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66925"/>
  <mc:AlternateContent xmlns:mc="http://schemas.openxmlformats.org/markup-compatibility/2006">
    <mc:Choice Requires="x15">
      <x15ac:absPath xmlns:x15ac="http://schemas.microsoft.com/office/spreadsheetml/2010/11/ac" url="C:\Users\marce\Documents\Informe semestral II 2020\"/>
    </mc:Choice>
  </mc:AlternateContent>
  <xr:revisionPtr revIDLastSave="0" documentId="13_ncr:1_{5A76439D-1D9D-4EAE-9A20-8222C89FB82B}" xr6:coauthVersionLast="46" xr6:coauthVersionMax="46" xr10:uidLastSave="{00000000-0000-0000-0000-000000000000}"/>
  <bookViews>
    <workbookView xWindow="-108" yWindow="-108" windowWidth="23256" windowHeight="12576" xr2:uid="{42099B85-A007-4453-9F94-55B31889BFD7}"/>
  </bookViews>
  <sheets>
    <sheet name="Informe SCI - II semestre 2020"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 localSheetId="0">[9]!ContAverage</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 localSheetId="0">[9]!FailureActual</definedName>
    <definedName name="FailureActual">[9]!FailureActual</definedName>
    <definedName name="FailurePlan" localSheetId="0">[9]!FailurePlan</definedName>
    <definedName name="FailurePlan">[9]!FailurePlan</definedName>
    <definedName name="FILEXT">[14]FILIALEXT!$A$1:$L$4091</definedName>
    <definedName name="FILIAL">[14]FILIAL!$A$3:$AE$5414</definedName>
    <definedName name="FleetAdj" localSheetId="0">[9]!FleetAdj</definedName>
    <definedName name="FleetAdj">[9]!FleetAdj</definedName>
    <definedName name="FleetNoAdj" localSheetId="0">[9]!FleetNoAdj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 localSheetId="0">[16]!LLPModel</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 localSheetId="0">[9]!ProductivityWith</definedName>
    <definedName name="ProductivityWith">[9]!ProductivityWith</definedName>
    <definedName name="ProductivityWithout" localSheetId="0">[9]!ProductivityWithout</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5" i="1" l="1"/>
  <c r="G25" i="1"/>
  <c r="O25" i="1" s="1"/>
  <c r="E27" i="1"/>
  <c r="G27" i="1"/>
  <c r="M7" i="1" s="1"/>
  <c r="E29" i="1"/>
  <c r="G29" i="1"/>
  <c r="O29" i="1" s="1"/>
  <c r="E31" i="1"/>
  <c r="G31" i="1"/>
  <c r="O31" i="1" s="1"/>
  <c r="E33" i="1"/>
  <c r="G33" i="1"/>
  <c r="O33" i="1"/>
  <c r="O27" i="1" l="1"/>
</calcChain>
</file>

<file path=xl/sharedStrings.xml><?xml version="1.0" encoding="utf-8"?>
<sst xmlns="http://schemas.openxmlformats.org/spreadsheetml/2006/main" count="37" uniqueCount="35">
  <si>
    <t xml:space="preserve">"Las principales fortalezas son:
- El sistema de Control Interno de la entidad, está operando desde la estructura de líneas de defensa y de los 5 componentes del Modelo Estándar de Control Interno, atendiendo los lineamientos de la política de control interno.
- El Comité Institucional de Coordinación de Control Interno, aprueba y hace seguimiento permanente a la ejecución del Plan Anual de Auditoría.
- Desde el modelo de operación por procesos, en el proceso de seguimiento y monitoreo al Sistema de Control Interno, están documentados y claramente definidos los lineamientos, políticas de operación, procedimientos, estatuto de auditoría y demás actividades de la tercera línea de defensa.
Las principales debilidades o dificultades son:
- No se tiene documentado cómo el análisis de las PQRSD y la información recibida de las partes interesadas, aportan a la mejora del Sistema de Control Interno. "
</t>
  </si>
  <si>
    <t xml:space="preserve">Las principales fortalezas son:
•	El Sistema de Control Interno de la entidad, está operando desde la estructura de líneas de defensa y de los 5 componentes del Modelo Estándar de Control Interno, atendiendo los lineamientos de la política de control interno.
•	El Comité Institucional de Coordinación de Control Interno, aprueba y hace seguimiento permanente a la ejecución del Plan Anual de Auditoría y para este periodo se articuló con el Comité Institucional de Gestión y Desempeño a través del seguimiento y recomendaciones en la implementación del MIPG.
•	Desde el modelo de operación por procesos, en el proceso de seguimiento y monitoreo al Sistema de Control Interno, están documentados y claramente definidos los lineamientos, políticas de operación, procedimientos, estatuto de auditoría y demás actividades de la tercera línea de defensa.
•	Se fortaleció la identificación de actividades clave y líneas de reporte estratégicas, gracias a la consolidación del mapa de aseguramiento de la SDSCJ.
Las principales debilidades o dificultades son:
•	No se reportan dificultades para el segundo semestre de 2020.
</t>
  </si>
  <si>
    <t xml:space="preserve">Monitoreo </t>
  </si>
  <si>
    <t xml:space="preserve">Las principales fortalezas son:
- La entidad cuenta con estructura funcional y modelo de operación por procesos, que permite la adecuada segregación de funciones y controles.
- Se cuenta con un Sistema Integrado de Gestión, en el cual se articulan: Sistema de Gestión de Calidad, Modelo Integrado de planeación y Gestión y Sistema de Control Interno a través del Modelo estándar de Control Interno (7.ª dimensión).
- En el modelo de operación por procesos, se contemplan dieciocho (18) procesos, de los cuales se despliegan las políticas de operación, los procedimientos y demás lineamientos, encaminados al cumplimiento de los objetivos y la misión de la Secretaría.
Las principales debilidades o dificultades son:
- En los requisitos evaluados de gobierno digital, se evidenció que, no se cuenta con matrices de roles y usuarios, donde esté documentado el cumplimiento de los principios de segregación de funciones.
- Se tiene desde el sistema de PQRSD, el canal denuncia de posibles actos de corrupción, sin embargo, aunque este canal permite la denuncia anónima o confidencial, no se han evidenciado los mecanismos específicos para su manejo a nivel interno.
- En los canales de atención externos, específicamente en el sistema de PQRSD, se han detectado oportunidades de mejora, que aún no se han gestionado.
</t>
  </si>
  <si>
    <t>Las principales fortalezas son:
•	Desde el proceso Gestión de Comunicaciones están definidas las políticas de operación; los niveles de autoridad; los responsables y las responsabilidades para la comunicación interna, externa; de igual manera, la administración de la información institucional.
•	Se cuenta con un Sistema Integrado de Gestión, en el cual se articulan: Sistema de Gestión de Calidad, Modelo Integrado de planeación y Gestión y Sistema de Control Interno a través del Modelo estándar de Control Interno (7.ª dimensión).
•	Durante el segundo semestre de 2020 se actualizaron los Instrumentos de gestión de información pública (TRD, registro de activos de información, índice de información clasificada y reservada, esquema de publicación)
Las principales debilidades o dificultades son:
•	Producto de la Auditoría al Proceso de Gestión de Tecnología, se generaron observaciones respecto de algunas actividades de control de los sistemas de información de la entidad. 
•	Se detectaron debilidades en algunos controles del Modelo de Seguridad y Privacidad de la Información y la política de seguridad de la información, en la Auditoría al Proceso de Gestión de Tecnología.
•	No se evidenciaron avances en atención a la recomendación emitida en el primer semestre, frente a la documentación del procedimiento de manejo interno del canal de denuncia anónima o confidencial.
•	En las actividades de seguimiento al cumplimiento de la ley de transparencia, la tercera línea de defensa detectó debilidades en la actualización de la información publicada, de algunos de los ítems evaluados.</t>
  </si>
  <si>
    <t>Información y comunicación</t>
  </si>
  <si>
    <t xml:space="preserve">Las principales fortalezas son:
- La entidad cuenta con estructura funcional y modelo de operación por procesos, que permite la adecuada segregación de funciones y controles.
- Se cuenta con un Sistema Integrado de Gestión, en el cual se articulan: Sistema de Gestión de Calidad, Modelo Integrado de planeación y Gestión y Sistema de Control Interno a través del Modelo estándar de Control Interno (7.ª dimensión).
- En el modelo de operación por procesos, se contemplan dieciocho (18) procesos, de los cuales se despliegan las políticas de operación,  los procedimientos y demás lineamientos, encaminados al cumplimiento de los objetivos y la misión de la Secretaría.
Las principales debilidades o dificultades son:
- En los requisitos evaluados de gobierno digital, se evidencio que, no se cuenta con matrices de roles y usuarios, donde esté documentado el cumplimiento de los principios de segregación de funciones.
</t>
  </si>
  <si>
    <t xml:space="preserve">Las principales fortalezas son:
•	Se cuenta con un Sistema Integrado de Gestión, en el cual se articulan: Sistema de Gestión de Calidad, Modelo Integrado de planeación y Gestión y Sistema de Control Interno a través del Modelo estándar de Control Interno (7.ª dimensión).
•	Durante el segundo semestre se realizaron actividades de actualización de la documentación de los procesos y su formalización en el SGC.
Las principales debilidades o dificultades son:
•	En la Auditoría al Proceso de Gestión de Tecnología, se generaron observaciones respecto de algunas actividades de control, en seguridad de la información y de los sistemas de información.
•	En la evaluación de la estructura de control de los riesgos, se detectaron oportunidades de mejora para varios controles de los riesgos por proceso y de corrupción.
•	En el periodo evaluado, a pesar de que se evidenció avance en la documentación de la matriz de roles y usuarios, está pendiente culminar la actividad y formalizar el documento en el SGC.
•	Se han detectado oportunidades de mejora en la segregación de funciones para algunos procesos objeto de auditoría.
•	En la evaluación del Modelo de Seguridad y Privacidad de la Información, se detectó debilidad en el "seguimiento, revisión y auditoría regular a los proveedores, para evaluar el cumplimiento de compromisos respecto de la seguridad de la información".
•	Se han detectado oportunidades de mejora en la "solidez individual del control", en los procedimientos establecidos, durante los ejercicios de auditorías realizados, para el alcance de este seguimiento. </t>
  </si>
  <si>
    <t>Actividades de control</t>
  </si>
  <si>
    <t>Las principales fortalezas son:
- La entidad cuenta con la politica de administración del riesgo, operada desde el esquema de lineas de defensa, ajustada a los lineamientos vigentes del Departamento Administrativo de Función Pública.
- La segunda linea de defensa, realiza monitoreo y seguimiento periodico a las matrices de riesgo.
- La tercera linea de defensa también realiza periodicamente la evaluación de la estructura de control de la gestión del riesgo.
Las principales debilidades o dificultades son:
- El 29 de julio de 2020, se aprobó por parte del Comité Institucional de Control Interno, la actualización de la Políltica de Administración del Riesgo, en los reportes que tienen que efectuar las tres (3) lineas de defensa respecto a la materialización de los riesgos. Corresponde al segundo semestre dicha implementación.</t>
  </si>
  <si>
    <t>Las principales fortalezas son:
•	Durante este periodo se realizaron ajustes a la política de administración del riesgo, atendiendo las recomendaciones recibidas de la tercera línea de defensa y de los resultados del FURAG 2019.
•	La segunda línea de defensa realiza monitoreo y seguimiento periódico a las matrices de riesgo.
•	La tercera línea de defensa también realiza periódicamente la evaluación de la estructura de control de la gestión del riesgo.
Las principales debilidades o dificultades son:
•	Durante el segundo semestre de 2020, la tercera línea de defensa detectó oportunidades de mejora en la "solidez individual del control" de los riesgos por proceso y de corrupción.
•	Para el periodo evaluado, se identificó la posible materialización de 2 riesgos de proceso.</t>
  </si>
  <si>
    <t>Evaluación de riesgos</t>
  </si>
  <si>
    <t>Las principales fortalezas son:
- El Comité Institucional de Coordinación de Control Interno, opera en observancia de los lineamientos y requerimientos evaluados.
- El código de integridad, está adoptado, socializado y evaluado, adicionalmente, se cuenta con un grupo de gestores de integridad que aportan a la apropiación y sensibilización.
- La vinculación del personal se está realizando a través de procesos meritocráticos, encaminados a garantizar capacidad y competencia del talento humano
Las principales debilidades o dificultades son:
- En la implementación del Código de Integridad, está pendiente realizar análisis de desviaciones en el comportamiento de los servidores de la entidad y documentar los mecanismos para el manejo de conflictos de interés.
-  La Secretaría de Seguridad, Convivencia y Justicia, no cuenta con una línea específica de denuncia interna.
- Se han detectado debilidades en la efectividad de las acciones de mejora, establecidas en los planes de mejoramiento.</t>
  </si>
  <si>
    <t xml:space="preserve">Las principales fortalezas son:
•	El Comité Institucional de Coordinación de Control Interno, opera en observancia de los lineamientos y requerimientos evaluados.
•	Desde la política de integridad se acogieron las recomendaciones emitidas en I semestre de 2020 y se fortalecieron las actividades correspondientes a conflictos de interés. 
•	Se formalizó la mesa técnica de integridad.
•	En este periodo se planificaron las acciones para la socialización de los canales de denuncia.
Las principales debilidades o dificultades son:
•	No se ha gestionado la recomendación de documentar el esquema de líneas de defensa institucional.
•	Se detectaron oportunidades de mejora en la "solidez individual del control".
•	Durante el proceso de elaboración del mapa de aseguramiento, para el 69% de actividades clave de éxito, se detectaron oportunidades de mejora respecto de la comunicación de resultados.
•	Frente a la evaluación de proveedores, la tercera línea de defensa ha generado recomendaciones respecto a la documentación e implementación de la evaluación.  </t>
  </si>
  <si>
    <t>Ambiente de control</t>
  </si>
  <si>
    <t xml:space="preserve"> Avance final del componente </t>
  </si>
  <si>
    <t xml:space="preserve">
Estado  del componente presentado en el informe anterior</t>
  </si>
  <si>
    <t>Nivel de Cumplimiento componente presentado en el informe anterior</t>
  </si>
  <si>
    <r>
      <rPr>
        <b/>
        <u/>
        <sz val="12"/>
        <color theme="0"/>
        <rFont val="Arial"/>
        <family val="2"/>
      </rPr>
      <t xml:space="preserve"> Estado actual:</t>
    </r>
    <r>
      <rPr>
        <b/>
        <sz val="12"/>
        <color theme="0"/>
        <rFont val="Arial"/>
        <family val="2"/>
      </rPr>
      <t xml:space="preserve"> Explicacion de las Debilidades y/o Fortalezas</t>
    </r>
  </si>
  <si>
    <t>Nivel de Cumplimiento componente</t>
  </si>
  <si>
    <t>¿El componente está presente y funcionando?</t>
  </si>
  <si>
    <t>Componente</t>
  </si>
  <si>
    <t>La institucionalidad, está dada desde el Comité Institucional de Coordinación de Control Interno y el Comité Institucional de Gestión y Desempeño, durante el segundo semestre de 2020, se evidenció la articulación entre las dos instancias.</t>
  </si>
  <si>
    <t>Si</t>
  </si>
  <si>
    <t>La entidad cuenta dentro de su Sistema de Control Interno, con una institucionalidad (Líneas de defensa)  que le permita la toma de decisiones frente al control (Si/No) (Justifique su respuesta):</t>
  </si>
  <si>
    <t>¿Es efectivo el sistema de control interno para los objetivos evaluados? (Si/No) (Justifique su respuesta):</t>
  </si>
  <si>
    <t>¿Están todos los componentes operando juntos y de manera integrada? (Si / en proceso / No) (Justifique su respuesta):</t>
  </si>
  <si>
    <t>Conclusión general sobre la evaluación del Sistema de Control Interno</t>
  </si>
  <si>
    <t>Estado del sistema de Control Interno de la entidad</t>
  </si>
  <si>
    <t xml:space="preserve">julio 01 de 2020 - diciembre 31 de 2020 </t>
  </si>
  <si>
    <t>Periodo Evaluado:</t>
  </si>
  <si>
    <t>Secretaria Distrital de Seguridad, Convivencia y Justicia</t>
  </si>
  <si>
    <t>Nombre de la Entidad:</t>
  </si>
  <si>
    <t xml:space="preserve">Realizada la Evaluación del estado del sistema de Control Interno de la Secretaría de Seguridad, Convivencia y Justicia, se obtuvo  como resultado un nivel de cumplimiento inferior al 80%  para el componente de actividades de control, entre el 80% y 90% en los componente de: información y comunicación y evaluación de riesgo. Los componentes: ambiente de control  y actividades de monitoreo, una ponderación entre el 90 y el 100%, de lo que se puede concluir que el sistema está en un nivel de efectividad adecuado.
El incremento en la evaluación de los componentes de ambiente de control y actividades de monitoreo, obedece principalmente a la atención de las recomendaciones emitidas en el informe semestral I de la vigencia 2020.
La disminución en la evaluación de los componentes evaluación del riesgo, actividades de control, información y comunicación, se debe a debilidades u oportunidades de mejora detectadas en las auditorías a los procesos de Gestión de Tecnología, Direccionamiento Sectorial e Institucional, y algunos informes de seguimiento emitidos durante el periodo evaluado.
</t>
  </si>
  <si>
    <t xml:space="preserve">El sistema de Control Interno de la Secretaría de Seguridad, Convivencia y Justicia, está operando desde la estructura de las líneas de defensa y de los cinco (5) componentes del Modelo Estándar de Control Interno, atendiendo los lineamientos de la Política de Control Interno.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</si>
</sst>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3" x14ac:knownFonts="1">
    <font>
      <sz val="10"/>
      <color theme="1"/>
      <name val="Arial"/>
      <family val="2"/>
    </font>
    <font>
      <b/>
      <i/>
      <sz val="10"/>
      <color theme="1"/>
      <name val="Arial"/>
      <family val="2"/>
    </font>
    <font>
      <b/>
      <sz val="12"/>
      <name val="Arial"/>
      <family val="2"/>
    </font>
    <font>
      <b/>
      <sz val="12"/>
      <color theme="0"/>
      <name val="Arial"/>
      <family val="2"/>
    </font>
    <font>
      <b/>
      <i/>
      <sz val="10"/>
      <name val="Arial"/>
      <family val="2"/>
    </font>
    <font>
      <sz val="12"/>
      <name val="Arial"/>
      <family val="2"/>
    </font>
    <font>
      <b/>
      <sz val="16"/>
      <color theme="1"/>
      <name val="Arial"/>
      <family val="2"/>
    </font>
    <font>
      <b/>
      <sz val="18"/>
      <color theme="0"/>
      <name val="Arial"/>
      <family val="2"/>
    </font>
    <font>
      <sz val="12"/>
      <color theme="1"/>
      <name val="Arial"/>
      <family val="2"/>
    </font>
    <font>
      <sz val="18"/>
      <color theme="1"/>
      <name val="Arial"/>
      <family val="2"/>
    </font>
    <font>
      <b/>
      <sz val="10"/>
      <color theme="1"/>
      <name val="Arial"/>
      <family val="2"/>
    </font>
    <font>
      <b/>
      <sz val="12"/>
      <color rgb="FFFF0000"/>
      <name val="Arial"/>
      <family val="2"/>
    </font>
    <font>
      <b/>
      <u/>
      <sz val="12"/>
      <color theme="0"/>
      <name val="Arial"/>
      <family val="2"/>
    </font>
    <font>
      <b/>
      <sz val="10"/>
      <color rgb="FFFF0000"/>
      <name val="Arial"/>
      <family val="2"/>
    </font>
    <font>
      <sz val="16"/>
      <color rgb="FF000000"/>
      <name val="Arial"/>
      <family val="2"/>
    </font>
    <font>
      <sz val="16"/>
      <color theme="1"/>
      <name val="Arial"/>
      <family val="2"/>
    </font>
    <font>
      <b/>
      <sz val="16"/>
      <name val="Arial"/>
      <family val="2"/>
    </font>
    <font>
      <sz val="20"/>
      <color rgb="FFFF0000"/>
      <name val="Arial"/>
      <family val="2"/>
    </font>
    <font>
      <b/>
      <sz val="20"/>
      <color theme="0"/>
      <name val="Arial"/>
      <family val="2"/>
    </font>
    <font>
      <sz val="11"/>
      <color theme="1"/>
      <name val="Arial Narrow"/>
      <family val="2"/>
    </font>
    <font>
      <sz val="11"/>
      <color theme="0"/>
      <name val="Arial Narrow"/>
      <family val="2"/>
    </font>
    <font>
      <sz val="22"/>
      <color theme="1"/>
      <name val="Arial Narrow"/>
      <family val="2"/>
    </font>
    <font>
      <b/>
      <sz val="20"/>
      <color theme="0"/>
      <name val="Arial Narrow"/>
      <family val="2"/>
    </font>
  </fonts>
  <fills count="11">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rgb="FF83A343"/>
        <bgColor indexed="64"/>
      </patternFill>
    </fill>
    <fill>
      <patternFill patternType="solid">
        <fgColor rgb="FFFFCC00"/>
        <bgColor indexed="64"/>
      </patternFill>
    </fill>
    <fill>
      <patternFill patternType="solid">
        <fgColor theme="4" tint="-0.249977111117893"/>
        <bgColor indexed="64"/>
      </patternFill>
    </fill>
    <fill>
      <patternFill patternType="solid">
        <fgColor rgb="FFFFFFFF"/>
        <bgColor rgb="FF000000"/>
      </patternFill>
    </fill>
  </fills>
  <borders count="35">
    <border>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rgb="FF81829A"/>
      </left>
      <right style="thin">
        <color rgb="FF81829A"/>
      </right>
      <top style="thin">
        <color rgb="FF81829A"/>
      </top>
      <bottom style="thin">
        <color rgb="FF81829A"/>
      </bottom>
      <diagonal/>
    </border>
    <border>
      <left/>
      <right style="thin">
        <color rgb="FF81829A"/>
      </right>
      <top style="hair">
        <color rgb="FF81829A"/>
      </top>
      <bottom style="thin">
        <color rgb="FF81829A"/>
      </bottom>
      <diagonal/>
    </border>
    <border>
      <left/>
      <right/>
      <top style="hair">
        <color rgb="FF81829A"/>
      </top>
      <bottom style="thin">
        <color rgb="FF81829A"/>
      </bottom>
      <diagonal/>
    </border>
    <border>
      <left style="hair">
        <color rgb="FF81829A"/>
      </left>
      <right/>
      <top style="hair">
        <color rgb="FF81829A"/>
      </top>
      <bottom style="thin">
        <color rgb="FF81829A"/>
      </bottom>
      <diagonal/>
    </border>
    <border>
      <left style="hair">
        <color rgb="FF81829A"/>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style="thin">
        <color rgb="FF81829A"/>
      </left>
      <right/>
      <top style="hair">
        <color rgb="FF81829A"/>
      </top>
      <bottom style="hair">
        <color rgb="FF81829A"/>
      </bottom>
      <diagonal/>
    </border>
    <border>
      <left/>
      <right/>
      <top style="thin">
        <color auto="1"/>
      </top>
      <bottom/>
      <diagonal/>
    </border>
    <border>
      <left/>
      <right style="thin">
        <color rgb="FF81829A"/>
      </right>
      <top style="thin">
        <color rgb="FF81829A"/>
      </top>
      <bottom style="thin">
        <color indexed="64"/>
      </bottom>
      <diagonal/>
    </border>
    <border>
      <left/>
      <right/>
      <top style="thin">
        <color rgb="FF81829A"/>
      </top>
      <bottom style="thin">
        <color indexed="64"/>
      </bottom>
      <diagonal/>
    </border>
    <border>
      <left style="thin">
        <color rgb="FF81829A"/>
      </left>
      <right/>
      <top style="thin">
        <color rgb="FF81829A"/>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ck">
        <color auto="1"/>
      </right>
      <top style="thick">
        <color auto="1"/>
      </top>
      <bottom/>
      <diagonal/>
    </border>
    <border>
      <left/>
      <right/>
      <top style="thick">
        <color auto="1"/>
      </top>
      <bottom/>
      <diagonal/>
    </border>
    <border>
      <left style="thick">
        <color auto="1"/>
      </left>
      <right/>
      <top style="thick">
        <color auto="1"/>
      </top>
      <bottom/>
      <diagonal/>
    </border>
  </borders>
  <cellStyleXfs count="1">
    <xf numFmtId="0" fontId="0" fillId="0" borderId="0"/>
  </cellStyleXfs>
  <cellXfs count="90">
    <xf numFmtId="0" fontId="0" fillId="0" borderId="0" xfId="0"/>
    <xf numFmtId="0" fontId="0" fillId="2" borderId="0" xfId="0" applyFill="1"/>
    <xf numFmtId="0" fontId="0" fillId="2" borderId="0" xfId="0" applyFill="1" applyAlignment="1">
      <alignment horizontal="justify"/>
    </xf>
    <xf numFmtId="0" fontId="0" fillId="2" borderId="1" xfId="0" applyFill="1" applyBorder="1"/>
    <xf numFmtId="0" fontId="0" fillId="2" borderId="2" xfId="0" applyFill="1" applyBorder="1"/>
    <xf numFmtId="0" fontId="0" fillId="2" borderId="2" xfId="0" applyFill="1" applyBorder="1" applyAlignment="1">
      <alignment horizontal="justify"/>
    </xf>
    <xf numFmtId="0" fontId="0" fillId="2" borderId="3" xfId="0" applyFill="1" applyBorder="1"/>
    <xf numFmtId="0" fontId="0" fillId="2" borderId="4" xfId="0" applyFill="1" applyBorder="1"/>
    <xf numFmtId="0" fontId="1" fillId="2" borderId="0" xfId="0" applyFont="1" applyFill="1"/>
    <xf numFmtId="0" fontId="0" fillId="2" borderId="5" xfId="0" applyFill="1" applyBorder="1"/>
    <xf numFmtId="0" fontId="2" fillId="2" borderId="0" xfId="0" applyFont="1" applyFill="1" applyAlignment="1">
      <alignment horizontal="left" vertical="center"/>
    </xf>
    <xf numFmtId="0" fontId="2" fillId="2" borderId="0" xfId="0" applyFont="1" applyFill="1" applyAlignment="1">
      <alignment horizontal="justify" vertical="center"/>
    </xf>
    <xf numFmtId="0" fontId="2" fillId="2" borderId="0" xfId="0" applyFont="1" applyFill="1" applyAlignment="1">
      <alignment horizontal="center" vertical="center"/>
    </xf>
    <xf numFmtId="0" fontId="3" fillId="2" borderId="0" xfId="0" applyFont="1" applyFill="1" applyAlignment="1">
      <alignment vertical="center"/>
    </xf>
    <xf numFmtId="0" fontId="4" fillId="2" borderId="0" xfId="0" applyFont="1" applyFill="1" applyAlignment="1">
      <alignment vertical="center"/>
    </xf>
    <xf numFmtId="9" fontId="2" fillId="0" borderId="6" xfId="0" applyNumberFormat="1" applyFont="1" applyBorder="1" applyAlignment="1" applyProtection="1">
      <alignment horizontal="center" vertical="center"/>
      <protection locked="0"/>
    </xf>
    <xf numFmtId="0" fontId="2" fillId="0" borderId="0" xfId="0" applyFont="1" applyAlignment="1">
      <alignment horizontal="left" vertical="center"/>
    </xf>
    <xf numFmtId="0" fontId="5" fillId="0" borderId="7" xfId="0" applyFont="1" applyBorder="1" applyAlignment="1" applyProtection="1">
      <alignment horizontal="justify" vertical="top" wrapText="1"/>
      <protection locked="0"/>
    </xf>
    <xf numFmtId="0" fontId="0" fillId="0" borderId="7" xfId="0" applyBorder="1"/>
    <xf numFmtId="9" fontId="6" fillId="3" borderId="6" xfId="0" applyNumberFormat="1" applyFont="1" applyFill="1" applyBorder="1" applyAlignment="1" applyProtection="1">
      <alignment horizontal="center" vertical="center"/>
      <protection locked="0"/>
    </xf>
    <xf numFmtId="9" fontId="6" fillId="3" borderId="6" xfId="0" applyNumberFormat="1" applyFont="1" applyFill="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3" fillId="0" borderId="0" xfId="0" applyFont="1" applyAlignment="1">
      <alignment vertical="center"/>
    </xf>
    <xf numFmtId="0" fontId="7" fillId="4" borderId="6" xfId="0" applyFont="1" applyFill="1" applyBorder="1" applyAlignment="1">
      <alignment horizontal="center" vertical="center" wrapText="1"/>
    </xf>
    <xf numFmtId="0" fontId="0" fillId="0" borderId="6" xfId="0" applyBorder="1" applyAlignment="1">
      <alignment horizontal="left"/>
    </xf>
    <xf numFmtId="0" fontId="0" fillId="0" borderId="0" xfId="0" applyAlignment="1">
      <alignment horizontal="left"/>
    </xf>
    <xf numFmtId="0" fontId="0" fillId="0" borderId="9" xfId="0" applyBorder="1"/>
    <xf numFmtId="0" fontId="8" fillId="0" borderId="8" xfId="0" applyFont="1" applyBorder="1" applyAlignment="1">
      <alignment horizontal="justify" vertical="top"/>
    </xf>
    <xf numFmtId="0" fontId="0" fillId="0" borderId="6" xfId="0" applyBorder="1"/>
    <xf numFmtId="0" fontId="0" fillId="0" borderId="0" xfId="0" applyAlignment="1">
      <alignment horizontal="center"/>
    </xf>
    <xf numFmtId="0" fontId="9" fillId="0" borderId="0" xfId="0" applyFont="1" applyAlignment="1">
      <alignment horizontal="center" wrapText="1"/>
    </xf>
    <xf numFmtId="0" fontId="7" fillId="5" borderId="6" xfId="0" applyFont="1" applyFill="1" applyBorder="1" applyAlignment="1">
      <alignment horizontal="center" vertical="center" wrapText="1"/>
    </xf>
    <xf numFmtId="0" fontId="7" fillId="6" borderId="6" xfId="0" applyFont="1" applyFill="1" applyBorder="1" applyAlignment="1">
      <alignment horizontal="center" vertical="center" wrapText="1"/>
    </xf>
    <xf numFmtId="0" fontId="5" fillId="0" borderId="8" xfId="0" applyFont="1" applyBorder="1" applyAlignment="1" applyProtection="1">
      <alignment horizontal="justify" vertical="top" wrapText="1"/>
      <protection locked="0"/>
    </xf>
    <xf numFmtId="0" fontId="7" fillId="7" borderId="6" xfId="0" applyFont="1" applyFill="1" applyBorder="1" applyAlignment="1">
      <alignment horizontal="center" vertical="center" wrapText="1"/>
    </xf>
    <xf numFmtId="0" fontId="2" fillId="2" borderId="0" xfId="0" applyFont="1" applyFill="1" applyAlignment="1">
      <alignment vertical="center"/>
    </xf>
    <xf numFmtId="0" fontId="2" fillId="2" borderId="4" xfId="0" applyFont="1" applyFill="1" applyBorder="1" applyAlignment="1">
      <alignment vertical="center"/>
    </xf>
    <xf numFmtId="0" fontId="2" fillId="0" borderId="7" xfId="0" applyFont="1" applyBorder="1" applyAlignment="1">
      <alignment vertical="center"/>
    </xf>
    <xf numFmtId="0" fontId="2" fillId="0" borderId="0" xfId="0" applyFont="1" applyAlignment="1">
      <alignment vertical="center"/>
    </xf>
    <xf numFmtId="9" fontId="2" fillId="0" borderId="0" xfId="0" applyNumberFormat="1" applyFont="1" applyAlignment="1">
      <alignment vertical="center"/>
    </xf>
    <xf numFmtId="0" fontId="7" fillId="8" borderId="6" xfId="0" applyFont="1" applyFill="1" applyBorder="1" applyAlignment="1">
      <alignment horizontal="center" vertical="center" wrapText="1"/>
    </xf>
    <xf numFmtId="0" fontId="0" fillId="0" borderId="0" xfId="0" applyAlignment="1">
      <alignment horizontal="justify"/>
    </xf>
    <xf numFmtId="0" fontId="10" fillId="2" borderId="0" xfId="0" applyFont="1" applyFill="1" applyAlignment="1">
      <alignment wrapText="1"/>
    </xf>
    <xf numFmtId="0" fontId="3" fillId="6" borderId="0" xfId="0" applyFont="1" applyFill="1" applyAlignment="1">
      <alignment horizontal="center" vertical="center" wrapText="1"/>
    </xf>
    <xf numFmtId="0" fontId="11" fillId="2" borderId="0" xfId="0" applyFont="1" applyFill="1" applyAlignment="1">
      <alignment horizontal="center" vertical="center" wrapText="1"/>
    </xf>
    <xf numFmtId="0" fontId="3" fillId="6" borderId="10" xfId="0" applyFont="1" applyFill="1" applyBorder="1" applyAlignment="1">
      <alignment horizontal="justify" vertical="center" wrapText="1"/>
    </xf>
    <xf numFmtId="0" fontId="3" fillId="6" borderId="11" xfId="0" applyFont="1" applyFill="1" applyBorder="1" applyAlignment="1">
      <alignment horizontal="center" vertical="center" wrapText="1"/>
    </xf>
    <xf numFmtId="0" fontId="3" fillId="9" borderId="10" xfId="0" applyFont="1" applyFill="1" applyBorder="1" applyAlignment="1">
      <alignment horizontal="center" vertical="center" wrapText="1"/>
    </xf>
    <xf numFmtId="0" fontId="2" fillId="0" borderId="0" xfId="0" applyFont="1" applyAlignment="1">
      <alignment horizontal="center" vertical="center" wrapText="1"/>
    </xf>
    <xf numFmtId="0" fontId="3" fillId="9" borderId="12" xfId="0" applyFont="1" applyFill="1" applyBorder="1" applyAlignment="1">
      <alignment horizontal="center" vertical="center" wrapText="1"/>
    </xf>
    <xf numFmtId="0" fontId="7" fillId="9" borderId="12" xfId="0" applyFont="1" applyFill="1" applyBorder="1" applyAlignment="1">
      <alignment horizontal="center" vertical="center" wrapText="1"/>
    </xf>
    <xf numFmtId="0" fontId="13" fillId="2" borderId="0" xfId="0" applyFont="1" applyFill="1" applyAlignment="1">
      <alignment wrapText="1"/>
    </xf>
    <xf numFmtId="49" fontId="0" fillId="2" borderId="0" xfId="0" applyNumberFormat="1" applyFill="1" applyAlignment="1">
      <alignment horizontal="left" vertical="top" wrapText="1"/>
    </xf>
    <xf numFmtId="49" fontId="15" fillId="2" borderId="16" xfId="0" applyNumberFormat="1" applyFont="1" applyFill="1" applyBorder="1" applyAlignment="1" applyProtection="1">
      <alignment horizontal="center" vertical="center" wrapText="1"/>
      <protection locked="0"/>
    </xf>
    <xf numFmtId="0" fontId="2" fillId="2" borderId="21" xfId="0" applyFont="1" applyFill="1" applyBorder="1" applyAlignment="1">
      <alignment horizontal="justify" vertical="center"/>
    </xf>
    <xf numFmtId="0" fontId="2" fillId="2" borderId="21" xfId="0" applyFont="1" applyFill="1" applyBorder="1" applyAlignment="1">
      <alignment horizontal="center" vertical="center"/>
    </xf>
    <xf numFmtId="0" fontId="7" fillId="2" borderId="0" xfId="0" applyFont="1" applyFill="1" applyAlignment="1">
      <alignment horizontal="center" vertical="center"/>
    </xf>
    <xf numFmtId="0" fontId="11" fillId="2" borderId="0" xfId="0" applyFont="1" applyFill="1"/>
    <xf numFmtId="0" fontId="11" fillId="2" borderId="0" xfId="0" applyFont="1" applyFill="1" applyAlignment="1">
      <alignment horizontal="justify"/>
    </xf>
    <xf numFmtId="0" fontId="17" fillId="2" borderId="0" xfId="0" applyFont="1" applyFill="1" applyAlignment="1">
      <alignment horizontal="center" vertical="center"/>
    </xf>
    <xf numFmtId="9" fontId="18" fillId="6" borderId="10" xfId="0" applyNumberFormat="1" applyFont="1" applyFill="1" applyBorder="1" applyAlignment="1" applyProtection="1">
      <alignment horizontal="center" vertical="center"/>
      <protection hidden="1"/>
    </xf>
    <xf numFmtId="164" fontId="19" fillId="2" borderId="0" xfId="0" applyNumberFormat="1" applyFont="1" applyFill="1" applyAlignment="1">
      <alignment horizontal="center"/>
    </xf>
    <xf numFmtId="0" fontId="20" fillId="2" borderId="0" xfId="0" applyFont="1" applyFill="1" applyAlignment="1">
      <alignment vertical="center"/>
    </xf>
    <xf numFmtId="0" fontId="22" fillId="6" borderId="6" xfId="0" applyFont="1" applyFill="1" applyBorder="1" applyAlignment="1">
      <alignment horizontal="center" vertical="center"/>
    </xf>
    <xf numFmtId="0" fontId="19" fillId="2" borderId="0" xfId="0" applyFont="1" applyFill="1" applyAlignment="1">
      <alignment horizontal="center"/>
    </xf>
    <xf numFmtId="0" fontId="0" fillId="2" borderId="32" xfId="0" applyFill="1" applyBorder="1"/>
    <xf numFmtId="0" fontId="0" fillId="2" borderId="33" xfId="0" applyFill="1" applyBorder="1"/>
    <xf numFmtId="0" fontId="0" fillId="2" borderId="33" xfId="0" applyFill="1" applyBorder="1" applyAlignment="1">
      <alignment horizontal="justify"/>
    </xf>
    <xf numFmtId="0" fontId="0" fillId="2" borderId="34" xfId="0" applyFill="1" applyBorder="1"/>
    <xf numFmtId="0" fontId="8" fillId="0" borderId="8" xfId="0" applyFont="1" applyBorder="1" applyAlignment="1">
      <alignment vertical="top"/>
    </xf>
    <xf numFmtId="0" fontId="8" fillId="0" borderId="0" xfId="0" applyFont="1" applyAlignment="1">
      <alignment horizontal="justify" vertical="top"/>
    </xf>
    <xf numFmtId="0" fontId="14" fillId="10" borderId="15" xfId="0" applyFont="1" applyFill="1" applyBorder="1" applyAlignment="1" applyProtection="1">
      <alignment horizontal="justify" vertical="center" wrapText="1"/>
      <protection locked="0"/>
    </xf>
    <xf numFmtId="0" fontId="14" fillId="10" borderId="14" xfId="0" applyFont="1" applyFill="1" applyBorder="1" applyAlignment="1" applyProtection="1">
      <alignment horizontal="justify" vertical="center" wrapText="1"/>
      <protection locked="0"/>
    </xf>
    <xf numFmtId="0" fontId="14" fillId="10" borderId="13" xfId="0" applyFont="1" applyFill="1" applyBorder="1" applyAlignment="1" applyProtection="1">
      <alignment horizontal="justify" vertical="center" wrapText="1"/>
      <protection locked="0"/>
    </xf>
    <xf numFmtId="49" fontId="16" fillId="2" borderId="20" xfId="0" applyNumberFormat="1" applyFont="1" applyFill="1" applyBorder="1" applyAlignment="1">
      <alignment horizontal="justify" vertical="center" wrapText="1"/>
    </xf>
    <xf numFmtId="49" fontId="16" fillId="2" borderId="19" xfId="0" applyNumberFormat="1" applyFont="1" applyFill="1" applyBorder="1" applyAlignment="1">
      <alignment horizontal="justify" vertical="center" wrapText="1"/>
    </xf>
    <xf numFmtId="49" fontId="16" fillId="2" borderId="18" xfId="0" applyNumberFormat="1" applyFont="1" applyFill="1" applyBorder="1" applyAlignment="1">
      <alignment horizontal="justify" vertical="center" wrapText="1"/>
    </xf>
    <xf numFmtId="49" fontId="16" fillId="2" borderId="17" xfId="0" applyNumberFormat="1" applyFont="1" applyFill="1" applyBorder="1" applyAlignment="1">
      <alignment horizontal="justify" vertical="center" wrapText="1"/>
    </xf>
    <xf numFmtId="0" fontId="22" fillId="6" borderId="31" xfId="0" applyFont="1" applyFill="1" applyBorder="1" applyAlignment="1">
      <alignment horizontal="center" vertical="center" wrapText="1"/>
    </xf>
    <xf numFmtId="0" fontId="22" fillId="6" borderId="30" xfId="0" applyFont="1" applyFill="1" applyBorder="1" applyAlignment="1">
      <alignment horizontal="center" vertical="center" wrapText="1"/>
    </xf>
    <xf numFmtId="0" fontId="21" fillId="2" borderId="6" xfId="0" applyFont="1" applyFill="1" applyBorder="1" applyAlignment="1" applyProtection="1">
      <alignment horizontal="center"/>
      <protection locked="0"/>
    </xf>
    <xf numFmtId="164" fontId="21" fillId="2" borderId="29" xfId="0" applyNumberFormat="1" applyFont="1" applyFill="1" applyBorder="1" applyAlignment="1" applyProtection="1">
      <alignment horizontal="center"/>
      <protection locked="0"/>
    </xf>
    <xf numFmtId="164" fontId="21" fillId="2" borderId="28" xfId="0" applyNumberFormat="1" applyFont="1" applyFill="1" applyBorder="1" applyAlignment="1" applyProtection="1">
      <alignment horizontal="center"/>
      <protection locked="0"/>
    </xf>
    <xf numFmtId="164" fontId="21" fillId="2" borderId="7" xfId="0" applyNumberFormat="1" applyFont="1" applyFill="1" applyBorder="1" applyAlignment="1" applyProtection="1">
      <alignment horizontal="center"/>
      <protection locked="0"/>
    </xf>
    <xf numFmtId="0" fontId="7" fillId="6" borderId="27" xfId="0" applyFont="1" applyFill="1" applyBorder="1" applyAlignment="1">
      <alignment horizontal="center" vertical="center" wrapText="1"/>
    </xf>
    <xf numFmtId="0" fontId="7" fillId="6" borderId="26" xfId="0" applyFont="1" applyFill="1" applyBorder="1" applyAlignment="1">
      <alignment horizontal="center" vertical="center" wrapText="1"/>
    </xf>
    <xf numFmtId="0" fontId="7" fillId="6" borderId="25" xfId="0" applyFont="1" applyFill="1" applyBorder="1" applyAlignment="1">
      <alignment horizontal="center" vertical="center" wrapText="1"/>
    </xf>
    <xf numFmtId="0" fontId="7" fillId="6" borderId="24" xfId="0" applyFont="1" applyFill="1" applyBorder="1" applyAlignment="1">
      <alignment horizontal="center" vertical="center"/>
    </xf>
    <xf numFmtId="0" fontId="7" fillId="6" borderId="23" xfId="0" applyFont="1" applyFill="1" applyBorder="1" applyAlignment="1">
      <alignment horizontal="center" vertical="center"/>
    </xf>
    <xf numFmtId="0" fontId="7" fillId="6" borderId="22" xfId="0" applyFont="1" applyFill="1" applyBorder="1" applyAlignment="1">
      <alignment horizontal="center" vertical="center"/>
    </xf>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2177142</xdr:colOff>
      <xdr:row>6</xdr:row>
      <xdr:rowOff>93243</xdr:rowOff>
    </xdr:from>
    <xdr:ext cx="4555369" cy="2424945"/>
    <xdr:pic>
      <xdr:nvPicPr>
        <xdr:cNvPr id="2" name="Imagen 1">
          <a:extLst>
            <a:ext uri="{FF2B5EF4-FFF2-40B4-BE49-F238E27FC236}">
              <a16:creationId xmlns:a16="http://schemas.microsoft.com/office/drawing/2014/main" id="{51619C38-894F-41CA-A3F7-001FB42B3333}"/>
            </a:ext>
          </a:extLst>
        </xdr:cNvPr>
        <xdr:cNvPicPr>
          <a:picLocks noChangeAspect="1"/>
        </xdr:cNvPicPr>
      </xdr:nvPicPr>
      <xdr:blipFill>
        <a:blip xmlns:r="http://schemas.openxmlformats.org/officeDocument/2006/relationships" r:embed="rId1"/>
        <a:stretch>
          <a:fillRect/>
        </a:stretch>
      </xdr:blipFill>
      <xdr:spPr>
        <a:xfrm>
          <a:off x="2352402" y="1099083"/>
          <a:ext cx="4555369" cy="242494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marce/Downloads/Formato-informe-sci-II%20semestre%202020%20SDSCJ%20VD2901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Conclusiones"/>
      <sheetName val="Analisis de Resultados"/>
      <sheetName val="Hoja1"/>
    </sheetNames>
    <sheetDataSet>
      <sheetData sheetId="0"/>
      <sheetData sheetId="1"/>
      <sheetData sheetId="2"/>
      <sheetData sheetId="3"/>
      <sheetData sheetId="4"/>
      <sheetData sheetId="5"/>
      <sheetData sheetId="6"/>
      <sheetData sheetId="7"/>
      <sheetData sheetId="8"/>
      <sheetData sheetId="9">
        <row r="2">
          <cell r="N2">
            <v>0.91666666666666663</v>
          </cell>
        </row>
        <row r="26">
          <cell r="N26">
            <v>0.88235294117647056</v>
          </cell>
        </row>
        <row r="43">
          <cell r="N43">
            <v>0.75</v>
          </cell>
        </row>
        <row r="55">
          <cell r="N55">
            <v>0.8571428571428571</v>
          </cell>
        </row>
        <row r="69">
          <cell r="N69">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DC061-8E30-4E05-B710-4516013ADAE4}">
  <dimension ref="B1:V38"/>
  <sheetViews>
    <sheetView tabSelected="1" zoomScale="54" zoomScaleNormal="54" workbookViewId="0">
      <selection activeCell="F1" sqref="F1"/>
    </sheetView>
  </sheetViews>
  <sheetFormatPr baseColWidth="10" defaultColWidth="11.44140625" defaultRowHeight="13.2" x14ac:dyDescent="0.25"/>
  <cols>
    <col min="1" max="1" width="3.109375" style="1" customWidth="1"/>
    <col min="2" max="2" width="3.44140625" style="1" customWidth="1"/>
    <col min="3" max="3" width="35.5546875" style="1" customWidth="1"/>
    <col min="4" max="4" width="2.5546875" style="1" customWidth="1"/>
    <col min="5" max="5" width="38.6640625" style="1" customWidth="1"/>
    <col min="6" max="6" width="10.88671875" style="1" customWidth="1"/>
    <col min="7" max="7" width="23.44140625" style="1" customWidth="1"/>
    <col min="8" max="8" width="8.88671875" style="1" customWidth="1"/>
    <col min="9" max="9" width="107.109375" style="1" customWidth="1"/>
    <col min="10" max="10" width="5.88671875" style="1" customWidth="1"/>
    <col min="11" max="11" width="28.109375" style="1" customWidth="1"/>
    <col min="12" max="12" width="4.33203125" style="1" customWidth="1"/>
    <col min="13" max="13" width="86.6640625" style="2" customWidth="1"/>
    <col min="14" max="14" width="5.88671875" style="1" customWidth="1"/>
    <col min="15" max="15" width="24.88671875" style="1" customWidth="1"/>
    <col min="16" max="16" width="7" style="1" customWidth="1"/>
    <col min="17" max="16384" width="11.44140625" style="1"/>
  </cols>
  <sheetData>
    <row r="1" spans="2:16" ht="13.8" thickBot="1" x14ac:dyDescent="0.3"/>
    <row r="2" spans="2:16" ht="18" customHeight="1" thickTop="1" x14ac:dyDescent="0.25">
      <c r="B2" s="68"/>
      <c r="C2" s="66"/>
      <c r="D2" s="66"/>
      <c r="E2" s="66"/>
      <c r="F2" s="66"/>
      <c r="G2" s="66"/>
      <c r="H2" s="66"/>
      <c r="I2" s="66"/>
      <c r="J2" s="66"/>
      <c r="K2" s="66"/>
      <c r="L2" s="66"/>
      <c r="M2" s="67"/>
      <c r="N2" s="66"/>
      <c r="O2" s="66"/>
      <c r="P2" s="65"/>
    </row>
    <row r="3" spans="2:16" ht="18" customHeight="1" x14ac:dyDescent="0.25">
      <c r="B3" s="9"/>
      <c r="E3" s="78" t="s">
        <v>32</v>
      </c>
      <c r="F3" s="80" t="s">
        <v>31</v>
      </c>
      <c r="G3" s="80"/>
      <c r="H3" s="80"/>
      <c r="I3" s="80"/>
      <c r="J3" s="80"/>
      <c r="K3" s="80"/>
      <c r="L3" s="80"/>
      <c r="M3" s="80"/>
      <c r="N3" s="64"/>
      <c r="O3" s="64"/>
      <c r="P3" s="7"/>
    </row>
    <row r="4" spans="2:16" ht="18" customHeight="1" x14ac:dyDescent="0.25">
      <c r="B4" s="9"/>
      <c r="E4" s="79"/>
      <c r="F4" s="80"/>
      <c r="G4" s="80"/>
      <c r="H4" s="80"/>
      <c r="I4" s="80"/>
      <c r="J4" s="80"/>
      <c r="K4" s="80"/>
      <c r="L4" s="80"/>
      <c r="M4" s="80"/>
      <c r="N4" s="64"/>
      <c r="O4" s="64"/>
      <c r="P4" s="7"/>
    </row>
    <row r="5" spans="2:16" ht="41.25" customHeight="1" x14ac:dyDescent="0.5">
      <c r="B5" s="9"/>
      <c r="E5" s="63" t="s">
        <v>30</v>
      </c>
      <c r="F5" s="81" t="s">
        <v>29</v>
      </c>
      <c r="G5" s="82"/>
      <c r="H5" s="82"/>
      <c r="I5" s="82"/>
      <c r="J5" s="82"/>
      <c r="K5" s="82"/>
      <c r="L5" s="82"/>
      <c r="M5" s="83"/>
      <c r="N5" s="61"/>
      <c r="O5" s="61"/>
      <c r="P5" s="7"/>
    </row>
    <row r="6" spans="2:16" ht="18" customHeight="1" thickBot="1" x14ac:dyDescent="0.3">
      <c r="B6" s="9"/>
      <c r="E6" s="62"/>
      <c r="F6" s="61"/>
      <c r="G6" s="61"/>
      <c r="H6" s="61"/>
      <c r="I6" s="61"/>
      <c r="J6" s="61"/>
      <c r="K6" s="61"/>
      <c r="L6" s="61"/>
      <c r="P6" s="7"/>
    </row>
    <row r="7" spans="2:16" ht="93" customHeight="1" thickBot="1" x14ac:dyDescent="0.3">
      <c r="B7" s="9"/>
      <c r="I7" s="84" t="s">
        <v>28</v>
      </c>
      <c r="J7" s="85"/>
      <c r="K7" s="86"/>
      <c r="M7" s="60">
        <f>+AVERAGE(G25,G27,G29,G31,G33)</f>
        <v>0.88123249299719897</v>
      </c>
      <c r="N7" s="59"/>
      <c r="O7" s="59"/>
      <c r="P7" s="7"/>
    </row>
    <row r="8" spans="2:16" ht="18" customHeight="1" x14ac:dyDescent="0.3">
      <c r="B8" s="9"/>
      <c r="M8" s="58"/>
      <c r="N8" s="57"/>
      <c r="O8" s="57"/>
      <c r="P8" s="7"/>
    </row>
    <row r="9" spans="2:16" ht="18" customHeight="1" x14ac:dyDescent="0.25">
      <c r="B9" s="9"/>
      <c r="P9" s="7"/>
    </row>
    <row r="10" spans="2:16" x14ac:dyDescent="0.25">
      <c r="B10" s="9"/>
      <c r="P10" s="7"/>
    </row>
    <row r="11" spans="2:16" x14ac:dyDescent="0.25">
      <c r="B11" s="9"/>
      <c r="P11" s="7"/>
    </row>
    <row r="12" spans="2:16" x14ac:dyDescent="0.25">
      <c r="B12" s="9"/>
      <c r="P12" s="7"/>
    </row>
    <row r="13" spans="2:16" x14ac:dyDescent="0.25">
      <c r="B13" s="9"/>
      <c r="P13" s="7"/>
    </row>
    <row r="14" spans="2:16" x14ac:dyDescent="0.25">
      <c r="B14" s="9"/>
      <c r="P14" s="7"/>
    </row>
    <row r="15" spans="2:16" x14ac:dyDescent="0.25">
      <c r="B15" s="9"/>
      <c r="P15" s="7"/>
    </row>
    <row r="16" spans="2:16" x14ac:dyDescent="0.25">
      <c r="B16" s="9"/>
      <c r="P16" s="7"/>
    </row>
    <row r="17" spans="2:22" ht="22.8" x14ac:dyDescent="0.25">
      <c r="B17" s="9"/>
      <c r="C17" s="87" t="s">
        <v>27</v>
      </c>
      <c r="D17" s="88"/>
      <c r="E17" s="88"/>
      <c r="F17" s="88"/>
      <c r="G17" s="88"/>
      <c r="H17" s="88"/>
      <c r="I17" s="88"/>
      <c r="J17" s="88"/>
      <c r="K17" s="88"/>
      <c r="L17" s="88"/>
      <c r="M17" s="89"/>
      <c r="N17" s="56"/>
      <c r="O17" s="56"/>
      <c r="P17" s="7"/>
    </row>
    <row r="18" spans="2:22" ht="15.75" customHeight="1" x14ac:dyDescent="0.25">
      <c r="B18" s="9"/>
      <c r="C18" s="55"/>
      <c r="D18" s="55"/>
      <c r="E18" s="55"/>
      <c r="F18" s="55"/>
      <c r="G18" s="55"/>
      <c r="H18" s="55"/>
      <c r="I18" s="55"/>
      <c r="J18" s="55"/>
      <c r="K18" s="55"/>
      <c r="L18" s="55"/>
      <c r="M18" s="54"/>
      <c r="N18" s="12"/>
      <c r="O18" s="12"/>
      <c r="P18" s="7"/>
    </row>
    <row r="19" spans="2:22" ht="141.75" customHeight="1" x14ac:dyDescent="0.25">
      <c r="B19" s="9"/>
      <c r="C19" s="74" t="s">
        <v>26</v>
      </c>
      <c r="D19" s="75"/>
      <c r="E19" s="53" t="s">
        <v>23</v>
      </c>
      <c r="F19" s="71" t="s">
        <v>34</v>
      </c>
      <c r="G19" s="72"/>
      <c r="H19" s="72"/>
      <c r="I19" s="72"/>
      <c r="J19" s="72"/>
      <c r="K19" s="72"/>
      <c r="L19" s="72"/>
      <c r="M19" s="73"/>
      <c r="N19" s="52"/>
      <c r="O19" s="52"/>
      <c r="P19" s="7"/>
    </row>
    <row r="20" spans="2:22" ht="232.5" customHeight="1" x14ac:dyDescent="0.25">
      <c r="B20" s="9"/>
      <c r="C20" s="74" t="s">
        <v>25</v>
      </c>
      <c r="D20" s="75"/>
      <c r="E20" s="53" t="s">
        <v>23</v>
      </c>
      <c r="F20" s="71" t="s">
        <v>33</v>
      </c>
      <c r="G20" s="72"/>
      <c r="H20" s="72"/>
      <c r="I20" s="72"/>
      <c r="J20" s="72"/>
      <c r="K20" s="72"/>
      <c r="L20" s="72"/>
      <c r="M20" s="73"/>
      <c r="N20" s="52"/>
      <c r="O20" s="52"/>
      <c r="P20" s="7"/>
    </row>
    <row r="21" spans="2:22" ht="143.25" customHeight="1" x14ac:dyDescent="0.25">
      <c r="B21" s="9"/>
      <c r="C21" s="76" t="s">
        <v>24</v>
      </c>
      <c r="D21" s="77"/>
      <c r="E21" s="53" t="s">
        <v>23</v>
      </c>
      <c r="F21" s="71" t="s">
        <v>22</v>
      </c>
      <c r="G21" s="72"/>
      <c r="H21" s="72"/>
      <c r="I21" s="72"/>
      <c r="J21" s="72"/>
      <c r="K21" s="72"/>
      <c r="L21" s="72"/>
      <c r="M21" s="73"/>
      <c r="N21" s="52"/>
      <c r="O21" s="52"/>
      <c r="P21" s="7"/>
    </row>
    <row r="22" spans="2:22" ht="66" customHeight="1" thickBot="1" x14ac:dyDescent="0.3">
      <c r="B22" s="9"/>
      <c r="G22" s="51"/>
      <c r="P22" s="7"/>
    </row>
    <row r="23" spans="2:22" ht="102.75" customHeight="1" thickBot="1" x14ac:dyDescent="0.3">
      <c r="B23" s="9"/>
      <c r="C23" s="50" t="s">
        <v>21</v>
      </c>
      <c r="D23" s="48"/>
      <c r="E23" s="49" t="s">
        <v>20</v>
      </c>
      <c r="F23" s="48"/>
      <c r="G23" s="49" t="s">
        <v>19</v>
      </c>
      <c r="H23" s="48"/>
      <c r="I23" s="47" t="s">
        <v>18</v>
      </c>
      <c r="J23" s="44"/>
      <c r="K23" s="46" t="s">
        <v>17</v>
      </c>
      <c r="L23" s="44"/>
      <c r="M23" s="45" t="s">
        <v>16</v>
      </c>
      <c r="N23" s="44"/>
      <c r="O23" s="43" t="s">
        <v>15</v>
      </c>
      <c r="P23" s="7"/>
      <c r="Q23" s="42"/>
    </row>
    <row r="24" spans="2:22" ht="6.75" customHeight="1" x14ac:dyDescent="0.4">
      <c r="B24" s="9"/>
      <c r="C24" s="30"/>
      <c r="D24"/>
      <c r="E24"/>
      <c r="F24"/>
      <c r="G24"/>
      <c r="H24"/>
      <c r="I24" s="26"/>
      <c r="J24"/>
      <c r="K24" s="26"/>
      <c r="L24"/>
      <c r="M24" s="41"/>
      <c r="N24"/>
      <c r="O24"/>
      <c r="P24" s="7"/>
    </row>
    <row r="25" spans="2:22" ht="334.2" customHeight="1" x14ac:dyDescent="0.25">
      <c r="B25" s="9"/>
      <c r="C25" s="40" t="s">
        <v>14</v>
      </c>
      <c r="D25" s="22"/>
      <c r="E25" s="21" t="str">
        <f>+IF([23]Hoja1!$N$2&gt;=0.5,"Si","No")</f>
        <v>Si</v>
      </c>
      <c r="F25" s="39"/>
      <c r="G25" s="20">
        <f>+[23]Hoja1!N2</f>
        <v>0.91666666666666663</v>
      </c>
      <c r="H25" s="39"/>
      <c r="I25" s="33" t="s">
        <v>13</v>
      </c>
      <c r="J25" s="38"/>
      <c r="K25" s="19">
        <v>0.81</v>
      </c>
      <c r="L25" s="37"/>
      <c r="M25" s="33" t="s">
        <v>12</v>
      </c>
      <c r="N25" s="16"/>
      <c r="O25" s="15">
        <f>G25-K25</f>
        <v>0.10666666666666658</v>
      </c>
      <c r="P25" s="36"/>
      <c r="Q25" s="35"/>
      <c r="R25" s="35"/>
      <c r="S25" s="35"/>
      <c r="T25" s="35"/>
      <c r="U25" s="35"/>
      <c r="V25" s="35"/>
    </row>
    <row r="26" spans="2:22" ht="31.5" customHeight="1" x14ac:dyDescent="0.4">
      <c r="B26" s="9"/>
      <c r="C26" s="30"/>
      <c r="D26"/>
      <c r="E26" s="29"/>
      <c r="F26"/>
      <c r="G26" s="28"/>
      <c r="H26"/>
      <c r="I26" s="69"/>
      <c r="J26"/>
      <c r="K26" s="26"/>
      <c r="L26"/>
      <c r="M26" s="70"/>
      <c r="N26" s="25"/>
      <c r="O26" s="24"/>
      <c r="P26" s="7"/>
    </row>
    <row r="27" spans="2:22" ht="279.60000000000002" customHeight="1" x14ac:dyDescent="0.25">
      <c r="B27" s="9"/>
      <c r="C27" s="34" t="s">
        <v>11</v>
      </c>
      <c r="D27" s="22"/>
      <c r="E27" s="21" t="str">
        <f>+IF([23]Hoja1!$N$26&gt;=0.5,"Si","No")</f>
        <v>Si</v>
      </c>
      <c r="F27"/>
      <c r="G27" s="20">
        <f>+[23]Hoja1!N26</f>
        <v>0.88235294117647056</v>
      </c>
      <c r="H27"/>
      <c r="I27" s="33" t="s">
        <v>10</v>
      </c>
      <c r="J27"/>
      <c r="K27" s="19">
        <v>0.94</v>
      </c>
      <c r="L27" s="18"/>
      <c r="M27" s="33" t="s">
        <v>9</v>
      </c>
      <c r="N27" s="16"/>
      <c r="O27" s="15">
        <f>G27-K27</f>
        <v>-5.7647058823529385E-2</v>
      </c>
      <c r="P27" s="7"/>
    </row>
    <row r="28" spans="2:22" ht="6.75" customHeight="1" x14ac:dyDescent="0.4">
      <c r="B28" s="9"/>
      <c r="C28" s="30"/>
      <c r="D28"/>
      <c r="E28" s="29"/>
      <c r="F28"/>
      <c r="G28" s="28"/>
      <c r="H28"/>
      <c r="I28" s="27"/>
      <c r="J28"/>
      <c r="K28" s="26"/>
      <c r="L28"/>
      <c r="M28" s="70"/>
      <c r="N28" s="25"/>
      <c r="O28" s="24"/>
      <c r="P28" s="7"/>
    </row>
    <row r="29" spans="2:22" ht="408.75" customHeight="1" x14ac:dyDescent="0.25">
      <c r="B29" s="9"/>
      <c r="C29" s="32" t="s">
        <v>8</v>
      </c>
      <c r="D29" s="22"/>
      <c r="E29" s="21" t="str">
        <f>+IF([23]Hoja1!$N$43&gt;=0.5,"Si","No")</f>
        <v>Si</v>
      </c>
      <c r="F29"/>
      <c r="G29" s="20">
        <f>+[23]Hoja1!N43</f>
        <v>0.75</v>
      </c>
      <c r="H29"/>
      <c r="I29" s="33" t="s">
        <v>7</v>
      </c>
      <c r="J29"/>
      <c r="K29" s="19">
        <v>0.96</v>
      </c>
      <c r="L29" s="18"/>
      <c r="M29" s="17" t="s">
        <v>6</v>
      </c>
      <c r="N29" s="16"/>
      <c r="O29" s="15">
        <f>G29-K29</f>
        <v>-0.20999999999999996</v>
      </c>
      <c r="P29" s="7"/>
    </row>
    <row r="30" spans="2:22" ht="6.75" customHeight="1" x14ac:dyDescent="0.4">
      <c r="B30" s="9"/>
      <c r="C30" s="30"/>
      <c r="D30"/>
      <c r="E30" s="29"/>
      <c r="F30"/>
      <c r="G30" s="28"/>
      <c r="H30"/>
      <c r="I30" s="27"/>
      <c r="J30"/>
      <c r="K30" s="26"/>
      <c r="L30"/>
      <c r="M30" s="70"/>
      <c r="N30" s="25"/>
      <c r="O30" s="24"/>
      <c r="P30" s="7"/>
    </row>
    <row r="31" spans="2:22" ht="409.6" customHeight="1" x14ac:dyDescent="0.25">
      <c r="B31" s="9"/>
      <c r="C31" s="31" t="s">
        <v>5</v>
      </c>
      <c r="D31" s="22"/>
      <c r="E31" s="21" t="str">
        <f>+IF([23]Hoja1!$N$55&gt;=0.5,"Si","No")</f>
        <v>Si</v>
      </c>
      <c r="F31"/>
      <c r="G31" s="20">
        <f>+[23]Hoja1!N55</f>
        <v>0.8571428571428571</v>
      </c>
      <c r="H31"/>
      <c r="I31" s="33" t="s">
        <v>4</v>
      </c>
      <c r="J31"/>
      <c r="K31" s="19">
        <v>0.89</v>
      </c>
      <c r="L31" s="18"/>
      <c r="M31" s="17" t="s">
        <v>3</v>
      </c>
      <c r="N31" s="16"/>
      <c r="O31" s="15">
        <f>G31-K31</f>
        <v>-3.2857142857142918E-2</v>
      </c>
      <c r="P31" s="7"/>
    </row>
    <row r="32" spans="2:22" ht="6.75" customHeight="1" x14ac:dyDescent="0.4">
      <c r="B32" s="9"/>
      <c r="C32" s="30"/>
      <c r="D32"/>
      <c r="E32" s="29"/>
      <c r="F32"/>
      <c r="G32" s="28"/>
      <c r="H32"/>
      <c r="I32" s="27"/>
      <c r="J32"/>
      <c r="K32" s="26"/>
      <c r="L32"/>
      <c r="M32" s="70"/>
      <c r="N32" s="25"/>
      <c r="O32" s="24"/>
      <c r="P32" s="7"/>
    </row>
    <row r="33" spans="2:16" ht="324" customHeight="1" x14ac:dyDescent="0.25">
      <c r="B33" s="9"/>
      <c r="C33" s="23" t="s">
        <v>2</v>
      </c>
      <c r="D33" s="22"/>
      <c r="E33" s="21" t="str">
        <f>+IF([23]Hoja1!$N$69&gt;=0.5,"Si","No")</f>
        <v>Si</v>
      </c>
      <c r="F33"/>
      <c r="G33" s="20">
        <f>+[23]Hoja1!N69</f>
        <v>1</v>
      </c>
      <c r="H33"/>
      <c r="I33" s="33" t="s">
        <v>1</v>
      </c>
      <c r="J33"/>
      <c r="K33" s="19">
        <v>0.93</v>
      </c>
      <c r="L33" s="18"/>
      <c r="M33" s="17" t="s">
        <v>0</v>
      </c>
      <c r="N33" s="16"/>
      <c r="O33" s="15">
        <f>G33-K33</f>
        <v>6.9999999999999951E-2</v>
      </c>
      <c r="P33" s="7"/>
    </row>
    <row r="34" spans="2:16" ht="15.6" x14ac:dyDescent="0.25">
      <c r="B34" s="9"/>
      <c r="C34" s="13"/>
      <c r="D34" s="13"/>
      <c r="E34" s="12"/>
      <c r="M34" s="11"/>
      <c r="N34" s="10"/>
      <c r="O34" s="10"/>
      <c r="P34" s="7"/>
    </row>
    <row r="35" spans="2:16" ht="15.6" x14ac:dyDescent="0.25">
      <c r="B35" s="9"/>
      <c r="C35" s="14"/>
      <c r="D35" s="13"/>
      <c r="E35" s="12"/>
      <c r="M35" s="11"/>
      <c r="N35" s="10"/>
      <c r="O35" s="10"/>
      <c r="P35" s="7"/>
    </row>
    <row r="36" spans="2:16" x14ac:dyDescent="0.25">
      <c r="B36" s="9"/>
      <c r="C36" s="8"/>
      <c r="P36" s="7"/>
    </row>
    <row r="37" spans="2:16" ht="13.8" thickBot="1" x14ac:dyDescent="0.3">
      <c r="B37" s="6"/>
      <c r="C37" s="4"/>
      <c r="D37" s="4"/>
      <c r="E37" s="4"/>
      <c r="F37" s="4"/>
      <c r="G37" s="4"/>
      <c r="H37" s="4"/>
      <c r="I37" s="4"/>
      <c r="J37" s="4"/>
      <c r="K37" s="4"/>
      <c r="L37" s="4"/>
      <c r="M37" s="5"/>
      <c r="N37" s="4"/>
      <c r="O37" s="4"/>
      <c r="P37" s="3"/>
    </row>
    <row r="38" spans="2:16" ht="13.8" thickTop="1" x14ac:dyDescent="0.25"/>
  </sheetData>
  <sheetProtection password="D72A" sheet="1" objects="1" scenarios="1" formatCells="0" formatColumns="0" formatRows="0"/>
  <mergeCells count="11">
    <mergeCell ref="E3:E4"/>
    <mergeCell ref="F3:M4"/>
    <mergeCell ref="F5:M5"/>
    <mergeCell ref="I7:K7"/>
    <mergeCell ref="C17:M17"/>
    <mergeCell ref="F19:M19"/>
    <mergeCell ref="C20:D20"/>
    <mergeCell ref="F20:M20"/>
    <mergeCell ref="C21:D21"/>
    <mergeCell ref="F21:M21"/>
    <mergeCell ref="C19:D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allowBlank="1" showInputMessage="1" showErrorMessage="1" prompt="Celda formulada, información proveniente de la pestaña de deficiencias." sqref="E23" xr:uid="{81096E85-732C-49EB-B6EC-8B782C009088}"/>
    <dataValidation type="list" allowBlank="1" showInputMessage="1" showErrorMessage="1" sqref="N19:O19" xr:uid="{4971EA27-A425-4D02-9E0C-98598F554403}">
      <formula1>"Si,No"</formula1>
    </dataValidation>
    <dataValidation type="list" allowBlank="1" showInputMessage="1" showErrorMessage="1" sqref="N20:O20 E20:E21" xr:uid="{6753C8B6-E299-4598-8A33-FAA9DB4A6446}">
      <formula1>"Si, No"</formula1>
    </dataValidation>
    <dataValidation type="list" allowBlank="1" showInputMessage="1" showErrorMessage="1" sqref="E19" xr:uid="{475656DB-8128-44F3-A87E-F2368BB16A39}">
      <formula1>"Si,No,En proceso"</formula1>
    </dataValidation>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Informe SCI - II semestre 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DELGADO</dc:creator>
  <cp:lastModifiedBy>MARCELA DELGADO</cp:lastModifiedBy>
  <dcterms:created xsi:type="dcterms:W3CDTF">2021-01-29T16:27:58Z</dcterms:created>
  <dcterms:modified xsi:type="dcterms:W3CDTF">2021-01-29T20:48:11Z</dcterms:modified>
</cp:coreProperties>
</file>