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cela.delgado\Downloads\"/>
    </mc:Choice>
  </mc:AlternateContent>
  <bookViews>
    <workbookView xWindow="0" yWindow="0" windowWidth="23040" windowHeight="919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<sst xmlns="http://schemas.openxmlformats.org/spreadsheetml/2006/main" count="37" uniqueCount="35">
  <si>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</si>
  <si>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Secretaria Distrital de Seguridad, Convivencia y Justicia</t>
  </si>
  <si>
    <t>Periodo Evaluado:</t>
  </si>
  <si>
    <t>Enero 01 de 2021 - junio 30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</si>
  <si>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</si>
  <si>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</si>
  <si>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</si>
  <si>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</si>
  <si>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El Sistema de Control Interno de la Secretaría de Seguridad, Convivencia y Justicia está operando desde la estructura de líneas de defensa y de los cinco componentes del Modelo Estándar de Control Interno, en observancia de los lineamientos y requerimientos de la política de control interno. </t>
  </si>
  <si>
    <t>¿Es efectivo el sistema de control interno para los objetivos evaluados? (Si/No) (Justifique su respuesta):</t>
  </si>
  <si>
    <t>Realizada la Evaluación del estado del sistema de Control Interno de la Secretaría de Seguridad, Convivencia y Justicia, se obtuvo como resultado un nivel de cumplimiento superior al 90% para los componentes: evaluación de riesgos y actividades de monitoreo. En el rango de 80 a 90% se ubica el componente ambiente de control,  Para el caso de los componentes de actividades de control, información y comunicación se obtuvo un nivel de cumplimiento inferior al 80%, de lo cual se concluye que el sistema está en un nivel de efectividad adecuado.
La disminución en la evaluación para el componente ambiente de control, se debe a debilidades u oportunidades de mejora detectadas en la auditoría al proceso de Gestión Humana, algunos informes de seguimiento emitidos durante el periodo evaluado; oportunidades de mejora detectadas para la dimensión 7 del MIPG de los resultados del FURAG 2020.</t>
  </si>
  <si>
    <t>La entidad cuenta dentro de su Sistema de Control Interno, con una institucionalidad (Líneas de defensa)  que le permita la toma de decisiones frente al control (Si/No) (Justifique su respuesta):</t>
  </si>
  <si>
    <t xml:space="preserve">La institucionalidad, está dada desde el Comité Institucional de Coordinación de Control Interno y el Comité Institucional de Gestión y Desempeño, durante el primer semestre de 2021, se mantiene la articulación entre las dos instancias.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</si>
  <si>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</si>
  <si>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</si>
  <si>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</si>
  <si>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</si>
  <si>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</si>
  <si>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</si>
  <si>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</si>
  <si>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</si>
  <si>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Las principales fortalezas son:
•	El Comité Institucional de Coordinación de Control Interno, para el primer semestre de 2021, continúa operando en observancia de los lineamientos aplicables y ha fortalecido los temas tratados en relación con sus funciones y su rol, en el marco del Sistema de Control Interno.
•	La mesa técnica de integridad, está en operación y durante el periodo evaluado se evidencia la consolidación, formalización y divulgación de instrumentos relacionados con el manejo de conflictos de interés en la Secretaría.
•  	Se fortaleció el esquema de líneas de reporte, liderado por la Oficina Asesora de Planeación.   
Las principales debilidades o dificultades son:
•	La política de administración del riesgo, se encuentra en proceso de actualización, para el primer semestre no se contemplaban lineamientos frente a riesgos de fraude, ni tampoco a los relacionados con tecnologías emergentes.
•	Se encontraron debilidades frente a la planeación estratégica del talento humano vigente en el primer semestre de 2021.
•	Se detectaron oportunidades de mejora, relacionadas con el ingreso y retiro del personal.
•	Frente a la evaluación del Plan Anual de Capacitación PIC, es importante evaluar la efectividad.
•	Se continúan presentando debilidades en la "solidez individual del control".</t>
  </si>
  <si>
    <t xml:space="preserve">Las principales fortalezas son:
•	El Comité Institucional de Coordinación de Control Interno, opera en observancia de los lineamientos y requerimientos evaluados.
•	Desde la política de integridad se acogieron las recomendaciones emitidas en I semestre de 2020 y se fortalecieron las actividades correspondientes a conflictos de interés. 
•	Se formalizó la mesa técnica de integridad.
•	En este periodo se planificaron las acciones para la socialización de los canales de denuncia.
Las principales debilidades o dificultades son:
•	No se ha gestionado la recomendación de documentar el esquema de líneas de defensa institucional.
•	Se detectaron oportunidades de mejora en la ""solidez individual del control"".
•	Durante el proceso de elaboración del mapa de aseguramiento, para el 69% de actividades clave de éxito, se detectaron oportunidades de mejora respecto de la comunicación de resultados.
•	Frente a la evaluación de proveedores, la tercera línea de defensa ha generado recomendaciones respecto a la documentación e implementación de la evaluación. 
</t>
  </si>
  <si>
    <t>Evaluación de riesgos</t>
  </si>
  <si>
    <t>Las principales fortalezas son:
•	El monitoreo y evaluación periódica de riesgos por proceso y riesgos de corrupción, se continúa ejecutando por parte de segunda y tercera línea de defensa, conforme a las directrices institucionales. 
Las principales debilidades o dificultades son:
•	Es reiterativa, la debilidad en la "solidez individual del control
•	Se avanzo, pero, para el primer semestre de 2021, no se logró la actualización de la Política de Administración del Riesgo.
•	Debilidades en la gestión de las recomendaciones emitidas por parte de segunda y tercera línea de defensa</t>
  </si>
  <si>
    <t xml:space="preserve">Las principales fortalezas son:
•	Durante este periodo se realizaron ajustes a la política de administración del riesgo, atendiendo las recomendaciones recibidas de la tercera línea de defensa y de los resultados del FURAG 2019.
•	La segunda línea de defensa realiza monitoreo y seguimiento periódico a las matrices de riesgo.
•	La tercera línea de defensa también realiza periódicamente la evaluación de la estructura de control de la gestión del riesgo.
Las principales debilidades o dificultades son:
•	Durante el segundo semestre de 2020, la tercera línea de defensa detectó oportunidades de mejora en la ""solidez individual del control"" de los riesgos por proceso y de corrupción.
•	Para el periodo evaluado, se identificó la posible materialización de 2 riesgos de proceso.
</t>
  </si>
  <si>
    <t>Actividades de control</t>
  </si>
  <si>
    <t>Las principales fortalezas son:
•	Durante el primer semestre de 2021, se lograron resultados satisfactorios en Auditoria de mantenimiento de la certificación del Sistema de Gestión de Calidad.
•	Con ocasión de la Auditoria de mantenimiento del Sistema de Gestión de Calidad, se actualizó la información documentada de los procesos.
Las principales debilidades o dificultades son:
•	No se evidencia avance en la gestión de las acciones de mejora, formuladas con ocasión de las observaciones respecto de los controles de la seguridad de la información, emitidas en el informe de la Auditoría al Proceso de Gestión de Tecnología.
•	Se cuenta con la documentación de la matriz de roles y usuarios, falta gestionar la formalización del documento de roles y usuarios en el SGC.
•	Debilidades en el control y divulgación de los cambios en la información documentada.
•	Es reiterativa la debilidad en la "solidez individual del control".</t>
  </si>
  <si>
    <t xml:space="preserve">Las principales fortalezas son:
•	Se cuenta con un Sistema Integrado de Gestión, en el cual se articulan: Sistema de Gestión de Calidad, Modelo Integrado de planeación y Gestión y Sistema de Control Interno a través del Modelo estándar de Control Interno (7.ª dimensión).
•	Durante el segundo semestre se realizaron actividades de actualización de la documentación de los procesos y su formalización en el SGC.
Las principales debilidades o dificultades son:
•	En la Auditoría al Proceso de Gestión de Tecnología, se generaron observaciones respecto de algunas actividades de control, en seguridad de la información y de los sistemas de información.
•	En la evaluación de la estructura de control de los riesgos, se detectaron oportunidades de mejora para varios controles de los riesgos por proceso y de corrupción.
•	En el periodo evaluado, a pesar de que se evidenció avance en la documentación de la matriz de roles y usuarios, está pendiente culminar la actividad y formalizar el documento en el SGC.
•	Se han detectado oportunidades de mejora en la segregación de funciones para algunos procesos objeto de auditoría.
•	En la evaluación del Modelo de Seguridad y Privacidad de la Información, se detectó debilidad en el "seguimiento, revisión y auditoría regular a los proveedores, para evaluar el cumplimiento de compromisos respecto de la seguridad de la información".
•	Se han detectado oportunidades de mejora en la "solidez individual del control", en los procedimientos establecidos, durante los ejercicios de auditorías realizados, para el alcance de este seguimiento. </t>
  </si>
  <si>
    <t>Información y comunicación</t>
  </si>
  <si>
    <t>Las principales fortalezas son:
•	Durante el primer semestre el proceso Gestión de Comunicaciones, actualizó la caracterización, los procedimientos y los documentos asociados.
•	La Política de Seguridad de la información se actualizó y divulgó durante este periodo.
Las principales debilidades o dificultades son:
•	Debilidades en la gestión para atender las acciones de mejora, formuladas con ocasión de las observaciones respecto de los controles de la seguridad de la información.
•	Se presentan recomendaciones frente a los lineamientos de la alta dirección en relación con las comunicaciones internas y externas, en los resultados del FURAG 2020.
•        Reiterativa debilidad frente a la documentación del procedimiento de manejo del canal de información interno, para la denuncia anónima o confidencial.</t>
  </si>
  <si>
    <t>Las principales fortalezas son:
• Desde el proceso Gestión de Comunicaciones están definidas las políticas de operación; los niveles de autoridad; los responsables y las responsabilidades para la comunicación interna, externa; de igual manera, la administración de la información institucional.
• Se cuenta con un Sistema Integrado de Gestión, en el cual se articulan: Sistema de Gestión de Calidad, Modelo Integrado de planeación y Gestión y Sistema de Control Interno a través del Modelo estándar de Control Interno (7.ª dimensión).
• Durante el segundo semestre de 2020 se actualizaron los Instrumentos de gestión de información pública (TRD, registro de activos de información, índice de información clasificada y reservada, esquema de publicación)
Las principales debilidades o dificultades son:
• Producto de la Auditoría al Proceso de Gestión de Tecnología, se generaron observaciones respecto de algunas actividades de control de los sistemas de información de la entidad.
• Se detectaron debilidades en algunos controles del Modelo de Seguridad y Privacidad de la Información y la política de seguridad de la información, en la Auditoría al Proceso de Gestión de Tecnología.
• No se evidenciaron avances en atención a la recomendación emitida en el primer semestre, frente a la documentación del procedimiento de manejo interno del canal de denuncia anónima o confidencial.
• En las actividades de seguimiento al cumplimiento de la ley de transparencia, la tercera línea de defensa detectó debilidades en la actualización de la información publicada, de algunos de los ítems evaluados.</t>
  </si>
  <si>
    <t xml:space="preserve">Monitoreo </t>
  </si>
  <si>
    <t>Las principales fortalezas son:
•	El Sistema de Control Interno de la SDSCJ, continúa operando desde la estructura de líneas de defensa y de los 5 componentes del Modelo Estándar de Control Interno, atendiendo los lineamientos de la política de control interno.
•	Para este periodo, se fortaleció la segunda línea de defensa y las líneas de reporte.   
•	Durante el primer semestre fueron declaradas con concepto de efectividad 118 acciones de mejora, por parte de la Contraloría de Bogotá.
•	Para este periodo se actualizó el procedimiento de planes de mejoramiento interno, implementando cuadros de control, para reportes en línea en Microsoft Power BI.
Las principales debilidades o dificultades son:
•	No se reportan dificultades para el primer semestre de 2021.</t>
  </si>
  <si>
    <t>Las principales fortalezas son:
• El Sistema de Control Interno de la entidad, está operando desde la estructura de líneas de defensa y de los 5 componentes del Modelo Estándar de Control Interno, atendiendo los lineamientos de la política de control interno.
• El Comité Institucional de Coordinación de Control Interno, aprueba y hace seguimiento permanente a la ejecución del Plan Anual de Auditoría y para este periodo se articuló con el Comité Institucional de Gestión y Desempeño a través del seguimiento y recomendaciones en la implementación del MIPG.
• Desde el modelo de operación por procesos, en el proceso de seguimiento y monitoreo al Sistema de Control Interno, están documentados y claramente definidos los lineamientos, políticas de operación, procedimientos, estatuto de auditoría y demás actividades de la tercera línea de defensa.
• Se fortaleció la identificación de actividades clave y líneas de reporte estratégicas, gracias a la consolidación del mapa de aseguramiento de la SDSCJ.
Las principales debilidades o dificultades son:
• No se reportan dificultades para el segundo semestre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</si>
</sst>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23" x14ac:knownFonts="1">
    <font>
      <sz val="10"/>
      <color theme="1"/>
      <name val="Arial"/>
      <family val="2"/>
    </font>
    <font>
      <b/>
      <sz val="20"/>
      <color theme="0"/>
      <name val="Arial Narrow"/>
      <family val="2"/>
    </font>
    <font>
      <sz val="22"/>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sz val="16"/>
      <color rgb="FF000000"/>
      <name val="Arial"/>
      <family val="2"/>
    </font>
    <font>
      <sz val="12"/>
      <color theme="1"/>
      <name val="Arial"/>
      <family val="2"/>
    </font>
    <font>
      <b/>
      <i/>
      <sz val="10"/>
      <name val="Arial"/>
      <family val="2"/>
    </font>
    <font>
      <b/>
      <i/>
      <sz val="10"/>
      <color theme="1"/>
      <name val="Arial"/>
      <family val="2"/>
    </font>
  </fonts>
  <fills count="12">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00B050"/>
        <bgColor rgb="FF000000"/>
      </patternFill>
    </fill>
    <fill>
      <patternFill patternType="solid">
        <fgColor rgb="FF83A343"/>
        <bgColor indexed="64"/>
      </patternFill>
    </fill>
    <fill>
      <patternFill patternType="solid">
        <fgColor rgb="FF92D050"/>
        <bgColor rgb="FF000000"/>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6">
    <xf numFmtId="0" fontId="0" fillId="0" borderId="0" xfId="0"/>
    <xf numFmtId="0" fontId="0" fillId="2" borderId="0" xfId="0" applyFill="1"/>
    <xf numFmtId="49" fontId="0" fillId="2" borderId="0" xfId="0" applyNumberFormat="1" applyFill="1"/>
    <xf numFmtId="0" fontId="0" fillId="2" borderId="1" xfId="0" applyFill="1" applyBorder="1"/>
    <xf numFmtId="0" fontId="0" fillId="2" borderId="2" xfId="0" applyFill="1" applyBorder="1"/>
    <xf numFmtId="49" fontId="0" fillId="2" borderId="2" xfId="0" applyNumberFormat="1"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49" fontId="3" fillId="2" borderId="0" xfId="0" applyNumberFormat="1" applyFont="1" applyFill="1" applyAlignment="1">
      <alignment horizont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49" fontId="9" fillId="2" borderId="19" xfId="0" applyNumberFormat="1"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3" fillId="4" borderId="28" xfId="0" applyFont="1" applyFill="1" applyBorder="1" applyAlignment="1">
      <alignment horizontal="center" vertical="center" wrapText="1"/>
    </xf>
    <xf numFmtId="49" fontId="13" fillId="4" borderId="1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49" fontId="0" fillId="0" borderId="30" xfId="0" applyNumberFormat="1" applyBorder="1"/>
    <xf numFmtId="0" fontId="0" fillId="0" borderId="30" xfId="0" applyBorder="1"/>
    <xf numFmtId="0" fontId="5" fillId="5" borderId="6" xfId="0" applyFont="1" applyFill="1" applyBorder="1" applyAlignment="1">
      <alignment horizontal="center" vertical="center" wrapText="1"/>
    </xf>
    <xf numFmtId="0" fontId="13"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49" fontId="18" fillId="0" borderId="31" xfId="0" applyNumberFormat="1" applyFont="1" applyBorder="1" applyAlignment="1" applyProtection="1">
      <alignment horizontal="justify" vertical="top" wrapText="1"/>
      <protection locked="0"/>
    </xf>
    <xf numFmtId="0" fontId="9" fillId="0" borderId="0" xfId="0" applyFont="1" applyAlignment="1">
      <alignment vertical="center"/>
    </xf>
    <xf numFmtId="9" fontId="19" fillId="7"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8" fillId="0" borderId="11" xfId="0" applyFont="1" applyBorder="1" applyAlignment="1" applyProtection="1">
      <alignment horizontal="justify" vertical="top"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49" fontId="0" fillId="0" borderId="31" xfId="0" applyNumberFormat="1" applyBorder="1" applyAlignment="1">
      <alignment horizontal="justify" vertical="top"/>
    </xf>
    <xf numFmtId="0" fontId="20" fillId="0" borderId="0" xfId="0" applyFont="1" applyAlignment="1">
      <alignment horizontal="justify" vertical="top"/>
    </xf>
    <xf numFmtId="0" fontId="0" fillId="0" borderId="0" xfId="0"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49" fontId="20" fillId="0" borderId="31" xfId="0" applyNumberFormat="1" applyFont="1" applyBorder="1" applyAlignment="1" applyProtection="1">
      <alignment horizontal="justify" vertical="top" wrapText="1"/>
      <protection locked="0"/>
    </xf>
    <xf numFmtId="0" fontId="0" fillId="0" borderId="11" xfId="0" applyBorder="1"/>
    <xf numFmtId="0" fontId="5" fillId="3" borderId="6" xfId="0" applyFont="1" applyFill="1" applyBorder="1" applyAlignment="1">
      <alignment horizontal="center" vertical="center" wrapText="1"/>
    </xf>
    <xf numFmtId="9" fontId="19" fillId="9" borderId="6" xfId="0" applyNumberFormat="1" applyFont="1" applyFill="1" applyBorder="1" applyAlignment="1" applyProtection="1">
      <alignment horizontal="center" vertical="center"/>
      <protection locked="0"/>
    </xf>
    <xf numFmtId="0" fontId="5" fillId="10" borderId="6" xfId="0" applyFont="1" applyFill="1" applyBorder="1" applyAlignment="1">
      <alignment horizontal="center" vertical="center" wrapText="1"/>
    </xf>
    <xf numFmtId="0" fontId="18" fillId="0" borderId="31" xfId="0" applyFont="1" applyBorder="1" applyAlignment="1" applyProtection="1">
      <alignment horizontal="justify" vertical="top" wrapText="1"/>
      <protection locked="0"/>
    </xf>
    <xf numFmtId="0" fontId="5" fillId="11" borderId="6" xfId="0" applyFont="1" applyFill="1" applyBorder="1" applyAlignment="1">
      <alignment horizontal="center" vertical="center" wrapText="1"/>
    </xf>
    <xf numFmtId="49" fontId="20" fillId="0" borderId="32" xfId="0" applyNumberFormat="1" applyFont="1" applyBorder="1" applyAlignment="1" applyProtection="1">
      <alignment horizontal="justify" vertical="top" wrapText="1"/>
      <protection locked="0"/>
    </xf>
    <xf numFmtId="0" fontId="13" fillId="2" borderId="0" xfId="0" applyFont="1" applyFill="1" applyAlignment="1">
      <alignment vertical="center"/>
    </xf>
    <xf numFmtId="0" fontId="9" fillId="2" borderId="0" xfId="0" applyFont="1" applyFill="1" applyAlignment="1">
      <alignment horizontal="left" vertical="top"/>
    </xf>
    <xf numFmtId="0" fontId="9"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20" fillId="2" borderId="0" xfId="0" applyFont="1" applyFill="1" applyAlignment="1">
      <alignment horizontal="left" vertical="top"/>
    </xf>
    <xf numFmtId="0" fontId="0" fillId="2" borderId="33" xfId="0" applyFill="1" applyBorder="1"/>
    <xf numFmtId="0" fontId="0" fillId="2" borderId="34" xfId="0" applyFill="1" applyBorder="1"/>
    <xf numFmtId="49" fontId="0" fillId="2" borderId="34" xfId="0" applyNumberFormat="1" applyFill="1" applyBorder="1"/>
    <xf numFmtId="0" fontId="20" fillId="2" borderId="34" xfId="0" applyFont="1" applyFill="1" applyBorder="1" applyAlignment="1">
      <alignment horizontal="left" vertical="top"/>
    </xf>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165" fontId="9" fillId="0" borderId="6" xfId="0" applyNumberFormat="1" applyFont="1" applyBorder="1" applyAlignment="1" applyProtection="1">
      <alignment horizontal="center" vertical="center"/>
      <protection locked="0"/>
    </xf>
  </cellXfs>
  <cellStyles count="1">
    <cellStyle name="Normal" xfId="0" builtinId="0"/>
  </cellStyles>
  <dxfs count="6">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B825897-FD70-4070-A501-7C56B57B4AB6}"/>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cjgovcol.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cjgovcol.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cjgovcol.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cjgovcol.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cjgovcol.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cjgovcol.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cjgovcol.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cjgovcol.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cjgovcol.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jgovcol.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cjgovcol.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cjgovcol.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cjgovcol.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ce/Documents/Informe%20semestral%20I%20SCI%20%202021/informe%20semestral%20SDSCJ%20-%20I%20semestre%20de%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cjgovcol.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cjgovcol.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cjgovcol.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cjgovcol.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0.97058823529411764</v>
          </cell>
        </row>
        <row r="43">
          <cell r="N43">
            <v>0.79166666666666663</v>
          </cell>
        </row>
        <row r="55">
          <cell r="N55">
            <v>0.7857142857142857</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8"/>
  <sheetViews>
    <sheetView tabSelected="1" topLeftCell="D25" zoomScale="60" zoomScaleNormal="60" workbookViewId="0">
      <selection activeCell="O25" sqref="O25"/>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93.33203125" style="2" customWidth="1"/>
    <col min="10" max="10" width="5.88671875" style="1" customWidth="1"/>
    <col min="11" max="11" width="28.109375" style="1" customWidth="1"/>
    <col min="12" max="12" width="4.33203125" style="1" customWidth="1"/>
    <col min="13" max="13" width="83.4414062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3"/>
      <c r="C2" s="4"/>
      <c r="D2" s="4"/>
      <c r="E2" s="4"/>
      <c r="F2" s="4"/>
      <c r="G2" s="4"/>
      <c r="H2" s="4"/>
      <c r="I2" s="5"/>
      <c r="J2" s="4"/>
      <c r="K2" s="4"/>
      <c r="L2" s="4"/>
      <c r="M2" s="4"/>
      <c r="N2" s="4"/>
      <c r="O2" s="4"/>
      <c r="P2" s="6"/>
    </row>
    <row r="3" spans="2:16" ht="18" customHeight="1" x14ac:dyDescent="0.25">
      <c r="B3" s="7"/>
      <c r="E3" s="83" t="s">
        <v>0</v>
      </c>
      <c r="F3" s="85" t="s">
        <v>1</v>
      </c>
      <c r="G3" s="85"/>
      <c r="H3" s="85"/>
      <c r="I3" s="85"/>
      <c r="J3" s="85"/>
      <c r="K3" s="85"/>
      <c r="L3" s="85"/>
      <c r="M3" s="85"/>
      <c r="N3" s="8"/>
      <c r="O3" s="8"/>
      <c r="P3" s="9"/>
    </row>
    <row r="4" spans="2:16" ht="18" customHeight="1" x14ac:dyDescent="0.25">
      <c r="B4" s="7"/>
      <c r="E4" s="84"/>
      <c r="F4" s="85"/>
      <c r="G4" s="85"/>
      <c r="H4" s="85"/>
      <c r="I4" s="85"/>
      <c r="J4" s="85"/>
      <c r="K4" s="85"/>
      <c r="L4" s="85"/>
      <c r="M4" s="85"/>
      <c r="N4" s="8"/>
      <c r="O4" s="8"/>
      <c r="P4" s="9"/>
    </row>
    <row r="5" spans="2:16" ht="41.25" customHeight="1" x14ac:dyDescent="0.5">
      <c r="B5" s="7"/>
      <c r="E5" s="10" t="s">
        <v>2</v>
      </c>
      <c r="F5" s="86" t="s">
        <v>3</v>
      </c>
      <c r="G5" s="87"/>
      <c r="H5" s="87"/>
      <c r="I5" s="87"/>
      <c r="J5" s="87"/>
      <c r="K5" s="87"/>
      <c r="L5" s="87"/>
      <c r="M5" s="88"/>
      <c r="N5" s="11"/>
      <c r="O5" s="11"/>
      <c r="P5" s="9"/>
    </row>
    <row r="6" spans="2:16" ht="18" customHeight="1" thickBot="1" x14ac:dyDescent="0.3">
      <c r="B6" s="7"/>
      <c r="E6" s="12"/>
      <c r="F6" s="11"/>
      <c r="G6" s="11"/>
      <c r="H6" s="11"/>
      <c r="I6" s="13"/>
      <c r="J6" s="11"/>
      <c r="K6" s="11"/>
      <c r="L6" s="11"/>
      <c r="P6" s="9"/>
    </row>
    <row r="7" spans="2:16" ht="93" customHeight="1" thickBot="1" x14ac:dyDescent="0.3">
      <c r="B7" s="7"/>
      <c r="I7" s="89" t="s">
        <v>4</v>
      </c>
      <c r="J7" s="90"/>
      <c r="K7" s="91"/>
      <c r="M7" s="14">
        <f>+AVERAGE(G25,G27,G29,G31,G33)</f>
        <v>0.88459383753501408</v>
      </c>
      <c r="N7" s="15"/>
      <c r="O7" s="15"/>
      <c r="P7" s="9"/>
    </row>
    <row r="8" spans="2:16" ht="18" customHeight="1" x14ac:dyDescent="0.3">
      <c r="B8" s="7"/>
      <c r="M8" s="16"/>
      <c r="N8" s="16"/>
      <c r="O8" s="16"/>
      <c r="P8" s="9"/>
    </row>
    <row r="9" spans="2:16" ht="18" customHeight="1" x14ac:dyDescent="0.25">
      <c r="B9" s="7"/>
      <c r="P9" s="9"/>
    </row>
    <row r="10" spans="2:16" x14ac:dyDescent="0.25">
      <c r="B10" s="7"/>
      <c r="P10" s="9"/>
    </row>
    <row r="11" spans="2:16" x14ac:dyDescent="0.25">
      <c r="B11" s="7"/>
      <c r="P11" s="9"/>
    </row>
    <row r="12" spans="2:16" x14ac:dyDescent="0.25">
      <c r="B12" s="7"/>
      <c r="P12" s="9"/>
    </row>
    <row r="13" spans="2:16" x14ac:dyDescent="0.25">
      <c r="B13" s="7"/>
      <c r="P13" s="9"/>
    </row>
    <row r="14" spans="2:16" x14ac:dyDescent="0.25">
      <c r="B14" s="7"/>
      <c r="P14" s="9"/>
    </row>
    <row r="15" spans="2:16" x14ac:dyDescent="0.25">
      <c r="B15" s="7"/>
      <c r="P15" s="9"/>
    </row>
    <row r="16" spans="2:16" x14ac:dyDescent="0.25">
      <c r="B16" s="7"/>
      <c r="P16" s="9"/>
    </row>
    <row r="17" spans="2:22" ht="22.8" x14ac:dyDescent="0.25">
      <c r="B17" s="7"/>
      <c r="C17" s="92" t="s">
        <v>5</v>
      </c>
      <c r="D17" s="93"/>
      <c r="E17" s="93"/>
      <c r="F17" s="93"/>
      <c r="G17" s="93"/>
      <c r="H17" s="93"/>
      <c r="I17" s="93"/>
      <c r="J17" s="93"/>
      <c r="K17" s="93"/>
      <c r="L17" s="93"/>
      <c r="M17" s="94"/>
      <c r="N17" s="17"/>
      <c r="O17" s="17"/>
      <c r="P17" s="9"/>
    </row>
    <row r="18" spans="2:22" ht="15.75" customHeight="1" x14ac:dyDescent="0.25">
      <c r="B18" s="7"/>
      <c r="C18" s="18"/>
      <c r="D18" s="18"/>
      <c r="E18" s="18"/>
      <c r="F18" s="18"/>
      <c r="G18" s="18"/>
      <c r="H18" s="18"/>
      <c r="I18" s="19"/>
      <c r="J18" s="18"/>
      <c r="K18" s="18"/>
      <c r="L18" s="18"/>
      <c r="M18" s="18"/>
      <c r="N18" s="20"/>
      <c r="O18" s="20"/>
      <c r="P18" s="9"/>
    </row>
    <row r="19" spans="2:22" ht="141.75" customHeight="1" x14ac:dyDescent="0.25">
      <c r="B19" s="7"/>
      <c r="C19" s="76" t="s">
        <v>6</v>
      </c>
      <c r="D19" s="77"/>
      <c r="E19" s="21" t="s">
        <v>7</v>
      </c>
      <c r="F19" s="78" t="s">
        <v>8</v>
      </c>
      <c r="G19" s="79"/>
      <c r="H19" s="79"/>
      <c r="I19" s="79"/>
      <c r="J19" s="79"/>
      <c r="K19" s="79"/>
      <c r="L19" s="79"/>
      <c r="M19" s="80"/>
      <c r="N19" s="22"/>
      <c r="O19" s="22"/>
      <c r="P19" s="9"/>
    </row>
    <row r="20" spans="2:22" ht="184.5" customHeight="1" x14ac:dyDescent="0.25">
      <c r="B20" s="7"/>
      <c r="C20" s="76" t="s">
        <v>9</v>
      </c>
      <c r="D20" s="77"/>
      <c r="E20" s="21" t="s">
        <v>7</v>
      </c>
      <c r="F20" s="78" t="s">
        <v>10</v>
      </c>
      <c r="G20" s="79"/>
      <c r="H20" s="79"/>
      <c r="I20" s="79"/>
      <c r="J20" s="79"/>
      <c r="K20" s="79"/>
      <c r="L20" s="79"/>
      <c r="M20" s="80"/>
      <c r="N20" s="22"/>
      <c r="O20" s="22"/>
      <c r="P20" s="9"/>
    </row>
    <row r="21" spans="2:22" ht="143.25" customHeight="1" x14ac:dyDescent="0.25">
      <c r="B21" s="7"/>
      <c r="C21" s="81" t="s">
        <v>11</v>
      </c>
      <c r="D21" s="82"/>
      <c r="E21" s="21" t="s">
        <v>7</v>
      </c>
      <c r="F21" s="78" t="s">
        <v>12</v>
      </c>
      <c r="G21" s="79"/>
      <c r="H21" s="79"/>
      <c r="I21" s="79"/>
      <c r="J21" s="79"/>
      <c r="K21" s="79"/>
      <c r="L21" s="79"/>
      <c r="M21" s="80"/>
      <c r="N21" s="22"/>
      <c r="O21" s="22"/>
      <c r="P21" s="9"/>
    </row>
    <row r="22" spans="2:22" ht="66" customHeight="1" thickBot="1" x14ac:dyDescent="0.3">
      <c r="B22" s="7"/>
      <c r="G22" s="23"/>
      <c r="P22" s="9"/>
    </row>
    <row r="23" spans="2:22" ht="102.75" customHeight="1" thickBot="1" x14ac:dyDescent="0.3">
      <c r="B23" s="7"/>
      <c r="C23" s="24" t="s">
        <v>13</v>
      </c>
      <c r="D23" s="25"/>
      <c r="E23" s="26" t="s">
        <v>14</v>
      </c>
      <c r="F23" s="25"/>
      <c r="G23" s="26" t="s">
        <v>15</v>
      </c>
      <c r="H23" s="25"/>
      <c r="I23" s="27" t="s">
        <v>16</v>
      </c>
      <c r="J23" s="28"/>
      <c r="K23" s="29" t="s">
        <v>17</v>
      </c>
      <c r="L23" s="28"/>
      <c r="M23" s="30" t="s">
        <v>18</v>
      </c>
      <c r="N23" s="28"/>
      <c r="O23" s="31" t="s">
        <v>19</v>
      </c>
      <c r="P23" s="9"/>
      <c r="Q23" s="32"/>
    </row>
    <row r="24" spans="2:22" ht="6.75" customHeight="1" x14ac:dyDescent="0.4">
      <c r="B24" s="7"/>
      <c r="C24" s="33"/>
      <c r="D24"/>
      <c r="E24"/>
      <c r="F24"/>
      <c r="G24"/>
      <c r="H24"/>
      <c r="I24" s="34"/>
      <c r="J24"/>
      <c r="K24" s="35"/>
      <c r="L24"/>
      <c r="M24"/>
      <c r="N24"/>
      <c r="O24"/>
      <c r="P24" s="9"/>
    </row>
    <row r="25" spans="2:22" ht="409.2" customHeight="1" x14ac:dyDescent="0.25">
      <c r="B25" s="7"/>
      <c r="C25" s="36" t="s">
        <v>20</v>
      </c>
      <c r="D25" s="37"/>
      <c r="E25" s="38" t="str">
        <f>+IF([23]Hoja1!$N$2&gt;=0.5,"Si","No")</f>
        <v>Si</v>
      </c>
      <c r="F25" s="39"/>
      <c r="G25" s="40">
        <f>+[23]Hoja1!N2</f>
        <v>0.875</v>
      </c>
      <c r="H25" s="39"/>
      <c r="I25" s="41" t="s">
        <v>21</v>
      </c>
      <c r="J25" s="42"/>
      <c r="K25" s="43">
        <v>0.92</v>
      </c>
      <c r="L25" s="44"/>
      <c r="M25" s="45" t="s">
        <v>22</v>
      </c>
      <c r="N25" s="46"/>
      <c r="O25" s="95">
        <f>G25-K25</f>
        <v>-4.500000000000004E-2</v>
      </c>
      <c r="P25" s="48"/>
      <c r="Q25" s="49"/>
      <c r="R25" s="49"/>
      <c r="S25" s="49"/>
      <c r="T25" s="49"/>
      <c r="U25" s="49"/>
      <c r="V25" s="49"/>
    </row>
    <row r="26" spans="2:22" ht="6.75" customHeight="1" x14ac:dyDescent="0.4">
      <c r="B26" s="7"/>
      <c r="C26" s="33"/>
      <c r="D26"/>
      <c r="E26" s="50"/>
      <c r="F26"/>
      <c r="G26" s="51"/>
      <c r="H26"/>
      <c r="I26" s="52"/>
      <c r="J26"/>
      <c r="K26" s="35"/>
      <c r="L26"/>
      <c r="M26" s="53"/>
      <c r="N26" s="54"/>
      <c r="O26" s="55"/>
      <c r="P26" s="9"/>
    </row>
    <row r="27" spans="2:22" ht="267.60000000000002" customHeight="1" x14ac:dyDescent="0.25">
      <c r="B27" s="7"/>
      <c r="C27" s="56" t="s">
        <v>23</v>
      </c>
      <c r="D27" s="37"/>
      <c r="E27" s="38" t="str">
        <f>+IF([23]Hoja1!$N$26&gt;=0.5,"Si","No")</f>
        <v>Si</v>
      </c>
      <c r="F27"/>
      <c r="G27" s="40">
        <f>+[23]Hoja1!N26</f>
        <v>0.97058823529411764</v>
      </c>
      <c r="H27"/>
      <c r="I27" s="57" t="s">
        <v>24</v>
      </c>
      <c r="J27"/>
      <c r="K27" s="43">
        <v>0.88</v>
      </c>
      <c r="L27" s="58"/>
      <c r="M27" s="45" t="s">
        <v>25</v>
      </c>
      <c r="N27" s="46"/>
      <c r="O27" s="47">
        <f>G27-K27</f>
        <v>9.0588235294117636E-2</v>
      </c>
      <c r="P27" s="9"/>
    </row>
    <row r="28" spans="2:22" ht="6.75" customHeight="1" x14ac:dyDescent="0.4">
      <c r="B28" s="7"/>
      <c r="C28" s="33"/>
      <c r="D28"/>
      <c r="E28" s="50"/>
      <c r="F28"/>
      <c r="G28" s="51"/>
      <c r="H28"/>
      <c r="I28" s="52"/>
      <c r="J28"/>
      <c r="K28" s="35"/>
      <c r="L28"/>
      <c r="M28" s="53"/>
      <c r="N28" s="54"/>
      <c r="O28" s="55"/>
      <c r="P28" s="9"/>
    </row>
    <row r="29" spans="2:22" ht="409.2" customHeight="1" x14ac:dyDescent="0.25">
      <c r="B29" s="7"/>
      <c r="C29" s="59" t="s">
        <v>26</v>
      </c>
      <c r="D29" s="37"/>
      <c r="E29" s="38" t="str">
        <f>+IF([23]Hoja1!$N$43&gt;=0.5,"Si","No")</f>
        <v>Si</v>
      </c>
      <c r="F29"/>
      <c r="G29" s="40">
        <f>+[23]Hoja1!N43</f>
        <v>0.79166666666666663</v>
      </c>
      <c r="H29"/>
      <c r="I29" s="57" t="s">
        <v>27</v>
      </c>
      <c r="J29"/>
      <c r="K29" s="60">
        <v>0.75</v>
      </c>
      <c r="L29" s="58"/>
      <c r="M29" s="45" t="s">
        <v>28</v>
      </c>
      <c r="N29" s="46"/>
      <c r="O29" s="47">
        <f>G29-K29</f>
        <v>4.166666666666663E-2</v>
      </c>
      <c r="P29" s="9"/>
    </row>
    <row r="30" spans="2:22" ht="6.75" customHeight="1" x14ac:dyDescent="0.4">
      <c r="B30" s="7"/>
      <c r="C30" s="33"/>
      <c r="D30"/>
      <c r="E30" s="50"/>
      <c r="F30"/>
      <c r="G30" s="51"/>
      <c r="H30"/>
      <c r="I30" s="52"/>
      <c r="J30"/>
      <c r="K30" s="35"/>
      <c r="L30"/>
      <c r="M30" s="53"/>
      <c r="N30" s="54"/>
      <c r="O30" s="55"/>
      <c r="P30" s="9"/>
    </row>
    <row r="31" spans="2:22" ht="376.2" customHeight="1" x14ac:dyDescent="0.25">
      <c r="B31" s="7"/>
      <c r="C31" s="61" t="s">
        <v>29</v>
      </c>
      <c r="D31" s="37"/>
      <c r="E31" s="38" t="str">
        <f>+IF([23]Hoja1!$N$55&gt;=0.5,"Si","No")</f>
        <v>Si</v>
      </c>
      <c r="F31"/>
      <c r="G31" s="40">
        <f>+[23]Hoja1!N55</f>
        <v>0.7857142857142857</v>
      </c>
      <c r="H31"/>
      <c r="I31" s="57" t="s">
        <v>30</v>
      </c>
      <c r="J31"/>
      <c r="K31" s="43">
        <v>0.79</v>
      </c>
      <c r="L31" s="58"/>
      <c r="M31" s="62" t="s">
        <v>31</v>
      </c>
      <c r="N31" s="46"/>
      <c r="O31" s="47">
        <f>G31-K31</f>
        <v>-4.2857142857143371E-3</v>
      </c>
      <c r="P31" s="9"/>
    </row>
    <row r="32" spans="2:22" ht="6.75" customHeight="1" x14ac:dyDescent="0.4">
      <c r="B32" s="7"/>
      <c r="C32" s="33"/>
      <c r="D32"/>
      <c r="E32" s="50"/>
      <c r="F32"/>
      <c r="G32" s="51"/>
      <c r="H32"/>
      <c r="I32" s="52"/>
      <c r="J32"/>
      <c r="K32" s="35"/>
      <c r="L32"/>
      <c r="M32" s="53"/>
      <c r="N32" s="54"/>
      <c r="O32" s="55"/>
      <c r="P32" s="9"/>
    </row>
    <row r="33" spans="2:16" ht="352.2" customHeight="1" thickBot="1" x14ac:dyDescent="0.3">
      <c r="B33" s="7"/>
      <c r="C33" s="63" t="s">
        <v>32</v>
      </c>
      <c r="D33" s="37"/>
      <c r="E33" s="38" t="str">
        <f>+IF([23]Hoja1!$N$69&gt;=0.5,"Si","No")</f>
        <v>Si</v>
      </c>
      <c r="F33"/>
      <c r="G33" s="40">
        <f>+[23]Hoja1!N69</f>
        <v>1</v>
      </c>
      <c r="H33"/>
      <c r="I33" s="64" t="s">
        <v>33</v>
      </c>
      <c r="J33"/>
      <c r="K33" s="43">
        <v>1</v>
      </c>
      <c r="L33" s="58"/>
      <c r="M33" s="62" t="s">
        <v>34</v>
      </c>
      <c r="N33" s="46"/>
      <c r="O33" s="47">
        <f>G33-K33</f>
        <v>0</v>
      </c>
      <c r="P33" s="9"/>
    </row>
    <row r="34" spans="2:16" ht="15.6" x14ac:dyDescent="0.25">
      <c r="B34" s="7"/>
      <c r="C34" s="65"/>
      <c r="D34" s="65"/>
      <c r="E34" s="20"/>
      <c r="M34" s="66"/>
      <c r="N34" s="67"/>
      <c r="O34" s="67"/>
      <c r="P34" s="9"/>
    </row>
    <row r="35" spans="2:16" ht="15.6" x14ac:dyDescent="0.25">
      <c r="B35" s="7"/>
      <c r="C35" s="68"/>
      <c r="D35" s="65"/>
      <c r="E35" s="20"/>
      <c r="M35" s="66"/>
      <c r="N35" s="67"/>
      <c r="O35" s="67"/>
      <c r="P35" s="9"/>
    </row>
    <row r="36" spans="2:16" ht="15" x14ac:dyDescent="0.25">
      <c r="B36" s="7"/>
      <c r="C36" s="69"/>
      <c r="M36" s="70"/>
      <c r="P36" s="9"/>
    </row>
    <row r="37" spans="2:16" ht="15.6" thickBot="1" x14ac:dyDescent="0.3">
      <c r="B37" s="71"/>
      <c r="C37" s="72"/>
      <c r="D37" s="72"/>
      <c r="E37" s="72"/>
      <c r="F37" s="72"/>
      <c r="G37" s="72"/>
      <c r="H37" s="72"/>
      <c r="I37" s="73"/>
      <c r="J37" s="72"/>
      <c r="K37" s="72"/>
      <c r="L37" s="72"/>
      <c r="M37" s="74"/>
      <c r="N37" s="72"/>
      <c r="O37" s="72"/>
      <c r="P37" s="75"/>
    </row>
    <row r="38" spans="2:16" ht="15.6" thickTop="1" x14ac:dyDescent="0.25">
      <c r="M38" s="70"/>
    </row>
    <row r="39" spans="2:16" ht="15" x14ac:dyDescent="0.25">
      <c r="M39" s="70"/>
    </row>
    <row r="40" spans="2:16" ht="15" x14ac:dyDescent="0.25">
      <c r="M40" s="70"/>
    </row>
    <row r="41" spans="2:16" ht="15" x14ac:dyDescent="0.25">
      <c r="M41" s="70"/>
    </row>
    <row r="42" spans="2:16" ht="15" x14ac:dyDescent="0.25">
      <c r="M42" s="70"/>
    </row>
    <row r="43" spans="2:16" ht="15" x14ac:dyDescent="0.25">
      <c r="M43" s="70"/>
    </row>
    <row r="44" spans="2:16" ht="15" x14ac:dyDescent="0.25">
      <c r="M44" s="70"/>
    </row>
    <row r="45" spans="2:16" ht="15" x14ac:dyDescent="0.25">
      <c r="M45" s="70"/>
    </row>
    <row r="46" spans="2:16" ht="15" x14ac:dyDescent="0.25">
      <c r="M46" s="70"/>
    </row>
    <row r="47" spans="2:16" ht="15" x14ac:dyDescent="0.25">
      <c r="M47" s="70"/>
    </row>
    <row r="48" spans="2:16" ht="15" x14ac:dyDescent="0.25">
      <c r="M48" s="70"/>
    </row>
    <row r="49" spans="13:13" ht="15" x14ac:dyDescent="0.25">
      <c r="M49" s="70"/>
    </row>
    <row r="50" spans="13:13" ht="15" x14ac:dyDescent="0.25">
      <c r="M50" s="70"/>
    </row>
    <row r="51" spans="13:13" ht="15" x14ac:dyDescent="0.25">
      <c r="M51" s="70"/>
    </row>
    <row r="52" spans="13:13" ht="15" x14ac:dyDescent="0.25">
      <c r="M52" s="70"/>
    </row>
    <row r="53" spans="13:13" ht="15" x14ac:dyDescent="0.25">
      <c r="M53" s="70"/>
    </row>
    <row r="54" spans="13:13" ht="15" x14ac:dyDescent="0.25">
      <c r="M54" s="70"/>
    </row>
    <row r="55" spans="13:13" ht="15" x14ac:dyDescent="0.25">
      <c r="M55" s="70"/>
    </row>
    <row r="56" spans="13:13" ht="15" x14ac:dyDescent="0.25">
      <c r="M56" s="70"/>
    </row>
    <row r="57" spans="13:13" ht="15" x14ac:dyDescent="0.25">
      <c r="M57" s="70"/>
    </row>
    <row r="58" spans="13:13" ht="15" x14ac:dyDescent="0.25">
      <c r="M58" s="70"/>
    </row>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5" priority="5" operator="between">
      <formula>0.76</formula>
      <formula>1</formula>
    </cfRule>
    <cfRule type="cellIs" dxfId="4" priority="6" operator="between">
      <formula>0.51</formula>
      <formula>0.75</formula>
    </cfRule>
    <cfRule type="cellIs" dxfId="3" priority="7" operator="between">
      <formula>0.26</formula>
      <formula>0.5</formula>
    </cfRule>
  </conditionalFormatting>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D5311C9D3AB442A158EA7D7A3DCE64" ma:contentTypeVersion="10" ma:contentTypeDescription="Crear nuevo documento." ma:contentTypeScope="" ma:versionID="474ee4f4cf8638d86d758583fd22e2c5">
  <xsd:schema xmlns:xsd="http://www.w3.org/2001/XMLSchema" xmlns:xs="http://www.w3.org/2001/XMLSchema" xmlns:p="http://schemas.microsoft.com/office/2006/metadata/properties" xmlns:ns2="7e050dda-c7c5-4f3c-850e-404c79bbbd60" xmlns:ns3="a2ba0b6d-7956-4271-b4bd-ca0cd9cc7d99" targetNamespace="http://schemas.microsoft.com/office/2006/metadata/properties" ma:root="true" ma:fieldsID="2e0186ef04f821cbc76c1f18f9cb8c59" ns2:_="" ns3:_="">
    <xsd:import namespace="7e050dda-c7c5-4f3c-850e-404c79bbbd60"/>
    <xsd:import namespace="a2ba0b6d-7956-4271-b4bd-ca0cd9cc7d9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050dda-c7c5-4f3c-850e-404c79bbbd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ba0b6d-7956-4271-b4bd-ca0cd9cc7d99"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149236-77CE-4555-AD8D-8282166A7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050dda-c7c5-4f3c-850e-404c79bbbd60"/>
    <ds:schemaRef ds:uri="a2ba0b6d-7956-4271-b4bd-ca0cd9cc7d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5C4379-4401-469C-AA9C-F292A7BB586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EE913D2-2325-43AA-9FA2-13ACF1D159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DELGADO</dc:creator>
  <cp:lastModifiedBy>Marcela Delgado Guarnizo</cp:lastModifiedBy>
  <dcterms:created xsi:type="dcterms:W3CDTF">2021-07-29T16:13:21Z</dcterms:created>
  <dcterms:modified xsi:type="dcterms:W3CDTF">2021-07-29T17:37:31Z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0x0101004FD5311C9D3AB442A158EA7D7A3DCE64</vt:lpwstr>
  </property>
</Properties>
</file>