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https://scjgovcol-my.sharepoint.com/personal/marcela_delgado_scj_gov_co/Documents/Documentos/2020/Plan de mejoramiento interno/informes/Informe Enero PM/"/>
    </mc:Choice>
  </mc:AlternateContent>
  <bookViews>
    <workbookView xWindow="0" yWindow="0" windowWidth="28800" windowHeight="12300"/>
  </bookViews>
  <sheets>
    <sheet name="PM 31012020" sheetId="1" r:id="rId1"/>
  </sheets>
  <externalReferences>
    <externalReference r:id="rId2"/>
    <externalReference r:id="rId3"/>
    <externalReference r:id="rId4"/>
    <externalReference r:id="rId5"/>
    <externalReference r:id="rId6"/>
  </externalReferences>
  <definedNames>
    <definedName name="_xlnm._FilterDatabase" localSheetId="0" hidden="1">'PM 31012020'!$A$8:$BE$103</definedName>
    <definedName name="accion">[1]Datos!$C$3:$C$8</definedName>
    <definedName name="Maria">[2]Datos!$C$3:$C$6</definedName>
    <definedName name="origen">[1]Datos!$B$3:$B$19</definedName>
    <definedName name="proceso">[1]Datos!$D$3:$D$41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 i="1" l="1"/>
  <c r="A38" i="1" s="1"/>
  <c r="A39" i="1" s="1"/>
  <c r="A35" i="1"/>
  <c r="A36" i="1" s="1"/>
  <c r="A34" i="1"/>
  <c r="A32" i="1"/>
  <c r="A33" i="1" s="1"/>
  <c r="A28" i="1"/>
  <c r="A29" i="1" s="1"/>
  <c r="A30" i="1" s="1"/>
  <c r="A31" i="1" s="1"/>
  <c r="A26" i="1"/>
  <c r="A27" i="1" s="1"/>
  <c r="A25" i="1"/>
  <c r="A24" i="1"/>
  <c r="A23" i="1"/>
  <c r="A21" i="1"/>
  <c r="A22" i="1" s="1"/>
  <c r="A20" i="1"/>
  <c r="A19" i="1"/>
  <c r="A18" i="1"/>
  <c r="A16" i="1"/>
  <c r="A17" i="1" s="1"/>
  <c r="A10" i="1"/>
  <c r="A11" i="1" s="1"/>
  <c r="A12" i="1" s="1"/>
  <c r="A13" i="1" s="1"/>
  <c r="A14" i="1" s="1"/>
  <c r="A15" i="1" s="1"/>
  <c r="A9" i="1"/>
</calcChain>
</file>

<file path=xl/comments1.xml><?xml version="1.0" encoding="utf-8"?>
<comments xmlns="http://schemas.openxmlformats.org/spreadsheetml/2006/main">
  <authors>
    <author/>
  </authors>
  <commentList>
    <comment ref="B8" authorId="0" shapeId="0">
      <text>
        <r>
          <rPr>
            <sz val="11"/>
            <color rgb="FF000000"/>
            <rFont val="Calibri"/>
            <family val="2"/>
          </rPr>
          <t>Oscar Garcia:
Consecutivo dado por la OCI</t>
        </r>
      </text>
    </comment>
  </commentList>
</comments>
</file>

<file path=xl/sharedStrings.xml><?xml version="1.0" encoding="utf-8"?>
<sst xmlns="http://schemas.openxmlformats.org/spreadsheetml/2006/main" count="489" uniqueCount="113">
  <si>
    <t>Proceso:</t>
  </si>
  <si>
    <t>Seguimiento y Monitoreo al Sistema de Control Interno</t>
  </si>
  <si>
    <t>Documento:</t>
  </si>
  <si>
    <t>Plantilla de Seguimiento al Plan de Mejoramiento por Proceso</t>
  </si>
  <si>
    <t>IDENTIFICACIÓN DEL HALLAZGO</t>
  </si>
  <si>
    <t>SEGUIMIENTO OCI</t>
  </si>
  <si>
    <t>No. Consecutivo</t>
  </si>
  <si>
    <t>Fecha del hallazgo (auditoria)</t>
  </si>
  <si>
    <t>Tipo de hallazgo</t>
  </si>
  <si>
    <t>Detalle de la fuente</t>
  </si>
  <si>
    <t xml:space="preserve">Proceso </t>
  </si>
  <si>
    <t>Observacion -  hallazgo  -No Conformidad</t>
  </si>
  <si>
    <t>Fecha de cierre de accion</t>
  </si>
  <si>
    <t>Estado  accion</t>
  </si>
  <si>
    <t>Observación</t>
  </si>
  <si>
    <t>20181300079523 Informe Definitivo de Auditoria Interna Control Interno Disciplinario</t>
  </si>
  <si>
    <t>Control Interno Disciplinario</t>
  </si>
  <si>
    <t xml:space="preserve">2.5 No se encuentra documentado el procedimiento de cobro persuasivo, lo que impide el cumplimiento de la directiva 008 de  2017, esto debido a que posiblemente la competencia del cobro persuasivo no fue asignada de manera formal en el decreto 413 de 2016, lo que puede generar dificultades para gestionar el pago en la sanción disciplinaria cuando esta se ha constituido en multa.
</t>
  </si>
  <si>
    <t>Radicado 20181300157743 Informe Final de Auditoria realizada a los procesos misionales de la Cárcel Distrital de Varones y Anexo de Mujeres</t>
  </si>
  <si>
    <t>CD. Trámite Jurídico a la Situación de las PPL</t>
  </si>
  <si>
    <t>3.1.2.3. Obligaciones contractuales a cargo del proceso de trámite de la situación jurídica de las PPL, que no son reportadas en los informes de ejecución del contratista y cuya evidencia de cumplimiento no reposa en el expediente contractual, contraviniendo lo establecido en las cláusulas contractuales, debido a fallas en los controles establecidos, lo cual puede ocasionar sanciones de orden legal.</t>
  </si>
  <si>
    <t>3.1.2.5. Debilidades en el ejercicio de la supervisión que no permitieron verificar en los expedientes contractuales las evidencias del cumplimiento de las obligaciones para el 46% de los contratos ejecutados en la vigencia, contraviniendo el manual de supervisión en el art 7.1 literal p y el art. 83 de la ley 1474 de 2011, debido a la falta de controles y seguimientos, lo que puede originar sanciones disciplinarias.</t>
  </si>
  <si>
    <t>3.3.1.1.9. Incumplimiento de la resolución 158 de 2018 “por la cual se modifican los artículos, 23, 24 y 25 de la resolución 1806 de 2011, reglamento de régimen interno de la cárcel distrital de varones y anexo de mujeres, pues a pesar de su vigencia, los horarios de visitas no han sido habilitados para el día sábado</t>
  </si>
  <si>
    <t>3.3.1.3.1. Debilidades en las políticas de operación y en las actividades descritas en los procedimientos que no permiten establecer un criterio claro frente a la notificación de las providencias judiciales que modifican la situación jurídica de las PPL, contraviniendo lo establecido en el ar. 71 de la ley 1709 de 2014, en los documentos referenciados se encontraron diversas instrucciones para el efecto, lo cual puede generar dificultades en las notificaciones a las PPL.</t>
  </si>
  <si>
    <t>3.3.1.3.1. Debilidades en las políticas de operación y en las actividades descritas en los procedimientos que no permiten establecer un criterio claro frente a la notificación de las providencias judiciales que modifican la situación jurídica de las PPL, contraviniendo lo establecido en el ar. 71 de la ley 1709 de 2014, en los documentos referenciados se encontraron diversas instrucciones para el efecto, lo cual puede generar dificultades en las notificaciones a las PPL</t>
  </si>
  <si>
    <t xml:space="preserve">CD. Atención Integral Básica a las PPL </t>
  </si>
  <si>
    <t>3.3.1.2.2. Minutas a cargo del comandante de servicios de alimentos sin diligenciar, contraviniendo lo establecido en el procedimiento alimentación de PPL código pd-aib-3, lo anterior podría ocasionar una posible pérdida de elementos cortopunzantes en el área de servicio de alimentos generando un riesgo a la integridad del cuerpo de custodia y vigilancia y PPL en servicio.</t>
  </si>
  <si>
    <t>3.3.1.2.2. Minutas a cargo del comandante de servicios de alimentos sin diligenciar, contraviniendo lo establecido en el procedimiento alimentación de PPL código pd-aib-3, lo anterior podría ocasionar una posible pérdida de elementos cortopunzantes en el área de servicio de alimentos generando un riesgo a la integridad del cuerpo de custodia y vigilancia y PPL en servicio</t>
  </si>
  <si>
    <t>CD. Custodia y Vigilancia para la Seguridad</t>
  </si>
  <si>
    <t>3.2.1.2.  Debilidades en el funcionamiento del sistema de video vigilancia, que dificulta el monitoreo permanente y no fortalece la operación, impactando los controles  de seguridad establecidos en la cárcel, lo que incrementa las probabilidades de materialización de los riesgos asociados.</t>
  </si>
  <si>
    <t>3.2.1.3. Fallas en el estado actual de las consolas electrónicas que controlan puertas en diferentes puntos de la cárcel, afectando el cumplimiento de los protocolos de seguridad establecidos, lo cual debilita los controles ejecutados por el cuerpo de custodia y vigilancia.</t>
  </si>
  <si>
    <t>3.2.3.1. Falta de control y vigilancia en el manejo de la caja menor contraviniendo, la resolución 018 del 19 de enero de 2018 y el manual para el manejo y control de cajas menores (ma-gf-1), generando un posible riesgo frente al cumplimiento de la misión institucional al no ejecutar presupuestos establecidos a pesar de los requerimientos evidenciados.</t>
  </si>
  <si>
    <t>3.2.3.3. Registro manual de horas extras y recargos nocturnos, lo que genera alta probabilidad de error, debido a la falta de controles administrativos que permitan examinar la legitimidad de las liquidaciones de los emolumentos salariales, generando incertidumbre frente a los pagos realizados.</t>
  </si>
  <si>
    <t>3.2.3.4. Carencia de control de bienes y muebles que no permiten establecer el costo de activos fijos de la cárcel distrital de varones y anexo de mujeres, y consecuentemente el de la SDSCJ lo anterior dificultando el registro contable de propiedades planta y equipo de la entidad, generando riesgo en la presentación razonable de los estados financieros.</t>
  </si>
  <si>
    <t>3.3.1.1.1. Vulneración a la seguridad de la cárcel distrital, el cuerpo de custodia y las PPL, que ocurren hace tiempo y para la cual no se han adelantado acciones que minimicen el riesgo, afectándose de forma exponencial la seguridad de los anunciados, lo anterior debido al establecimiento de controles.</t>
  </si>
  <si>
    <t>3.3.1.1.2. Disparidad en la implementación de la requisa para el ingreso del personal a las instalaciones de la cárcel distrital, contraviniendo lo establecido en los numeral es 3.3, 4.5, 4.7, 4.8 del instructivo i-cvs-5., lo cual se deriva de la falla en los controles y potencializa el riesgo en el ingreso de elementos prohibidos.</t>
  </si>
  <si>
    <t>3.3.1.1.5. Personal uniformado del cuerpo de custodia de vigilancia fuera de las instalaciones de la cárcel distrital de varones y anexo de mujeres, contraviniendo el numeral 3.10 del instructivo - i-cvs-5., lo que se deriva de la falla en los controles.</t>
  </si>
  <si>
    <t>2012/2019</t>
  </si>
  <si>
    <t>20181300174233 Informe Final Auditoria Gestión Humana</t>
  </si>
  <si>
    <t>Gestión Humana</t>
  </si>
  <si>
    <t>3.4.1. Debilidades en el archivo documental soporte de las historias laborales, contraviniendo la circular 004 de 2003 emitida por el departamento administrativo de la función pública - archivo general de la nación, debido a la falta de documentación, que permita a la entidad la toma de decisiones oportunas y eficientes, generando posibles sanciones o reclamaciones por parte de funcionarios de la entidad.</t>
  </si>
  <si>
    <t>Informe Final Auditoria Gestión Jurídica y Contractual Radicado 20181300186353</t>
  </si>
  <si>
    <t>Gestión Juridica y Contractual</t>
  </si>
  <si>
    <t xml:space="preserve">
2.4.1. Deficiencias en los soportes que dan cuenta del cumplimiento de las obligaciones pactadas en los contratos, contra viendo lo establecido en el artículo 4° de la ley 80 de 1993, lo que dificulta el control y seguimiento a los productos contratados que impactan el cumplimiento de la misionalidad institucional.</t>
  </si>
  <si>
    <t xml:space="preserve">
2.4.2. Inconsistencias entre los soportes del expediente contractual y los soportes alojados en el SECOP II, lo cual genera disparidad en las fuentes de información, que son objeto de seguimiento por parte de los entes de control y vigilancia.</t>
  </si>
  <si>
    <t>2.5.1. Alerta frente al posible incumplimiento de obligaciones contractuales en los contratos 671 y 689 de 2018, debido a la entrega extemporánea de los productos entregables, lo que afecta la ejecución de los recursos y el cumplimiento de las metas de los proyectos de inversión.</t>
  </si>
  <si>
    <t>20181300189163 Informe Definitivo de auditoria realizada al Plan Institucional de Gestión  Ambiental PIGA</t>
  </si>
  <si>
    <t>Dirección Sectorial e Institucional</t>
  </si>
  <si>
    <t xml:space="preserve">3.1.1. Desactualización del normograma, incumpliendo la política de operación y los puntos de control establecidos en el procedimiento identificación de requisitos legales ambientales pd-ds-2.
</t>
  </si>
  <si>
    <t xml:space="preserve">
3.2.1. Desconocimiento por parte de los funcionarios y contratistas, sobre la importancia de la clasificación, almacenamiento y entrega de los residuos sólidos generados, incumpliendo así uno de los objetivos específicos del plan de gestión integral de residuos sólidos pl-ds-2.</t>
  </si>
  <si>
    <t>3.2.3. Ausencia de rutas sanitarias en las distintas sedes para señalar el movimiento interno de los residuos sólidos, contraviniendo lo establecido en el numeral 4.7 del plan de gestión integral de residuos sólidos pl-ds-2. lo anteriormente podría generar observaciones por parte de entes de control y vigilancia.</t>
  </si>
  <si>
    <t xml:space="preserve">3.2.4. Insuficiencia de unidades de almacenamiento temporal en algunas sedes de la entidad, contraviniendo lo estipulado en el numeral 4.9 del plan de gestión integral de residuos sólidos pl-ds-2.
</t>
  </si>
  <si>
    <t xml:space="preserve">
3.2.5. Inoportunidad en el aprovechamiento o reciclaje de residuos sólidos sin tener en consideración la metodología adoptada para el efecto lo anterior contraviniendo el plan de gestión de residuos sólidos, en su numeral 4.9 generando riesgos de carácter sancionatorio para la entidad.</t>
  </si>
  <si>
    <t>Informe Final Auditoria realizada al proceso de Gestión y Análisis de la Información radicado 20191300095743</t>
  </si>
  <si>
    <t>Gestión y Análisis de Informacion</t>
  </si>
  <si>
    <t>2.2.1.1. Debilidades en el diseño de los documentos asociados al proceso, riesgos e indicadores, de acuerdo a las directrices impartidas por la Oficina Asesora de Planeación (plantilla de caracterización, plantilla de procedimientos, política de administración del riesgo e instructivo para el diseño y registro de indicadores de gestión), exponiendo al proceso a hallazgos u observaciones por parte de entes de control u organismos certificadores.</t>
  </si>
  <si>
    <t>2.2.3.1. Ausencia de documentación de puntos de control en los procesos de Gestión de Comunicaciones y Gestión y Análisis de Información, para validar previamente la información que se publicará a través de los canales oficiales, lo que podría ocasionar riesgos reputacionales frente a la gestión de la entidad e influir en la percepción de la ciudadanía frente a los temas de seguridad.</t>
  </si>
  <si>
    <t>2.2.3.2. Debilidades en la implementación de la política de seguridad de la información, en lo que tiene que ver con: lineamientos y documentación de copias de seguridad y pruebas de restauración, situación que se encuentra definido en el Artículo 15 de la Resolución Interna 541 de 2017 “por la cual se adopta la política de seguridad de la información y se definen lineamientos para su uso, actualización y aplicación”, y la norma técnica ISO 27001:2013.</t>
  </si>
  <si>
    <t>2.2.3.3. Falta de documentación respecto a la permanencia de conocimiento dentro del proceso de Gestión y Análisis de la Información, dificultando el aprendizaje y evolución de la entidad, basado en lo establecido en la Dimensión 6: Gestión del Conocimiento y la Innovación del Modelo Integrado de Planeación y Gestión MIPG</t>
  </si>
  <si>
    <t>Informe Final Auditoria al proceso de Gestión  de Seguridad y Convivencia radicado 20191300124903.</t>
  </si>
  <si>
    <t>Gestión de Seguridad y Convivencia</t>
  </si>
  <si>
    <t>2.2.1. Necesidad de fortalecer el diligenciamiento de los documentos asociados a la plataforma de calidad, según los lineamientos establecidos por la oficina asesora de planeación, situación que podría generar observaciones por parte de entes de control u organismos certificadores.</t>
  </si>
  <si>
    <t>2.4.1 Falta de actualización en la formulación del proyecto de inversión 7512, respecto de los cambios metodológicos que originaron modificaciones en la línea base, cuyo insumo resulta fundamental para medir el indicador de la meta producto del plan de desarrollo, lo que puede generar evaluaciones de gestión equívocas para la entidad.</t>
  </si>
  <si>
    <t>2.4.2 Falencias evidenciadas en los documentos técnicos y guías, donde se establecen las actividades para el desarrollo de las estrategias: Transmilenio, parques, entornos escolares y farra en la buena, situación que podría influir en el desarrollo de las acciones propuestas y generar observaciones por parte de entes certificadores o de control.</t>
  </si>
  <si>
    <t>2.4.3 Falencias evidenciadas en las guías y documentos que dan cuenta del desarrollo de las estrategias: fortalecimiento de la vigilancia y control de delitos contra el patrimonio, gestores operativos, y modelo de intervención tac, situación que podría influir en el desarrollo de las actividades propuestas y generar observaciones por parte de entes certificadores o de control</t>
  </si>
  <si>
    <t>2.4.4 Durante la vigencia 2018 no se evidenciaron registros de retroalimentación de los beneficiarios directos de las actividades derivadas de las estrategias, en relación con su implementación o posibles quejas, lo anterior en contravía con lo establecido en el numeral 3.2.2.1 política de servicio al ciudadano manual operativo MIPG, situación que podría dar origen a observaciones por parte de entes control</t>
  </si>
  <si>
    <t>2.4.5 El informe de gestión institucional diciembre 2018, relacionado con los delitos de homicidios, lesiones personales y hurto a personas, presenta datos de fecha inexactos, lo que puede generar errores en el análisis y dificultad en la proyección de estrategias y políticas públicas.</t>
  </si>
  <si>
    <t>2.4.5 E informe de gestión institucional  diciembre 2018, relacionado con los delitos de homicidios, lesiones personales y hurto a personas, presenta datos de fecha inexactos, lo que puede generar errores en el análisis y dificultad en la proyección de estrategias y políticas públicas.</t>
  </si>
  <si>
    <t>2.5.1 Deficiencias en la supervisión del contrato no 1066 de 2018, que conllevaron a la constitución de una reserva presupuestal injustificada incumpliendo así el manual de supervisión y lo establecido en las circulares 026 y 031 de 2011 proferidas por la procuraduría general de la nación. lo anterior puede generar alertamiento frente a las fallas en los controles administrativos y generar observaciones por parte de los entes de control</t>
  </si>
  <si>
    <t>2.5.2 Disparidad de criterio del proceso de gestión jurídica y contractual, frente a la forma de resolver las solicitudes de revocatoria directa de los actos administrativos emitidos para los procesos de selección, lo cual no se define en los procedimientos establecidos y puede originar un riesgo para la implementación de la política de prevención del daño antijuridico.</t>
  </si>
  <si>
    <t>2.5.3 Debilidad en los controles administrativos reflejados en la etapa pre y contractual, que pueden generar incertidumbre respecto de la gestión contractual de la entidad, lo cual puede generar alertamiento y/o observaciones por parte de los proponentes de los procesos de selección y los entes de control y vigilancia</t>
  </si>
  <si>
    <t>2.5.4 Falta de completitud en los expedientes contractuales, que no permiten identificar información exacta que dé cuenta de la ejecución técnica y financiera de los contratos, contraviniendo lo establecido el artículo 83 de la ley 1474 de 2011 y en el manual de supervisión de la SDSCJ. lo anterior, evidenciando debilidades en la gestión documental y generando posibles observaciones.</t>
  </si>
  <si>
    <t>2.5.5 Incumplimiento en los lineamientos establecidos por la entidad para acreditar el pago de aportes a la seguridad social, contraviniendo lo establecido el artículo 83 de la ley 1474 de 2011 y en el manual de supervisión de la SDSCJ, lo que puede evidenciar fallas en los controles y exponer a la entidad a sanciones administrativas</t>
  </si>
  <si>
    <t>Informe final de Auditoria al Proceso de Fortalecimiento de Capacidades Operativas para la Seguridad, Convivencia y Acceso a la Justicia radicado 20191300166583</t>
  </si>
  <si>
    <t>Fortalecimiento de Capacidades Operativas para la Seguridad, Convivencia y Acceso a la Justicia.</t>
  </si>
  <si>
    <t>Debilidades en la formalización y uso de documentos relacionados con el procedimiento mantenimiento del parque automotor PD-FC-1, incumpliendo lo establecido en el instructivo de elaboración. Y control documentos i-ds-1, lo que dificulta el adecuado manejo y control de registros exponiendo a la entidad a reproches por parte de entes de control u organismos certificadores.</t>
  </si>
  <si>
    <t>Incertidumbre respecto de la ubicación de la sucursal del contratista hyundautos, que de acuerdo con la dirección indicada en las actas de entrega a satisfacción difiere de las establecidas en los demás soportes documentales, evidenciando debilidades en el seguimiento de acuerdo con el manual de supervisión de la entidad.</t>
  </si>
  <si>
    <t>IIncumplimiento en el plan de gestión integral de residuos peligrosos y el plan de gestión integral de residuos peligrosos respel, contraviniendo lo regulado por el Decreto 4741 de  2005  y en  las obligaciones específicas del contratista; pues las canecas que dan cuenta de la disposición final de estos residuos se encontraron sin usar, lo anterior generando riesgos ambientales objeto de reproche por parte de las autoridades competentes.</t>
  </si>
  <si>
    <t>IIncumplimiento en el plan de gestión integral de residuos peligrosos y el plan de gestión integral de residuos peligrosos respel, contraviniendo lo regulado por el Decreto  4741 de  2005  y en  las obligaciones específicas del contratista; pues las canecas que dan cuenta de la disposición final de estos residuos se encontraron sin usar, lo anterior generando riesgos ambientales objeto de reproche por parte de las autoridades competentes.</t>
  </si>
  <si>
    <t>Debilidades en el seguimiento a la oportunidad en la prestación del servicio de mantenimiento al parque automotor, incumpliéndose las funciones de vigilancia y control establecidas en el manual de supervisión, así como en el clausulado contractual, lo anterior dado a que no se realizan los descuentos correspondientes por los índices de oportunidad en la prestación del servicio (IOS) y tampoco se están realizando las liquidaciones contractuales en los términos legalmente establecidos.</t>
  </si>
  <si>
    <t>Inconsistencias en los documentos que soportan la ejecución contractual: tales como cotizaciones, actas y facturas, lo que denota fallas en la supervisión y debilidades en los controles establecidos, lo anterior evidencia la materialidad de riesgo derivados de la legitimidad de los pagos realizados y validación de servicios efectivamente prestados.</t>
  </si>
  <si>
    <t>Debilidades en la definición de los parámetros internos, externos y del proceso que dificulta la adecuada administración de los riesgos, contraviniendo lo establecido en la guía para la administración del riesgo y el diseño de controles en entidades públicas proferida por el DAFP, pues para la prestación de los servicios de mantenimiento y suministro de combustible no se determinaron las causas fuentes de los riesgos, exponiendo al proceso al incumplimiento de sus objetivos.</t>
  </si>
  <si>
    <t xml:space="preserve">Necesidad de fortalecer los puntos de control de la ejecución contractual entre contratista y contratante, toda vez que, respecto a la entrega del valor real y exacto del kilometraje por parte del asignatario del vehículo al proveedor de combustible, se identificaron oportunidades de mejora en el acompañamiento de los organismos de seguridad en el control de los suministros de combustibles. </t>
  </si>
  <si>
    <t>Suministro de combustible realizado en recipientes, presentando para la prestación del servicio el elemento “chip maestro", cuyo procedimiento no se encuentra documentado para su administración, regulación y control, lo anterior dificulta ejercer el debido control frente al destino final del combustible, generándose así un riesgo operativo y reputacional para la entidad.</t>
  </si>
  <si>
    <t>Debilidades en la planeación del contrato no. 1065 de 2018, que han afectado el cumplimiento del cronograma y los tiempos de ejecución; en consecuencia, el sistema para la administración de los bienes actualmente no se encuentra al 100% de la operación.</t>
  </si>
  <si>
    <t>Informe de Seguimiento CAI radicado 20191300165463</t>
  </si>
  <si>
    <t>Debilidades relacionados con la infraestructura, el sistema hidrosanitario, el sistema eléctrico, el mobiliario y los equipos ofimaticos de algunos Comandos de Atención Inmediata - CAI y la Base BAMAR EJERCOL de propiedad y/o a cargo de la SDSCJ, contraviniendo lo establecido en el Manual de Especificaciones Técnicas del CAI Tipo, Lo que puede originar mayores deterioros fisicos e inadecuadas condiciones laborales para el recurso humano.</t>
  </si>
  <si>
    <t>Acceso y fortalecimiento  a la Justicia</t>
  </si>
  <si>
    <t>Informe final de Auditoría Seguiiento . MEBOG-CAMPOVERDE.</t>
  </si>
  <si>
    <t xml:space="preserve">5.1.1 Alerta frente al posible incumplimiento de las metas producto número 113, 125 y 126, definidas en el Plan de Desarrollo "Bogotá Mejor para Todos", lo anterior teniendo en consideración el grado de avance que reporta el SEGPLAN, lo que puede generar investigaciones de tipo disciplinario.
</t>
  </si>
  <si>
    <t>5.2.1.1 Debilidades en la etapa de planeación del contrato 671 de 2018, contraviniendo lo estipulado en el Manual de Contratación Pública, impactando negativamente la ejecución del Contrato, lo que puede generar riesgos en el cumplimiento de los objetivos estratégicos de la Entidad.
• Mayor cantidad de áreas propuestas en los diseños
• Tiempos no estimados</t>
  </si>
  <si>
    <t>5.2.1.1.Debilidades en la etapa de planeacion del contrato 671 de 2018, contraviniendo lo estipulado en el Manual de Contratación Pública, impactando negativamente la ejecución del Contrato, lo que puede generar riesgos en el cumplimiento de los objetibos estratégicos de la Entidad.
• Mayor cantidad de áreas propuestas en los diseños
• Tiempos no estimados</t>
  </si>
  <si>
    <t xml:space="preserve">5.2.2.1 Alertamiento frente al ejercicio de supervisión del Contrato 689 de 2018, incumpliendo el Manual de Supervisión y generando retrasos en la ejecución de los proyectos de la Entidad, lo que impacta negativamente el cumplimiento de las metas del Plan de Desarrollo.
• Debilidad en la supervisión con relación a la revisión del pago de la seguridad social. </t>
  </si>
  <si>
    <t>5.2.3.1 Debilidades relacionadas con el anticipo del 30% del valor del contrato, contraviniendo la cláusula cuarta - Forma de Pago del Anexo 2 - del Contrato 1132/18, lo cual podría generar dificultades en el cumplimiento del flujo de caja del anticipo. 
• Menores valores</t>
  </si>
  <si>
    <t>5.2.3.2 Incumplimiento de las obligaciones contractuales, contraviniendo la Ley 1474 de 2011, pues los soportes documentales que dan cuenta de la ejecución contractual se encuentran incompletos, lo que genera riesgo de inconsistencia en la información y falta de trazabilidad en los expedientes.</t>
  </si>
  <si>
    <t xml:space="preserve">5.3.2 Inadecuada revelación de los hechos económicos que reflejan los saldos contables trasladados del FVSL del Contrato 730/10 en las Notas a los Estados Financieros de la SDSCJ, contraviniendo las normas de contabilidad pública, en cuanto a la disposición de información necesaria para la toma de decisiones por aprte de los diferentes usuarios de la contabilidad. </t>
  </si>
  <si>
    <t>5.3.3 Deficiencias presentadas en la gestión de archivo del expediente contractual, contraviniendo la Ley 594 de 2000, lo que no permite garantizar la transparencia y orden de la información.</t>
  </si>
  <si>
    <t>Oportunidad de Mejora</t>
  </si>
  <si>
    <t xml:space="preserve">6.1  Atrasos en el cronograma de ejecución de la obra, impactando negativamente el cumplimiento de la meta producto No. 113 del Plan de Desarrollo, para lo cual las acciones emprendidas han sido poco efectivas.
 Plan de contingencia </t>
  </si>
  <si>
    <t>Informe final al proceso de Gestión de Emergencias. Rad.20191300204923</t>
  </si>
  <si>
    <t>Gestión de Emergencias</t>
  </si>
  <si>
    <t>Retrasos en la formulación del plan de acción de emergencia definido por la estrategia institucional de respuesta a emergencias – marco de actuación (EIR), adoptada para el distrito capital mediante el Decreto 837 de 2018. Lo anterior indispensable para atender el servicio de respuesta de emergencia encomendado, el no contar con este instrumento puede afectar la capacidad de reacción frente al evento asignado</t>
  </si>
  <si>
    <t xml:space="preserve">Alertamiento frente al seguimiento de la intervención que realiza la SDSCJ, para mitigar las incapacidades del recurso humano, que presta su concurso en el NUSE, dada la importancia de la operación, y la permanencia que se requiere por parte del personal calificado y capacitado que garantiza la estabilidad de la gestión y el cumplimiento de las funciones en el C4.  </t>
  </si>
  <si>
    <t>La política de seguridad de la información en el NUSE presentó deficiencias en los controles concernientes al artículo 15, literal b. Seguridad física y el entorno, en el marco de la resolución no. 541; lo anterior debido a la falta de aplicación de dichos controles y generando posibilidad de materialización de riesgos.</t>
  </si>
  <si>
    <t>Deficiencias en el seguimiento de los casos o eventualidades que se presentan con el sistema de video vigilancia del distrito capital, afectando los tiempos de respuesta y desprotegiendo zonas de cobertura y presentación del estado general del sistema.</t>
  </si>
  <si>
    <t>El sistema de video vigilancia del distrito capital presenta debilidades relacionadas con la no utilización de sus funcionalidades, lo que desmejora la prestación del servicio, frente a la gestión de la capacidad y contraviene lo establecido por la norma técnica de seguridad de la información.</t>
  </si>
  <si>
    <t>Respuesta extemporánea a la solicitud de revocatoria directa del acto administrativo de adjudicación, en proceso de selección, incumpliendo la directiva No. 016 del 5 de julio de 2018, lo anterior contraviniendo no solo el lineamiento distrital sino la ley 1755 de 2015, lo que podría generar actuaciones legales por parte del peticionario.</t>
  </si>
  <si>
    <t>Alerta frente a la parte de seguridad física donde se almacena la información de cadena de custodia, de acuerdo a lo establecido en la norma ISO 27001, lo cual podría generar perdida de documentos o medios magnéticos, afectando la confidencialidad de la misma</t>
  </si>
  <si>
    <t xml:space="preserve">7.2.1. Dificultades para el acceso a los espacios físicos en algunas casas de justicia, para los ciudadanos en condición de discapacidad, incumpliendo lo definido en el artículo 14 del decreto 103 de 2015, lo cual puede generar observaciones por parte de los órganos de control
7.2.1. Dificultades para el acceso a los espacios físicos en algunas casas de justicia, para los ciudadanos en condición de discapacidad, incumpliendo lo definido en el artículo 14 del decreto 103 de 2015, lo cual puede generar observaciones por parte de los órganos de control
7.2.2. Debilidades relacionadas con la infraestructura en algunas casas de justicia, generando riesgo al recurso humano y la ciudadanía que accede a los servicios, lo que puede exponer a la entidad a contingencias de orden judicial.
7.2.3. Extintores vencidos, contraviniendo lo expresado en la norma NFPA. (national fire codes norma 10 – extintores portátiles y la ley 1562 de 2012 “sistema de gestión en seguridad y salud en el trabajo”. lo que puede generar riesgos importantes para los bienes y la vida de las personas, en caso de incendio.
7.2.4. Debilidades respecto a la vigilancia privada de las casas de justicia, derivadas de los ingresos y egresos de personal no controlado, por la no aplicación de los controles y/o protocolos establecidos, contraviniendo lo establecido en el manual de convivencia y funciones de las casas de justicia numeral vi – pg 5 – acuerdos, y materializando los riesgos de seguridad del equipamiento y de sus bienes. 
7.2.5. No utilización de los calificadores de servicio; contraviniendo lo contemplado en el instructivo no. i-a-j-1.- uso de medidores de satisfacción de los usuarios; lo cual impide medir adecuada y confiablemente, el grado de satisfacción de los ciudadanos que acceden a los servicios, y establecer acciones de mejora para el producto no conforme. 
7.2.6. Debilidades en el sistema de video vigilancia, generando riesgos de acceso a personal no autorizados y perdida de elementos, debido a la existencia de puntos ciegos.
7.2.7. Debilidades en el tratamiento de las pqrs, desde la colocación en buzón de sugerencias hasta la publicación de las respuestas, evitando el registro por medio del buzón de sugerencias y desatendiendo lo indicado en el numeral 3.1.3 del instructivo canales de atención pqrs ciudadanas, lo que puede generar riesgos de accesibilidad a la formulación de una petición y transparencia de la información.
7.2.8. Falta de reconocimiento de las casas de justicia móviles y debilidades en su operación, por la no disponibilidad de sus componentes en los vehículos, generando riesgos reputacionales y de prestación de servicios a la ciudadanía.
7.3.1. Falta de mantenimiento en los cuartos de cableado, contraviniendo la norma iso 27001, numeral a11 seguridad física y del entorno, control a.11.1.4 y a la resolución de adopción de la política de seguridad de la información en su articulo 15, literal b, generando riesgos de disponibilidad de equipos que soportan la plataforma tecnológica de la entidad
7.3.2. Debilidades en el funcionamiento de los sistemas de información para registro de atención, afectando los principios de disponibilidad e integridad de la información, contraviniendo la política de seguridad de la información y generando riesgos frente a la oportunidad de la atención pues el sistema de información y sus módulos no cuentan con el desempeño requerido en su totalidad.
</t>
  </si>
  <si>
    <t>Abierta</t>
  </si>
  <si>
    <t xml:space="preserve">Abierta </t>
  </si>
  <si>
    <t>Cerrada</t>
  </si>
  <si>
    <t>Vencida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</si>
</sst>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rgb="FF000000"/>
      <name val="Calibri"/>
      <family val="2"/>
    </font>
    <font>
      <sz val="11"/>
      <color rgb="FF000000"/>
      <name val="Arial"/>
      <family val="2"/>
    </font>
    <font>
      <b/>
      <sz val="10"/>
      <color rgb="FFFFFFFF"/>
      <name val="Arial"/>
      <family val="2"/>
    </font>
    <font>
      <sz val="24"/>
      <color theme="1"/>
      <name val="Arial"/>
      <family val="2"/>
    </font>
    <font>
      <sz val="11"/>
      <name val="Arial"/>
      <family val="2"/>
    </font>
    <font>
      <sz val="11"/>
      <color theme="1"/>
      <name val="Arial"/>
      <family val="2"/>
    </font>
    <font>
      <b/>
      <sz val="11"/>
      <color rgb="FFFFFFFF"/>
      <name val="Arial"/>
      <family val="2"/>
    </font>
    <font>
      <sz val="11"/>
      <color rgb="FF7030A0"/>
      <name val="Arial"/>
      <family val="2"/>
    </font>
    <font>
      <sz val="11"/>
      <color rgb="FF00000A"/>
      <name val="Arial"/>
      <family val="2"/>
    </font>
    <font>
      <sz val="10"/>
      <color theme="1"/>
      <name val="Arial"/>
      <family val="2"/>
    </font>
  </fonts>
  <fills count="7">
    <fill>
      <patternFill patternType="none"/>
    </fill>
    <fill>
      <patternFill patternType="gray125"/>
    </fill>
    <fill>
      <patternFill patternType="solid">
        <fgColor rgb="FF2E74B5"/>
        <bgColor indexed="64"/>
      </patternFill>
    </fill>
    <fill>
      <patternFill patternType="solid">
        <fgColor rgb="FF5B9BD5"/>
        <bgColor rgb="FF5B9BD5"/>
      </patternFill>
    </fill>
    <fill>
      <patternFill patternType="solid">
        <fgColor rgb="FF70AD47"/>
        <bgColor rgb="FF70AD47"/>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64">
    <xf numFmtId="0" fontId="0" fillId="0" borderId="0" xfId="0"/>
    <xf numFmtId="0" fontId="2" fillId="0" borderId="0" xfId="1" applyFont="1"/>
    <xf numFmtId="0" fontId="2" fillId="0" borderId="0" xfId="1" applyFont="1" applyBorder="1"/>
    <xf numFmtId="0" fontId="7" fillId="3" borderId="11" xfId="1" applyFont="1" applyFill="1" applyBorder="1" applyAlignment="1">
      <alignment horizontal="center" vertical="center" wrapText="1"/>
    </xf>
    <xf numFmtId="0" fontId="7" fillId="4" borderId="11" xfId="1" applyFont="1" applyFill="1" applyBorder="1" applyAlignment="1">
      <alignment horizontal="center" vertical="center" wrapText="1"/>
    </xf>
    <xf numFmtId="0" fontId="2" fillId="5" borderId="0" xfId="1" applyFont="1" applyFill="1" applyBorder="1" applyAlignment="1">
      <alignment horizontal="left" vertical="center" wrapText="1"/>
    </xf>
    <xf numFmtId="0" fontId="2" fillId="0" borderId="10" xfId="1" applyFont="1" applyFill="1" applyBorder="1" applyAlignment="1">
      <alignment horizontal="center" vertical="center" wrapText="1"/>
    </xf>
    <xf numFmtId="15" fontId="2" fillId="0" borderId="10" xfId="1" applyNumberFormat="1" applyFont="1" applyFill="1" applyBorder="1" applyAlignment="1">
      <alignment horizontal="center" vertical="center" wrapText="1"/>
    </xf>
    <xf numFmtId="0" fontId="2" fillId="0" borderId="10" xfId="1" applyFont="1" applyFill="1" applyBorder="1" applyAlignment="1">
      <alignment vertical="center" wrapText="1"/>
    </xf>
    <xf numFmtId="0" fontId="2" fillId="0" borderId="10" xfId="1" applyFont="1" applyFill="1" applyBorder="1" applyAlignment="1">
      <alignment horizontal="left" wrapText="1"/>
    </xf>
    <xf numFmtId="0" fontId="2" fillId="0" borderId="10" xfId="1" applyFont="1" applyFill="1" applyBorder="1" applyAlignment="1">
      <alignment horizontal="left" vertical="center" wrapText="1"/>
    </xf>
    <xf numFmtId="0" fontId="5" fillId="0" borderId="10" xfId="1" applyFont="1" applyFill="1" applyBorder="1" applyAlignment="1">
      <alignment horizontal="center" vertical="center" wrapText="1"/>
    </xf>
    <xf numFmtId="14" fontId="6" fillId="0" borderId="10" xfId="0" applyNumberFormat="1" applyFont="1" applyFill="1" applyBorder="1" applyAlignment="1" applyProtection="1">
      <alignment horizontal="center" vertical="center" wrapText="1"/>
      <protection locked="0" hidden="1"/>
    </xf>
    <xf numFmtId="14" fontId="2" fillId="0" borderId="10" xfId="1" applyNumberFormat="1" applyFont="1" applyFill="1" applyBorder="1" applyAlignment="1">
      <alignment horizontal="center" vertical="center" wrapText="1"/>
    </xf>
    <xf numFmtId="0" fontId="2" fillId="0" borderId="0" xfId="1" applyFont="1" applyFill="1" applyBorder="1" applyAlignment="1">
      <alignment horizontal="left" vertical="center" wrapText="1"/>
    </xf>
    <xf numFmtId="0" fontId="6" fillId="0" borderId="10" xfId="0" applyFont="1" applyFill="1" applyBorder="1" applyAlignment="1" applyProtection="1">
      <alignment horizontal="center" vertical="center" wrapText="1"/>
      <protection locked="0" hidden="1"/>
    </xf>
    <xf numFmtId="0" fontId="6" fillId="0" borderId="10" xfId="0" applyFont="1" applyFill="1" applyBorder="1" applyAlignment="1" applyProtection="1">
      <alignment horizontal="left" vertical="center" wrapText="1"/>
      <protection locked="0" hidden="1"/>
    </xf>
    <xf numFmtId="14" fontId="6" fillId="0" borderId="10"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14" fontId="5" fillId="0"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6" fillId="0" borderId="10" xfId="0" applyFont="1" applyFill="1" applyBorder="1" applyAlignment="1">
      <alignment vertical="center" wrapText="1"/>
    </xf>
    <xf numFmtId="0" fontId="6" fillId="0" borderId="10" xfId="0" applyFont="1" applyFill="1" applyBorder="1" applyAlignment="1">
      <alignment horizontal="left" vertical="center" wrapText="1"/>
    </xf>
    <xf numFmtId="0" fontId="5" fillId="0" borderId="10" xfId="0" applyFont="1" applyFill="1" applyBorder="1" applyAlignment="1" applyProtection="1">
      <alignment horizontal="left" vertical="center" wrapText="1"/>
      <protection locked="0" hidden="1"/>
    </xf>
    <xf numFmtId="0" fontId="5" fillId="0" borderId="10" xfId="1" applyFont="1" applyFill="1" applyBorder="1" applyAlignment="1">
      <alignment vertical="center" wrapText="1"/>
    </xf>
    <xf numFmtId="0" fontId="2" fillId="0" borderId="10" xfId="1" applyFont="1" applyFill="1" applyBorder="1" applyAlignment="1">
      <alignment horizontal="center" vertical="center"/>
    </xf>
    <xf numFmtId="0" fontId="6" fillId="0" borderId="10" xfId="0" applyFont="1" applyFill="1" applyBorder="1" applyAlignment="1">
      <alignment horizontal="center" vertical="center"/>
    </xf>
    <xf numFmtId="0" fontId="2" fillId="0" borderId="0" xfId="1" applyFont="1" applyFill="1" applyBorder="1"/>
    <xf numFmtId="0" fontId="6" fillId="0" borderId="10" xfId="0" applyFont="1" applyFill="1" applyBorder="1" applyAlignment="1">
      <alignment horizontal="justify" vertical="center" wrapText="1"/>
    </xf>
    <xf numFmtId="14" fontId="6" fillId="0" borderId="10" xfId="0" applyNumberFormat="1" applyFont="1" applyFill="1" applyBorder="1" applyAlignment="1">
      <alignment horizontal="center" vertical="center"/>
    </xf>
    <xf numFmtId="0" fontId="6" fillId="0" borderId="10" xfId="0" applyFont="1" applyFill="1" applyBorder="1" applyAlignment="1">
      <alignment horizontal="justify" vertical="center"/>
    </xf>
    <xf numFmtId="0" fontId="6" fillId="0" borderId="10" xfId="0" applyFont="1" applyFill="1" applyBorder="1" applyAlignment="1">
      <alignment horizontal="left" vertical="center"/>
    </xf>
    <xf numFmtId="14" fontId="6" fillId="0" borderId="10" xfId="0" applyNumberFormat="1" applyFont="1" applyFill="1" applyBorder="1" applyAlignment="1">
      <alignment horizontal="left" vertical="center" wrapText="1"/>
    </xf>
    <xf numFmtId="14" fontId="2" fillId="0" borderId="10" xfId="0" applyNumberFormat="1" applyFont="1" applyFill="1" applyBorder="1" applyAlignment="1">
      <alignment horizontal="center" vertical="center" wrapText="1"/>
    </xf>
    <xf numFmtId="14" fontId="2" fillId="0" borderId="10" xfId="0" applyNumberFormat="1" applyFont="1" applyFill="1" applyBorder="1" applyAlignment="1">
      <alignment horizontal="left" vertical="center" wrapText="1"/>
    </xf>
    <xf numFmtId="0" fontId="2" fillId="6" borderId="0" xfId="1" applyFont="1" applyFill="1"/>
    <xf numFmtId="0" fontId="2" fillId="6" borderId="0" xfId="1" applyFont="1" applyFill="1" applyAlignment="1">
      <alignment horizontal="center" vertical="center"/>
    </xf>
    <xf numFmtId="0" fontId="2" fillId="6" borderId="0" xfId="1" applyFont="1" applyFill="1" applyAlignment="1">
      <alignment horizontal="center"/>
    </xf>
    <xf numFmtId="14" fontId="2" fillId="0" borderId="10" xfId="1" applyNumberFormat="1" applyFont="1" applyFill="1" applyBorder="1" applyAlignment="1">
      <alignment horizontal="center" vertical="center"/>
    </xf>
    <xf numFmtId="0" fontId="2" fillId="0" borderId="10" xfId="1" applyFont="1" applyFill="1" applyBorder="1" applyAlignment="1">
      <alignment horizontal="center" vertical="center" wrapText="1"/>
    </xf>
    <xf numFmtId="14" fontId="10" fillId="0" borderId="10" xfId="0" applyNumberFormat="1" applyFont="1" applyFill="1" applyBorder="1" applyAlignment="1" applyProtection="1">
      <alignment horizontal="center" vertical="center" wrapText="1"/>
      <protection locked="0" hidden="1"/>
    </xf>
    <xf numFmtId="15" fontId="10" fillId="0" borderId="10" xfId="0" applyNumberFormat="1" applyFont="1" applyFill="1" applyBorder="1" applyAlignment="1" applyProtection="1">
      <alignment horizontal="center" vertical="center" wrapText="1"/>
      <protection locked="0" hidden="1"/>
    </xf>
    <xf numFmtId="0" fontId="10" fillId="0" borderId="10" xfId="0" applyFont="1" applyFill="1" applyBorder="1" applyAlignment="1" applyProtection="1">
      <alignment horizontal="justify" vertical="center" wrapText="1"/>
      <protection locked="0" hidden="1"/>
    </xf>
    <xf numFmtId="0" fontId="10" fillId="0" borderId="10" xfId="0" applyFont="1" applyFill="1" applyBorder="1" applyAlignment="1" applyProtection="1">
      <alignment horizontal="center" vertical="center" wrapText="1"/>
      <protection locked="0" hidden="1"/>
    </xf>
    <xf numFmtId="14" fontId="10" fillId="0" borderId="10" xfId="0" applyNumberFormat="1" applyFont="1" applyFill="1" applyBorder="1" applyAlignment="1">
      <alignment horizontal="center" vertical="center"/>
    </xf>
    <xf numFmtId="0" fontId="10" fillId="0" borderId="10" xfId="0" applyFont="1" applyFill="1" applyBorder="1" applyAlignment="1">
      <alignment horizontal="center" vertical="center"/>
    </xf>
    <xf numFmtId="0" fontId="7" fillId="3" borderId="10" xfId="1" applyFont="1" applyFill="1" applyBorder="1" applyAlignment="1">
      <alignment horizontal="center" vertical="center" wrapText="1"/>
    </xf>
    <xf numFmtId="0" fontId="5" fillId="0" borderId="10" xfId="1" applyFont="1" applyBorder="1"/>
    <xf numFmtId="0" fontId="7" fillId="4" borderId="10" xfId="1" applyFont="1" applyFill="1" applyBorder="1" applyAlignment="1">
      <alignment horizontal="center" vertical="center"/>
    </xf>
    <xf numFmtId="0" fontId="2" fillId="0" borderId="0" xfId="1" applyFont="1" applyAlignment="1">
      <alignment horizontal="center"/>
    </xf>
    <xf numFmtId="0" fontId="2" fillId="0" borderId="0" xfId="1" applyFont="1"/>
    <xf numFmtId="0" fontId="2" fillId="0" borderId="1" xfId="1" applyFont="1" applyBorder="1" applyAlignment="1">
      <alignment horizontal="center"/>
    </xf>
    <xf numFmtId="0" fontId="3" fillId="2" borderId="2"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3" fillId="2" borderId="7" xfId="0" applyFont="1" applyFill="1" applyBorder="1" applyAlignment="1">
      <alignment horizontal="justify"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620680</xdr:colOff>
      <xdr:row>0</xdr:row>
      <xdr:rowOff>78728</xdr:rowOff>
    </xdr:from>
    <xdr:to>
      <xdr:col>2</xdr:col>
      <xdr:colOff>898071</xdr:colOff>
      <xdr:row>4</xdr:row>
      <xdr:rowOff>190500</xdr:rowOff>
    </xdr:to>
    <xdr:pic>
      <xdr:nvPicPr>
        <xdr:cNvPr id="2" name="image1.png">
          <a:extLst>
            <a:ext uri="{FF2B5EF4-FFF2-40B4-BE49-F238E27FC236}">
              <a16:creationId xmlns:a16="http://schemas.microsoft.com/office/drawing/2014/main" id="{3AE2ED6F-8A1E-4B3C-90BF-0CCEED3DD73D}"/>
            </a:ext>
          </a:extLst>
        </xdr:cNvPr>
        <xdr:cNvPicPr preferRelativeResize="0"/>
      </xdr:nvPicPr>
      <xdr:blipFill>
        <a:blip xmlns:r="http://schemas.openxmlformats.org/officeDocument/2006/relationships" r:embed="rId1" cstate="print"/>
        <a:stretch>
          <a:fillRect/>
        </a:stretch>
      </xdr:blipFill>
      <xdr:spPr>
        <a:xfrm>
          <a:off x="620680" y="78728"/>
          <a:ext cx="1379570" cy="1309201"/>
        </a:xfrm>
        <a:prstGeom prst="rect">
          <a:avLst/>
        </a:prstGeom>
        <a:noFill/>
      </xdr:spPr>
    </xdr:pic>
    <xdr:clientData fLocksWithSheet="0"/>
  </xdr:twoCellAnchor>
  <xdr:twoCellAnchor>
    <xdr:from>
      <xdr:col>1</xdr:col>
      <xdr:colOff>0</xdr:colOff>
      <xdr:row>0</xdr:row>
      <xdr:rowOff>0</xdr:rowOff>
    </xdr:from>
    <xdr:to>
      <xdr:col>6</xdr:col>
      <xdr:colOff>4295775</xdr:colOff>
      <xdr:row>8</xdr:row>
      <xdr:rowOff>0</xdr:rowOff>
    </xdr:to>
    <xdr:sp macro="" textlink="">
      <xdr:nvSpPr>
        <xdr:cNvPr id="3" name="Autoforma 2">
          <a:extLst>
            <a:ext uri="{FF2B5EF4-FFF2-40B4-BE49-F238E27FC236}">
              <a16:creationId xmlns:a16="http://schemas.microsoft.com/office/drawing/2014/main" id="{D81FB3CA-3676-4DBB-93E0-C96879CAE154}"/>
            </a:ext>
          </a:extLst>
        </xdr:cNvPr>
        <xdr:cNvSpPr>
          <a:spLocks noChangeArrowheads="1"/>
        </xdr:cNvSpPr>
      </xdr:nvSpPr>
      <xdr:spPr bwMode="auto">
        <a:xfrm>
          <a:off x="0" y="0"/>
          <a:ext cx="11296650" cy="21240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8</xdr:row>
      <xdr:rowOff>0</xdr:rowOff>
    </xdr:to>
    <xdr:sp macro="" textlink="">
      <xdr:nvSpPr>
        <xdr:cNvPr id="4" name="AutoShape 2">
          <a:extLst>
            <a:ext uri="{FF2B5EF4-FFF2-40B4-BE49-F238E27FC236}">
              <a16:creationId xmlns:a16="http://schemas.microsoft.com/office/drawing/2014/main" id="{8BDD55F8-49C7-4117-897F-5B03E6D58549}"/>
            </a:ext>
          </a:extLst>
        </xdr:cNvPr>
        <xdr:cNvSpPr>
          <a:spLocks noChangeArrowheads="1"/>
        </xdr:cNvSpPr>
      </xdr:nvSpPr>
      <xdr:spPr bwMode="auto">
        <a:xfrm>
          <a:off x="0" y="0"/>
          <a:ext cx="11296650" cy="21240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8</xdr:row>
      <xdr:rowOff>0</xdr:rowOff>
    </xdr:to>
    <xdr:sp macro="" textlink="">
      <xdr:nvSpPr>
        <xdr:cNvPr id="5" name="AutoShape 2">
          <a:extLst>
            <a:ext uri="{FF2B5EF4-FFF2-40B4-BE49-F238E27FC236}">
              <a16:creationId xmlns:a16="http://schemas.microsoft.com/office/drawing/2014/main" id="{13C27B23-74B1-40CA-BF4A-269CDEAEDEC3}"/>
            </a:ext>
          </a:extLst>
        </xdr:cNvPr>
        <xdr:cNvSpPr>
          <a:spLocks noChangeArrowheads="1"/>
        </xdr:cNvSpPr>
      </xdr:nvSpPr>
      <xdr:spPr bwMode="auto">
        <a:xfrm>
          <a:off x="0" y="0"/>
          <a:ext cx="11296650" cy="21240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8</xdr:row>
      <xdr:rowOff>0</xdr:rowOff>
    </xdr:to>
    <xdr:sp macro="" textlink="">
      <xdr:nvSpPr>
        <xdr:cNvPr id="6" name="AutoShape 2">
          <a:extLst>
            <a:ext uri="{FF2B5EF4-FFF2-40B4-BE49-F238E27FC236}">
              <a16:creationId xmlns:a16="http://schemas.microsoft.com/office/drawing/2014/main" id="{06CE4A40-C26E-4236-9EEB-CF6EA8BDA39F}"/>
            </a:ext>
          </a:extLst>
        </xdr:cNvPr>
        <xdr:cNvSpPr>
          <a:spLocks noChangeArrowheads="1"/>
        </xdr:cNvSpPr>
      </xdr:nvSpPr>
      <xdr:spPr bwMode="auto">
        <a:xfrm>
          <a:off x="0" y="0"/>
          <a:ext cx="11296650" cy="2124075"/>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30.7\Control%20Interno\Documents%20and%20Settings\mbonilla\Mis%20documentos\Downloads\Plan%20mejoramiento-01102013%20Con%20correc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128.69\Documents%20and%20Settings\Mbonilla\Configuraci&#243;n%20local\Archivos%20temporales%20de%20Internet\Content.Outlook\REGJJW6J\Copia%20de%20Solicitud-plan%20de%20mejoramiento%20SI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0.30.7\Control%20Interno\PLAN%20MEJORAMIENTO%20INTERNO%20OCI\Proceso%20Ges%20Ana%20Inf\FormulacionPlanDeMejoraRevLC%20-%20Rev%20OAP%20final%2010062019%20(KAP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ego.urazan\Downloads\PM%20Aud%20Ges%20Seg%20Final%202308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lex.palma\Desktop\PLAN%20DE%20MEJORAMIENTO%20MEBOG%20Y%20CAMPO%20VER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cell r="C3" t="str">
            <v>Preventiva</v>
          </cell>
          <cell r="D3" t="str">
            <v>Administración documental 1</v>
          </cell>
        </row>
        <row r="4">
          <cell r="B4" t="str">
            <v>Análisis de indicadores</v>
          </cell>
          <cell r="C4" t="str">
            <v>Correctiva</v>
          </cell>
          <cell r="D4" t="str">
            <v>Administración Documental 2</v>
          </cell>
        </row>
        <row r="5">
          <cell r="B5" t="str">
            <v>Auditoria Externa</v>
          </cell>
          <cell r="C5" t="str">
            <v>Correccion</v>
          </cell>
          <cell r="D5" t="str">
            <v>Administración  Recursos Físicos 1</v>
          </cell>
        </row>
        <row r="6">
          <cell r="B6" t="str">
            <v>Auditoría interna</v>
          </cell>
          <cell r="C6" t="str">
            <v>Mejora</v>
          </cell>
          <cell r="D6" t="str">
            <v>Administración de Recursos Físicos 2</v>
          </cell>
        </row>
        <row r="7">
          <cell r="B7" t="str">
            <v>Encuestas de satisfacción del cliente</v>
          </cell>
          <cell r="D7" t="str">
            <v>Administración de Recursos Físico s 3</v>
          </cell>
        </row>
        <row r="8">
          <cell r="B8" t="str">
            <v>Incidente de trabajo</v>
          </cell>
          <cell r="D8" t="str">
            <v>Administracion y Desarrollo del Talento Humano</v>
          </cell>
        </row>
        <row r="9">
          <cell r="B9" t="str">
            <v>Informe de Inspecciones planeadas</v>
          </cell>
          <cell r="D9" t="str">
            <v>Asesoría jurídica</v>
          </cell>
        </row>
        <row r="10">
          <cell r="B10" t="str">
            <v>Informe del producto y/o servicio no conforme</v>
          </cell>
          <cell r="D10" t="str">
            <v>Atención de incendios</v>
          </cell>
        </row>
        <row r="11">
          <cell r="B11" t="str">
            <v>Mapa de Riesgos</v>
          </cell>
          <cell r="D11" t="str">
            <v>Búsqueda y Rescate</v>
          </cell>
        </row>
        <row r="12">
          <cell r="B12" t="str">
            <v>No conformidades reportadas por los responsables de la prestación del servicio</v>
          </cell>
          <cell r="D12" t="str">
            <v>Capacitación y entranamiento Misional</v>
          </cell>
        </row>
        <row r="13">
          <cell r="B13" t="str">
            <v>Prestación de servicios o procesos</v>
          </cell>
          <cell r="D13" t="str">
            <v>Comunicación externa</v>
          </cell>
        </row>
        <row r="14">
          <cell r="B14" t="str">
            <v>Quejas, reclamos o sugerencias</v>
          </cell>
          <cell r="D14" t="str">
            <v>Comunicación interna</v>
          </cell>
        </row>
        <row r="15">
          <cell r="B15" t="str">
            <v>Resultados de auto evaluaciones</v>
          </cell>
          <cell r="D15" t="str">
            <v>Comunicaciones en emergencias</v>
          </cell>
        </row>
        <row r="16">
          <cell r="B16" t="str">
            <v>Revisiones de la dirección</v>
          </cell>
          <cell r="D16" t="str">
            <v>Contabilidad</v>
          </cell>
        </row>
        <row r="17">
          <cell r="B17" t="str">
            <v>Casos de estudio</v>
          </cell>
          <cell r="D17" t="str">
            <v>Contratación</v>
          </cell>
        </row>
        <row r="18">
          <cell r="B18" t="str">
            <v>Evaluación de servicios</v>
          </cell>
          <cell r="D18" t="str">
            <v>Control disciplinario interno</v>
          </cell>
        </row>
        <row r="19">
          <cell r="B19" t="str">
            <v>Plan de Acción</v>
          </cell>
          <cell r="D19" t="str">
            <v xml:space="preserve">Equipo Menor y Suministros </v>
          </cell>
        </row>
        <row r="20">
          <cell r="D20" t="str">
            <v>Evaluación independiente</v>
          </cell>
        </row>
        <row r="21">
          <cell r="D21" t="str">
            <v>Formación y Capacitación Externa</v>
          </cell>
        </row>
        <row r="22">
          <cell r="D22" t="str">
            <v>Gestion Ambiental</v>
          </cell>
        </row>
        <row r="23">
          <cell r="D23" t="str">
            <v>Giros</v>
          </cell>
        </row>
        <row r="24">
          <cell r="D24" t="str">
            <v>Investigación de incendios y eventos conexos</v>
          </cell>
        </row>
        <row r="25">
          <cell r="D25" t="str">
            <v>Logistica</v>
          </cell>
        </row>
        <row r="26">
          <cell r="D26" t="str">
            <v>Logística para indicentes y eventos</v>
          </cell>
        </row>
        <row r="27">
          <cell r="D27" t="str">
            <v>Mejora Continua</v>
          </cell>
        </row>
        <row r="28">
          <cell r="D28" t="str">
            <v>Operativos generales</v>
          </cell>
        </row>
        <row r="29">
          <cell r="D29" t="str">
            <v>Otras emergencias</v>
          </cell>
        </row>
        <row r="30">
          <cell r="D30" t="str">
            <v>Parque Automor</v>
          </cell>
        </row>
        <row r="31">
          <cell r="D31" t="str">
            <v>Planeación y Gestión Estratégica</v>
          </cell>
        </row>
        <row r="32">
          <cell r="D32" t="str">
            <v>Preparativos para respuesta</v>
          </cell>
        </row>
        <row r="33">
          <cell r="D33" t="str">
            <v>Presupuesto</v>
          </cell>
        </row>
        <row r="34">
          <cell r="D34" t="str">
            <v>Prevención</v>
          </cell>
        </row>
        <row r="35">
          <cell r="D35" t="str">
            <v>Respuesta a incidentes con materiales peligrosos y emergencias químicas</v>
          </cell>
        </row>
        <row r="36">
          <cell r="D36" t="str">
            <v>Revisiones técnicas</v>
          </cell>
        </row>
        <row r="37">
          <cell r="D37" t="str">
            <v>Salud ocupacional</v>
          </cell>
        </row>
        <row r="38">
          <cell r="D38" t="str">
            <v>Servicio al ciudadano</v>
          </cell>
        </row>
        <row r="39">
          <cell r="D39" t="str">
            <v>Sistemas de información</v>
          </cell>
        </row>
        <row r="40">
          <cell r="D40" t="str">
            <v>Tecnología informática</v>
          </cell>
        </row>
        <row r="41">
          <cell r="D41" t="str">
            <v>USAR</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olicitud AC,AP,AM"/>
      <sheetName val="Gráf_Proc_orig"/>
    </sheetNames>
    <sheetDataSet>
      <sheetData sheetId="0">
        <row r="3">
          <cell r="C3" t="str">
            <v>Preventiva</v>
          </cell>
        </row>
        <row r="4">
          <cell r="C4" t="str">
            <v>Correctiva</v>
          </cell>
        </row>
        <row r="5">
          <cell r="C5" t="str">
            <v>Correción</v>
          </cell>
        </row>
        <row r="6">
          <cell r="C6" t="str">
            <v>Mejora</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GAI"/>
      <sheetName val="li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E840"/>
  <sheetViews>
    <sheetView tabSelected="1" topLeftCell="B1" zoomScale="95" zoomScaleNormal="95" workbookViewId="0">
      <selection activeCell="G9" sqref="G9"/>
    </sheetView>
  </sheetViews>
  <sheetFormatPr baseColWidth="10" defaultColWidth="14.42578125" defaultRowHeight="15" customHeight="1" x14ac:dyDescent="0.2"/>
  <cols>
    <col min="1" max="1" width="0" style="38" hidden="1" customWidth="1"/>
    <col min="2" max="2" width="16.5703125" style="39" customWidth="1"/>
    <col min="3" max="3" width="15.7109375" style="40" customWidth="1"/>
    <col min="4" max="4" width="15.42578125" style="38" customWidth="1"/>
    <col min="5" max="5" width="34.42578125" style="38" customWidth="1"/>
    <col min="6" max="6" width="22.85546875" style="38" customWidth="1"/>
    <col min="7" max="7" width="132" style="38" customWidth="1"/>
    <col min="8" max="9" width="18.42578125" style="38" customWidth="1"/>
    <col min="10" max="16384" width="14.42578125" style="38"/>
  </cols>
  <sheetData>
    <row r="1" spans="1:57" s="1" customFormat="1" ht="24" customHeight="1" x14ac:dyDescent="0.2">
      <c r="B1" s="52"/>
      <c r="C1" s="52"/>
      <c r="D1" s="54"/>
      <c r="E1" s="55" t="s">
        <v>0</v>
      </c>
      <c r="F1" s="57" t="s">
        <v>1</v>
      </c>
      <c r="G1" s="58"/>
    </row>
    <row r="2" spans="1:57" s="1" customFormat="1" ht="24" customHeight="1" thickBot="1" x14ac:dyDescent="0.25">
      <c r="B2" s="52"/>
      <c r="C2" s="52"/>
      <c r="D2" s="54"/>
      <c r="E2" s="56"/>
      <c r="F2" s="59"/>
      <c r="G2" s="60"/>
    </row>
    <row r="3" spans="1:57" s="1" customFormat="1" ht="24" customHeight="1" x14ac:dyDescent="0.2">
      <c r="B3" s="52"/>
      <c r="C3" s="52"/>
      <c r="D3" s="54"/>
      <c r="E3" s="55" t="s">
        <v>2</v>
      </c>
      <c r="F3" s="57" t="s">
        <v>3</v>
      </c>
      <c r="G3" s="58"/>
    </row>
    <row r="4" spans="1:57" s="1" customFormat="1" ht="24" customHeight="1" x14ac:dyDescent="0.2">
      <c r="B4" s="52"/>
      <c r="C4" s="52"/>
      <c r="D4" s="54"/>
      <c r="E4" s="61"/>
      <c r="F4" s="59"/>
      <c r="G4" s="60"/>
    </row>
    <row r="5" spans="1:57" s="1" customFormat="1" ht="24" customHeight="1" thickBot="1" x14ac:dyDescent="0.25">
      <c r="B5" s="52"/>
      <c r="C5" s="52"/>
      <c r="D5" s="54"/>
      <c r="E5" s="56"/>
      <c r="F5" s="62"/>
      <c r="G5" s="63"/>
    </row>
    <row r="6" spans="1:57" s="1" customFormat="1" ht="14.25" x14ac:dyDescent="0.2">
      <c r="B6" s="52"/>
      <c r="C6" s="53"/>
      <c r="D6" s="53"/>
      <c r="E6" s="53"/>
      <c r="F6" s="53"/>
      <c r="G6" s="53"/>
    </row>
    <row r="7" spans="1:57" s="2" customFormat="1" ht="26.25" customHeight="1" x14ac:dyDescent="0.2">
      <c r="B7" s="49" t="s">
        <v>4</v>
      </c>
      <c r="C7" s="50"/>
      <c r="D7" s="50"/>
      <c r="E7" s="50"/>
      <c r="F7" s="50"/>
      <c r="G7" s="50"/>
      <c r="H7" s="51" t="s">
        <v>5</v>
      </c>
      <c r="I7" s="51"/>
    </row>
    <row r="8" spans="1:57" s="2" customFormat="1" ht="54" customHeight="1" x14ac:dyDescent="0.2">
      <c r="B8" s="3" t="s">
        <v>6</v>
      </c>
      <c r="C8" s="3" t="s">
        <v>7</v>
      </c>
      <c r="D8" s="3" t="s">
        <v>8</v>
      </c>
      <c r="E8" s="3" t="s">
        <v>9</v>
      </c>
      <c r="F8" s="3" t="s">
        <v>10</v>
      </c>
      <c r="G8" s="3" t="s">
        <v>11</v>
      </c>
      <c r="H8" s="4" t="s">
        <v>12</v>
      </c>
      <c r="I8" s="4" t="s">
        <v>13</v>
      </c>
    </row>
    <row r="9" spans="1:57" s="5" customFormat="1" ht="167.25" customHeight="1" x14ac:dyDescent="0.2">
      <c r="A9" s="5" t="e">
        <f>IF(B9=#REF!,+#REF!,+#REF!+1)</f>
        <v>#REF!</v>
      </c>
      <c r="B9" s="6">
        <v>135</v>
      </c>
      <c r="C9" s="7">
        <v>43230</v>
      </c>
      <c r="D9" s="7" t="s">
        <v>14</v>
      </c>
      <c r="E9" s="8" t="s">
        <v>15</v>
      </c>
      <c r="F9" s="6" t="s">
        <v>16</v>
      </c>
      <c r="G9" s="9" t="s">
        <v>17</v>
      </c>
      <c r="H9" s="13">
        <v>43825</v>
      </c>
      <c r="I9" s="6" t="s">
        <v>111</v>
      </c>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row>
    <row r="10" spans="1:57" s="5" customFormat="1" ht="167.25" customHeight="1" x14ac:dyDescent="0.25">
      <c r="A10" s="5" t="e">
        <f>IF(B10=#REF!,+#REF!,+#REF!+1)</f>
        <v>#REF!</v>
      </c>
      <c r="B10" s="15">
        <v>168</v>
      </c>
      <c r="C10" s="7">
        <v>43389</v>
      </c>
      <c r="D10" s="7" t="s">
        <v>14</v>
      </c>
      <c r="E10" s="8" t="s">
        <v>18</v>
      </c>
      <c r="F10" s="15" t="s">
        <v>19</v>
      </c>
      <c r="G10" s="16" t="s">
        <v>20</v>
      </c>
      <c r="H10" s="19">
        <v>43817</v>
      </c>
      <c r="I10" s="18" t="s">
        <v>111</v>
      </c>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row>
    <row r="11" spans="1:57" s="5" customFormat="1" ht="167.25" customHeight="1" x14ac:dyDescent="0.25">
      <c r="A11" s="5" t="e">
        <f t="shared" ref="A11:A33" si="0">IF(B11=B10,+A10,+A10+1)</f>
        <v>#REF!</v>
      </c>
      <c r="B11" s="15">
        <v>169</v>
      </c>
      <c r="C11" s="7">
        <v>43389</v>
      </c>
      <c r="D11" s="7" t="s">
        <v>14</v>
      </c>
      <c r="E11" s="8" t="s">
        <v>18</v>
      </c>
      <c r="F11" s="15" t="s">
        <v>19</v>
      </c>
      <c r="G11" s="16" t="s">
        <v>21</v>
      </c>
      <c r="H11" s="19">
        <v>43803</v>
      </c>
      <c r="I11" s="20" t="s">
        <v>111</v>
      </c>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s="5" customFormat="1" ht="167.25" customHeight="1" x14ac:dyDescent="0.25">
      <c r="A12" s="5" t="e">
        <f t="shared" si="0"/>
        <v>#REF!</v>
      </c>
      <c r="B12" s="15">
        <v>170</v>
      </c>
      <c r="C12" s="7">
        <v>43389</v>
      </c>
      <c r="D12" s="7" t="s">
        <v>14</v>
      </c>
      <c r="E12" s="8" t="s">
        <v>18</v>
      </c>
      <c r="F12" s="15" t="s">
        <v>19</v>
      </c>
      <c r="G12" s="16" t="s">
        <v>22</v>
      </c>
      <c r="H12" s="19">
        <v>43803</v>
      </c>
      <c r="I12" s="20" t="s">
        <v>111</v>
      </c>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row>
    <row r="13" spans="1:57" s="5" customFormat="1" ht="167.25" customHeight="1" x14ac:dyDescent="0.25">
      <c r="A13" s="5" t="e">
        <f t="shared" si="0"/>
        <v>#REF!</v>
      </c>
      <c r="B13" s="15">
        <v>171</v>
      </c>
      <c r="C13" s="7">
        <v>43389</v>
      </c>
      <c r="D13" s="7" t="s">
        <v>14</v>
      </c>
      <c r="E13" s="8" t="s">
        <v>18</v>
      </c>
      <c r="F13" s="15" t="s">
        <v>19</v>
      </c>
      <c r="G13" s="16" t="s">
        <v>23</v>
      </c>
      <c r="H13" s="19">
        <v>43803</v>
      </c>
      <c r="I13" s="21" t="s">
        <v>111</v>
      </c>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row>
    <row r="14" spans="1:57" s="5" customFormat="1" ht="167.25" customHeight="1" x14ac:dyDescent="0.25">
      <c r="A14" s="5" t="e">
        <f t="shared" si="0"/>
        <v>#REF!</v>
      </c>
      <c r="B14" s="15">
        <v>171</v>
      </c>
      <c r="C14" s="7">
        <v>43389</v>
      </c>
      <c r="D14" s="7" t="s">
        <v>14</v>
      </c>
      <c r="E14" s="8" t="s">
        <v>18</v>
      </c>
      <c r="F14" s="15" t="s">
        <v>19</v>
      </c>
      <c r="G14" s="16" t="s">
        <v>23</v>
      </c>
      <c r="H14" s="19">
        <v>43803</v>
      </c>
      <c r="I14" s="18" t="s">
        <v>111</v>
      </c>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row>
    <row r="15" spans="1:57" s="5" customFormat="1" ht="167.25" customHeight="1" x14ac:dyDescent="0.25">
      <c r="A15" s="5" t="e">
        <f t="shared" si="0"/>
        <v>#REF!</v>
      </c>
      <c r="B15" s="15">
        <v>171</v>
      </c>
      <c r="C15" s="7">
        <v>43389</v>
      </c>
      <c r="D15" s="7" t="s">
        <v>14</v>
      </c>
      <c r="E15" s="8" t="s">
        <v>18</v>
      </c>
      <c r="F15" s="15" t="s">
        <v>19</v>
      </c>
      <c r="G15" s="16" t="s">
        <v>24</v>
      </c>
      <c r="H15" s="19">
        <v>43803</v>
      </c>
      <c r="I15" s="21" t="s">
        <v>111</v>
      </c>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row>
    <row r="16" spans="1:57" s="5" customFormat="1" ht="167.25" customHeight="1" x14ac:dyDescent="0.25">
      <c r="A16" s="5" t="e">
        <f>IF(B16=#REF!,+#REF!,+#REF!+1)</f>
        <v>#REF!</v>
      </c>
      <c r="B16" s="15">
        <v>173</v>
      </c>
      <c r="C16" s="7">
        <v>43389</v>
      </c>
      <c r="D16" s="7" t="s">
        <v>14</v>
      </c>
      <c r="E16" s="8" t="s">
        <v>18</v>
      </c>
      <c r="F16" s="15" t="s">
        <v>25</v>
      </c>
      <c r="G16" s="22" t="s">
        <v>26</v>
      </c>
      <c r="H16" s="19">
        <v>43817</v>
      </c>
      <c r="I16" s="18" t="s">
        <v>111</v>
      </c>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row>
    <row r="17" spans="1:57" s="5" customFormat="1" ht="167.25" customHeight="1" x14ac:dyDescent="0.25">
      <c r="A17" s="5" t="e">
        <f t="shared" ref="A17:A22" si="1">IF(B17=B16,+A16,+A16+1)</f>
        <v>#REF!</v>
      </c>
      <c r="B17" s="15">
        <v>173</v>
      </c>
      <c r="C17" s="7">
        <v>43389</v>
      </c>
      <c r="D17" s="7" t="s">
        <v>14</v>
      </c>
      <c r="E17" s="8" t="s">
        <v>18</v>
      </c>
      <c r="F17" s="15" t="s">
        <v>25</v>
      </c>
      <c r="G17" s="22" t="s">
        <v>27</v>
      </c>
      <c r="H17" s="19">
        <v>43817</v>
      </c>
      <c r="I17" s="18" t="s">
        <v>111</v>
      </c>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row>
    <row r="18" spans="1:57" s="5" customFormat="1" ht="167.25" customHeight="1" x14ac:dyDescent="0.25">
      <c r="A18" s="5" t="e">
        <f>IF(B18=#REF!,+#REF!,+#REF!+1)</f>
        <v>#REF!</v>
      </c>
      <c r="B18" s="15">
        <v>176</v>
      </c>
      <c r="C18" s="7">
        <v>43389</v>
      </c>
      <c r="D18" s="7" t="s">
        <v>14</v>
      </c>
      <c r="E18" s="8" t="s">
        <v>18</v>
      </c>
      <c r="F18" s="15" t="s">
        <v>28</v>
      </c>
      <c r="G18" s="22" t="s">
        <v>29</v>
      </c>
      <c r="H18" s="19">
        <v>43826</v>
      </c>
      <c r="I18" s="21" t="s">
        <v>111</v>
      </c>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row>
    <row r="19" spans="1:57" s="5" customFormat="1" ht="167.25" customHeight="1" x14ac:dyDescent="0.25">
      <c r="A19" s="5" t="e">
        <f>IF(B19=#REF!,+#REF!,+#REF!+1)</f>
        <v>#REF!</v>
      </c>
      <c r="B19" s="15">
        <v>177</v>
      </c>
      <c r="C19" s="7">
        <v>43389</v>
      </c>
      <c r="D19" s="7" t="s">
        <v>14</v>
      </c>
      <c r="E19" s="8" t="s">
        <v>18</v>
      </c>
      <c r="F19" s="15" t="s">
        <v>28</v>
      </c>
      <c r="G19" s="22" t="s">
        <v>30</v>
      </c>
      <c r="H19" s="19">
        <v>43817</v>
      </c>
      <c r="I19" s="21" t="s">
        <v>111</v>
      </c>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row>
    <row r="20" spans="1:57" s="5" customFormat="1" ht="167.25" customHeight="1" x14ac:dyDescent="0.25">
      <c r="A20" s="5" t="e">
        <f>IF(B20=#REF!,+#REF!,+#REF!+1)</f>
        <v>#REF!</v>
      </c>
      <c r="B20" s="15">
        <v>180</v>
      </c>
      <c r="C20" s="7">
        <v>43389</v>
      </c>
      <c r="D20" s="7" t="s">
        <v>14</v>
      </c>
      <c r="E20" s="8" t="s">
        <v>18</v>
      </c>
      <c r="F20" s="15" t="s">
        <v>28</v>
      </c>
      <c r="G20" s="22" t="s">
        <v>31</v>
      </c>
      <c r="H20" s="19">
        <v>43733</v>
      </c>
      <c r="I20" s="21" t="s">
        <v>111</v>
      </c>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row>
    <row r="21" spans="1:57" s="5" customFormat="1" ht="167.25" customHeight="1" x14ac:dyDescent="0.25">
      <c r="A21" s="5" t="e">
        <f>IF(B21=#REF!,+#REF!,+#REF!+1)</f>
        <v>#REF!</v>
      </c>
      <c r="B21" s="15">
        <v>182</v>
      </c>
      <c r="C21" s="7">
        <v>43389</v>
      </c>
      <c r="D21" s="7" t="s">
        <v>14</v>
      </c>
      <c r="E21" s="8" t="s">
        <v>18</v>
      </c>
      <c r="F21" s="15" t="s">
        <v>28</v>
      </c>
      <c r="G21" s="22" t="s">
        <v>32</v>
      </c>
      <c r="H21" s="19">
        <v>43825</v>
      </c>
      <c r="I21" s="21" t="s">
        <v>111</v>
      </c>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row>
    <row r="22" spans="1:57" s="5" customFormat="1" ht="167.25" customHeight="1" x14ac:dyDescent="0.25">
      <c r="A22" s="5" t="e">
        <f t="shared" si="1"/>
        <v>#REF!</v>
      </c>
      <c r="B22" s="15">
        <v>182</v>
      </c>
      <c r="C22" s="7">
        <v>43389</v>
      </c>
      <c r="D22" s="7" t="s">
        <v>14</v>
      </c>
      <c r="E22" s="8" t="s">
        <v>18</v>
      </c>
      <c r="F22" s="15" t="s">
        <v>28</v>
      </c>
      <c r="G22" s="22" t="s">
        <v>32</v>
      </c>
      <c r="H22" s="19">
        <v>43825</v>
      </c>
      <c r="I22" s="21" t="s">
        <v>111</v>
      </c>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row>
    <row r="23" spans="1:57" s="5" customFormat="1" ht="167.25" customHeight="1" x14ac:dyDescent="0.25">
      <c r="A23" s="5" t="e">
        <f>IF(B23=#REF!,+#REF!,+#REF!+1)</f>
        <v>#REF!</v>
      </c>
      <c r="B23" s="15">
        <v>183</v>
      </c>
      <c r="C23" s="7">
        <v>43389</v>
      </c>
      <c r="D23" s="7" t="s">
        <v>14</v>
      </c>
      <c r="E23" s="8" t="s">
        <v>18</v>
      </c>
      <c r="F23" s="15" t="s">
        <v>28</v>
      </c>
      <c r="G23" s="23" t="s">
        <v>33</v>
      </c>
      <c r="H23" s="19">
        <v>43818</v>
      </c>
      <c r="I23" s="21" t="s">
        <v>111</v>
      </c>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row>
    <row r="24" spans="1:57" s="5" customFormat="1" ht="167.25" customHeight="1" x14ac:dyDescent="0.25">
      <c r="A24" s="5" t="e">
        <f>IF(B24=#REF!,+#REF!,+#REF!+1)</f>
        <v>#REF!</v>
      </c>
      <c r="B24" s="15">
        <v>185</v>
      </c>
      <c r="C24" s="7">
        <v>43389</v>
      </c>
      <c r="D24" s="7" t="s">
        <v>14</v>
      </c>
      <c r="E24" s="8" t="s">
        <v>18</v>
      </c>
      <c r="F24" s="15" t="s">
        <v>28</v>
      </c>
      <c r="G24" s="16" t="s">
        <v>34</v>
      </c>
      <c r="H24" s="19">
        <v>43803</v>
      </c>
      <c r="I24" s="21" t="s">
        <v>111</v>
      </c>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row>
    <row r="25" spans="1:57" s="5" customFormat="1" ht="167.25" customHeight="1" x14ac:dyDescent="0.25">
      <c r="A25" s="5" t="e">
        <f>IF(B25=#REF!,+#REF!,+#REF!+1)</f>
        <v>#REF!</v>
      </c>
      <c r="B25" s="15">
        <v>186</v>
      </c>
      <c r="C25" s="7">
        <v>43389</v>
      </c>
      <c r="D25" s="7" t="s">
        <v>14</v>
      </c>
      <c r="E25" s="8" t="s">
        <v>18</v>
      </c>
      <c r="F25" s="15" t="s">
        <v>28</v>
      </c>
      <c r="G25" s="16" t="s">
        <v>35</v>
      </c>
      <c r="H25" s="19">
        <v>43817</v>
      </c>
      <c r="I25" s="21" t="s">
        <v>111</v>
      </c>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row>
    <row r="26" spans="1:57" s="5" customFormat="1" ht="167.25" customHeight="1" x14ac:dyDescent="0.25">
      <c r="A26" s="5" t="e">
        <f>IF(B26=#REF!,+#REF!,+#REF!+1)</f>
        <v>#REF!</v>
      </c>
      <c r="B26" s="15">
        <v>188</v>
      </c>
      <c r="C26" s="7">
        <v>43389</v>
      </c>
      <c r="D26" s="7" t="s">
        <v>14</v>
      </c>
      <c r="E26" s="8" t="s">
        <v>18</v>
      </c>
      <c r="F26" s="15" t="s">
        <v>28</v>
      </c>
      <c r="G26" s="16" t="s">
        <v>36</v>
      </c>
      <c r="H26" s="19"/>
      <c r="I26" s="21" t="s">
        <v>112</v>
      </c>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row>
    <row r="27" spans="1:57" s="5" customFormat="1" ht="167.25" customHeight="1" x14ac:dyDescent="0.25">
      <c r="A27" s="5" t="e">
        <f t="shared" si="0"/>
        <v>#REF!</v>
      </c>
      <c r="B27" s="15">
        <v>188</v>
      </c>
      <c r="C27" s="7">
        <v>43389</v>
      </c>
      <c r="D27" s="7" t="s">
        <v>14</v>
      </c>
      <c r="E27" s="8" t="s">
        <v>18</v>
      </c>
      <c r="F27" s="15" t="s">
        <v>28</v>
      </c>
      <c r="G27" s="16" t="s">
        <v>36</v>
      </c>
      <c r="H27" s="19" t="s">
        <v>37</v>
      </c>
      <c r="I27" s="21" t="s">
        <v>111</v>
      </c>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row>
    <row r="28" spans="1:57" s="5" customFormat="1" ht="167.25" customHeight="1" x14ac:dyDescent="0.25">
      <c r="A28" s="5" t="e">
        <f>IF(B28=#REF!,+#REF!,+#REF!+1)</f>
        <v>#REF!</v>
      </c>
      <c r="B28" s="6">
        <v>194</v>
      </c>
      <c r="C28" s="7">
        <v>43424</v>
      </c>
      <c r="D28" s="7" t="s">
        <v>14</v>
      </c>
      <c r="E28" s="8" t="s">
        <v>38</v>
      </c>
      <c r="F28" s="6" t="s">
        <v>39</v>
      </c>
      <c r="G28" s="10" t="s">
        <v>40</v>
      </c>
      <c r="H28" s="13">
        <v>43814</v>
      </c>
      <c r="I28" s="21" t="s">
        <v>111</v>
      </c>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row>
    <row r="29" spans="1:57" s="5" customFormat="1" ht="167.25" customHeight="1" x14ac:dyDescent="0.25">
      <c r="A29" s="5" t="e">
        <f t="shared" si="0"/>
        <v>#REF!</v>
      </c>
      <c r="B29" s="6">
        <v>194</v>
      </c>
      <c r="C29" s="7">
        <v>43424</v>
      </c>
      <c r="D29" s="7" t="s">
        <v>14</v>
      </c>
      <c r="E29" s="8" t="s">
        <v>38</v>
      </c>
      <c r="F29" s="6" t="s">
        <v>39</v>
      </c>
      <c r="G29" s="10" t="s">
        <v>40</v>
      </c>
      <c r="H29" s="13">
        <v>43814</v>
      </c>
      <c r="I29" s="21" t="s">
        <v>111</v>
      </c>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row>
    <row r="30" spans="1:57" s="5" customFormat="1" ht="167.25" customHeight="1" x14ac:dyDescent="0.25">
      <c r="A30" s="5" t="e">
        <f t="shared" si="0"/>
        <v>#REF!</v>
      </c>
      <c r="B30" s="6">
        <v>194</v>
      </c>
      <c r="C30" s="7">
        <v>43424</v>
      </c>
      <c r="D30" s="7" t="s">
        <v>14</v>
      </c>
      <c r="E30" s="8" t="s">
        <v>38</v>
      </c>
      <c r="F30" s="6" t="s">
        <v>39</v>
      </c>
      <c r="G30" s="10" t="s">
        <v>40</v>
      </c>
      <c r="H30" s="13">
        <v>43814</v>
      </c>
      <c r="I30" s="21" t="s">
        <v>111</v>
      </c>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row>
    <row r="31" spans="1:57" s="5" customFormat="1" ht="167.25" customHeight="1" x14ac:dyDescent="0.25">
      <c r="A31" s="5" t="e">
        <f t="shared" si="0"/>
        <v>#REF!</v>
      </c>
      <c r="B31" s="6">
        <v>194</v>
      </c>
      <c r="C31" s="7">
        <v>43424</v>
      </c>
      <c r="D31" s="7" t="s">
        <v>14</v>
      </c>
      <c r="E31" s="8" t="s">
        <v>38</v>
      </c>
      <c r="F31" s="6" t="s">
        <v>39</v>
      </c>
      <c r="G31" s="10" t="s">
        <v>40</v>
      </c>
      <c r="H31" s="13">
        <v>43814</v>
      </c>
      <c r="I31" s="21" t="s">
        <v>111</v>
      </c>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row>
    <row r="32" spans="1:57" s="5" customFormat="1" ht="167.25" customHeight="1" x14ac:dyDescent="0.25">
      <c r="A32" s="5" t="e">
        <f>IF(B32=#REF!,+#REF!,+#REF!+1)</f>
        <v>#REF!</v>
      </c>
      <c r="B32" s="6">
        <v>197</v>
      </c>
      <c r="C32" s="7">
        <v>43446</v>
      </c>
      <c r="D32" s="7" t="s">
        <v>14</v>
      </c>
      <c r="E32" s="8" t="s">
        <v>41</v>
      </c>
      <c r="F32" s="6" t="s">
        <v>42</v>
      </c>
      <c r="G32" s="10" t="s">
        <v>43</v>
      </c>
      <c r="H32" s="13">
        <v>43475</v>
      </c>
      <c r="I32" s="21" t="s">
        <v>111</v>
      </c>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row>
    <row r="33" spans="1:57" s="5" customFormat="1" ht="167.25" customHeight="1" x14ac:dyDescent="0.25">
      <c r="A33" s="5" t="e">
        <f t="shared" si="0"/>
        <v>#REF!</v>
      </c>
      <c r="B33" s="6">
        <v>198</v>
      </c>
      <c r="C33" s="7">
        <v>43446</v>
      </c>
      <c r="D33" s="7" t="s">
        <v>14</v>
      </c>
      <c r="E33" s="8" t="s">
        <v>41</v>
      </c>
      <c r="F33" s="6" t="s">
        <v>42</v>
      </c>
      <c r="G33" s="10" t="s">
        <v>44</v>
      </c>
      <c r="H33" s="13">
        <v>43878</v>
      </c>
      <c r="I33" s="21" t="s">
        <v>111</v>
      </c>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row>
    <row r="34" spans="1:57" s="5" customFormat="1" ht="167.25" customHeight="1" x14ac:dyDescent="0.25">
      <c r="A34" s="5" t="e">
        <f>IF(B34=#REF!,+#REF!,+#REF!+1)</f>
        <v>#REF!</v>
      </c>
      <c r="B34" s="6">
        <v>201</v>
      </c>
      <c r="C34" s="7">
        <v>43446</v>
      </c>
      <c r="D34" s="7" t="s">
        <v>14</v>
      </c>
      <c r="E34" s="8" t="s">
        <v>41</v>
      </c>
      <c r="F34" s="6" t="s">
        <v>42</v>
      </c>
      <c r="G34" s="10" t="s">
        <v>45</v>
      </c>
      <c r="H34" s="13">
        <v>43878</v>
      </c>
      <c r="I34" s="21" t="s">
        <v>111</v>
      </c>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row>
    <row r="35" spans="1:57" s="5" customFormat="1" ht="167.25" customHeight="1" x14ac:dyDescent="0.25">
      <c r="A35" s="5" t="e">
        <f>IF(B35=#REF!,+#REF!,+#REF!+1)</f>
        <v>#REF!</v>
      </c>
      <c r="B35" s="6">
        <v>204</v>
      </c>
      <c r="C35" s="7">
        <v>43451</v>
      </c>
      <c r="D35" s="7" t="s">
        <v>14</v>
      </c>
      <c r="E35" s="8" t="s">
        <v>46</v>
      </c>
      <c r="F35" s="15" t="s">
        <v>47</v>
      </c>
      <c r="G35" s="16" t="s">
        <v>48</v>
      </c>
      <c r="H35" s="13">
        <v>43817</v>
      </c>
      <c r="I35" s="21" t="s">
        <v>111</v>
      </c>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row>
    <row r="36" spans="1:57" s="5" customFormat="1" ht="167.25" customHeight="1" x14ac:dyDescent="0.25">
      <c r="A36" s="5" t="e">
        <f t="shared" ref="A36:A39" si="2">IF(B36=B35,+A35,+A35+1)</f>
        <v>#REF!</v>
      </c>
      <c r="B36" s="6">
        <v>205</v>
      </c>
      <c r="C36" s="7">
        <v>43451</v>
      </c>
      <c r="D36" s="7" t="s">
        <v>14</v>
      </c>
      <c r="E36" s="8" t="s">
        <v>46</v>
      </c>
      <c r="F36" s="15" t="s">
        <v>47</v>
      </c>
      <c r="G36" s="16" t="s">
        <v>49</v>
      </c>
      <c r="H36" s="13">
        <v>43823</v>
      </c>
      <c r="I36" s="21" t="s">
        <v>111</v>
      </c>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row>
    <row r="37" spans="1:57" s="5" customFormat="1" ht="167.25" customHeight="1" x14ac:dyDescent="0.25">
      <c r="A37" s="5" t="e">
        <f>IF(B37=#REF!,+#REF!,+#REF!+1)</f>
        <v>#REF!</v>
      </c>
      <c r="B37" s="6">
        <v>207</v>
      </c>
      <c r="C37" s="7">
        <v>43451</v>
      </c>
      <c r="D37" s="7" t="s">
        <v>14</v>
      </c>
      <c r="E37" s="8" t="s">
        <v>46</v>
      </c>
      <c r="F37" s="15" t="s">
        <v>47</v>
      </c>
      <c r="G37" s="16" t="s">
        <v>50</v>
      </c>
      <c r="H37" s="13">
        <v>43817</v>
      </c>
      <c r="I37" s="21" t="s">
        <v>111</v>
      </c>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row>
    <row r="38" spans="1:57" s="5" customFormat="1" ht="167.25" customHeight="1" x14ac:dyDescent="0.25">
      <c r="A38" s="5" t="e">
        <f t="shared" si="2"/>
        <v>#REF!</v>
      </c>
      <c r="B38" s="6">
        <v>208</v>
      </c>
      <c r="C38" s="7">
        <v>43451</v>
      </c>
      <c r="D38" s="7" t="s">
        <v>14</v>
      </c>
      <c r="E38" s="8" t="s">
        <v>46</v>
      </c>
      <c r="F38" s="15" t="s">
        <v>47</v>
      </c>
      <c r="G38" s="16" t="s">
        <v>51</v>
      </c>
      <c r="H38" s="13">
        <v>43661</v>
      </c>
      <c r="I38" s="21" t="s">
        <v>111</v>
      </c>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row>
    <row r="39" spans="1:57" s="5" customFormat="1" ht="167.25" customHeight="1" x14ac:dyDescent="0.25">
      <c r="A39" s="5" t="e">
        <f t="shared" si="2"/>
        <v>#REF!</v>
      </c>
      <c r="B39" s="6">
        <v>209</v>
      </c>
      <c r="C39" s="7">
        <v>43451</v>
      </c>
      <c r="D39" s="7" t="s">
        <v>14</v>
      </c>
      <c r="E39" s="8" t="s">
        <v>46</v>
      </c>
      <c r="F39" s="15" t="s">
        <v>47</v>
      </c>
      <c r="G39" s="16" t="s">
        <v>52</v>
      </c>
      <c r="H39" s="13">
        <v>43817</v>
      </c>
      <c r="I39" s="21" t="s">
        <v>111</v>
      </c>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1:57" s="5" customFormat="1" ht="167.25" customHeight="1" x14ac:dyDescent="0.25">
      <c r="B40" s="6">
        <v>220</v>
      </c>
      <c r="C40" s="7">
        <v>43609</v>
      </c>
      <c r="D40" s="7" t="s">
        <v>14</v>
      </c>
      <c r="E40" s="8" t="s">
        <v>53</v>
      </c>
      <c r="F40" s="6" t="s">
        <v>54</v>
      </c>
      <c r="G40" s="10" t="s">
        <v>55</v>
      </c>
      <c r="H40" s="13">
        <v>43818</v>
      </c>
      <c r="I40" s="21" t="s">
        <v>111</v>
      </c>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5" customFormat="1" ht="167.25" customHeight="1" x14ac:dyDescent="0.25">
      <c r="B41" s="6">
        <v>221</v>
      </c>
      <c r="C41" s="7">
        <v>43609</v>
      </c>
      <c r="D41" s="7" t="s">
        <v>14</v>
      </c>
      <c r="E41" s="8" t="s">
        <v>53</v>
      </c>
      <c r="F41" s="6" t="s">
        <v>54</v>
      </c>
      <c r="G41" s="10" t="s">
        <v>56</v>
      </c>
      <c r="H41" s="13"/>
      <c r="I41" s="21" t="s">
        <v>112</v>
      </c>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5" customFormat="1" ht="167.25" customHeight="1" x14ac:dyDescent="0.25">
      <c r="B42" s="6">
        <v>222</v>
      </c>
      <c r="C42" s="7">
        <v>43609</v>
      </c>
      <c r="D42" s="7" t="s">
        <v>14</v>
      </c>
      <c r="E42" s="8" t="s">
        <v>53</v>
      </c>
      <c r="F42" s="6" t="s">
        <v>54</v>
      </c>
      <c r="G42" s="16" t="s">
        <v>57</v>
      </c>
      <c r="H42" s="13">
        <v>43818</v>
      </c>
      <c r="I42" s="21" t="s">
        <v>111</v>
      </c>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5" customFormat="1" ht="167.25" customHeight="1" x14ac:dyDescent="0.25">
      <c r="B43" s="6">
        <v>223</v>
      </c>
      <c r="C43" s="7">
        <v>43609</v>
      </c>
      <c r="D43" s="7" t="s">
        <v>14</v>
      </c>
      <c r="E43" s="8" t="s">
        <v>53</v>
      </c>
      <c r="F43" s="6" t="s">
        <v>54</v>
      </c>
      <c r="G43" s="16" t="s">
        <v>58</v>
      </c>
      <c r="H43" s="13">
        <v>43818</v>
      </c>
      <c r="I43" s="21" t="s">
        <v>111</v>
      </c>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row>
    <row r="44" spans="1:57" s="5" customFormat="1" ht="167.25" customHeight="1" x14ac:dyDescent="0.25">
      <c r="B44" s="6">
        <v>224</v>
      </c>
      <c r="C44" s="7">
        <v>43663</v>
      </c>
      <c r="D44" s="7" t="s">
        <v>14</v>
      </c>
      <c r="E44" s="8" t="s">
        <v>59</v>
      </c>
      <c r="F44" s="6" t="s">
        <v>60</v>
      </c>
      <c r="G44" s="10" t="s">
        <v>61</v>
      </c>
      <c r="H44" s="13">
        <v>43818</v>
      </c>
      <c r="I44" s="6" t="s">
        <v>111</v>
      </c>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row>
    <row r="45" spans="1:57" s="5" customFormat="1" ht="167.25" customHeight="1" x14ac:dyDescent="0.25">
      <c r="B45" s="6">
        <v>224</v>
      </c>
      <c r="C45" s="7">
        <v>43663</v>
      </c>
      <c r="D45" s="7" t="s">
        <v>14</v>
      </c>
      <c r="E45" s="8" t="s">
        <v>59</v>
      </c>
      <c r="F45" s="6" t="s">
        <v>60</v>
      </c>
      <c r="G45" s="10" t="s">
        <v>61</v>
      </c>
      <c r="H45" s="13">
        <v>43825</v>
      </c>
      <c r="I45" s="6" t="s">
        <v>111</v>
      </c>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row>
    <row r="46" spans="1:57" s="5" customFormat="1" ht="167.25" customHeight="1" x14ac:dyDescent="0.25">
      <c r="B46" s="6">
        <v>225</v>
      </c>
      <c r="C46" s="7">
        <v>43663</v>
      </c>
      <c r="D46" s="7" t="s">
        <v>14</v>
      </c>
      <c r="E46" s="8" t="s">
        <v>59</v>
      </c>
      <c r="F46" s="6" t="s">
        <v>60</v>
      </c>
      <c r="G46" s="10" t="s">
        <v>62</v>
      </c>
      <c r="H46" s="13">
        <v>43818</v>
      </c>
      <c r="I46" s="6" t="s">
        <v>111</v>
      </c>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row>
    <row r="47" spans="1:57" s="5" customFormat="1" ht="167.25" customHeight="1" x14ac:dyDescent="0.25">
      <c r="B47" s="6">
        <v>226</v>
      </c>
      <c r="C47" s="7">
        <v>43663</v>
      </c>
      <c r="D47" s="7" t="s">
        <v>14</v>
      </c>
      <c r="E47" s="8" t="s">
        <v>59</v>
      </c>
      <c r="F47" s="6" t="s">
        <v>60</v>
      </c>
      <c r="G47" s="16" t="s">
        <v>63</v>
      </c>
      <c r="H47" s="13">
        <v>43818</v>
      </c>
      <c r="I47" s="6" t="s">
        <v>111</v>
      </c>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row>
    <row r="48" spans="1:57" s="5" customFormat="1" ht="167.25" customHeight="1" x14ac:dyDescent="0.25">
      <c r="B48" s="6">
        <v>226</v>
      </c>
      <c r="C48" s="7">
        <v>43663</v>
      </c>
      <c r="D48" s="7" t="s">
        <v>14</v>
      </c>
      <c r="E48" s="8" t="s">
        <v>59</v>
      </c>
      <c r="F48" s="6" t="s">
        <v>60</v>
      </c>
      <c r="G48" s="16" t="s">
        <v>63</v>
      </c>
      <c r="H48" s="13">
        <v>43825</v>
      </c>
      <c r="I48" s="6" t="s">
        <v>111</v>
      </c>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2:57" s="5" customFormat="1" ht="167.25" customHeight="1" x14ac:dyDescent="0.25">
      <c r="B49" s="6">
        <v>227</v>
      </c>
      <c r="C49" s="7">
        <v>43663</v>
      </c>
      <c r="D49" s="7" t="s">
        <v>14</v>
      </c>
      <c r="E49" s="8" t="s">
        <v>59</v>
      </c>
      <c r="F49" s="6" t="s">
        <v>60</v>
      </c>
      <c r="G49" s="16" t="s">
        <v>64</v>
      </c>
      <c r="H49" s="13">
        <v>43818</v>
      </c>
      <c r="I49" s="6" t="s">
        <v>111</v>
      </c>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2:57" s="5" customFormat="1" ht="167.25" customHeight="1" x14ac:dyDescent="0.25">
      <c r="B50" s="6">
        <v>227</v>
      </c>
      <c r="C50" s="7">
        <v>43663</v>
      </c>
      <c r="D50" s="7" t="s">
        <v>14</v>
      </c>
      <c r="E50" s="8" t="s">
        <v>59</v>
      </c>
      <c r="F50" s="6" t="s">
        <v>60</v>
      </c>
      <c r="G50" s="16" t="s">
        <v>64</v>
      </c>
      <c r="H50" s="13">
        <v>43769</v>
      </c>
      <c r="I50" s="6" t="s">
        <v>111</v>
      </c>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2:57" s="5" customFormat="1" ht="167.25" customHeight="1" x14ac:dyDescent="0.25">
      <c r="B51" s="6">
        <v>228</v>
      </c>
      <c r="C51" s="7">
        <v>43663</v>
      </c>
      <c r="D51" s="7" t="s">
        <v>14</v>
      </c>
      <c r="E51" s="8" t="s">
        <v>59</v>
      </c>
      <c r="F51" s="6" t="s">
        <v>60</v>
      </c>
      <c r="G51" s="16" t="s">
        <v>65</v>
      </c>
      <c r="H51" s="13">
        <v>43839</v>
      </c>
      <c r="I51" s="6" t="s">
        <v>111</v>
      </c>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2:57" s="5" customFormat="1" ht="167.25" customHeight="1" x14ac:dyDescent="0.25">
      <c r="B52" s="11">
        <v>229</v>
      </c>
      <c r="C52" s="7">
        <v>43663</v>
      </c>
      <c r="D52" s="7" t="s">
        <v>14</v>
      </c>
      <c r="E52" s="27" t="s">
        <v>59</v>
      </c>
      <c r="F52" s="11" t="s">
        <v>60</v>
      </c>
      <c r="G52" s="26" t="s">
        <v>66</v>
      </c>
      <c r="H52" s="13">
        <v>43769</v>
      </c>
      <c r="I52" s="6" t="s">
        <v>111</v>
      </c>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2:57" s="5" customFormat="1" ht="167.25" customHeight="1" x14ac:dyDescent="0.25">
      <c r="B53" s="11">
        <v>230</v>
      </c>
      <c r="C53" s="7">
        <v>43664</v>
      </c>
      <c r="D53" s="7" t="s">
        <v>14</v>
      </c>
      <c r="E53" s="27" t="s">
        <v>59</v>
      </c>
      <c r="F53" s="11" t="s">
        <v>60</v>
      </c>
      <c r="G53" s="26" t="s">
        <v>67</v>
      </c>
      <c r="H53" s="13">
        <v>43769</v>
      </c>
      <c r="I53" s="6" t="s">
        <v>111</v>
      </c>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2:57" s="5" customFormat="1" ht="167.25" customHeight="1" x14ac:dyDescent="0.25">
      <c r="B54" s="6">
        <v>231</v>
      </c>
      <c r="C54" s="7">
        <v>43663</v>
      </c>
      <c r="D54" s="7" t="s">
        <v>14</v>
      </c>
      <c r="E54" s="27" t="s">
        <v>59</v>
      </c>
      <c r="F54" s="11" t="s">
        <v>60</v>
      </c>
      <c r="G54" s="26" t="s">
        <v>68</v>
      </c>
      <c r="H54" s="13">
        <v>43769</v>
      </c>
      <c r="I54" s="6" t="s">
        <v>111</v>
      </c>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2:57" s="5" customFormat="1" ht="167.25" customHeight="1" x14ac:dyDescent="0.25">
      <c r="B55" s="6">
        <v>231</v>
      </c>
      <c r="C55" s="7">
        <v>43663</v>
      </c>
      <c r="D55" s="7" t="s">
        <v>14</v>
      </c>
      <c r="E55" s="27" t="s">
        <v>59</v>
      </c>
      <c r="F55" s="11" t="s">
        <v>60</v>
      </c>
      <c r="G55" s="26" t="s">
        <v>68</v>
      </c>
      <c r="H55" s="13">
        <v>43769</v>
      </c>
      <c r="I55" s="6" t="s">
        <v>111</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row>
    <row r="56" spans="2:57" s="5" customFormat="1" ht="167.25" customHeight="1" x14ac:dyDescent="0.25">
      <c r="B56" s="6">
        <v>232</v>
      </c>
      <c r="C56" s="7">
        <v>43663</v>
      </c>
      <c r="D56" s="7" t="s">
        <v>14</v>
      </c>
      <c r="E56" s="8" t="s">
        <v>59</v>
      </c>
      <c r="F56" s="6" t="s">
        <v>60</v>
      </c>
      <c r="G56" s="16" t="s">
        <v>69</v>
      </c>
      <c r="H56" s="13">
        <v>43825</v>
      </c>
      <c r="I56" s="6" t="s">
        <v>111</v>
      </c>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row>
    <row r="57" spans="2:57" s="5" customFormat="1" ht="167.25" customHeight="1" x14ac:dyDescent="0.25">
      <c r="B57" s="6">
        <v>233</v>
      </c>
      <c r="C57" s="7">
        <v>43663</v>
      </c>
      <c r="D57" s="7" t="s">
        <v>14</v>
      </c>
      <c r="E57" s="8" t="s">
        <v>59</v>
      </c>
      <c r="F57" s="6" t="s">
        <v>60</v>
      </c>
      <c r="G57" s="16" t="s">
        <v>69</v>
      </c>
      <c r="H57" s="13">
        <v>43825</v>
      </c>
      <c r="I57" s="10" t="s">
        <v>111</v>
      </c>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row>
    <row r="58" spans="2:57" s="5" customFormat="1" ht="167.25" customHeight="1" x14ac:dyDescent="0.25">
      <c r="B58" s="6">
        <v>234</v>
      </c>
      <c r="C58" s="7">
        <v>43663</v>
      </c>
      <c r="D58" s="7" t="s">
        <v>14</v>
      </c>
      <c r="E58" s="8" t="s">
        <v>59</v>
      </c>
      <c r="F58" s="6" t="s">
        <v>60</v>
      </c>
      <c r="G58" s="16" t="s">
        <v>70</v>
      </c>
      <c r="H58" s="13">
        <v>43769</v>
      </c>
      <c r="I58" s="6" t="s">
        <v>111</v>
      </c>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row>
    <row r="59" spans="2:57" s="5" customFormat="1" ht="167.25" customHeight="1" x14ac:dyDescent="0.25">
      <c r="B59" s="6">
        <v>235</v>
      </c>
      <c r="C59" s="7">
        <v>43663</v>
      </c>
      <c r="D59" s="7" t="s">
        <v>14</v>
      </c>
      <c r="E59" s="8" t="s">
        <v>59</v>
      </c>
      <c r="F59" s="6" t="s">
        <v>60</v>
      </c>
      <c r="G59" s="22" t="s">
        <v>71</v>
      </c>
      <c r="H59" s="13">
        <v>43769</v>
      </c>
      <c r="I59" s="6" t="s">
        <v>111</v>
      </c>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row>
    <row r="60" spans="2:57" s="5" customFormat="1" ht="167.25" customHeight="1" x14ac:dyDescent="0.25">
      <c r="B60" s="6">
        <v>236</v>
      </c>
      <c r="C60" s="7">
        <v>43663</v>
      </c>
      <c r="D60" s="7" t="s">
        <v>14</v>
      </c>
      <c r="E60" s="8" t="s">
        <v>59</v>
      </c>
      <c r="F60" s="6" t="s">
        <v>60</v>
      </c>
      <c r="G60" s="22" t="s">
        <v>71</v>
      </c>
      <c r="H60" s="13">
        <v>43769</v>
      </c>
      <c r="I60" s="6" t="s">
        <v>111</v>
      </c>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row>
    <row r="61" spans="2:57" s="5" customFormat="1" ht="167.25" customHeight="1" x14ac:dyDescent="0.25">
      <c r="B61" s="6">
        <v>237</v>
      </c>
      <c r="C61" s="7">
        <v>43663</v>
      </c>
      <c r="D61" s="7" t="s">
        <v>14</v>
      </c>
      <c r="E61" s="8" t="s">
        <v>59</v>
      </c>
      <c r="F61" s="6" t="s">
        <v>60</v>
      </c>
      <c r="G61" s="22" t="s">
        <v>72</v>
      </c>
      <c r="H61" s="13">
        <v>43769</v>
      </c>
      <c r="I61" s="6" t="s">
        <v>111</v>
      </c>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row>
    <row r="62" spans="2:57" s="2" customFormat="1" ht="167.25" customHeight="1" x14ac:dyDescent="0.2">
      <c r="B62" s="28">
        <v>238</v>
      </c>
      <c r="C62" s="7">
        <v>43753</v>
      </c>
      <c r="D62" s="7" t="s">
        <v>14</v>
      </c>
      <c r="E62" s="24" t="s">
        <v>73</v>
      </c>
      <c r="F62" s="21" t="s">
        <v>74</v>
      </c>
      <c r="G62" s="24" t="s">
        <v>75</v>
      </c>
      <c r="H62" s="12"/>
      <c r="I62" s="21" t="s">
        <v>112</v>
      </c>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row>
    <row r="63" spans="2:57" s="2" customFormat="1" ht="167.25" customHeight="1" x14ac:dyDescent="0.2">
      <c r="B63" s="28">
        <v>239</v>
      </c>
      <c r="C63" s="7">
        <v>43753</v>
      </c>
      <c r="D63" s="7" t="s">
        <v>14</v>
      </c>
      <c r="E63" s="24" t="s">
        <v>73</v>
      </c>
      <c r="F63" s="21" t="s">
        <v>74</v>
      </c>
      <c r="G63" s="31" t="s">
        <v>76</v>
      </c>
      <c r="H63" s="12"/>
      <c r="I63" s="21" t="s">
        <v>112</v>
      </c>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row>
    <row r="64" spans="2:57" s="2" customFormat="1" ht="167.25" customHeight="1" x14ac:dyDescent="0.2">
      <c r="B64" s="28">
        <v>240</v>
      </c>
      <c r="C64" s="7">
        <v>43753</v>
      </c>
      <c r="D64" s="7" t="s">
        <v>14</v>
      </c>
      <c r="E64" s="24" t="s">
        <v>73</v>
      </c>
      <c r="F64" s="21" t="s">
        <v>74</v>
      </c>
      <c r="G64" s="31" t="s">
        <v>77</v>
      </c>
      <c r="H64" s="13"/>
      <c r="I64" s="6" t="s">
        <v>110</v>
      </c>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row>
    <row r="65" spans="2:57" s="2" customFormat="1" ht="167.25" customHeight="1" x14ac:dyDescent="0.2">
      <c r="B65" s="28">
        <v>241</v>
      </c>
      <c r="C65" s="7">
        <v>43753</v>
      </c>
      <c r="D65" s="7" t="s">
        <v>14</v>
      </c>
      <c r="E65" s="24" t="s">
        <v>73</v>
      </c>
      <c r="F65" s="21" t="s">
        <v>74</v>
      </c>
      <c r="G65" s="31" t="s">
        <v>78</v>
      </c>
      <c r="H65" s="12"/>
      <c r="I65" s="6" t="s">
        <v>110</v>
      </c>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row>
    <row r="66" spans="2:57" s="2" customFormat="1" ht="167.25" customHeight="1" x14ac:dyDescent="0.2">
      <c r="B66" s="28">
        <v>242</v>
      </c>
      <c r="C66" s="7">
        <v>43753</v>
      </c>
      <c r="D66" s="7" t="s">
        <v>14</v>
      </c>
      <c r="E66" s="24" t="s">
        <v>73</v>
      </c>
      <c r="F66" s="21" t="s">
        <v>74</v>
      </c>
      <c r="G66" s="31" t="s">
        <v>79</v>
      </c>
      <c r="H66" s="12"/>
      <c r="I66" s="21" t="s">
        <v>112</v>
      </c>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row>
    <row r="67" spans="2:57" s="2" customFormat="1" ht="167.25" customHeight="1" x14ac:dyDescent="0.2">
      <c r="B67" s="28">
        <v>243</v>
      </c>
      <c r="C67" s="7">
        <v>43753</v>
      </c>
      <c r="D67" s="7" t="s">
        <v>14</v>
      </c>
      <c r="E67" s="24" t="s">
        <v>73</v>
      </c>
      <c r="F67" s="21" t="s">
        <v>74</v>
      </c>
      <c r="G67" s="31" t="s">
        <v>80</v>
      </c>
      <c r="H67" s="13">
        <v>43830</v>
      </c>
      <c r="I67" s="6" t="s">
        <v>111</v>
      </c>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row>
    <row r="68" spans="2:57" s="2" customFormat="1" ht="167.25" customHeight="1" x14ac:dyDescent="0.2">
      <c r="B68" s="6">
        <v>244</v>
      </c>
      <c r="C68" s="7">
        <v>43753</v>
      </c>
      <c r="D68" s="7" t="s">
        <v>14</v>
      </c>
      <c r="E68" s="24" t="s">
        <v>73</v>
      </c>
      <c r="F68" s="21" t="s">
        <v>74</v>
      </c>
      <c r="G68" s="33" t="s">
        <v>81</v>
      </c>
      <c r="H68" s="12"/>
      <c r="I68" s="21" t="s">
        <v>112</v>
      </c>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row>
    <row r="69" spans="2:57" s="2" customFormat="1" ht="167.25" customHeight="1" x14ac:dyDescent="0.2">
      <c r="B69" s="6">
        <v>245</v>
      </c>
      <c r="C69" s="7">
        <v>43753</v>
      </c>
      <c r="D69" s="7" t="s">
        <v>14</v>
      </c>
      <c r="E69" s="24" t="s">
        <v>73</v>
      </c>
      <c r="F69" s="21" t="s">
        <v>74</v>
      </c>
      <c r="G69" s="33" t="s">
        <v>82</v>
      </c>
      <c r="H69" s="13"/>
      <c r="I69" s="6" t="s">
        <v>110</v>
      </c>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row>
    <row r="70" spans="2:57" s="2" customFormat="1" ht="167.25" customHeight="1" x14ac:dyDescent="0.2">
      <c r="B70" s="6">
        <v>246</v>
      </c>
      <c r="C70" s="7">
        <v>43753</v>
      </c>
      <c r="D70" s="7" t="s">
        <v>14</v>
      </c>
      <c r="E70" s="24" t="s">
        <v>73</v>
      </c>
      <c r="F70" s="21" t="s">
        <v>74</v>
      </c>
      <c r="G70" s="33" t="s">
        <v>82</v>
      </c>
      <c r="H70" s="13"/>
      <c r="I70" s="6" t="s">
        <v>110</v>
      </c>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row>
    <row r="71" spans="2:57" s="2" customFormat="1" ht="167.25" customHeight="1" x14ac:dyDescent="0.2">
      <c r="B71" s="6">
        <v>247</v>
      </c>
      <c r="C71" s="7">
        <v>43753</v>
      </c>
      <c r="D71" s="7" t="s">
        <v>14</v>
      </c>
      <c r="E71" s="24" t="s">
        <v>73</v>
      </c>
      <c r="F71" s="21" t="s">
        <v>74</v>
      </c>
      <c r="G71" s="33" t="s">
        <v>83</v>
      </c>
      <c r="H71" s="13"/>
      <c r="I71" s="21" t="s">
        <v>112</v>
      </c>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row>
    <row r="72" spans="2:57" s="2" customFormat="1" ht="167.25" customHeight="1" x14ac:dyDescent="0.2">
      <c r="B72" s="6">
        <v>248</v>
      </c>
      <c r="C72" s="7">
        <v>43753</v>
      </c>
      <c r="D72" s="7" t="s">
        <v>14</v>
      </c>
      <c r="E72" s="24" t="s">
        <v>73</v>
      </c>
      <c r="F72" s="21" t="s">
        <v>74</v>
      </c>
      <c r="G72" s="33" t="s">
        <v>83</v>
      </c>
      <c r="H72" s="13">
        <v>43830</v>
      </c>
      <c r="I72" s="6" t="s">
        <v>111</v>
      </c>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row>
    <row r="73" spans="2:57" s="2" customFormat="1" ht="167.25" customHeight="1" x14ac:dyDescent="0.2">
      <c r="B73" s="6">
        <v>249</v>
      </c>
      <c r="C73" s="7">
        <v>43753</v>
      </c>
      <c r="D73" s="7" t="s">
        <v>14</v>
      </c>
      <c r="E73" s="24" t="s">
        <v>73</v>
      </c>
      <c r="F73" s="21" t="s">
        <v>74</v>
      </c>
      <c r="G73" s="24" t="s">
        <v>84</v>
      </c>
      <c r="H73" s="41">
        <v>44191</v>
      </c>
      <c r="I73" s="6" t="s">
        <v>111</v>
      </c>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row>
    <row r="74" spans="2:57" s="2" customFormat="1" ht="167.25" customHeight="1" x14ac:dyDescent="0.2">
      <c r="B74" s="6">
        <v>250</v>
      </c>
      <c r="C74" s="7">
        <v>43753</v>
      </c>
      <c r="D74" s="7" t="s">
        <v>14</v>
      </c>
      <c r="E74" s="24" t="s">
        <v>73</v>
      </c>
      <c r="F74" s="21" t="s">
        <v>74</v>
      </c>
      <c r="G74" s="24" t="s">
        <v>84</v>
      </c>
      <c r="H74" s="41">
        <v>44191</v>
      </c>
      <c r="I74" s="6" t="s">
        <v>111</v>
      </c>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row>
    <row r="75" spans="2:57" s="2" customFormat="1" ht="167.25" customHeight="1" x14ac:dyDescent="0.2">
      <c r="B75" s="6">
        <v>251</v>
      </c>
      <c r="C75" s="7">
        <v>43753</v>
      </c>
      <c r="D75" s="7" t="s">
        <v>14</v>
      </c>
      <c r="E75" s="24" t="s">
        <v>73</v>
      </c>
      <c r="F75" s="21" t="s">
        <v>74</v>
      </c>
      <c r="G75" s="24" t="s">
        <v>84</v>
      </c>
      <c r="H75" s="41">
        <v>44191</v>
      </c>
      <c r="I75" s="6" t="s">
        <v>111</v>
      </c>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row>
    <row r="76" spans="2:57" s="2" customFormat="1" ht="167.25" customHeight="1" x14ac:dyDescent="0.2">
      <c r="B76" s="6">
        <v>252</v>
      </c>
      <c r="C76" s="7">
        <v>43753</v>
      </c>
      <c r="D76" s="7" t="s">
        <v>14</v>
      </c>
      <c r="E76" s="24" t="s">
        <v>73</v>
      </c>
      <c r="F76" s="21" t="s">
        <v>74</v>
      </c>
      <c r="G76" s="24" t="s">
        <v>84</v>
      </c>
      <c r="H76" s="41">
        <v>43832</v>
      </c>
      <c r="I76" s="6" t="s">
        <v>111</v>
      </c>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row>
    <row r="77" spans="2:57" s="2" customFormat="1" ht="167.25" customHeight="1" x14ac:dyDescent="0.2">
      <c r="B77" s="6">
        <v>253</v>
      </c>
      <c r="C77" s="7">
        <v>43753</v>
      </c>
      <c r="D77" s="7" t="s">
        <v>14</v>
      </c>
      <c r="E77" s="24" t="s">
        <v>73</v>
      </c>
      <c r="F77" s="21" t="s">
        <v>74</v>
      </c>
      <c r="G77" s="24" t="s">
        <v>84</v>
      </c>
      <c r="H77" s="41">
        <v>43832</v>
      </c>
      <c r="I77" s="6" t="s">
        <v>111</v>
      </c>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row>
    <row r="78" spans="2:57" s="2" customFormat="1" ht="167.25" customHeight="1" x14ac:dyDescent="0.2">
      <c r="B78" s="6">
        <v>254</v>
      </c>
      <c r="C78" s="7">
        <v>43753</v>
      </c>
      <c r="D78" s="7" t="s">
        <v>14</v>
      </c>
      <c r="E78" s="24" t="s">
        <v>85</v>
      </c>
      <c r="F78" s="21" t="s">
        <v>74</v>
      </c>
      <c r="G78" s="24" t="s">
        <v>86</v>
      </c>
      <c r="H78" s="13"/>
      <c r="I78" s="6" t="s">
        <v>110</v>
      </c>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row>
    <row r="79" spans="2:57" s="2" customFormat="1" ht="167.25" customHeight="1" x14ac:dyDescent="0.2">
      <c r="B79" s="42">
        <v>255</v>
      </c>
      <c r="C79" s="43">
        <v>43762</v>
      </c>
      <c r="D79" s="44" t="s">
        <v>14</v>
      </c>
      <c r="E79" s="45"/>
      <c r="F79" s="46" t="s">
        <v>87</v>
      </c>
      <c r="G79" s="45" t="s">
        <v>108</v>
      </c>
      <c r="H79" s="47"/>
      <c r="I79" s="48" t="s">
        <v>109</v>
      </c>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row>
    <row r="80" spans="2:57" s="2" customFormat="1" ht="167.25" customHeight="1" x14ac:dyDescent="0.2">
      <c r="B80" s="29">
        <v>256</v>
      </c>
      <c r="C80" s="32">
        <v>43792</v>
      </c>
      <c r="D80" s="21" t="s">
        <v>14</v>
      </c>
      <c r="E80" s="25" t="s">
        <v>88</v>
      </c>
      <c r="F80" s="21" t="s">
        <v>74</v>
      </c>
      <c r="G80" s="25" t="s">
        <v>89</v>
      </c>
      <c r="H80" s="29"/>
      <c r="I80" s="29" t="s">
        <v>110</v>
      </c>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row>
    <row r="81" spans="2:57" s="2" customFormat="1" ht="167.25" customHeight="1" x14ac:dyDescent="0.2">
      <c r="B81" s="29">
        <v>257</v>
      </c>
      <c r="C81" s="32">
        <v>43792</v>
      </c>
      <c r="D81" s="21" t="s">
        <v>14</v>
      </c>
      <c r="E81" s="25" t="s">
        <v>88</v>
      </c>
      <c r="F81" s="21" t="s">
        <v>74</v>
      </c>
      <c r="G81" s="25" t="s">
        <v>89</v>
      </c>
      <c r="H81" s="29"/>
      <c r="I81" s="29" t="s">
        <v>110</v>
      </c>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row>
    <row r="82" spans="2:57" s="2" customFormat="1" ht="167.25" customHeight="1" x14ac:dyDescent="0.2">
      <c r="B82" s="29">
        <v>258</v>
      </c>
      <c r="C82" s="32">
        <v>43792</v>
      </c>
      <c r="D82" s="21" t="s">
        <v>14</v>
      </c>
      <c r="E82" s="25" t="s">
        <v>88</v>
      </c>
      <c r="F82" s="21" t="s">
        <v>74</v>
      </c>
      <c r="G82" s="25" t="s">
        <v>89</v>
      </c>
      <c r="H82" s="29"/>
      <c r="I82" s="29" t="s">
        <v>110</v>
      </c>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row>
    <row r="83" spans="2:57" s="2" customFormat="1" ht="167.25" customHeight="1" x14ac:dyDescent="0.2">
      <c r="B83" s="29">
        <v>259</v>
      </c>
      <c r="C83" s="32">
        <v>43792</v>
      </c>
      <c r="D83" s="21" t="s">
        <v>14</v>
      </c>
      <c r="E83" s="25" t="s">
        <v>88</v>
      </c>
      <c r="F83" s="21" t="s">
        <v>74</v>
      </c>
      <c r="G83" s="25" t="s">
        <v>90</v>
      </c>
      <c r="H83" s="29"/>
      <c r="I83" s="29" t="s">
        <v>110</v>
      </c>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row>
    <row r="84" spans="2:57" s="2" customFormat="1" ht="167.25" customHeight="1" x14ac:dyDescent="0.2">
      <c r="B84" s="29">
        <v>260</v>
      </c>
      <c r="C84" s="32">
        <v>43792</v>
      </c>
      <c r="D84" s="21" t="s">
        <v>14</v>
      </c>
      <c r="E84" s="25" t="s">
        <v>88</v>
      </c>
      <c r="F84" s="21" t="s">
        <v>74</v>
      </c>
      <c r="G84" s="25" t="s">
        <v>91</v>
      </c>
      <c r="H84" s="29"/>
      <c r="I84" s="29" t="s">
        <v>110</v>
      </c>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row>
    <row r="85" spans="2:57" s="2" customFormat="1" ht="167.25" customHeight="1" x14ac:dyDescent="0.2">
      <c r="B85" s="29">
        <v>261</v>
      </c>
      <c r="C85" s="32">
        <v>43792</v>
      </c>
      <c r="D85" s="29" t="s">
        <v>14</v>
      </c>
      <c r="E85" s="25" t="s">
        <v>88</v>
      </c>
      <c r="F85" s="21" t="s">
        <v>74</v>
      </c>
      <c r="G85" s="25" t="s">
        <v>92</v>
      </c>
      <c r="H85" s="29"/>
      <c r="I85" s="21" t="s">
        <v>112</v>
      </c>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row>
    <row r="86" spans="2:57" s="2" customFormat="1" ht="167.25" customHeight="1" x14ac:dyDescent="0.2">
      <c r="B86" s="29">
        <v>262</v>
      </c>
      <c r="C86" s="32">
        <v>43792</v>
      </c>
      <c r="D86" s="29" t="s">
        <v>14</v>
      </c>
      <c r="E86" s="25" t="s">
        <v>88</v>
      </c>
      <c r="F86" s="21" t="s">
        <v>74</v>
      </c>
      <c r="G86" s="25" t="s">
        <v>92</v>
      </c>
      <c r="H86" s="29"/>
      <c r="I86" s="29" t="s">
        <v>110</v>
      </c>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row>
    <row r="87" spans="2:57" s="2" customFormat="1" ht="167.25" customHeight="1" x14ac:dyDescent="0.2">
      <c r="B87" s="29">
        <v>263</v>
      </c>
      <c r="C87" s="32">
        <v>43792</v>
      </c>
      <c r="D87" s="29" t="s">
        <v>14</v>
      </c>
      <c r="E87" s="25" t="s">
        <v>88</v>
      </c>
      <c r="F87" s="21" t="s">
        <v>74</v>
      </c>
      <c r="G87" s="25" t="s">
        <v>93</v>
      </c>
      <c r="H87" s="29"/>
      <c r="I87" s="29" t="s">
        <v>110</v>
      </c>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row>
    <row r="88" spans="2:57" s="2" customFormat="1" ht="167.25" customHeight="1" x14ac:dyDescent="0.2">
      <c r="B88" s="29">
        <v>264</v>
      </c>
      <c r="C88" s="32">
        <v>43792</v>
      </c>
      <c r="D88" s="29" t="s">
        <v>14</v>
      </c>
      <c r="E88" s="25" t="s">
        <v>88</v>
      </c>
      <c r="F88" s="21" t="s">
        <v>74</v>
      </c>
      <c r="G88" s="25" t="s">
        <v>94</v>
      </c>
      <c r="H88" s="29"/>
      <c r="I88" s="29" t="s">
        <v>110</v>
      </c>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row>
    <row r="89" spans="2:57" s="2" customFormat="1" ht="167.25" customHeight="1" x14ac:dyDescent="0.2">
      <c r="B89" s="29">
        <v>265</v>
      </c>
      <c r="C89" s="32">
        <v>43792</v>
      </c>
      <c r="D89" s="29" t="s">
        <v>14</v>
      </c>
      <c r="E89" s="25" t="s">
        <v>88</v>
      </c>
      <c r="F89" s="21" t="s">
        <v>74</v>
      </c>
      <c r="G89" s="25" t="s">
        <v>94</v>
      </c>
      <c r="H89" s="29"/>
      <c r="I89" s="29" t="s">
        <v>110</v>
      </c>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row>
    <row r="90" spans="2:57" s="2" customFormat="1" ht="167.25" customHeight="1" x14ac:dyDescent="0.2">
      <c r="B90" s="29">
        <v>266</v>
      </c>
      <c r="C90" s="32">
        <v>43792</v>
      </c>
      <c r="D90" s="29" t="s">
        <v>14</v>
      </c>
      <c r="E90" s="25" t="s">
        <v>88</v>
      </c>
      <c r="F90" s="21" t="s">
        <v>74</v>
      </c>
      <c r="G90" s="34" t="s">
        <v>95</v>
      </c>
      <c r="H90" s="29"/>
      <c r="I90" s="29" t="s">
        <v>110</v>
      </c>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row>
    <row r="91" spans="2:57" s="2" customFormat="1" ht="167.25" customHeight="1" x14ac:dyDescent="0.2">
      <c r="B91" s="29">
        <v>267</v>
      </c>
      <c r="C91" s="32">
        <v>43792</v>
      </c>
      <c r="D91" s="29" t="s">
        <v>14</v>
      </c>
      <c r="E91" s="25" t="s">
        <v>88</v>
      </c>
      <c r="F91" s="21" t="s">
        <v>74</v>
      </c>
      <c r="G91" s="25" t="s">
        <v>96</v>
      </c>
      <c r="H91" s="29"/>
      <c r="I91" s="29" t="s">
        <v>110</v>
      </c>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row>
    <row r="92" spans="2:57" s="2" customFormat="1" ht="167.25" customHeight="1" x14ac:dyDescent="0.2">
      <c r="B92" s="29">
        <v>268</v>
      </c>
      <c r="C92" s="32">
        <v>43792</v>
      </c>
      <c r="D92" s="21" t="s">
        <v>97</v>
      </c>
      <c r="E92" s="25" t="s">
        <v>88</v>
      </c>
      <c r="F92" s="21" t="s">
        <v>74</v>
      </c>
      <c r="G92" s="25" t="s">
        <v>98</v>
      </c>
      <c r="H92" s="29"/>
      <c r="I92" s="21" t="s">
        <v>112</v>
      </c>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row>
    <row r="93" spans="2:57" s="2" customFormat="1" ht="167.25" customHeight="1" x14ac:dyDescent="0.2">
      <c r="B93" s="29">
        <v>269</v>
      </c>
      <c r="C93" s="32">
        <v>43792</v>
      </c>
      <c r="D93" s="21" t="s">
        <v>97</v>
      </c>
      <c r="E93" s="25" t="s">
        <v>88</v>
      </c>
      <c r="F93" s="21" t="s">
        <v>74</v>
      </c>
      <c r="G93" s="25" t="s">
        <v>98</v>
      </c>
      <c r="H93" s="29"/>
      <c r="I93" s="21" t="s">
        <v>112</v>
      </c>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row>
    <row r="94" spans="2:57" s="2" customFormat="1" ht="167.25" customHeight="1" x14ac:dyDescent="0.2">
      <c r="B94" s="29">
        <v>270</v>
      </c>
      <c r="C94" s="17">
        <v>43825</v>
      </c>
      <c r="D94" s="29" t="s">
        <v>14</v>
      </c>
      <c r="E94" s="35" t="s">
        <v>99</v>
      </c>
      <c r="F94" s="17" t="s">
        <v>100</v>
      </c>
      <c r="G94" s="35" t="s">
        <v>101</v>
      </c>
      <c r="H94" s="29"/>
      <c r="I94" s="29" t="s">
        <v>110</v>
      </c>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row>
    <row r="95" spans="2:57" s="2" customFormat="1" ht="167.25" customHeight="1" x14ac:dyDescent="0.2">
      <c r="B95" s="29">
        <v>271</v>
      </c>
      <c r="C95" s="17">
        <v>43825</v>
      </c>
      <c r="D95" s="29" t="s">
        <v>14</v>
      </c>
      <c r="E95" s="35" t="s">
        <v>99</v>
      </c>
      <c r="F95" s="17" t="s">
        <v>100</v>
      </c>
      <c r="G95" s="35" t="s">
        <v>102</v>
      </c>
      <c r="H95" s="29"/>
      <c r="I95" s="29" t="s">
        <v>110</v>
      </c>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row>
    <row r="96" spans="2:57" s="2" customFormat="1" ht="167.25" customHeight="1" x14ac:dyDescent="0.2">
      <c r="B96" s="29">
        <v>272</v>
      </c>
      <c r="C96" s="17">
        <v>43825</v>
      </c>
      <c r="D96" s="29" t="s">
        <v>14</v>
      </c>
      <c r="E96" s="35" t="s">
        <v>99</v>
      </c>
      <c r="F96" s="17" t="s">
        <v>100</v>
      </c>
      <c r="G96" s="35" t="s">
        <v>103</v>
      </c>
      <c r="H96" s="29"/>
      <c r="I96" s="29" t="s">
        <v>110</v>
      </c>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row>
    <row r="97" spans="2:57" s="2" customFormat="1" ht="167.25" customHeight="1" x14ac:dyDescent="0.2">
      <c r="B97" s="29">
        <v>273</v>
      </c>
      <c r="C97" s="36">
        <v>43825</v>
      </c>
      <c r="D97" s="29" t="s">
        <v>14</v>
      </c>
      <c r="E97" s="35" t="s">
        <v>99</v>
      </c>
      <c r="F97" s="17" t="s">
        <v>100</v>
      </c>
      <c r="G97" s="37" t="s">
        <v>104</v>
      </c>
      <c r="H97" s="29"/>
      <c r="I97" s="29" t="s">
        <v>110</v>
      </c>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row>
    <row r="98" spans="2:57" s="2" customFormat="1" ht="167.25" customHeight="1" x14ac:dyDescent="0.2">
      <c r="B98" s="29">
        <v>274</v>
      </c>
      <c r="C98" s="36">
        <v>43825</v>
      </c>
      <c r="D98" s="29" t="s">
        <v>14</v>
      </c>
      <c r="E98" s="35" t="s">
        <v>99</v>
      </c>
      <c r="F98" s="17" t="s">
        <v>100</v>
      </c>
      <c r="G98" s="37" t="s">
        <v>104</v>
      </c>
      <c r="H98" s="29"/>
      <c r="I98" s="29" t="s">
        <v>110</v>
      </c>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row>
    <row r="99" spans="2:57" s="2" customFormat="1" ht="167.25" customHeight="1" x14ac:dyDescent="0.2">
      <c r="B99" s="29">
        <v>275</v>
      </c>
      <c r="C99" s="36">
        <v>43825</v>
      </c>
      <c r="D99" s="29" t="s">
        <v>14</v>
      </c>
      <c r="E99" s="35" t="s">
        <v>99</v>
      </c>
      <c r="F99" s="17" t="s">
        <v>100</v>
      </c>
      <c r="G99" s="37" t="s">
        <v>104</v>
      </c>
      <c r="H99" s="29"/>
      <c r="I99" s="29" t="s">
        <v>110</v>
      </c>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row>
    <row r="100" spans="2:57" s="2" customFormat="1" ht="167.25" customHeight="1" x14ac:dyDescent="0.2">
      <c r="B100" s="29">
        <v>276</v>
      </c>
      <c r="C100" s="36">
        <v>43825</v>
      </c>
      <c r="D100" s="29" t="s">
        <v>14</v>
      </c>
      <c r="E100" s="35" t="s">
        <v>99</v>
      </c>
      <c r="F100" s="17" t="s">
        <v>100</v>
      </c>
      <c r="G100" s="37" t="s">
        <v>104</v>
      </c>
      <c r="H100" s="29"/>
      <c r="I100" s="21" t="s">
        <v>112</v>
      </c>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row>
    <row r="101" spans="2:57" s="2" customFormat="1" ht="167.25" customHeight="1" x14ac:dyDescent="0.2">
      <c r="B101" s="29">
        <v>277</v>
      </c>
      <c r="C101" s="17">
        <v>43825</v>
      </c>
      <c r="D101" s="29" t="s">
        <v>14</v>
      </c>
      <c r="E101" s="35" t="s">
        <v>99</v>
      </c>
      <c r="F101" s="17" t="s">
        <v>100</v>
      </c>
      <c r="G101" s="37" t="s">
        <v>105</v>
      </c>
      <c r="H101" s="29"/>
      <c r="I101" s="29" t="s">
        <v>110</v>
      </c>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row>
    <row r="102" spans="2:57" s="2" customFormat="1" ht="167.25" customHeight="1" x14ac:dyDescent="0.2">
      <c r="B102" s="29">
        <v>278</v>
      </c>
      <c r="C102" s="17">
        <v>43825</v>
      </c>
      <c r="D102" s="29" t="s">
        <v>14</v>
      </c>
      <c r="E102" s="35" t="s">
        <v>99</v>
      </c>
      <c r="F102" s="17" t="s">
        <v>100</v>
      </c>
      <c r="G102" s="35" t="s">
        <v>106</v>
      </c>
      <c r="H102" s="29"/>
      <c r="I102" s="29" t="s">
        <v>110</v>
      </c>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row>
    <row r="103" spans="2:57" s="2" customFormat="1" ht="167.25" customHeight="1" x14ac:dyDescent="0.2">
      <c r="B103" s="29">
        <v>279</v>
      </c>
      <c r="C103" s="17">
        <v>43825</v>
      </c>
      <c r="D103" s="29" t="s">
        <v>14</v>
      </c>
      <c r="E103" s="35" t="s">
        <v>99</v>
      </c>
      <c r="F103" s="17" t="s">
        <v>100</v>
      </c>
      <c r="G103" s="35" t="s">
        <v>107</v>
      </c>
      <c r="H103" s="29"/>
      <c r="I103" s="29" t="s">
        <v>110</v>
      </c>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row>
    <row r="104" spans="2:57" ht="15.75" customHeight="1" x14ac:dyDescent="0.2"/>
    <row r="105" spans="2:57" ht="15.75" customHeight="1" x14ac:dyDescent="0.2"/>
    <row r="106" spans="2:57" ht="15.75" customHeight="1" x14ac:dyDescent="0.2"/>
    <row r="107" spans="2:57" ht="15.75" customHeight="1" x14ac:dyDescent="0.2"/>
    <row r="108" spans="2:57" ht="15.75" customHeight="1" x14ac:dyDescent="0.2"/>
    <row r="109" spans="2:57" ht="15.75" customHeight="1" x14ac:dyDescent="0.2"/>
    <row r="110" spans="2:57" ht="15.75" customHeight="1" x14ac:dyDescent="0.2"/>
    <row r="111" spans="2:57" ht="15.75" customHeight="1" x14ac:dyDescent="0.2"/>
    <row r="112" spans="2:57"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sheetData>
  <dataConsolidate/>
  <mergeCells count="8">
    <mergeCell ref="B7:G7"/>
    <mergeCell ref="H7:I7"/>
    <mergeCell ref="B6:G6"/>
    <mergeCell ref="B1:D5"/>
    <mergeCell ref="E1:E2"/>
    <mergeCell ref="F1:G2"/>
    <mergeCell ref="E3:E5"/>
    <mergeCell ref="F3:G5"/>
  </mergeCells>
  <dataValidations count="3">
    <dataValidation type="date" operator="greaterThan" allowBlank="1" showErrorMessage="1" sqref="C35:C61 C9:C27">
      <formula1>36892</formula1>
    </dataValidation>
    <dataValidation type="list" allowBlank="1" showInputMessage="1" showErrorMessage="1" sqref="F9:F39 F104:F376">
      <formula1>#REF!</formula1>
    </dataValidation>
    <dataValidation type="date" operator="greaterThan" allowBlank="1" showInputMessage="1" showErrorMessage="1" error="Fecha debe ser posterior a la de inicio (Columna U)" sqref="H65:H66 H63 H68">
      <formula1>#REF!</formula1>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'\\172.30.30.7\Control Interno\PLAN MEJORAMIENTO INTERNO OCI\Proceso Ges Ana Inf\[FormulacionPlanDeMejoraRevLC - Rev OAP final 10062019 (KAPH).xlsx]lis'!#REF!</xm:f>
          </x14:formula1>
          <xm:sqref>F40:F43</xm:sqref>
        </x14:dataValidation>
        <x14:dataValidation type="list" allowBlank="1" showInputMessage="1" showErrorMessage="1">
          <x14:formula1>
            <xm:f>'C:\Users\diego.urazan\Downloads\[PM Aud Ges Seg Final 23082019.xlsx]lis'!#REF!</xm:f>
          </x14:formula1>
          <xm:sqref>F44:F61</xm:sqref>
        </x14:dataValidation>
        <x14:dataValidation type="list" allowBlank="1" showInputMessage="1" showErrorMessage="1">
          <x14:formula1>
            <xm:f>'C:\Users\alex.palma\Desktop\[PLAN DE MEJORAMIENTO MEBOG Y CAMPO VERDE.xlsx]Hoja2'!#REF!</xm:f>
          </x14:formula1>
          <xm:sqref>D80:D84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6FC1574432D3D40A64C3578CC1CCF72" ma:contentTypeVersion="13" ma:contentTypeDescription="Crear nuevo documento." ma:contentTypeScope="" ma:versionID="5182e323c9877a7f7a708ba78235c89a">
  <xsd:schema xmlns:xsd="http://www.w3.org/2001/XMLSchema" xmlns:xs="http://www.w3.org/2001/XMLSchema" xmlns:p="http://schemas.microsoft.com/office/2006/metadata/properties" xmlns:ns3="f977ce2b-48af-496a-8e33-79f95575d6fa" xmlns:ns4="b7c72c93-446d-4a7c-b56d-cadfbac5b11d" targetNamespace="http://schemas.microsoft.com/office/2006/metadata/properties" ma:root="true" ma:fieldsID="b2f4300dcce67533d9e0ad9e014f486f" ns3:_="" ns4:_="">
    <xsd:import namespace="f977ce2b-48af-496a-8e33-79f95575d6fa"/>
    <xsd:import namespace="b7c72c93-446d-4a7c-b56d-cadfbac5b1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77ce2b-48af-496a-8e33-79f95575d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c72c93-446d-4a7c-b56d-cadfbac5b11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FC070D-0E9B-40CA-A6E4-6221F1BEE1DF}">
  <ds:schemaRefs>
    <ds:schemaRef ds:uri="http://schemas.microsoft.com/office/2006/documentManagement/types"/>
    <ds:schemaRef ds:uri="http://purl.org/dc/dcmitype/"/>
    <ds:schemaRef ds:uri="http://purl.org/dc/elements/1.1/"/>
    <ds:schemaRef ds:uri="b7c72c93-446d-4a7c-b56d-cadfbac5b11d"/>
    <ds:schemaRef ds:uri="http://purl.org/dc/terms/"/>
    <ds:schemaRef ds:uri="f977ce2b-48af-496a-8e33-79f95575d6fa"/>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66E9DFD-FE3E-4380-82F5-33D579B9C158}">
  <ds:schemaRefs>
    <ds:schemaRef ds:uri="http://schemas.microsoft.com/sharepoint/v3/contenttype/forms"/>
  </ds:schemaRefs>
</ds:datastoreItem>
</file>

<file path=customXml/itemProps3.xml><?xml version="1.0" encoding="utf-8"?>
<ds:datastoreItem xmlns:ds="http://schemas.openxmlformats.org/officeDocument/2006/customXml" ds:itemID="{1DF8870F-64CF-473B-9A28-64EA55620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77ce2b-48af-496a-8e33-79f95575d6fa"/>
    <ds:schemaRef ds:uri="b7c72c93-446d-4a7c-b56d-cadfbac5b1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31012020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Delgado Guarnizo</dc:creator>
  <cp:lastModifiedBy>Marcela Delgado Guarnizo</cp:lastModifiedBy>
  <dcterms:created xsi:type="dcterms:W3CDTF">2020-02-24T20:20:59Z</dcterms:created>
  <dcterms:modified xsi:type="dcterms:W3CDTF">2020-02-27T21:28:05Z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0x01010016FC1574432D3D40A64C3578CC1CCF72</vt:lpwstr>
  </property>
</Properties>
</file>