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buitrago\Downloads\"/>
    </mc:Choice>
  </mc:AlternateContent>
  <bookViews>
    <workbookView xWindow="0" yWindow="0" windowWidth="25125" windowHeight="11700" tabRatio="936" firstSheet="15" activeTab="24"/>
  </bookViews>
  <sheets>
    <sheet name="Plan Acción" sheetId="26" r:id="rId1"/>
    <sheet name="Misión Visión " sheetId="25" r:id="rId2"/>
    <sheet name="Índice" sheetId="38" r:id="rId3"/>
    <sheet name="Planeación" sheetId="2" r:id="rId4"/>
    <sheet name="Comunicaciones" sheetId="3"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 Bienes SCAJ" sheetId="18" r:id="rId18"/>
    <sheet name="Dir. Técnica" sheetId="16" r:id="rId19"/>
    <sheet name="D.Operaciones Fortalecimien" sheetId="33" r:id="rId20"/>
    <sheet name="Sub Gestión Institucional" sheetId="19" r:id="rId21"/>
    <sheet name="D TIC" sheetId="34" r:id="rId22"/>
    <sheet name="DGH" sheetId="35" r:id="rId23"/>
    <sheet name="D. Jurídica Contratos" sheetId="32" r:id="rId24"/>
    <sheet name="D.Recursos Físicos Documental" sheetId="21" r:id="rId25"/>
    <sheet name="D. Financiera" sheetId="2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4" hidden="1">Comunicaciones!#REF!</definedName>
    <definedName name="_xlnm._FilterDatabase" localSheetId="25" hidden="1">'D. Financiera'!#REF!</definedName>
    <definedName name="_xlnm.Print_Area" localSheetId="8">'C4'!#REF!</definedName>
    <definedName name="_xlnm.Print_Area" localSheetId="15">'Cárcel Distrital'!$A$6:$AS$20</definedName>
    <definedName name="_xlnm.Print_Area" localSheetId="4">Comunicaciones!#REF!</definedName>
    <definedName name="_xlnm.Print_Area" localSheetId="6">'Control Disciplinario Interno'!#REF!</definedName>
    <definedName name="_xlnm.Print_Area" localSheetId="5">'Control Interno'!$B$7:$AT$17</definedName>
    <definedName name="_xlnm.Print_Area" localSheetId="17">'D Bienes SCAJ'!$A$6:$AS$17</definedName>
    <definedName name="_xlnm.Print_Area" localSheetId="21">'D TIC'!$A$12:$AS$18</definedName>
    <definedName name="_xlnm.Print_Area" localSheetId="13">'D. Acceso Justicia'!$A$6:$AS$15</definedName>
    <definedName name="_xlnm.Print_Area" localSheetId="25">'D. Financiera'!#REF!</definedName>
    <definedName name="_xlnm.Print_Area" localSheetId="23">'D. Jurídica Contratos'!#REF!</definedName>
    <definedName name="_xlnm.Print_Area" localSheetId="14">'D. Responsabilidad Penal Adoles'!$A$6:$AS$15</definedName>
    <definedName name="_xlnm.Print_Area" localSheetId="19">'D.Operaciones Fortalecimien'!$A$6:$AS$25</definedName>
    <definedName name="_xlnm.Print_Area" localSheetId="24">'D.Recursos Físicos Documental'!$A$6:$AS$16</definedName>
    <definedName name="_xlnm.Print_Area" localSheetId="22">DGH!$A$6:$AS$13</definedName>
    <definedName name="_xlnm.Print_Area" localSheetId="18">'Dir. Técnica'!$A$6:$AS$17</definedName>
    <definedName name="_xlnm.Print_Area" localSheetId="7">'Estudios Estratégicos'!$A$7:$AS$18</definedName>
    <definedName name="_xlnm.Print_Area" localSheetId="2">Índice!$A$1:$J$30</definedName>
    <definedName name="_xlnm.Print_Area" localSheetId="3">Planeación!#REF!</definedName>
    <definedName name="_xlnm.Print_Area" localSheetId="12">'Sub Acceso Justicia'!#REF!</definedName>
    <definedName name="_xlnm.Print_Area" localSheetId="20">'Sub Gestión Institucional'!#REF!</definedName>
    <definedName name="_xlnm.Print_Area" localSheetId="16">'Sub Inversiones Fortalecimiento'!$A$6:$AS$15</definedName>
    <definedName name="Tipo_de_indicador">[1]!Tabla21[Tipo_de_indicador]</definedName>
    <definedName name="_xlnm.Print_Titles" localSheetId="8">'C4'!#REF!</definedName>
    <definedName name="_xlnm.Print_Titles" localSheetId="15">'Cárcel Distrital'!$6:$11</definedName>
    <definedName name="_xlnm.Print_Titles" localSheetId="4">Comunicaciones!#REF!</definedName>
    <definedName name="_xlnm.Print_Titles" localSheetId="6">'Control Disciplinario Interno'!#REF!</definedName>
    <definedName name="_xlnm.Print_Titles" localSheetId="5">'Control Interno'!$7:$12</definedName>
    <definedName name="_xlnm.Print_Titles" localSheetId="17">'D Bienes SCAJ'!$6:$11</definedName>
    <definedName name="_xlnm.Print_Titles" localSheetId="21">'D TIC'!#REF!</definedName>
    <definedName name="_xlnm.Print_Titles" localSheetId="13">'D. Acceso Justicia'!$6:$11</definedName>
    <definedName name="_xlnm.Print_Titles" localSheetId="25">'D. Financiera'!#REF!</definedName>
    <definedName name="_xlnm.Print_Titles" localSheetId="23">'D. Jurídica Contratos'!#REF!</definedName>
    <definedName name="_xlnm.Print_Titles" localSheetId="14">'D. Responsabilidad Penal Adoles'!$6:$11</definedName>
    <definedName name="_xlnm.Print_Titles" localSheetId="19">'D.Operaciones Fortalecimien'!$6:$11</definedName>
    <definedName name="_xlnm.Print_Titles" localSheetId="24">'D.Recursos Físicos Documental'!$6:$11</definedName>
    <definedName name="_xlnm.Print_Titles" localSheetId="22">DGH!$6:$11</definedName>
    <definedName name="_xlnm.Print_Titles" localSheetId="18">'Dir. Técnica'!$6:$11</definedName>
    <definedName name="_xlnm.Print_Titles" localSheetId="7">'Estudios Estratégicos'!$7:$12</definedName>
    <definedName name="_xlnm.Print_Titles" localSheetId="3">Planeación!#REF!</definedName>
    <definedName name="_xlnm.Print_Titles" localSheetId="12">'Sub Acceso Justicia'!#REF!</definedName>
    <definedName name="_xlnm.Print_Titles" localSheetId="20">'Sub Gestión Institucional'!#REF!</definedName>
    <definedName name="_xlnm.Print_Titles" localSheetId="16">'Sub Inversiones Fortalecimiento'!$6:$11</definedName>
    <definedName name="Unidad_de_medida">[1]!Tabla24[Unidad_de_medida]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2" i="2" l="1"/>
  <c r="R20" i="2"/>
  <c r="R19" i="2"/>
  <c r="S19" i="2" s="1"/>
  <c r="T19" i="2" s="1"/>
  <c r="Q21" i="2"/>
  <c r="R14" i="2"/>
  <c r="R15" i="2"/>
  <c r="R16" i="2"/>
  <c r="R17" i="2"/>
  <c r="R18" i="2"/>
  <c r="S18" i="2" s="1"/>
  <c r="T18" i="2" s="1"/>
  <c r="R21" i="2"/>
  <c r="R13" i="2"/>
  <c r="Q22" i="2"/>
  <c r="Q20" i="2"/>
  <c r="Q19" i="2"/>
  <c r="Q15" i="2"/>
  <c r="S15" i="2" s="1"/>
  <c r="T15" i="2" s="1"/>
  <c r="Q16" i="2"/>
  <c r="S16" i="2" s="1"/>
  <c r="T16" i="2" s="1"/>
  <c r="Q17" i="2"/>
  <c r="Q18" i="2"/>
  <c r="S21" i="2"/>
  <c r="T21" i="2" s="1"/>
  <c r="S17" i="2" l="1"/>
  <c r="T17" i="2" s="1"/>
  <c r="S20" i="2"/>
  <c r="T20" i="2" s="1"/>
  <c r="S22" i="2"/>
  <c r="T22" i="2" s="1"/>
  <c r="T20" i="3" l="1"/>
  <c r="T17" i="3"/>
  <c r="T16" i="3"/>
  <c r="T13" i="3"/>
  <c r="T12" i="3" s="1"/>
  <c r="BF21" i="3"/>
  <c r="T19" i="3"/>
  <c r="T18" i="3"/>
  <c r="T15" i="3"/>
  <c r="T14" i="3"/>
  <c r="C24" i="33" l="1"/>
  <c r="O17" i="16"/>
  <c r="O16" i="16"/>
  <c r="O15" i="16"/>
  <c r="O14" i="16"/>
  <c r="O13" i="16"/>
  <c r="L17" i="16"/>
  <c r="L16" i="16"/>
  <c r="L15" i="16"/>
  <c r="L14" i="16"/>
  <c r="L13" i="16"/>
  <c r="L12" i="16"/>
  <c r="I15" i="16"/>
  <c r="I14" i="16"/>
  <c r="I13" i="16"/>
  <c r="I12" i="16"/>
  <c r="I17" i="16"/>
  <c r="I16" i="16"/>
  <c r="F17" i="16"/>
  <c r="F16" i="16"/>
  <c r="F15" i="16"/>
  <c r="F14" i="16"/>
  <c r="F13" i="16"/>
  <c r="F12" i="16"/>
  <c r="P12" i="16"/>
  <c r="Q12" i="16"/>
  <c r="R12" i="16" s="1"/>
  <c r="S12" i="16" s="1"/>
  <c r="P13" i="16"/>
  <c r="Q13" i="16"/>
  <c r="P14" i="16"/>
  <c r="R14" i="16" s="1"/>
  <c r="P15" i="16"/>
  <c r="P16" i="16"/>
  <c r="R16" i="16" s="1"/>
  <c r="P17" i="16"/>
  <c r="BE18" i="16"/>
  <c r="BF12" i="16"/>
  <c r="BB12" i="16"/>
  <c r="AX12" i="16"/>
  <c r="AT12" i="16"/>
  <c r="R15" i="16" l="1"/>
  <c r="S15" i="16" s="1"/>
  <c r="R13" i="16"/>
  <c r="S13" i="16" s="1"/>
  <c r="R17" i="16"/>
  <c r="S17" i="16" s="1"/>
  <c r="S16" i="16"/>
  <c r="S14" i="16"/>
  <c r="S11" i="16" l="1"/>
  <c r="L13" i="11"/>
  <c r="BF14" i="11" l="1"/>
  <c r="BB14" i="11"/>
  <c r="AX14" i="11"/>
  <c r="AT14" i="11"/>
  <c r="Q14" i="11"/>
  <c r="P14" i="11"/>
  <c r="O14" i="11"/>
  <c r="I14" i="11"/>
  <c r="BF13" i="11"/>
  <c r="BB13" i="11"/>
  <c r="AX13" i="11"/>
  <c r="AT13" i="11"/>
  <c r="Q13" i="11"/>
  <c r="P13" i="11"/>
  <c r="O13" i="11"/>
  <c r="I13" i="11"/>
  <c r="R14" i="11" l="1"/>
  <c r="S14" i="11" s="1"/>
  <c r="R13" i="11"/>
  <c r="S13" i="11" s="1"/>
  <c r="S12" i="11" s="1"/>
  <c r="S15" i="29" l="1"/>
  <c r="S14" i="29"/>
  <c r="S13" i="29"/>
  <c r="P15" i="29"/>
  <c r="P14" i="29"/>
  <c r="P13" i="29"/>
  <c r="M15" i="29"/>
  <c r="M14" i="29"/>
  <c r="M13" i="29"/>
  <c r="J15" i="29"/>
  <c r="J14" i="29"/>
  <c r="J13" i="29"/>
  <c r="G15" i="29"/>
  <c r="G14" i="29"/>
  <c r="G13" i="29"/>
  <c r="G13" i="4"/>
  <c r="J13" i="4"/>
  <c r="M13" i="4"/>
  <c r="P13" i="4"/>
  <c r="Q13" i="4"/>
  <c r="R13" i="4"/>
  <c r="S13" i="4" s="1"/>
  <c r="T13" i="4" s="1"/>
  <c r="Q15" i="29" l="1"/>
  <c r="T15" i="29" s="1"/>
  <c r="Q14" i="29"/>
  <c r="T14" i="29" s="1"/>
  <c r="BG13" i="29"/>
  <c r="BC13" i="29"/>
  <c r="AY13" i="29"/>
  <c r="T13" i="29"/>
  <c r="Q13" i="29"/>
  <c r="T12" i="29" l="1"/>
  <c r="F14" i="19"/>
  <c r="D23" i="2" l="1"/>
  <c r="Q14" i="2"/>
  <c r="S14" i="2" s="1"/>
  <c r="Q13" i="2"/>
  <c r="S13" i="2" s="1"/>
  <c r="T13" i="2" s="1"/>
  <c r="T14" i="2" l="1"/>
  <c r="T12" i="2" l="1"/>
  <c r="BE25" i="31"/>
  <c r="Q15" i="31"/>
  <c r="P15" i="31"/>
  <c r="O15" i="31"/>
  <c r="L15" i="31"/>
  <c r="I15" i="31"/>
  <c r="F15" i="31"/>
  <c r="BF14" i="31"/>
  <c r="BB14" i="31"/>
  <c r="AX14" i="31"/>
  <c r="AT14" i="31"/>
  <c r="Q14" i="31"/>
  <c r="P14" i="31"/>
  <c r="O14" i="31"/>
  <c r="L14" i="31"/>
  <c r="I14" i="31"/>
  <c r="F14" i="31"/>
  <c r="P13" i="31"/>
  <c r="R13" i="31" s="1"/>
  <c r="S13" i="31" s="1"/>
  <c r="O13" i="31"/>
  <c r="L13" i="31"/>
  <c r="I13" i="31"/>
  <c r="F13" i="31"/>
  <c r="P12" i="31"/>
  <c r="R12" i="31" s="1"/>
  <c r="S12" i="31" s="1"/>
  <c r="O12" i="31"/>
  <c r="L12" i="31"/>
  <c r="I12" i="31"/>
  <c r="F12" i="31"/>
  <c r="R14" i="31" l="1"/>
  <c r="S14" i="31" s="1"/>
  <c r="R15" i="31"/>
  <c r="S15" i="31" s="1"/>
  <c r="S11" i="31"/>
  <c r="Q13" i="35"/>
  <c r="R13" i="35" s="1"/>
  <c r="S13" i="35" s="1"/>
  <c r="P13" i="35"/>
  <c r="O13" i="35"/>
  <c r="L13" i="35"/>
  <c r="I13" i="35"/>
  <c r="F13" i="35"/>
  <c r="Q12" i="35"/>
  <c r="P12" i="35"/>
  <c r="O12" i="35"/>
  <c r="L12" i="35"/>
  <c r="I12" i="35"/>
  <c r="F12" i="35"/>
  <c r="R12" i="35" l="1"/>
  <c r="S12" i="35" s="1"/>
  <c r="S11" i="35"/>
  <c r="S15" i="5"/>
  <c r="P15" i="5"/>
  <c r="S14" i="5"/>
  <c r="Q14" i="5"/>
  <c r="P14" i="5"/>
  <c r="S13" i="5"/>
  <c r="S12" i="5" s="1"/>
  <c r="Q13" i="5"/>
  <c r="P13" i="5"/>
  <c r="F18" i="6" l="1"/>
  <c r="F17" i="6"/>
  <c r="F16" i="6"/>
  <c r="F15" i="6"/>
  <c r="F14" i="6"/>
  <c r="F13" i="6"/>
  <c r="I18" i="6"/>
  <c r="I17" i="6"/>
  <c r="I16" i="6"/>
  <c r="I15" i="6"/>
  <c r="I14" i="6"/>
  <c r="I13" i="6"/>
  <c r="O18" i="6"/>
  <c r="O17" i="6"/>
  <c r="O16" i="6"/>
  <c r="O15" i="6"/>
  <c r="O14" i="6"/>
  <c r="O13" i="6"/>
  <c r="L18" i="6"/>
  <c r="L17" i="6"/>
  <c r="L16" i="6"/>
  <c r="L15" i="6"/>
  <c r="L14" i="6"/>
  <c r="L13" i="6"/>
  <c r="BE21" i="10" l="1"/>
  <c r="BF14" i="10"/>
  <c r="BB14" i="10"/>
  <c r="AX14" i="10"/>
  <c r="AT14" i="10"/>
  <c r="P14" i="10"/>
  <c r="R14" i="10" s="1"/>
  <c r="S14" i="10" s="1"/>
  <c r="O14" i="10"/>
  <c r="L14" i="10"/>
  <c r="I14" i="10"/>
  <c r="F14" i="10"/>
  <c r="BF13" i="10"/>
  <c r="BB13" i="10"/>
  <c r="AX13" i="10"/>
  <c r="AT13" i="10"/>
  <c r="P13" i="10"/>
  <c r="R13" i="10" s="1"/>
  <c r="S13" i="10" s="1"/>
  <c r="O13" i="10"/>
  <c r="L13" i="10"/>
  <c r="I13" i="10"/>
  <c r="F13" i="10"/>
  <c r="S12" i="10" l="1"/>
  <c r="BF17" i="9"/>
  <c r="BB17" i="9"/>
  <c r="AX17" i="9"/>
  <c r="AT17" i="9"/>
  <c r="Q17" i="9"/>
  <c r="P17" i="9"/>
  <c r="O17" i="9"/>
  <c r="L17" i="9"/>
  <c r="I17" i="9"/>
  <c r="F17" i="9"/>
  <c r="BF16" i="9"/>
  <c r="BB16" i="9"/>
  <c r="AX16" i="9"/>
  <c r="AT16" i="9"/>
  <c r="Q16" i="9"/>
  <c r="P16" i="9"/>
  <c r="O16" i="9"/>
  <c r="L16" i="9"/>
  <c r="I16" i="9"/>
  <c r="F16" i="9"/>
  <c r="BF15" i="9"/>
  <c r="BB15" i="9"/>
  <c r="AX15" i="9"/>
  <c r="AT15" i="9"/>
  <c r="Q15" i="9"/>
  <c r="R15" i="9" s="1"/>
  <c r="S15" i="9" s="1"/>
  <c r="P15" i="9"/>
  <c r="O15" i="9"/>
  <c r="L15" i="9"/>
  <c r="I15" i="9"/>
  <c r="F15" i="9"/>
  <c r="BF14" i="9"/>
  <c r="BB14" i="9"/>
  <c r="AX14" i="9"/>
  <c r="AT14" i="9"/>
  <c r="Q14" i="9"/>
  <c r="P14" i="9"/>
  <c r="O14" i="9"/>
  <c r="L14" i="9"/>
  <c r="I14" i="9"/>
  <c r="F14" i="9"/>
  <c r="BF13" i="9"/>
  <c r="BB13" i="9"/>
  <c r="AX13" i="9"/>
  <c r="AT13" i="9"/>
  <c r="Q13" i="9"/>
  <c r="R13" i="9" s="1"/>
  <c r="S13" i="9" s="1"/>
  <c r="P13" i="9"/>
  <c r="O13" i="9"/>
  <c r="L13" i="9"/>
  <c r="I13" i="9"/>
  <c r="F13" i="9"/>
  <c r="R14" i="9" l="1"/>
  <c r="S14" i="9" s="1"/>
  <c r="R16" i="9"/>
  <c r="S16" i="9" s="1"/>
  <c r="S12" i="9"/>
  <c r="R17" i="9"/>
  <c r="S17" i="9" s="1"/>
  <c r="BE15" i="37"/>
  <c r="BF14" i="37"/>
  <c r="BB14" i="37"/>
  <c r="AX14" i="37"/>
  <c r="AT14" i="37"/>
  <c r="P14" i="37"/>
  <c r="R14" i="37" s="1"/>
  <c r="S14" i="37" s="1"/>
  <c r="O14" i="37"/>
  <c r="L14" i="37"/>
  <c r="I14" i="37"/>
  <c r="F14" i="37"/>
  <c r="BF13" i="37"/>
  <c r="BB13" i="37"/>
  <c r="AX13" i="37"/>
  <c r="AT13" i="37"/>
  <c r="P13" i="37"/>
  <c r="R13" i="37" s="1"/>
  <c r="S13" i="37" s="1"/>
  <c r="O13" i="37"/>
  <c r="L13" i="37"/>
  <c r="I13" i="37"/>
  <c r="F13" i="37"/>
  <c r="S12" i="37" l="1"/>
  <c r="BE17" i="21" l="1"/>
  <c r="AT16" i="21"/>
  <c r="P16" i="21"/>
  <c r="S16" i="21" s="1"/>
  <c r="AT15" i="21"/>
  <c r="P15" i="21"/>
  <c r="S15" i="21" s="1"/>
  <c r="AT14" i="21"/>
  <c r="P14" i="21"/>
  <c r="S14" i="21" s="1"/>
  <c r="AT13" i="21"/>
  <c r="Q13" i="21"/>
  <c r="P13" i="21"/>
  <c r="BF12" i="21"/>
  <c r="BB12" i="21"/>
  <c r="AX12" i="21"/>
  <c r="AT12" i="21"/>
  <c r="Q12" i="21"/>
  <c r="S12" i="21" s="1"/>
  <c r="P12" i="21"/>
  <c r="S13" i="21" l="1"/>
  <c r="S11" i="21" s="1"/>
  <c r="Q16" i="19"/>
  <c r="P16" i="19"/>
  <c r="O16" i="19"/>
  <c r="L16" i="19"/>
  <c r="I16" i="19"/>
  <c r="Q15" i="19"/>
  <c r="P15" i="19"/>
  <c r="O15" i="19"/>
  <c r="L15" i="19"/>
  <c r="I15" i="19"/>
  <c r="Q14" i="19"/>
  <c r="R14" i="19" s="1"/>
  <c r="S14" i="19" s="1"/>
  <c r="P14" i="19"/>
  <c r="O14" i="19"/>
  <c r="L14" i="19"/>
  <c r="I14" i="19"/>
  <c r="Q13" i="19"/>
  <c r="P13" i="19"/>
  <c r="O13" i="19"/>
  <c r="L13" i="19"/>
  <c r="I13" i="19"/>
  <c r="F13" i="19"/>
  <c r="Q12" i="19"/>
  <c r="P12" i="19"/>
  <c r="O12" i="19"/>
  <c r="L12" i="19"/>
  <c r="I12" i="19"/>
  <c r="F12" i="19"/>
  <c r="R16" i="19" l="1"/>
  <c r="S16" i="19" s="1"/>
  <c r="R12" i="19"/>
  <c r="S12" i="19" s="1"/>
  <c r="R13" i="19"/>
  <c r="S13" i="19" s="1"/>
  <c r="R15" i="19"/>
  <c r="S15" i="19" s="1"/>
  <c r="F17" i="22"/>
  <c r="F18" i="22"/>
  <c r="F20" i="22"/>
  <c r="F19" i="22"/>
  <c r="F16" i="22"/>
  <c r="F14" i="22"/>
  <c r="F13" i="22"/>
  <c r="F12" i="22"/>
  <c r="O12" i="22"/>
  <c r="P20" i="22"/>
  <c r="R20" i="22" s="1"/>
  <c r="S20" i="22" s="1"/>
  <c r="O20" i="22"/>
  <c r="L20" i="22"/>
  <c r="I20" i="22"/>
  <c r="P19" i="22"/>
  <c r="R19" i="22" s="1"/>
  <c r="S19" i="22" s="1"/>
  <c r="O19" i="22"/>
  <c r="L19" i="22"/>
  <c r="I19" i="22"/>
  <c r="P18" i="22"/>
  <c r="R18" i="22" s="1"/>
  <c r="S18" i="22" s="1"/>
  <c r="L18" i="22"/>
  <c r="I18" i="22"/>
  <c r="P17" i="22"/>
  <c r="R17" i="22" s="1"/>
  <c r="S17" i="22" s="1"/>
  <c r="L17" i="22"/>
  <c r="I17" i="22"/>
  <c r="P16" i="22"/>
  <c r="R16" i="22" s="1"/>
  <c r="S16" i="22" s="1"/>
  <c r="L16" i="22"/>
  <c r="I16" i="22"/>
  <c r="P15" i="22"/>
  <c r="R15" i="22" s="1"/>
  <c r="S15" i="22" s="1"/>
  <c r="L15" i="22"/>
  <c r="I15" i="22"/>
  <c r="P14" i="22"/>
  <c r="R14" i="22" s="1"/>
  <c r="S14" i="22" s="1"/>
  <c r="O14" i="22"/>
  <c r="L14" i="22"/>
  <c r="I14" i="22"/>
  <c r="Q13" i="22"/>
  <c r="R13" i="22" s="1"/>
  <c r="S13" i="22" s="1"/>
  <c r="P13" i="22"/>
  <c r="O13" i="22"/>
  <c r="L13" i="22"/>
  <c r="I13" i="22"/>
  <c r="Q12" i="22"/>
  <c r="R12" i="22" s="1"/>
  <c r="S12" i="22" s="1"/>
  <c r="P12" i="22"/>
  <c r="L12" i="22"/>
  <c r="I12" i="22"/>
  <c r="S11" i="22" l="1"/>
  <c r="S11" i="19"/>
  <c r="BE21" i="28"/>
  <c r="P20" i="28"/>
  <c r="R20" i="28" s="1"/>
  <c r="S20" i="28" s="1"/>
  <c r="O20" i="28"/>
  <c r="L20" i="28"/>
  <c r="F20" i="28"/>
  <c r="P19" i="28"/>
  <c r="R19" i="28" s="1"/>
  <c r="S19" i="28" s="1"/>
  <c r="O19" i="28"/>
  <c r="L19" i="28"/>
  <c r="F19" i="28"/>
  <c r="P18" i="28"/>
  <c r="R18" i="28" s="1"/>
  <c r="S18" i="28" s="1"/>
  <c r="O18" i="28"/>
  <c r="L18" i="28"/>
  <c r="F18" i="28"/>
  <c r="P17" i="28"/>
  <c r="R17" i="28" s="1"/>
  <c r="S17" i="28" s="1"/>
  <c r="O17" i="28"/>
  <c r="L17" i="28"/>
  <c r="F17" i="28"/>
  <c r="P16" i="28"/>
  <c r="R16" i="28" s="1"/>
  <c r="S16" i="28" s="1"/>
  <c r="O16" i="28"/>
  <c r="L16" i="28"/>
  <c r="I16" i="28"/>
  <c r="F16" i="28"/>
  <c r="P15" i="28"/>
  <c r="R15" i="28" s="1"/>
  <c r="S15" i="28" s="1"/>
  <c r="O15" i="28"/>
  <c r="L15" i="28"/>
  <c r="I15" i="28"/>
  <c r="F15" i="28"/>
  <c r="P14" i="28"/>
  <c r="R14" i="28" s="1"/>
  <c r="S14" i="28" s="1"/>
  <c r="O14" i="28"/>
  <c r="L14" i="28"/>
  <c r="I14" i="28"/>
  <c r="F14" i="28"/>
  <c r="Q13" i="28"/>
  <c r="P13" i="28"/>
  <c r="O13" i="28"/>
  <c r="L13" i="28"/>
  <c r="I13" i="28"/>
  <c r="F13" i="28"/>
  <c r="BF12" i="28"/>
  <c r="Q12" i="28"/>
  <c r="P12" i="28"/>
  <c r="O12" i="28"/>
  <c r="L12" i="28"/>
  <c r="I12" i="28"/>
  <c r="F12" i="28"/>
  <c r="R13" i="28" l="1"/>
  <c r="S13" i="28" s="1"/>
  <c r="R12" i="28"/>
  <c r="S12" i="28" s="1"/>
  <c r="S11" i="28" s="1"/>
  <c r="BE16" i="12"/>
  <c r="P15" i="12"/>
  <c r="R15" i="12" s="1"/>
  <c r="S15" i="12" s="1"/>
  <c r="I15" i="12"/>
  <c r="F15" i="12"/>
  <c r="P14" i="12"/>
  <c r="R14" i="12" s="1"/>
  <c r="S14" i="12" s="1"/>
  <c r="I14" i="12"/>
  <c r="Q13" i="12"/>
  <c r="P13" i="12"/>
  <c r="I13" i="12"/>
  <c r="F13" i="12"/>
  <c r="P12" i="12"/>
  <c r="R12" i="12" s="1"/>
  <c r="S12" i="12" s="1"/>
  <c r="I12" i="12"/>
  <c r="F12" i="12"/>
  <c r="R13" i="12" l="1"/>
  <c r="S13" i="12" s="1"/>
  <c r="S11" i="12"/>
  <c r="BE17" i="32" l="1"/>
  <c r="P15" i="32"/>
  <c r="P14" i="32"/>
  <c r="P13" i="32"/>
  <c r="S11" i="32"/>
  <c r="P15" i="15" l="1"/>
  <c r="R15" i="15" s="1"/>
  <c r="S15" i="15" s="1"/>
  <c r="O15" i="15"/>
  <c r="L15" i="15"/>
  <c r="I15" i="15"/>
  <c r="F15" i="15"/>
  <c r="P14" i="15"/>
  <c r="R14" i="15" s="1"/>
  <c r="S14" i="15" s="1"/>
  <c r="O14" i="15"/>
  <c r="L14" i="15"/>
  <c r="I14" i="15"/>
  <c r="F14" i="15"/>
  <c r="P13" i="15"/>
  <c r="R13" i="15" s="1"/>
  <c r="S13" i="15" s="1"/>
  <c r="O13" i="15"/>
  <c r="L13" i="15"/>
  <c r="I13" i="15"/>
  <c r="F13" i="15"/>
  <c r="P12" i="15"/>
  <c r="R12" i="15" s="1"/>
  <c r="S12" i="15" s="1"/>
  <c r="O12" i="15"/>
  <c r="L12" i="15"/>
  <c r="I12" i="15"/>
  <c r="F12" i="15"/>
  <c r="S11" i="15" l="1"/>
  <c r="BE18" i="18" l="1"/>
  <c r="P17" i="18"/>
  <c r="R17" i="18" s="1"/>
  <c r="S17" i="18" s="1"/>
  <c r="O17" i="18"/>
  <c r="L17" i="18"/>
  <c r="I17" i="18"/>
  <c r="F17" i="18"/>
  <c r="P16" i="18"/>
  <c r="R16" i="18" s="1"/>
  <c r="S16" i="18" s="1"/>
  <c r="O16" i="18"/>
  <c r="L16" i="18"/>
  <c r="I16" i="18"/>
  <c r="F16" i="18"/>
  <c r="P15" i="18"/>
  <c r="R15" i="18" s="1"/>
  <c r="S15" i="18" s="1"/>
  <c r="O15" i="18"/>
  <c r="L15" i="18"/>
  <c r="I15" i="18"/>
  <c r="F15" i="18"/>
  <c r="P14" i="18"/>
  <c r="R14" i="18" s="1"/>
  <c r="S14" i="18" s="1"/>
  <c r="O14" i="18"/>
  <c r="L14" i="18"/>
  <c r="I14" i="18"/>
  <c r="F14" i="18"/>
  <c r="Q13" i="18"/>
  <c r="P13" i="18"/>
  <c r="R13" i="18" s="1"/>
  <c r="S13" i="18" s="1"/>
  <c r="O13" i="18"/>
  <c r="L13" i="18"/>
  <c r="I13" i="18"/>
  <c r="F13" i="18"/>
  <c r="Q12" i="18"/>
  <c r="P12" i="18"/>
  <c r="O12" i="18"/>
  <c r="L12" i="18"/>
  <c r="I12" i="18"/>
  <c r="F12" i="18"/>
  <c r="R12" i="18" l="1"/>
  <c r="S12" i="18" s="1"/>
  <c r="S11" i="18"/>
  <c r="BE19" i="34" l="1"/>
  <c r="P18" i="34"/>
  <c r="R18" i="34" s="1"/>
  <c r="S18" i="34" s="1"/>
  <c r="O18" i="34"/>
  <c r="L18" i="34"/>
  <c r="I18" i="34"/>
  <c r="F18" i="34"/>
  <c r="P17" i="34"/>
  <c r="R17" i="34" s="1"/>
  <c r="S17" i="34" s="1"/>
  <c r="O17" i="34"/>
  <c r="L17" i="34"/>
  <c r="I17" i="34"/>
  <c r="F17" i="34"/>
  <c r="P16" i="34"/>
  <c r="R16" i="34" s="1"/>
  <c r="S16" i="34" s="1"/>
  <c r="O16" i="34"/>
  <c r="L16" i="34"/>
  <c r="I16" i="34"/>
  <c r="F16" i="34"/>
  <c r="P15" i="34"/>
  <c r="R15" i="34" s="1"/>
  <c r="S15" i="34" s="1"/>
  <c r="O15" i="34"/>
  <c r="L15" i="34"/>
  <c r="I15" i="34"/>
  <c r="F15" i="34"/>
  <c r="P14" i="34"/>
  <c r="R14" i="34" s="1"/>
  <c r="S14" i="34" s="1"/>
  <c r="O14" i="34"/>
  <c r="L14" i="34"/>
  <c r="I14" i="34"/>
  <c r="F14" i="34"/>
  <c r="Q13" i="34"/>
  <c r="P13" i="34"/>
  <c r="O13" i="34"/>
  <c r="L13" i="34"/>
  <c r="I13" i="34"/>
  <c r="F13" i="34"/>
  <c r="Q12" i="34"/>
  <c r="P12" i="34"/>
  <c r="O12" i="34"/>
  <c r="L12" i="34"/>
  <c r="I12" i="34"/>
  <c r="F12" i="34"/>
  <c r="R13" i="34" l="1"/>
  <c r="S13" i="34" s="1"/>
  <c r="R12" i="34"/>
  <c r="S12" i="34" s="1"/>
  <c r="S11" i="34" s="1"/>
  <c r="P14" i="33"/>
  <c r="S11" i="33"/>
  <c r="BF18" i="4" l="1"/>
  <c r="R17" i="4"/>
  <c r="Q17" i="4"/>
  <c r="P17" i="4"/>
  <c r="M17" i="4"/>
  <c r="J17" i="4"/>
  <c r="G17" i="4"/>
  <c r="R16" i="4"/>
  <c r="Q16" i="4"/>
  <c r="P16" i="4"/>
  <c r="M16" i="4"/>
  <c r="G16" i="4"/>
  <c r="R15" i="4"/>
  <c r="Q15" i="4"/>
  <c r="P15" i="4"/>
  <c r="M15" i="4"/>
  <c r="J15" i="4"/>
  <c r="G15" i="4"/>
  <c r="R14" i="4"/>
  <c r="Q14" i="4"/>
  <c r="P14" i="4"/>
  <c r="M14" i="4"/>
  <c r="J14" i="4"/>
  <c r="G14" i="4"/>
  <c r="S14" i="4" l="1"/>
  <c r="T14" i="4" s="1"/>
  <c r="S15" i="4"/>
  <c r="T15" i="4" s="1"/>
  <c r="S17" i="4"/>
  <c r="T17" i="4" s="1"/>
  <c r="S16" i="4"/>
  <c r="T16" i="4" s="1"/>
  <c r="T12" i="4"/>
  <c r="BE19" i="6" l="1"/>
  <c r="P18" i="6"/>
  <c r="BF17" i="6"/>
  <c r="BB17" i="6"/>
  <c r="AX17" i="6"/>
  <c r="AT17" i="6"/>
  <c r="P17" i="6"/>
  <c r="BF16" i="6"/>
  <c r="BB16" i="6"/>
  <c r="AX16" i="6"/>
  <c r="AT16" i="6"/>
  <c r="P16" i="6"/>
  <c r="R16" i="6" s="1"/>
  <c r="S16" i="6" s="1"/>
  <c r="BF15" i="6"/>
  <c r="BB15" i="6"/>
  <c r="AX15" i="6"/>
  <c r="AT15" i="6"/>
  <c r="P15" i="6"/>
  <c r="BF14" i="6"/>
  <c r="BB14" i="6"/>
  <c r="AX14" i="6"/>
  <c r="AT14" i="6"/>
  <c r="Q14" i="6"/>
  <c r="P14" i="6"/>
  <c r="BF13" i="6"/>
  <c r="BB13" i="6"/>
  <c r="AX13" i="6"/>
  <c r="AT13" i="6"/>
  <c r="Q13" i="6"/>
  <c r="P13" i="6"/>
  <c r="R13" i="6" l="1"/>
  <c r="S13" i="6" s="1"/>
  <c r="R14" i="6"/>
  <c r="S14" i="6" s="1"/>
  <c r="R17" i="6"/>
  <c r="S17" i="6" s="1"/>
  <c r="R15" i="6"/>
  <c r="S15" i="6" s="1"/>
  <c r="S12" i="6" s="1"/>
  <c r="R18" i="6"/>
  <c r="S18" i="6" s="1"/>
  <c r="J16" i="4"/>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0.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3.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AW11" authorId="0" shapeId="0">
      <text>
        <r>
          <rPr>
            <sz val="9"/>
            <color indexed="81"/>
            <rFont val="Tahoma"/>
            <family val="2"/>
          </rPr>
          <t xml:space="preserve">Soportes físicos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A11" authorId="0" shapeId="0">
      <text>
        <r>
          <rPr>
            <sz val="9"/>
            <color indexed="81"/>
            <rFont val="Tahoma"/>
            <family val="2"/>
          </rPr>
          <t xml:space="preserve">Soportes físicos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E11" authorId="0" shapeId="0">
      <text>
        <r>
          <rPr>
            <sz val="9"/>
            <color indexed="81"/>
            <rFont val="Tahoma"/>
            <family val="2"/>
          </rPr>
          <t xml:space="preserve">Soportes físicos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I11" authorId="0" shapeId="0">
      <text>
        <r>
          <rPr>
            <sz val="9"/>
            <color indexed="81"/>
            <rFont val="Tahoma"/>
            <family val="2"/>
          </rPr>
          <t xml:space="preserve">Soportes físicos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6.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11"/>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20"/>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 ref="AU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1" authorId="0" shapeId="0">
      <text>
        <r>
          <rPr>
            <sz val="9"/>
            <color indexed="81"/>
            <rFont val="Tahoma"/>
            <family val="2"/>
          </rPr>
          <t xml:space="preserve">Soportes fisicos y/o digitales,
 que permiten dar cuenta de los logros y resultados de la meta
</t>
        </r>
      </text>
    </comment>
    <comment ref="AY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1" authorId="0" shapeId="0">
      <text>
        <r>
          <rPr>
            <sz val="9"/>
            <color indexed="81"/>
            <rFont val="Tahoma"/>
            <family val="2"/>
          </rPr>
          <t xml:space="preserve">Soportes fisicos y/o digitales,
 que permiten dar cuenta de los logros y resultados de la meta
</t>
        </r>
      </text>
    </comment>
    <comment ref="BC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1" authorId="0" shapeId="0">
      <text>
        <r>
          <rPr>
            <sz val="9"/>
            <color indexed="81"/>
            <rFont val="Tahoma"/>
            <family val="2"/>
          </rPr>
          <t xml:space="preserve">Soportes fisicos y/o digitales,
 que permiten dar cuenta de los logros y resultados de la meta
</t>
        </r>
      </text>
    </comment>
    <comment ref="BG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1" authorId="0" shapeId="0">
      <text>
        <r>
          <rPr>
            <sz val="9"/>
            <color indexed="81"/>
            <rFont val="Tahoma"/>
            <family val="2"/>
          </rPr>
          <t xml:space="preserve">Soportes fisicos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1"/>
            <color indexed="81"/>
            <rFont val="Arial"/>
            <family val="2"/>
          </rPr>
          <t>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t>
        </r>
        <r>
          <rPr>
            <sz val="10"/>
            <rFont val="Arial"/>
            <family val="2"/>
          </rPr>
          <t xml:space="preserve">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comments9.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 ref="AU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V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W12" authorId="0" shapeId="0">
      <text>
        <r>
          <rPr>
            <sz val="9"/>
            <color indexed="81"/>
            <rFont val="Tahoma"/>
            <family val="2"/>
          </rPr>
          <t xml:space="preserve">Soportes fisicos y/o digitales,
 que permiten dar cuenta de los logros y resultados de la meta
</t>
        </r>
      </text>
    </comment>
    <comment ref="AY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Z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A12" authorId="0" shapeId="0">
      <text>
        <r>
          <rPr>
            <sz val="9"/>
            <color indexed="81"/>
            <rFont val="Tahoma"/>
            <family val="2"/>
          </rPr>
          <t xml:space="preserve">Soportes fisicos y/o digitales,
 que permiten dar cuenta de los logros y resultados de la meta
</t>
        </r>
      </text>
    </comment>
    <comment ref="BC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D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E12" authorId="0" shapeId="0">
      <text>
        <r>
          <rPr>
            <sz val="9"/>
            <color indexed="81"/>
            <rFont val="Tahoma"/>
            <family val="2"/>
          </rPr>
          <t xml:space="preserve">Soportes fisicos y/o digitales,
 que permiten dar cuenta de los logros y resultados de la meta
</t>
        </r>
      </text>
    </comment>
    <comment ref="BG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H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I12" authorId="0" shapeId="0">
      <text>
        <r>
          <rPr>
            <sz val="9"/>
            <color indexed="81"/>
            <rFont val="Tahoma"/>
            <family val="2"/>
          </rPr>
          <t xml:space="preserve">Soportes fisicos y/o digitales,
 que permiten dar cuenta de los logros y resultados de la meta
</t>
        </r>
      </text>
    </comment>
  </commentList>
</comments>
</file>

<file path=xl/sharedStrings.xml><?xml version="1.0" encoding="utf-8"?>
<sst xmlns="http://schemas.openxmlformats.org/spreadsheetml/2006/main" count="5126" uniqueCount="1048">
  <si>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</si>
  <si>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</si>
  <si>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</si>
  <si>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</si>
  <si>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</si>
  <si>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 </t>
  </si>
  <si>
    <t>Proceso:</t>
  </si>
  <si>
    <t>Direccionamento Sectorial e Institucional</t>
  </si>
  <si>
    <t>Código:</t>
  </si>
  <si>
    <t>F- DS- 524</t>
  </si>
  <si>
    <t>Versión:</t>
  </si>
  <si>
    <t>Fecha Aprobación:</t>
  </si>
  <si>
    <t>Documento:</t>
  </si>
  <si>
    <t>Matriz Plan Operativo Anual</t>
  </si>
  <si>
    <t>Fecha de Vigencia: 16/12/2021</t>
  </si>
  <si>
    <t>PROCESO</t>
  </si>
  <si>
    <t>DEPENDENCIA:</t>
  </si>
  <si>
    <t>TIPO DE PROCESO:</t>
  </si>
  <si>
    <t>OBJETIVO PROCESO</t>
  </si>
  <si>
    <t>FECHA DE FORMULACION: DD/MM/AAAA</t>
  </si>
  <si>
    <t>FORMULACIÓN DEL PLAN OPERATIVO Ó PLAN DE GESTIÓN</t>
  </si>
  <si>
    <t>SEGUIMIENTO AL PLAN OPERATIVO  O PLAN DE GESTIÓN</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</si>
  <si>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</si>
  <si>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</si>
  <si>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</si>
  <si>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</si>
  <si>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</si>
  <si>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</si>
  <si>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</si>
  <si>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</si>
  <si>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</si>
  <si>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</si>
  <si>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</si>
  <si>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</si>
  <si>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</si>
  <si>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</si>
  <si>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</si>
  <si>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</si>
  <si>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</si>
  <si>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</si>
  <si>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</si>
  <si>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</si>
  <si>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</si>
  <si>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</si>
  <si>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</si>
  <si>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</si>
  <si>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</si>
  <si>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</si>
  <si>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</si>
  <si>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</si>
  <si>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</si>
  <si>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</si>
  <si>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</si>
  <si>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</si>
  <si>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</si>
  <si>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</si>
  <si>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</si>
  <si>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</si>
  <si>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</si>
  <si>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</si>
  <si>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</si>
  <si>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</si>
  <si>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</si>
  <si>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</si>
  <si>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</si>
  <si>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Matriz DOFA</t>
  </si>
  <si>
    <t>Proyectos de Inversion</t>
  </si>
  <si>
    <t>Política de gestión MIPG</t>
  </si>
  <si>
    <t>Planes Institucionales Decreto 612 de 2018</t>
  </si>
  <si>
    <t>Programado</t>
  </si>
  <si>
    <t>Ejecutado</t>
  </si>
  <si>
    <t>Análisis de avance</t>
  </si>
  <si>
    <t>Medio de verificación</t>
  </si>
  <si>
    <t>Medio de verificación.</t>
  </si>
  <si>
    <t>Porcentaje</t>
  </si>
  <si>
    <t>Eficacia</t>
  </si>
  <si>
    <t>Central</t>
  </si>
  <si>
    <t>Trimestral</t>
  </si>
  <si>
    <t xml:space="preserve">Alta </t>
  </si>
  <si>
    <t>Gestión</t>
  </si>
  <si>
    <t xml:space="preserve">Entidad </t>
  </si>
  <si>
    <t xml:space="preserve">
10. Fortalecer la capacidad Institucional y la gestión administrativa que permita el cumplimiento de la misión institucional.
</t>
  </si>
  <si>
    <t xml:space="preserve">7776 - Fortalecimiento de la gestión institucional y la participación ciudadana en la Secretaría Distrital de Seguridad, Convivencia y Justicia en Bogotá </t>
  </si>
  <si>
    <t>6. Fortalecimiento organizacional y simplificación de procesos</t>
  </si>
  <si>
    <t>No Aplica</t>
  </si>
  <si>
    <t>Número</t>
  </si>
  <si>
    <t>NA</t>
  </si>
  <si>
    <t xml:space="preserve">Media </t>
  </si>
  <si>
    <t>Actividades programadas</t>
  </si>
  <si>
    <t>Mensual</t>
  </si>
  <si>
    <t>2. Gestión presupuestal y eficiencia del gasto público</t>
  </si>
  <si>
    <t>2. Plan Anual de Adquisiciones</t>
  </si>
  <si>
    <t xml:space="preserve">10. Plan Estratégico de Tecnologías de la Información y las Comunicaciones  PETI </t>
  </si>
  <si>
    <t>Interna</t>
  </si>
  <si>
    <t xml:space="preserve">
10. Fortalecer la capacidad Institucional y la gestión administrativa que permita el cumplimiento de la misión institucional.</t>
  </si>
  <si>
    <t>1. Planeación Institucional</t>
  </si>
  <si>
    <t>Semanal</t>
  </si>
  <si>
    <t xml:space="preserve">Distrital </t>
  </si>
  <si>
    <t>Documento</t>
  </si>
  <si>
    <t>Anual</t>
  </si>
  <si>
    <t>Efectividad</t>
  </si>
  <si>
    <t>Valor absoluto</t>
  </si>
  <si>
    <t xml:space="preserve">Semestral </t>
  </si>
  <si>
    <t>5. Transparencia, acceso a la información pública y lucha contra la corrupción</t>
  </si>
  <si>
    <t>Baja</t>
  </si>
  <si>
    <t>Un nuevo contrato social y ambiental para la Bogotá del Siglo XXI”</t>
  </si>
  <si>
    <t>Decreto 648 de 2017</t>
  </si>
  <si>
    <t>Oficina de Control Interno</t>
  </si>
  <si>
    <t>N/A</t>
  </si>
  <si>
    <t>Asesorar a la dirección en las actividades preventivas y alertas necesarias para el cumplimiento de las metas y objetivos institucionales.</t>
  </si>
  <si>
    <t>17. Seguimiento y evaluación del desempeño institucional</t>
  </si>
  <si>
    <t>Distrital- Urbano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</si>
  <si>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</si>
  <si>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7781 - Generación de conocimiento para la implementación de la política pública de seguridad, convivencia y acceso a la justicia en Bogotá</t>
  </si>
  <si>
    <t>Jefe Oficina de Análisis de Información y Estudios Estratégicos</t>
  </si>
  <si>
    <t>Número de Policy Brief realizados</t>
  </si>
  <si>
    <t xml:space="preserve">Documentos que permiten el análisis rápido y descriptivo de un fenómeno que se esté registrando en particular. </t>
  </si>
  <si>
    <t>Policy Brief</t>
  </si>
  <si>
    <t># de Policy Brief realizados</t>
  </si>
  <si>
    <t># de Policy Brief programados</t>
  </si>
  <si>
    <t>Semestral</t>
  </si>
  <si>
    <t>Conjuntos de datos abiertos publicados</t>
  </si>
  <si>
    <t>Conjuntos de datos abiertos actualizados y publicados</t>
  </si>
  <si>
    <t># de conjuntos de datos abiertos actualizados</t>
  </si>
  <si>
    <t># de conjuntos de datos abiertos programados para actualización</t>
  </si>
  <si>
    <t>Bodega de Datos</t>
  </si>
  <si>
    <t>9. Plan Anticorrupción y de Atención al Ciudadano</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</si>
  <si>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</si>
  <si>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</si>
  <si>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</si>
  <si>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</si>
  <si>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</si>
  <si>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</si>
  <si>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</si>
  <si>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8. Consolidar un sistema de seguridad de alcance distrital y regional que permita la reducción de los índices de criminalidad en la ciudad basado en el trabajo articulado con organismos de seguridad en temas operativos y de inteligencia, la integración te</t>
  </si>
  <si>
    <t>7695 - Generación de entornos de confianza para la prevención y control del delito en Bogotá</t>
  </si>
  <si>
    <t>8. Participación ciudadana en la gestión pública</t>
  </si>
  <si>
    <t>Subsecretaría de Seguridad y Convivencia</t>
  </si>
  <si>
    <t>7. Servicio al ciudadano</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</si>
  <si>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</si>
  <si>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7765 - Mejoramiento y protección de derechos de la población privada de la libertad en Bogotá</t>
  </si>
  <si>
    <t>Dirección de Acceso a la Justicia</t>
  </si>
  <si>
    <t>7783 - Fortalecimiento de los equipamientos y capacidades del Sistema Distrital de Justicia en Bogotá</t>
  </si>
  <si>
    <t>7792 - Fortalecimiento de los organismos de seguridad y justicia en Bogotá</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</si>
  <si>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</si>
  <si>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</si>
  <si>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</si>
  <si>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</si>
  <si>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</si>
  <si>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 xml:space="preserve">Eficacia </t>
  </si>
  <si>
    <t>Equipos de trabajo DRPA</t>
  </si>
  <si>
    <t xml:space="preserve">Crear programas especiales de protección para que los niños, niñas y jóvenes no sean cooptados e instrumentalizados por estructuras criminales. </t>
  </si>
  <si>
    <t>X</t>
  </si>
  <si>
    <t>Dirección de Responsabilidad Penal Adolescente</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</si>
  <si>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</si>
  <si>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</si>
  <si>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</si>
  <si>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 de sesiones del CCDRPA realizadas en el periodo</t>
  </si>
  <si>
    <t>Número de sesiones del CCDRPA programadas en el periodo</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</si>
  <si>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</si>
  <si>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</si>
  <si>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</si>
  <si>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</si>
  <si>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</si>
  <si>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</si>
  <si>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 xml:space="preserve">Diseño e Implementación del procedimiento de encomiendas. </t>
  </si>
  <si>
    <t xml:space="preserve">Director (a) Cárcel Distrital </t>
  </si>
  <si>
    <t>Cero Fugas al Interior  del Centro penitenciario y  en el desarrollo de los procedimientos de remisiones.</t>
  </si>
  <si>
    <t>Número de PPL, no evadidos durante su reclusión en el centro carcelario  o remisiones.</t>
  </si>
  <si>
    <t>N.A</t>
  </si>
  <si>
    <t xml:space="preserve">Archivo del Grupo Administración - Carpetas informe </t>
  </si>
  <si>
    <t xml:space="preserve">Revisar, actualizar documentos relacionados al  Sistema de Gestión de la Calidad, relacionados con  el proceso de Custodia y Vigilancia </t>
  </si>
  <si>
    <t>Actualizar, modificar o crear documentos necesarios frente a  las medidas al interior del centro de reclusión.</t>
  </si>
  <si>
    <t>N° de documentos codificados en el trimestre</t>
  </si>
  <si>
    <t>N° de documentos programados en el trimestre</t>
  </si>
  <si>
    <t>Listado de documentos del Sistema de Gestión de la Calidad</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</si>
  <si>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</si>
  <si>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</si>
  <si>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</si>
  <si>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Número de personas privadas de la libertad vinculadas a  programas, actividades y/o talleres.</t>
  </si>
  <si>
    <t>Número Total de PPL  que se encuentran en el establecimiento carcelario.</t>
  </si>
  <si>
    <t xml:space="preserve">Reporte de SISIPEC WEB </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</si>
  <si>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</si>
  <si>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</si>
  <si>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</si>
  <si>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Prevención en temas de conducta suicida, consumo de sustancias psicoactivas  y delitos sexuales.</t>
  </si>
  <si>
    <t>Este indicador mide el porcentaje de las PPL sensibilizadas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</si>
  <si>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</si>
  <si>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</si>
  <si>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</si>
  <si>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</si>
  <si>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Raciones alimentarias al 100%  de la población carcelaria</t>
  </si>
  <si>
    <t xml:space="preserve">Este indicador mide las raciones alimentarias al 100%  de la población carcelaria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</si>
  <si>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</si>
  <si>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</si>
  <si>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</si>
  <si>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</si>
  <si>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Atención en salud al 100% de las PPL que soliciten acceso a dichos servicios</t>
  </si>
  <si>
    <t>Este indicador mide la  atención en salud al 100% de las PPL que soliciten acceso a dichos servicios</t>
  </si>
  <si>
    <t xml:space="preserve">Total de Personas Privadas de la Libertad atendidas en el servicio de salud en el mes.	</t>
  </si>
  <si>
    <t>Total de solicitudes realizadas por las Personas Privadas de la Libertad para servicio de salud en el mes</t>
  </si>
  <si>
    <t>Se relacionan las planillas RIPS</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</si>
  <si>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</si>
  <si>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</si>
  <si>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Hoja de vida de PPL que recobra su libertad</t>
  </si>
  <si>
    <t>Meta #344 Mantener el 100% de los estándares de calidad y operación en la Cárcel Distrital de Varones y Anexo de Mujeres</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</si>
  <si>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</si>
  <si>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</si>
  <si>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No. Solicitudes tramitadas</t>
  </si>
  <si>
    <t>No del total de Solicitudes allegadas.</t>
  </si>
  <si>
    <t xml:space="preserve">Reporte de  solicitudes atendidas de forma mensual </t>
  </si>
  <si>
    <t>SUBSECRETARIA DE INVERSIONES Y FORTALECIMIENTO DE CAPACIDADES OPERATIVAS</t>
  </si>
  <si>
    <t>Reportes de conciliación de información del seguimiento frente al cumplimiento de metas entre las Subsecretarías de Acceso a la Justicia e Inversiones.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</si>
  <si>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</si>
  <si>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</si>
  <si>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</si>
  <si>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</si>
  <si>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</si>
  <si>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</si>
  <si>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</si>
  <si>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</si>
  <si>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</si>
  <si>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</si>
  <si>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</si>
  <si>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</si>
  <si>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</si>
  <si>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</si>
  <si>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</si>
  <si>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</si>
  <si>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</si>
  <si>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</si>
  <si>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</si>
  <si>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</si>
  <si>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</si>
  <si>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</si>
  <si>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</si>
  <si>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SUPERVISIÓN DE CONTRATOS</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</si>
  <si>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</si>
  <si>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</si>
  <si>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</si>
  <si>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</si>
  <si>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</si>
  <si>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</si>
  <si>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</si>
  <si>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</si>
  <si>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</si>
  <si>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</si>
  <si>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</si>
  <si>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</si>
  <si>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</si>
  <si>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</si>
  <si>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</si>
  <si>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</si>
  <si>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</si>
  <si>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</si>
  <si>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</si>
  <si>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</si>
  <si>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</si>
  <si>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</si>
  <si>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Externo</t>
  </si>
  <si>
    <t>* Implementar al 100% el plan de infraestructura y dotación de los organismos de seguridad y justicia, con enfoque territorial.</t>
  </si>
  <si>
    <t>VERIFICACIÓN BIENES EN COMODATOS</t>
  </si>
  <si>
    <t xml:space="preserve">* Deficiente coordinación respecto al control de bienes, con las diferentes entidades comodatarias.
 * Alta dependencia de la información suministrada por las agencias comodatarias en cuanto al estado y ubicación de los bienes </t>
  </si>
  <si>
    <t>% DE HERRAMIENTAS DE PLANEACIÓN ADMINISTRADAS</t>
  </si>
  <si>
    <t>Planes, informes, proyectos y/o bases de datos que permitan administrar y controlar el presupuesto y la gestión a cargo de la de la Subsecretaría de Inversión y fortalecimiento de capacidades operativas.</t>
  </si>
  <si>
    <t>Número de herramientas de planeación administradas</t>
  </si>
  <si>
    <t>Número de herramientas de planeación requeridas</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</si>
  <si>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</si>
  <si>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</si>
  <si>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</si>
  <si>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</si>
  <si>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</si>
  <si>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</si>
  <si>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</si>
  <si>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</si>
  <si>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</si>
  <si>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</si>
  <si>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Dirección Técnica</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</si>
  <si>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</si>
  <si>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</si>
  <si>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</si>
  <si>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</si>
  <si>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</si>
  <si>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</si>
  <si>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</si>
  <si>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</si>
  <si>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</si>
  <si>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</si>
  <si>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</si>
  <si>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</si>
  <si>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</si>
  <si>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Ejecutar las actividades a cargo de la Dirección Técnica, definidas en el Plan Anticorrupción y Atención al Usuario</t>
  </si>
  <si>
    <t>Actualizaciones en la matriz de los riesgos de corrupción inherentes a la gestión de la entidad.</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</si>
  <si>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</si>
  <si>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</si>
  <si>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</si>
  <si>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</si>
  <si>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</si>
  <si>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Dirección de Operaciones para el Fortalecimiento</t>
  </si>
  <si>
    <t>Reportes presentados</t>
  </si>
  <si>
    <t>Reportes programados</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</si>
  <si>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</si>
  <si>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</si>
  <si>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</si>
  <si>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</si>
  <si>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</si>
  <si>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</si>
  <si>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</si>
  <si>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Avance del PAA reportado</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</si>
  <si>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</si>
  <si>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</si>
  <si>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</si>
  <si>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</si>
  <si>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</si>
  <si>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</si>
  <si>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Cumplimiento de actividades</t>
  </si>
  <si>
    <t>Avance del cumplimiento de actividades asignadas en el PAAC</t>
  </si>
  <si>
    <t>Ley 1474 de 2011 y reglamentarios</t>
  </si>
  <si>
    <t>Índice o razón</t>
  </si>
  <si>
    <t>Fortalecer la capacidad Institucional y la gestión administrativa que permita el cumplimiento de la misión institucional</t>
  </si>
  <si>
    <t xml:space="preserve">PROFESIONAL ESPECIALIZADO DEFENSA JUDICIAL DIRECCION JURIDICA Y CONTRACTUAL </t>
  </si>
  <si>
    <t>DIRECCIÓN JURIDICA Y CONTRACTUAL</t>
  </si>
  <si>
    <t>Porcentaje de Procesos contractuales gestionados</t>
  </si>
  <si>
    <t>Responde a la medición de la gestión que realiza a la Dirección Jurídica y Contractual frente a los necesidades contractuales de la entidad.</t>
  </si>
  <si>
    <t xml:space="preserve">Número de procesos radicados </t>
  </si>
  <si>
    <t>Decreto 2578 de 2012, Decreto 1515 de 2013, Acuerdo Distrital 761 de 2020, Ley 1474 de 2011 Estatuto Anticorrupción</t>
  </si>
  <si>
    <t>PERSONAL ENCARGADO DEL ARCHIVO- DIRECCION JURIDICA Y CONTRACTUAL</t>
  </si>
  <si>
    <t>Atender los requerimientos para la entrada de los bienes de la SSCJ.</t>
  </si>
  <si>
    <t>Solicitudes atendidas de entrada de bienes</t>
  </si>
  <si>
    <t>Tramitar las solicitudes internas y externas para la entrada de los bienes de la SSCJ.</t>
  </si>
  <si>
    <t>Reportes</t>
  </si>
  <si>
    <t>Entradas a Almacén</t>
  </si>
  <si>
    <t>Resolución 001 de 2019 y Régimen de Contabilidad Pública</t>
  </si>
  <si>
    <t>Dirección de Recursos Físicos y Gestión Documental</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</si>
  <si>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</si>
  <si>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</si>
  <si>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</si>
  <si>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</si>
  <si>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Mantenimientos realizados</t>
  </si>
  <si>
    <t>Solicitudes recibidas de mantenimiento de la sede administrativa recibidas formalmente.</t>
  </si>
  <si>
    <t>Contrato de arrendamiento sede administrativa y Ley 675 de 2001.</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</si>
  <si>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</si>
  <si>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</si>
  <si>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</si>
  <si>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</si>
  <si>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</si>
  <si>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</si>
  <si>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</si>
  <si>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Ley 594 de 2000 y decreto 1080 de 2015.</t>
  </si>
  <si>
    <t>Programas del Sistema Integrado de Conservación.</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</si>
  <si>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</si>
  <si>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</si>
  <si>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</si>
  <si>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</si>
  <si>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</si>
  <si>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</si>
  <si>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</si>
  <si>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</si>
  <si>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Mesas de trabajo para disminuir la devolución de cuentas</t>
  </si>
  <si>
    <t>Número de mesas de trabajo</t>
  </si>
  <si>
    <t>Número de  mesas de trabajo adelantadas</t>
  </si>
  <si>
    <t xml:space="preserve">Número de mesas de trabajo proyectadas </t>
  </si>
  <si>
    <t>ORFEO</t>
  </si>
  <si>
    <t>Direccion Financiera</t>
  </si>
  <si>
    <t>PORTAL MIPG</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</si>
  <si>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</si>
  <si>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</si>
  <si>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</si>
  <si>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</si>
  <si>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</si>
  <si>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</si>
  <si>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</si>
  <si>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</si>
  <si>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</si>
  <si>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</si>
  <si>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</si>
  <si>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</si>
  <si>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</si>
  <si>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Capacitaciones y/o asesoramientos realizados</t>
  </si>
  <si>
    <t>Indicador que permite medir el acompañamiento a la entidad</t>
  </si>
  <si>
    <t>Capacitaciones Realizadas</t>
  </si>
  <si>
    <t>Capacitaciones programadas</t>
  </si>
  <si>
    <t>ACTAS</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</si>
  <si>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</si>
  <si>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</si>
  <si>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</si>
  <si>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</si>
  <si>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</si>
  <si>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</si>
  <si>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</si>
  <si>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</si>
  <si>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</si>
  <si>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</si>
  <si>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</si>
  <si>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</si>
  <si>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</si>
  <si>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</si>
  <si>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</si>
  <si>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</si>
  <si>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</si>
  <si>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</si>
  <si>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</si>
  <si>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Documentos presupuestales elaborados y entregados</t>
  </si>
  <si>
    <t>Indicador que permite medir la elaboración y entrega de los documentos presupuestales</t>
  </si>
  <si>
    <t>Documentos Solicitados</t>
  </si>
  <si>
    <t>Documentos Entregados</t>
  </si>
  <si>
    <t>BASE CONTROL  (EXCEL)</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</si>
  <si>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</si>
  <si>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</si>
  <si>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</si>
  <si>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</si>
  <si>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</si>
  <si>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Fortalecer la capacidad Institucional y la gestión administrativa que permita el cumplimiento de la misión institucional.</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</si>
  <si>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</si>
  <si>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</si>
  <si>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</si>
  <si>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Modelo Integrado de Planeación y Gestión
- Política de Gobierno Digital. Decreto 1008 de 2018. 
- Política Nacional de Seguridad Digital, Conpes 3854 de 2017 (Adenda 1)</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</si>
  <si>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</si>
  <si>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</si>
  <si>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</si>
  <si>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</si>
  <si>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</si>
  <si>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</si>
  <si>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 xml:space="preserve">Plan para actualizar los servicios tecnológicos existes e implementación de nuevos
</t>
  </si>
  <si>
    <t>Documentos del Gobierno de TI divulgados, socializados e implementados</t>
  </si>
  <si>
    <t>Plan para actualizar y/o elaborar documentos asociados con el dominio de Gobierno de TI</t>
  </si>
  <si>
    <t>Servicios ciudadanos digitales  divulgados, socializados e implementados</t>
  </si>
  <si>
    <t>Servicios ciudadanos digitales divulgados, socializados e implementados, acorde a la planificación realizada</t>
  </si>
  <si>
    <t>Plan para actualizar los servicios ciudadanos digitales existes e implementación de nuevos</t>
  </si>
  <si>
    <t>Debilidad: Insuficiente Integración entre las soluciones tecnológicas implementadas</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</si>
  <si>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</si>
  <si>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</si>
  <si>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Hoja 1 de 3</t>
  </si>
  <si>
    <t>Gestión y Análisis de Información de S, C y AJ</t>
  </si>
  <si>
    <t>Oficina de Análisis de Información y Estudios Estratégicos</t>
  </si>
  <si>
    <t>Estratégico</t>
  </si>
  <si>
    <t>Analizar y suministrar información a través de la elaboración de documentos y de la plataforma digital, con el fin de apoyar la gestión de las políticas públicas en materia de seguridad, convivencia y acceso a la justicia.</t>
  </si>
  <si>
    <t>Realizar 1 estudio para construir las herramientas, insumos y/o recomendaciones que faciliten la toma de decisiones de la Secretaría de Seguridad, Convivencia y Acceso a la Justicia.</t>
  </si>
  <si>
    <t>Investigaciones realizadas</t>
  </si>
  <si>
    <t>Investigaciones que permiten construir las herramientas, insumos y/o recomendaciones que faciliten la toma de decisiones de la Secretaría de Seguridad, Convivencia y Acceso a la Justicia.</t>
  </si>
  <si>
    <t>Investigaciones</t>
  </si>
  <si>
    <t># de Investigaciones realizadas</t>
  </si>
  <si>
    <t># de investigaciones programadas</t>
  </si>
  <si>
    <t>Fuentes de información externas e internas</t>
  </si>
  <si>
    <t>456. Elaborar 8 investigaciones para construir las herramientas, insumos y/o recomendaciones que faciliten la toma de decisiones de la Secretaría de Seguridad, Convivencia y Acceso a la Justicia</t>
  </si>
  <si>
    <t>N.A.</t>
  </si>
  <si>
    <t>Hacer alianzas con la academia para fortalecer los documentos de análisis que produce la Oficina de Análisis de Información y Estudios Estratégicos.</t>
  </si>
  <si>
    <t>Elaborar cuatro Policy Brief mensuales, con información de contexto descriptiva en materia de seguridad, convivencia y acceso a la justicia.</t>
  </si>
  <si>
    <t>SIEDCO, NUSE, Casas de Justicia, Registro Nacional de Medidas Correctivas, informacion cualitativa, IDECA, información cualitativa.</t>
  </si>
  <si>
    <t xml:space="preserve">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</si>
  <si>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Colaborador o Contratista asignado por la Jefe de la OAIEE</t>
  </si>
  <si>
    <t>Elaborar 3 documentos de política pública para evaluar con evidencia empírica la implementación de las metas del plan de desarrollo distrital para el sector de Seguridad, Convivencia y Acceso a la Justicia</t>
  </si>
  <si>
    <t>Documentos de política pública generados</t>
  </si>
  <si>
    <t>Documentos de política pública para evaluar con evidencia empírica la implementación de las metas del plan de desarrollo distrital para el sector de Seguridad, Convivencia y Acceso a la Justicia</t>
  </si>
  <si>
    <t>Documento de Política Pública</t>
  </si>
  <si>
    <t># Documentos de Política Pública generados</t>
  </si>
  <si>
    <t># Documentos de Política Pública  programadas en el periodo</t>
  </si>
  <si>
    <t>455.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</si>
  <si>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</si>
  <si>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Revisión de la documentación asociada al proceso Gestión y Análisis de la Información, con el fin de identificar mejoras y fortalecer la articulación con los demás procesos de la Entidad.</t>
  </si>
  <si>
    <t>Documentación actualizada</t>
  </si>
  <si>
    <t>Revsión de la documentación asociada al proceso Gestión y Análisis de Información de S,C, y AJ, con el fin de identificar mejoras internas y fortalecer la articulación con los demás procesos de la Secretaría.</t>
  </si>
  <si>
    <t>Documentación revisada y/o actualizada</t>
  </si>
  <si>
    <t># de documentos revisados y/o actualizados</t>
  </si>
  <si>
    <t>SIG/MIPG</t>
  </si>
  <si>
    <t>14. Gestión del conocimiento y la innovación</t>
  </si>
  <si>
    <t>Actualizar y publicar  22 conjuntos de datos abiertos en el portal distrital sobre indicadores y equipamentos de seguridad, convivencia y acceso a la justicia.</t>
  </si>
  <si>
    <t xml:space="preserve">Realizar la actualización y publicación de 84 datos abiertos en el portal distrital, para el periodo comprendido entre el 01 de enero y el 31 de diciembre de 2023, de acuerdo con la programación establecida.	</t>
  </si>
  <si>
    <t xml:space="preserve">Centralización de información asociada a seguridad, convivencia y justicia en la bodega de datos; la cual permite generar insumos para el desarrollo de informes, análisis, elaboración de documentos y toma de decisiones en la entidad. </t>
  </si>
  <si>
    <t xml:space="preserve">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</si>
  <si>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 xml:space="preserve">Acceso y Fortalecimiento a la Justicia         </t>
  </si>
  <si>
    <t xml:space="preserve">Misional </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</si>
  <si>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</si>
  <si>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Implementar el 100% de actividades necesarias para poder inaugurar una (1) nueva Ruta de Atención Integral para Mujeres en el Distrito
</t>
  </si>
  <si>
    <t>Actividades implementadas para poder inaugurar una (1) nueva Ruta de Atención Integral para Mujeres en el Distrito</t>
  </si>
  <si>
    <t xml:space="preserve">Permite medir el avance en la implementación de actividades necesarias para que el Distrito pueda contar con una (1) nueva Ruta de Atención Integral para Mujeres </t>
  </si>
  <si>
    <t>Porcentaje de actividades implementadas</t>
  </si>
  <si>
    <t xml:space="preserve">Número de actividades implementadas para la inauguración de una (1) nueva Ruta de Atención Integral para Mujeres en el Distrito </t>
  </si>
  <si>
    <t>Archivo físico y digital de la Dirección de Acceso a la Justicia</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</si>
  <si>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</si>
  <si>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Producto 2: IMPLEMENTACIÓN DE ACCIONES PARA EL FORTALECIMIENTO DEL SISTEMA DISTRITAL DE JUSTICIA, LA INCLUSIÓN DE UN ENFOQUE DE JUSTICIA RESTAURATIVA EN EL SRPA Y LA OPERACIÓN ADECUADA DE LA CÁRCEL DISTRITAL
Indicador de Producto: Número de casas de justicia priorizadas un modelo de atención con ruta integral para mujeres</t>
  </si>
  <si>
    <t>Plan de Desarrollo Distrital (2020 - 2024)</t>
  </si>
  <si>
    <t>Esta nueva Ruta sería la No. 7 en ser inaugurada en el Distrito en el marco del actual Plan De Desarrollo Distrital (2022-2024)</t>
  </si>
  <si>
    <t xml:space="preserve">Implementar el 100%  de actividades necesarias para poder inaugurar dos (2) nuevos Centros de Radicación de Demandas a Formato en el Distrito 
</t>
  </si>
  <si>
    <t xml:space="preserve">Actividades implementadas  para poder inaugurar dos (2) nuevos Centros de Radicación de Demandas en el Distrito </t>
  </si>
  <si>
    <t>Permite medir el avance en la implementación de actividades necesarias para que el Distrito pueda contar con dos (2) nuevos Centros de Radicación de Demandas</t>
  </si>
  <si>
    <t>Número de actividades implementadas para la inauguración de dos (2) nuevos Centros de Radicación de Demandas a Formato en el Distrito</t>
  </si>
  <si>
    <t>365 - Habilitar en cinco (5) Casas de Justicia un sistema de radicación electrónica de demandas a formato</t>
  </si>
  <si>
    <t>Estos nuevos Centros de Radicación de Demandas a Formato serían los  No. 4 y 5  en ser inaugurados en el Distrito en el marco del actual Plan De Desarrollo Distrital (2022-2024)</t>
  </si>
  <si>
    <t xml:space="preserve">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</si>
  <si>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Porcentaje de procedimientos  creados o actualizados junto sus documentos asociados</t>
  </si>
  <si>
    <t xml:space="preserve">Número de procedimientos  creados o actualizados junto sus documentos asociados </t>
  </si>
  <si>
    <t>Modelo Integrado de Planeación y Gestión (MIPG)</t>
  </si>
  <si>
    <t>Orientar de forma cualificada al total de ciudadanos(as) que lo soliciten de acuerdo a sus necesidades específicas por medio del Centro de Recepción e Información (CRI) de Casas de Justicia, en el marco del funcionamiento del Programa Nacional de Casas de Justicia</t>
  </si>
  <si>
    <t>Ciudadanos(as) orientados por medio del CRI  de Casas de Justicia, en el marco del funcionamiento del Programa Nacional de Casas de Justicia</t>
  </si>
  <si>
    <t>Permite medir la cantidad de ciudadanos(as) orientados por medio del CRI  de Casas de Justicia, en el marco del funcionamiento del Programa Nacional de Casas de Justicia</t>
  </si>
  <si>
    <t xml:space="preserve">Porcentaje de ciudadanos(as) orientados por medio del CRI  </t>
  </si>
  <si>
    <t xml:space="preserve">Número de ciudadanos(as) orientados por medio del CRI  de Casas de Justicia  </t>
  </si>
  <si>
    <t>Sistema de Información de Casas de Justicia (SICAS)</t>
  </si>
  <si>
    <t>370 - Implementar en las Casas de Justicia un (1) modelo de atención virtual para facilitar el acceso a los
servicios de justicia en lo local</t>
  </si>
  <si>
    <t>Al cierre de 2022 se encuentran en funcionamiento en el Distrito 15 Casas de Justicia y 6 Unidades Móviles de Acceso a la Justicia</t>
  </si>
  <si>
    <t>Fortalecimiento de capacidades Operativas para la S C y AJ</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</si>
  <si>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</si>
  <si>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Porcentaje de Ejecución Plan Anual de Auditoria Interna</t>
  </si>
  <si>
    <t>Numero de actividades ejecutadas para el periodo</t>
  </si>
  <si>
    <t>Numero de actividades programadas para el periodo</t>
  </si>
  <si>
    <t>Formato FT-SM-85</t>
  </si>
  <si>
    <t>18. Control interno</t>
  </si>
  <si>
    <t>La información requerida para la medición de la meta, es de manejo de la Oficina de Control Interno.</t>
  </si>
  <si>
    <t>Evaluar el diseño, aplicación y efectividad de los controles establecidos para los riesgos identificados por la entidad.</t>
  </si>
  <si>
    <t>Numero de informes ejecutados para el periodo</t>
  </si>
  <si>
    <t>Numero de informes programados para el periodo</t>
  </si>
  <si>
    <t>Informes de Seguimiento a Riesgos</t>
  </si>
  <si>
    <t>Ley 1474 de 2011
Decreto 648 de 2017</t>
  </si>
  <si>
    <t>Realizar seguimiento a las acciones formuladas en el Plan de Mejoramiento Interno y Externos.</t>
  </si>
  <si>
    <t>Informes de Seguimiento a Planes de Mejoramiento</t>
  </si>
  <si>
    <t>Porcentaje de  participación en comité CICCI</t>
  </si>
  <si>
    <t>Actas de Comité CICCI</t>
  </si>
  <si>
    <t>Porcentaje de alertamiento realizados de tiempos de respuesta a solicitudes de Entes de Control</t>
  </si>
  <si>
    <t>Medir la gestión realizada por la OCI con respecto a el alertamiento preventivo para dar cumplimiento a los tiempos establecidos en las solicitudes de entes de Control.</t>
  </si>
  <si>
    <t>Numero de alertas realizadas para el periodo</t>
  </si>
  <si>
    <t>Numero de requerimientos de entes de Control recibidos para el periodo</t>
  </si>
  <si>
    <t>Base de Datos Aleratientos</t>
  </si>
  <si>
    <t>Gestión de Comunicaciones</t>
  </si>
  <si>
    <t xml:space="preserve">OFICINA ASESORA DE COMUNICACIONES </t>
  </si>
  <si>
    <t>Dar a conocer y comunicar la gestión y los servicios de seguridad, convivencia y justicia por medio de una estrategia de comunicación integral con el propósito de posicionar la Entidad y mantener informados a los grupos de valor y de interés..</t>
  </si>
  <si>
    <t>d</t>
  </si>
  <si>
    <t>Dependencias</t>
  </si>
  <si>
    <t>Decreto 413 de 2016</t>
  </si>
  <si>
    <t>Jefe Oficina Asesora de Comunicaciones</t>
  </si>
  <si>
    <t>OAC</t>
  </si>
  <si>
    <t>ext</t>
  </si>
  <si>
    <t>Sectorial</t>
  </si>
  <si>
    <t>Oportunidades: Identificar a los diferentes públicos de valor y de interés  para generar estrategias de comunicación segmentadas.</t>
  </si>
  <si>
    <t>Fortaleza:
Aplicación de estrategia para aumentar el número de seguidores en las redes sociales. ( disminuir cantidad de publicaciones para aumentar el Engagement).</t>
  </si>
  <si>
    <t>i</t>
  </si>
  <si>
    <t>Campañas internas</t>
  </si>
  <si>
    <t xml:space="preserve">Número de campañas internas proyectadas </t>
  </si>
  <si>
    <t xml:space="preserve">Número de campañas internas  divulgadas </t>
  </si>
  <si>
    <t>Plataforma Yammer</t>
  </si>
  <si>
    <t>Sedes de la Secretaria de Seguridad, Convivencia y Justicia</t>
  </si>
  <si>
    <t>Debilidades:
inexistencia de enlaces en las diferentes sedes externas de la Entidad que se apropien de los temas de comunicación de la Entidad.</t>
  </si>
  <si>
    <t>Realizar mesas de trabajo trimestrales con la Dirección Jurídica y contractual y con las áreas que se requiera, para hacer la revisión de la documentación asociada al proceso contractual.</t>
  </si>
  <si>
    <t>Documentación</t>
  </si>
  <si>
    <t>Desarrollar mesas de trabajo que se va a realizar en conjunto con la Dirección Jurídica y contractual y con las demás áreas que se requiera, para hacer la revisión de la documentación asociada al proceso contractual.</t>
  </si>
  <si>
    <t>Realizar un reporte trimestral a los Supervisores, de los contratos que requieren liquidación.</t>
  </si>
  <si>
    <t>Contratos para liquidación</t>
  </si>
  <si>
    <t>Reporte de los contratos que requieren liquidación a los Supervisores correspondientes.</t>
  </si>
  <si>
    <t>Efectuar la ordenación archivística de 80 metros lineales de expedientes contractuales.</t>
  </si>
  <si>
    <t>Ordenación archivística</t>
  </si>
  <si>
    <t>Realizar reporte a las dependencias informando el avance en la radicación de los procesos de contratación, para el cumplimiento del PAA.</t>
  </si>
  <si>
    <t>Reporte para notificar a las dependencias el avance en la radicación de las solicitudes de contratación que fueron programados en el PAA</t>
  </si>
  <si>
    <t>Gestionar copias de seguridad de los expedientes digitales de la vigencias 2022 en adelante.</t>
  </si>
  <si>
    <t>Seguridad expedientes digitales</t>
  </si>
  <si>
    <t>Gestionar con las áreas correspondientes, la generación de las copias de seguridad para los expedientes digitales a partir de la vigencias 2022 en adelante</t>
  </si>
  <si>
    <t>Solicitudes programadas</t>
  </si>
  <si>
    <t>Solicitudes realizadas</t>
  </si>
  <si>
    <t xml:space="preserve">Gestión de tecnologías de la información </t>
  </si>
  <si>
    <t>DIRECCIÓN DE TECNOLOGIAS Y SISTEMAS DE LA INFORMACIÓN</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</si>
  <si>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</si>
  <si>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Adquirir  14  bienes y/o servicios requeridos para contar con la disponibilidad de los componentes de infraestructura y servicios tecnológicos</t>
  </si>
  <si>
    <t>Actualizar e implementar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</si>
  <si>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Ejecutar las acciones planificadas para actualizar al 100%  los servicios  tecnológicos existentes que optimicen la productividad de la Entidad en el marco de la gestión por procesos.</t>
  </si>
  <si>
    <t xml:space="preserve">Actividades ejecutadas para la actualización de los  Servicios tecnológicos </t>
  </si>
  <si>
    <t>Servicios tecnológicos actualizados, acorde a la planificación realizada</t>
  </si>
  <si>
    <t xml:space="preserve">Actividades ejecutadas Servicios tecnológicos </t>
  </si>
  <si>
    <t xml:space="preserve">Número de  actividades ejecutadas  de los   servicios tecnológicos actualizados  </t>
  </si>
  <si>
    <t xml:space="preserve">Número de  actividades Planificadas   de los   servicios tecnológicos
actualizados  </t>
  </si>
  <si>
    <t>Ejecutar al 100 % las  acciones planificadas para  elaborar y/o  actualizar   los documentos asociados con el dominio de Gobierno de TI, así como lo relacionado con la divulgación  y  socialización de  los mismos.</t>
  </si>
  <si>
    <t>Acciones  para la actualización de documentos  Gobierno de TI</t>
  </si>
  <si>
    <t xml:space="preserve">Número de  actividades ejecutadas  asociadas al dominio de Gobierno de TI  </t>
  </si>
  <si>
    <t xml:space="preserve">Número de  actividades Planificadas   asociadas al dominio de Gobierno de TI  </t>
  </si>
  <si>
    <t>Ejecutar al 100 % las acciones  planificadas para divulgar, socializar  e incentivar el  uso de los servicios ciudadanos digitales existentes.</t>
  </si>
  <si>
    <t>Servicios ciudadanos digitales  divulgados, socializados  e incentivados.</t>
  </si>
  <si>
    <t>Número de  actividades ejecutadas de  Servicios ciudadanos digitales  divulgados, socializados e implementados</t>
  </si>
  <si>
    <t>Número de  actividades Planificadas   Servicios ciudadanos digitales  divulgados, socializados e implementados</t>
  </si>
  <si>
    <t>Ejecutar al 100% las acciones planificadas en el Plan Estratégico de Tecnologías de Información - PETI, en lo referente a la gestión de proyectos tecnológicos.</t>
  </si>
  <si>
    <t>Planear y ejecutar al 100 % la estrategia para fortalecer el uso y apropiación de las soluciones e infraestructura tecnológica al interior de la Entidad.</t>
  </si>
  <si>
    <t xml:space="preserve"> Estrategia para fortalecer el uso y apropiación de los soluciones e infraestructura tecnológica al interior de la Entidad</t>
  </si>
  <si>
    <t xml:space="preserve">Acciones planificadas de la Estrategia de uso y apropiación </t>
  </si>
  <si>
    <t>Número de  acciones ejecutadas  de la Estrategia para fortalecer el uso y apropiación de los soluciones e infraestructura tecnológica al interior de la Entidad</t>
  </si>
  <si>
    <t>Número de acciones  Planificadas  de la  Estrategia para fortalecer el uso y apropiación de los soluciones e infraestructura tecnológica al interior de la Entidad</t>
  </si>
  <si>
    <t xml:space="preserve">Fortalecimiento de Capacidades Operativas Para la S, C y AJ         </t>
  </si>
  <si>
    <t>DIRECCIÓN DE BIENES PARA LA SEGURIDAD, CONVIVENCIA Y ACCESO A LA JUSTICIA</t>
  </si>
  <si>
    <t>Mantener el nivel de cumplimiento de las actividades descritas dentro de la Metodología de Supervisión en el 90% de los contratos en ejecución asignados a la Dirección de Bienes.</t>
  </si>
  <si>
    <t>Realizar al 100% el seguimiento semanal a los contratos de construcción de obras nuevas por medio de la ficha de seguimiento de obras</t>
  </si>
  <si>
    <t>Formular Un (1) Plan de mantenimiento integral de para los Bienes Muebles e Inmuebles, en propiedad y/o a cargo de la SDSCJ</t>
  </si>
  <si>
    <t>Volumen</t>
  </si>
  <si>
    <t>Verificar mediante visitas aleatorias el uso y estado de los bienes y el estado de las placas de inventario de 2,000 bienes que hacen parte de los contratos de comodatos vigentes</t>
  </si>
  <si>
    <t>Realizar el seguimiento y control a los bienes entregados en comodato a los diferentes organismos de seguridad.</t>
  </si>
  <si>
    <t>Seguimiento a Bienes Muebles e inmuebles</t>
  </si>
  <si>
    <t>Cantidad de bienes de verificados en el trimestre que pertenecen a los comodatos</t>
  </si>
  <si>
    <t>2,000 bienes de incluidos en los comodatos</t>
  </si>
  <si>
    <t>Elaborar, gestionar y efectuar el seguimiento al 100% de las herramientas de planeación presupuestal y de gestión a cargo de la Dirección de Bienes de la Subsecretaría de Inversión y fortalecimiento de capacidades operativas.</t>
  </si>
  <si>
    <t>DOCUMENTOS</t>
  </si>
  <si>
    <t>Direccionamiento Sectorial e Institucional</t>
  </si>
  <si>
    <t>FORMULACIÓN DEL PLAN OPERATIVO O PLAN DE GESTIÓN</t>
  </si>
  <si>
    <t>Línea Base</t>
  </si>
  <si>
    <t xml:space="preserve">Vigencia de la línea base </t>
  </si>
  <si>
    <t>Proyectos de Inversión</t>
  </si>
  <si>
    <t>Elaborar 4 reportes de conciliación de información del seguimiento frente al cumplimiento de metas entre las Subsecretarías de Acceso a la Justicia e Inversiones.</t>
  </si>
  <si>
    <t>Número de reportes conciliados entre las Subsecretarías de Acceso a la Justicia e Inversiones.</t>
  </si>
  <si>
    <t>Reportes conciliados elaborados</t>
  </si>
  <si>
    <t>Reportes programados  conciliados</t>
  </si>
  <si>
    <t>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</si>
  <si>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</si>
  <si>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</si>
  <si>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</si>
  <si>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</si>
  <si>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Gestión Jurídica y contractual</t>
  </si>
  <si>
    <t>De apoyo</t>
  </si>
  <si>
    <t>Ejercer la representación judicial y extrajudicial de la Secretaría Distrital de Seguridad, Convivencia y Justicia</t>
  </si>
  <si>
    <t>Procesos judiciales y extrajudiciales atendidos en términos</t>
  </si>
  <si>
    <t>Bases de datos de los procesos judiciales y extrajudiciales en los que esta Secretaría hace parte y en las que se evidencie la atención oportuna de acciones constitucionales y contestación de las demandas, teniendo en cuenta la fecha de notificación y respuesta del trámite.</t>
  </si>
  <si>
    <t xml:space="preserve">Base de datos elaborada y diligenciada </t>
  </si>
  <si>
    <t>Número de procesos gestionados en término</t>
  </si>
  <si>
    <t>Decreto Distrital 089 de 2021, por medio del cual se imparten lineamientos que actualizan, orientan, unifican, articulan y fortalecen la gestión judicial y extrajudicial para las entidades distritales, de acuerdo a los principios de la función administrativa y con los objetivos trazados por el Modelo Integrado de Planeación y Gestión.</t>
  </si>
  <si>
    <t>Realizar la transferencia primaria de los expedientes físicos sujetos a esta de las vigencias 2016 a 2018, de acuerdo a la tabla de retención documental</t>
  </si>
  <si>
    <t>Transferencia primaria expedientes físicos vigencias 2016 a 2018</t>
  </si>
  <si>
    <t>Realizar las actividades necesarias para garantizar que durante el año 2023 se realice la transferencia  primaria de las vigencias 2016 a 2018 de expedientes físicos de acuerdo con las tablas de retención documental adoptadas y vigentes en la SDSCJ</t>
  </si>
  <si>
    <t>Transferencia primaria vigencias 2019 a 2018 realizada.</t>
  </si>
  <si>
    <t>Transferencia primaria realizada</t>
  </si>
  <si>
    <t>Tramitar las segundas instancias conforme con las atribuciones conferidas por la Ley 1801 de 2016 y el Acuerdo Distrital 735 de 2019</t>
  </si>
  <si>
    <t>Expedientes policivos resueltos en segundas instancias respecto a los radicados.</t>
  </si>
  <si>
    <t xml:space="preserve">Resolver los recursos de apelación radicados, conforme a lo establecido en la Ley. </t>
  </si>
  <si>
    <t xml:space="preserve">Números de expedientes policivos radicados </t>
  </si>
  <si>
    <t>Número de expedientes policivos con fallos de segundas instancias</t>
  </si>
  <si>
    <t>Ley 1801 de 2016 y Acuerdo Distrital 735 de 2019</t>
  </si>
  <si>
    <t xml:space="preserve">PROFESIONALES ENCARGADOS DEL TRAMITE DE LAS SEGUNDAS INSTANCIAS EN LOS PROCESOS POLICIVOS </t>
  </si>
  <si>
    <t xml:space="preserve">Impulsar los procesos disciplinarios en etapa de juzgamiento dentro de los términos de ley </t>
  </si>
  <si>
    <t>Procesos disciplinarios impulsados en etapa de juzgamiento</t>
  </si>
  <si>
    <t xml:space="preserve"> Impulso del 100% de los procesos disciplinarios en etapa de juzgamiento radicados.</t>
  </si>
  <si>
    <t>Base de datos de procesos disciplinarios en etapa de juzgamiento.</t>
  </si>
  <si>
    <t>Procesos disciplinarios que  se encuentran en términos de ley para su impulso</t>
  </si>
  <si>
    <t>Número de procesos impulsados a los que les son aplicadas diligencias de ley</t>
  </si>
  <si>
    <t xml:space="preserve">Trimestral </t>
  </si>
  <si>
    <t>Ley 1952 de 2019 , Ley 2094 de 2021 y Decreto 194 de 2022</t>
  </si>
  <si>
    <t>Revisar y elaborar los procesos de contratación que sean de competencia de la Dirección Jurídica y Contractual de la vigencia 2023</t>
  </si>
  <si>
    <t>Bases de datos de procesos de contratación de la Dirección Jurídica y Contractual.</t>
  </si>
  <si>
    <t>Número de procesos gestionados</t>
  </si>
  <si>
    <t xml:space="preserve">Atención Integral Básica a las Personas Privadas de la Libertad - CARCEL     </t>
  </si>
  <si>
    <t>CARCEL DISTRITAL</t>
  </si>
  <si>
    <t>Visitantes y/o personas privadas de la libertad</t>
  </si>
  <si>
    <t>Documentos publicados</t>
  </si>
  <si>
    <t>Porcentaje de PPL que acceden a los programas, talleres y actividades.</t>
  </si>
  <si>
    <t>Sensibilizar en el año al 100% de las PPL en temas de prevención: conducta suicida, consumo de sustancias psicoactivas y delitos sexuales.</t>
  </si>
  <si>
    <t>Porcentaje de PPL sensibilizados en temas de conducta suicida, consumo de sustancias psicoactivas  y delitos sexuales.</t>
  </si>
  <si>
    <t>Brindar las raciones alimentarias al 100%  de la población carcelaria.</t>
  </si>
  <si>
    <t xml:space="preserve">Porcentaje de PPL que reciben raciones alimentarias </t>
  </si>
  <si>
    <t>Brindar atención en salud al 100% de las PPL que solicite acceso a dichos servicios.</t>
  </si>
  <si>
    <t>Porcentaje de PPL que reciben atención en salud</t>
  </si>
  <si>
    <t>Director (a) Cárcel Distrital 
Líder Atención Integral Básica
Responsable Área de Salud</t>
  </si>
  <si>
    <t>Tramitar el 100% de las ordenes de libertad de las PPL  dentro de las 24 horas siguientes al recibo de los antecedentes judiciales de la Interpol y verificados dichos antecedentes con la hojas de vida.</t>
  </si>
  <si>
    <t>Ordenes de libertad</t>
  </si>
  <si>
    <t>Nº de ordenes de libertad tramitadas en las 24 horas siguientes al recibo de los antecedentes judiciales de la Interpol</t>
  </si>
  <si>
    <t>Nº de ordenes de libertad recibidas</t>
  </si>
  <si>
    <t>Tramitar el 100% de las solicitudes de redención de pena incoadas por los despachos judiciales o las PPL ante el área jurídica.</t>
  </si>
  <si>
    <t>Número de solicitudes de redención de pena</t>
  </si>
  <si>
    <t xml:space="preserve">Gestión Financiera </t>
  </si>
  <si>
    <t>Realizar 3 mesas de trabajo durante la vigencia 2023  con las diferentes áreas de la SDSCJ, para orientar en los errores más frecuentes que se presentan al momento de la radicación de los pagos  y poder disminuir el número de devoluciones de cuentas</t>
  </si>
  <si>
    <t>Realizar 2 capacitaciones y asesorías con las diferentes áreas de la SDSCJ, para orientar en los traslados presupuestales y trámite de pasivos exigibles</t>
  </si>
  <si>
    <t xml:space="preserve">Atención y Servicio al Ciudadano         </t>
  </si>
  <si>
    <t>SUBCRETARÍA DE GESTIÓN INSTITUCIONAL</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</si>
  <si>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</si>
  <si>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trimestral a los proyectos de inversión de la Subsecretaría de Gestión Institucional, con el objetivo de generar puntos de control y alarmas en la consecución de las metas y ejecución de los mismos.</t>
  </si>
  <si>
    <t>Seguimiento a los proyectos de inversión de la SGI</t>
  </si>
  <si>
    <t>Realizar 4 seguimientos a los proyectos de inversión de la SGI</t>
  </si>
  <si>
    <t>Cuatro seguimientos a los proyectos de inversión de la SGI</t>
  </si>
  <si>
    <t>Seguimiento a los proyectos de inversión de la SGI realizados (4)</t>
  </si>
  <si>
    <t>Seguimiento a los proyectos de inversión de la SGI programados (4)</t>
  </si>
  <si>
    <t>Establecer y ejecutar el plan de trabajo de la estrategia de acercamiento a lengua de señas de la Entidad para potenciar la atención de personas con discapacidad auditiva.</t>
  </si>
  <si>
    <t>Plan de trabajo ejecutado</t>
  </si>
  <si>
    <t>Ejecutar el 100% del plan de trabajo de la estrategia de acercamiento a lengua de señas de la entidad</t>
  </si>
  <si>
    <t>Plan de trabajo ejecutado al 100%</t>
  </si>
  <si>
    <t>Actividades ejecutadas</t>
  </si>
  <si>
    <t>Socializar y/o difundir, al interior de la entidad los “Lineamientos relacionados con la Política Pública Distrital de Servicio a la Ciudadanía”</t>
  </si>
  <si>
    <t>Socializaciones de lineamientos PPSC</t>
  </si>
  <si>
    <t>Realizar cuatro (4) socializaciones y/o difusiones de los “Lineamientos relacionados con la Política Pública Distrital de Servicio a la Ciudadanía”</t>
  </si>
  <si>
    <t>Cuatro socializaciones de los “Lineamientos relacionados con la Política Pública Distrital de Servicio a la Ciudadanía”</t>
  </si>
  <si>
    <t>Socializaciones de lineamientos realizadas (4)</t>
  </si>
  <si>
    <t>Socializaciones de lineamientos programadas (4)</t>
  </si>
  <si>
    <t>Realizar la medición de la calidad de las respuestas a las PQRSDF ciudadanas emitidas por la SDSCJ, con el objetivo de generar alertas al interior de las áreas para que las mismas implementen acciones de mejora.</t>
  </si>
  <si>
    <t>Informes de medición de calidad de respuestas</t>
  </si>
  <si>
    <t>Realizar informes de la medición a la calidad de las respuestas  a las PQRSDF ciudadanas emitidas por la SDSCJ.</t>
  </si>
  <si>
    <t xml:space="preserve">Tres  informes de la medición a la calidad de las respuestas </t>
  </si>
  <si>
    <t>Tres informes de la medición a la calidad de las respuestas programados (3)</t>
  </si>
  <si>
    <t>Cronograma de transferencias documentales 2023</t>
  </si>
  <si>
    <t xml:space="preserve">Implementación de los Programas del Sistema Integrado de Conservación </t>
  </si>
  <si>
    <t>GESTIÓN DE SEGURIDAD Y CONVIVENCIA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</si>
  <si>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</si>
  <si>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Realizar seguimiento a  la implementación del inventario de estructuras criminales</t>
  </si>
  <si>
    <t>Informes de seguimiento de la estrategia</t>
  </si>
  <si>
    <t>Seguimiento a la implementación de la estrategia respecto a los objetivos propuestos y actividades planteadas durante el año, dividido por trimestre</t>
  </si>
  <si>
    <t xml:space="preserve">Porcentaje de cumplimiento </t>
  </si>
  <si>
    <t xml:space="preserve">número de informes de seguimiento realizados </t>
  </si>
  <si>
    <t xml:space="preserve">número de informes de seguimiento proyectados </t>
  </si>
  <si>
    <t>Localidad</t>
  </si>
  <si>
    <t xml:space="preserve">3. Prevenir, atender, proteger y sancionar las violencias contra las mujeres por razón de género y generar las condiciones necesarias para que mujeres y niñas vivan de manera autónoma, libre y segura. </t>
  </si>
  <si>
    <t>Propósito 1. Hacer un nuevo contrato social con igualdad de oportunidades para la inclusión social, productiva y política.
Propósito 3. Inspirar confianza y legitimidad para vivir sin miedo y ser epicentro de cultura ciudadana, paz y reconciliación</t>
  </si>
  <si>
    <t>Decreto 340 de 2007 y PISCCJ 2020-2024</t>
  </si>
  <si>
    <t xml:space="preserve">Metas del Plan Distrital de Desarrollo, políticas públicas y acuerdos distritales </t>
  </si>
  <si>
    <t>Progressus / Informe</t>
  </si>
  <si>
    <t>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</si>
  <si>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Gestión de Seguridad y Convivencia</t>
  </si>
  <si>
    <t>Realizar seguimiento a la implementación de la estrategia de intervención de entornos vulnerables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</si>
  <si>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</si>
  <si>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Subsecretaría de Seguridad y Convivencia, mediante equipo de la Dirección de Prevención y Cultura Ciudadana</t>
  </si>
  <si>
    <t xml:space="preserve">Realizar seguimiento a la implementación de la estrategia de sensibilización y mitigación del riesgo para la ciudad, con énfasis en las poblaciones en alto riesgo
 </t>
  </si>
  <si>
    <t xml:space="preserve">7692 - Consolidación de una ciudadanía transformadora para la convivencia y la seguridad en Bogotá    </t>
  </si>
  <si>
    <t>Realizar seguimiento a la formación de  jóvenes en habilidades de mediación, tolerancia, empatía, autocontrol y manejo de emociones para prevenir la vinculación de jóvenes al delito, violencia y consumo de sustancias</t>
  </si>
  <si>
    <t>Realizar seguimiento al fortalecimiento de 800 grupos ciudadanos</t>
  </si>
  <si>
    <t>Realizar seguimiento a la implementación de la estrategia de fortalecimiento de la cultura ciudadana y la participación para la seguridad, convivencia y la prevención de violencia basada en género y el machismo, a través de la gestión en el territorio</t>
  </si>
  <si>
    <t>DIRECCIÓN DE SEGURIDAD</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</si>
  <si>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</si>
  <si>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r>
      <t>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r>
    <r>
      <rPr>
        <b/>
        <sz val="10"/>
        <rFont val="Arial"/>
        <family val="2"/>
      </rPr>
      <t/>
    </r>
  </si>
  <si>
    <t>Subsecretaría de Seguridad y Convivencia, mediante equipo de la Dirección de Seguridad</t>
  </si>
  <si>
    <t>Desarrollar las acciones contenidas en los planes territoriales de seguridad y convivencia en el enfoque de control del delito</t>
  </si>
  <si>
    <t>Acciones de control contenidas en los Planes de Acción Territorial realizadas</t>
  </si>
  <si>
    <t xml:space="preserve">Implementación de acciones desarrolladas en las 20 localidades de Bogotá </t>
  </si>
  <si>
    <t>Actividades</t>
  </si>
  <si>
    <t>número de acciones territoriales de Control  ejecutadas</t>
  </si>
  <si>
    <t>número de acciones territoriales de Control programadas</t>
  </si>
  <si>
    <t>Propósito 3. Inspirar confianza y legitimidad para vivir sin miedo y ser epicentro de cultura ciudadana, paz y reconciliación</t>
  </si>
  <si>
    <t>Reconocimiento del rol de gestores de convivencia en los territorios, lo cual facilita establecer relaciones con agentes de la comunidad que revisten importancia para la realización y resultado de las actividades.</t>
  </si>
  <si>
    <t xml:space="preserve">Equipo Territorial </t>
  </si>
  <si>
    <t>Acuerdo Distrital 761 de 2020 PDD 
Plan Integral de Seguridad Ciudadana, Convivencia y Justicia -PISCCJ 2020-2028</t>
  </si>
  <si>
    <t>Realizar 3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</si>
  <si>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</si>
  <si>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</si>
  <si>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</si>
  <si>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</si>
  <si>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 ciclos  capacitaciones programadas durante el periodo que  permitan  prevenir las conductas con incidencia disciplinaria</t>
  </si>
  <si>
    <t xml:space="preserve">listados de asistencia y actas </t>
  </si>
  <si>
    <t>6. Plan Institucional de Capacitación</t>
  </si>
  <si>
    <t>Ley 1952 de 2019 y directiva 008 de 2021</t>
  </si>
  <si>
    <t>Oficina de Control Disciplinario Interno</t>
  </si>
  <si>
    <t>Instruir el 100% de los procesos disciplinarios activos en la OCDI en los términos de ley</t>
  </si>
  <si>
    <t>instrucción e impulso del 100% de los procesos disciplinarios activos en la OCDI</t>
  </si>
  <si>
    <t>porcentaje</t>
  </si>
  <si>
    <t>sumatoria de procesos instruidos e impulsados en la OCDI *100</t>
  </si>
  <si>
    <t>Numero de procesos activos en la OCDI para el periodo</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</si>
  <si>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</si>
  <si>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</si>
  <si>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Ley 1952 de 2019, Ley 2094 de 2021, Ley de transparencia, Ley anticorrupción Y demás normas que las modifiquen deroguen</t>
  </si>
  <si>
    <t>campañas de sensibilización</t>
  </si>
  <si>
    <t>campañas de sensibilización que permitan la prevención de las conductas con incidencia disciplinaria en la Secretaría de Seguridad Convivencia y Justicia</t>
  </si>
  <si>
    <t>campañas ejecutadas</t>
  </si>
  <si>
    <t>Número de campañas realizadas durante el periodo que  permitan  prevenir las conductas con incidencia disciplinaria</t>
  </si>
  <si>
    <t>campañas programadas durante el periodo que  permitan  prevenir las conductas con incidencia disciplinaria</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</si>
  <si>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</si>
  <si>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</si>
  <si>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 de ejecución de las actividades</t>
  </si>
  <si>
    <t># de actividades planeadas ) *100</t>
  </si>
  <si>
    <t>Matriz de Seguimiento y POA F-GH-850</t>
  </si>
  <si>
    <t>x</t>
  </si>
  <si>
    <t>1. Plan de Vacantes
2. Plan de Provisión de Necesidades de Talento Humano
3. Plan Estratégico de Talento Humano
4. Plan Institucional de Capacitación -PIC
5. Plan de Bienestar e Incentivos Institucionales
6. Plan Anual de Seguridad y Salud en el Trabajo</t>
  </si>
  <si>
    <t>Toda la Dirección de Gestión Humana</t>
  </si>
  <si>
    <t>Dirección de Gestión Humana (Equipos de bienestar y capacitación)</t>
  </si>
  <si>
    <t>Vigencia del Indicador,</t>
  </si>
  <si>
    <t>Elaborar un documento que dé cuenta de la visibilización de los programas y estrategias que adelanta la dirección de responsabilidad penal adolescente en las políticas públicas, subcomités y demás instancias de las que somos parte.</t>
  </si>
  <si>
    <t>Porcentaje de avance en la elaboración de un documento que dé cuenta de la visibilización de los programas y estrategias que adelanta la dirección de responsabilidad penal adolescente en las políticas públicas, subcomités y demás instancias de las que somos parte.</t>
  </si>
  <si>
    <t xml:space="preserve">
A partir de la creación de la dirección de responsabilidad penal adolescente, se han diseñado e implementado programas y estrategias que buscan fortalecer la aplicación del enfoque restaurativo en la atención de ofensores, victimas y redes de apoyo; en este sentido el trabajo articulado con las diferentes entidades y actores alrededor del Sistema de Responsabilidad Penal Adolescente han conllevado a un reconocimiento de las acciones adelantadas. En este sentido, se plantea elaborar un documento que plasme como se ha logrado la visibilización y posicionamiento en las políticas públicas, subcomités y demás instancias en las que participa la DRPA.</t>
  </si>
  <si>
    <t>Número de actividades o fases ejecutadas para la elaboración del documento que dé cuenta de la visibilización de los programas y estrategias que adelanta la dirección de responsabilidad penal adolescente en las políticas públicas, subcomités y demás instancias de las que somos parte.</t>
  </si>
  <si>
    <t>Número de actividades o fases proyectadas para la elaboración del documento que dé cuenta de la visibilización de los programas y estrategias que adelanta la dirección de responsabilidad penal adolescente en las políticas públicas, subcomités y demás instancias de las que somos parte.</t>
  </si>
  <si>
    <t>Gestionar la implementación progresiva del tablero de control a partir de los datos registrados en el sistema de información SIRPA.</t>
  </si>
  <si>
    <t>Porcentaje de acciones adelantadas para la implementación progresiva del tablero de control a partir de los datos registrados en el sistema de información SIRPA.</t>
  </si>
  <si>
    <t>El aplicativo SIRPA fue creado con el propósito de contar con datos unificados de forma ordenada y estructurada de los programas y estrategias adelantadas por la Dirección de Responsabilidad Penal Adolescente, en este sentido se requiere de su mantenimiento y evolución a fin de contar con las funcionalidades que permitan almacenar variables que a corto y mediano plazo sirvan de insumos para el análisis de resultados. Simultáneamente, se requiere tramitar la inclusión de nuevas variables en la bodega de datos y su visualización en un tablero de control.</t>
  </si>
  <si>
    <t>Acciones adelantadas para la implementación progresiva del tablero de control a partir de los datos registrados en el sistema de información SIRPA.</t>
  </si>
  <si>
    <t>Acciones planeadas para la implementación progresiva del tablero de control a partir de los datos registrados en el sistema de información SIRPA.</t>
  </si>
  <si>
    <t xml:space="preserve">OFICINA ASESORA DE PLANEACION </t>
  </si>
  <si>
    <t>Objetivo estratégico u Objetivo de calidad</t>
  </si>
  <si>
    <t>Acompañar las gestiones para la reglamentación derivada del Plan de Ordenamiento Territorial Vigente en los equipamientos del sector de Seguridad, defensa, convivencia y justicia.</t>
  </si>
  <si>
    <t>Implementación y apropiación al interior de la entidad de los procedimientos que permitan la toma de decisiones para los equipamientos del sector. Incluye acciones de mejora a  los instrumentos de planeación adoptados para  el sector de Seguridad, defensa, convivencia y justicia.</t>
  </si>
  <si>
    <t>Implementación de normativa</t>
  </si>
  <si>
    <t>-</t>
  </si>
  <si>
    <t>Ley 388 de 1997
Decreto 555 de 2021
Acuerdo 761 de 2020</t>
  </si>
  <si>
    <t xml:space="preserve">Oficina Asesora de Planeación </t>
  </si>
  <si>
    <t>Realizar el seguimiento y registro al 100% de los planes de acción de Políticas Públicas Distritales y otros Planes interinstitucionales formales, en los que tenga compromisos la SDSCJ</t>
  </si>
  <si>
    <t>Seguimientos realizados</t>
  </si>
  <si>
    <t>Seguimientos programados (X)</t>
  </si>
  <si>
    <t>Desarrollar un esquema de seguimiento a la ejecución presupuestal de la inversión articulado con el Plan Anual de Adquisiciones</t>
  </si>
  <si>
    <t>Esquema de seguimiento a la ejecución presupuestal desarrollado</t>
  </si>
  <si>
    <t>Se espera apoyar la ejecución presupuestal alineada con la misión institucional y las metas del Plan de Desarrollo</t>
  </si>
  <si>
    <t>Oficina Asesora de Planeación</t>
  </si>
  <si>
    <t>Realizar las actividades definidas en el plan de trabajo para obtener la Certificación de Calidad bajo la norma ISO 9001:2015.</t>
  </si>
  <si>
    <t xml:space="preserve">Diseñar e Implementar estrategia de apropiación del modelo integrado de planeación y gestión.  </t>
  </si>
  <si>
    <t xml:space="preserve">Realizar las acciones previas de preparación para el desarrollo de la audiencia pública de rendición de cuentas </t>
  </si>
  <si>
    <t xml:space="preserve">Acompañar metodológicamente la formulación y realizar el  seguimiento a Planes Institucionales: Plan Estratégico institucional PEI, Plan de Acción- POA, </t>
  </si>
  <si>
    <t>Planes Institucionales formulados y con seguimiento</t>
  </si>
  <si>
    <t>Seguimientos previstos (x)</t>
  </si>
  <si>
    <t>Seguimientos</t>
  </si>
  <si>
    <t xml:space="preserve">Acuerdo  Plan de Desarrollo Distrital Acuerdo 761 de 2020,
Decreto 413/2016 Estructura organizacional y funcional  SCJ
</t>
  </si>
  <si>
    <t>Desarrollar actividades que permitan fortalecer los cinco programas ambientales del Plan Institucional de Gestión Ambiental PIGA, en el marco del cumplimiento normativo ambiental vigente.</t>
  </si>
  <si>
    <t>Componente ambiental SDSCJ</t>
  </si>
  <si>
    <t xml:space="preserve">Contribuir en el desarrollo sostenible de la SDSCJ, en el marco de las acciones propuestas en el Plan de Acción Ambiental PIGA.  </t>
  </si>
  <si>
    <t xml:space="preserve">Porcentaje </t>
  </si>
  <si>
    <t xml:space="preserve">Gestión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</si>
  <si>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</si>
  <si>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</si>
  <si>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</si>
  <si>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 xml:space="preserve">
10. Fortalecer la capacidad Institucional y la gestión administrativa que permita el cumplimiento de la misión institucional.</t>
  </si>
  <si>
    <t>Gestion de emergencias</t>
  </si>
  <si>
    <t>Oficina C4</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</si>
  <si>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</si>
  <si>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 xml:space="preserve">Adelantar diagnóstico para la implementación de analítica de datos en el C4 ó Analizar la arquitectura de datos de C4 </t>
  </si>
  <si>
    <t xml:space="preserve">Informe de avance (%) del diagnóstico para la implementación del  análisis de datos y analítica para el sistema del C4.  </t>
  </si>
  <si>
    <t>Porcentaje de avance del diagnóstico</t>
  </si>
  <si>
    <t>Actividades terminadas  *factor de ponderación</t>
  </si>
  <si>
    <t xml:space="preserve"> total de actividades a realizar en la implementación</t>
  </si>
  <si>
    <t>C4</t>
  </si>
  <si>
    <t>371 -Modernizar al 100% el Número Único de Seguridad y Emergencias (NUSE 123)</t>
  </si>
  <si>
    <t>7797 - Modernización de la infraestructura de tecnología para la seguridad, la convivencia y la justicia en Bogotá</t>
  </si>
  <si>
    <t>Decreto 510 de 2019</t>
  </si>
  <si>
    <t>Jefe Oficina C4</t>
  </si>
  <si>
    <t xml:space="preserve">Certificación NENA 911, de la Operación de Recepción de C4 en todos los procesos </t>
  </si>
  <si>
    <t>Porcentaje avance de la certificación</t>
  </si>
  <si>
    <t xml:space="preserve"> total de actividades realizadas para certificarse</t>
  </si>
  <si>
    <t>351 - Diseñar e Implementar al 100% un (1) plan de fortalecimiento al Centro de Comando, Control, Comunicaciones y Cómputo (C4)</t>
  </si>
  <si>
    <t xml:space="preserve"> Adelantar el diagnóstico para implementación del análisis de datos y analítica en el sistema C4, a partir de la realización del 100% de las actividades relacionadas con los estudios técnicos.
</t>
  </si>
  <si>
    <t>Porcentaje de avance</t>
  </si>
  <si>
    <t>Actividades terminadas del proyecto de instalación</t>
  </si>
  <si>
    <t xml:space="preserve"> total de actividades realizadas para la instalación</t>
  </si>
  <si>
    <t>349 Diseñar e implementar al 100% el plan integral de mejoramiento tecnológico para la seguridad</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</si>
  <si>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</si>
  <si>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r>
      <rPr>
        <b/>
        <sz val="10"/>
        <color rgb="FF000000"/>
        <rFont val="Calibri"/>
        <family val="2"/>
        <scheme val="minor"/>
      </rPr>
      <t xml:space="preserve">Fortaleza:  </t>
    </r>
    <r>
      <rPr>
        <sz val="10"/>
        <color rgb="FF000000"/>
        <rFont val="Calibri"/>
        <family val="2"/>
        <scheme val="minor"/>
      </rPr>
      <t>Avances en la integración física y lógica de las agencias que hacen parte del C4.</t>
    </r>
  </si>
  <si>
    <r>
      <rPr>
        <b/>
        <sz val="10"/>
        <color rgb="FF000000"/>
        <rFont val="Calibri"/>
        <family val="2"/>
        <scheme val="minor"/>
      </rPr>
      <t xml:space="preserve">Oportunidad: </t>
    </r>
    <r>
      <rPr>
        <sz val="10"/>
        <color rgb="FF000000"/>
        <rFont val="Calibri"/>
        <family val="2"/>
        <scheme val="minor"/>
      </rPr>
      <t xml:space="preserve">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r>
  </si>
  <si>
    <r>
      <rPr>
        <b/>
        <sz val="10"/>
        <color rgb="FF000000"/>
        <rFont val="Calibri"/>
        <family val="2"/>
        <scheme val="minor"/>
      </rPr>
      <t xml:space="preserve">Oportunidad: </t>
    </r>
    <r>
      <rPr>
        <sz val="10"/>
        <color rgb="FF000000"/>
        <rFont val="Calibri"/>
        <family val="2"/>
        <scheme val="minor"/>
      </rPr>
      <t xml:space="preserve"> •  Promover la activación de sitios remotos para desagregar la operación Integración tecnológica de subsistemas (Radio, Video Vigilancia, Despacho) con otras entidades Distritales y a nivel Región</t>
    </r>
  </si>
  <si>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</si>
  <si>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NUMERADOR (Nombre de la Variable)</t>
  </si>
  <si>
    <t>DENOMINADOR  (Nombre de la variable)</t>
  </si>
  <si>
    <t>Realizar el seguimiento a la implementación de las estrategias de los componentes de acceso a la justicia, Cárcel Distrital y Responsabilidad Penal.</t>
  </si>
  <si>
    <t xml:space="preserve">Numero de personas caracterizadas </t>
  </si>
  <si>
    <t>Subsecretaría de Acceso a la Justicia</t>
  </si>
  <si>
    <t xml:space="preserve">DECRETO 413 DE 2016 </t>
  </si>
  <si>
    <t>Subsecretaría de Acceso a ala Justicia</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</si>
  <si>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</si>
  <si>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</si>
  <si>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Total de estrategias de los componentes de Acceso a la Justicia, Responsabilidad Penal y Cárcel Distrital establecidas.</t>
  </si>
  <si>
    <r>
      <rPr>
        <u/>
        <sz val="10"/>
        <rFont val="Calibri"/>
        <family val="2"/>
        <scheme val="minor"/>
      </rPr>
      <t># de actividades ejecutadas</t>
    </r>
    <r>
      <rPr>
        <sz val="10"/>
        <color theme="1"/>
        <rFont val="Calibri"/>
        <family val="2"/>
        <scheme val="minor"/>
      </rPr>
      <t xml:space="preserve">
</t>
    </r>
  </si>
  <si>
    <r>
      <t xml:space="preserve">Ejecutar el 100% de las actividades a cargo de la Dirección de Gestión Humana, definidas en el </t>
    </r>
    <r>
      <rPr>
        <b/>
        <sz val="10"/>
        <rFont val="Calibri"/>
        <family val="2"/>
        <scheme val="minor"/>
      </rPr>
      <t>Plan Anticorrupción y de Atención al Usuario</t>
    </r>
  </si>
  <si>
    <t xml:space="preserve">Implementar 8 campañas de comunicación externa de acuerdo con las necesidades de cada Dependencia. </t>
  </si>
  <si>
    <t xml:space="preserve">Campañas de Comunicación Externa </t>
  </si>
  <si>
    <t xml:space="preserve">Campañas divulgadas </t>
  </si>
  <si>
    <t>Numero de campañas externas proyectadas</t>
  </si>
  <si>
    <t>Número de campañas externas divulgadas</t>
  </si>
  <si>
    <t xml:space="preserve">
Oportunidad:
 Identificar a los diferentes públicos de valor y de interés  para generar estrategias de comunicación segmentadas.</t>
  </si>
  <si>
    <t>Publicar el 100% de la información requerida por la Entidad para la difusión de la Estrategia permanente de Rendición de cuentas.</t>
  </si>
  <si>
    <t xml:space="preserve">Estrategias divulgación Rendición de cuentas </t>
  </si>
  <si>
    <t xml:space="preserve">Estrategia para Rendición de cuentas </t>
  </si>
  <si>
    <t xml:space="preserve">Estrategia para Rendición de cuentas proyectado </t>
  </si>
  <si>
    <t xml:space="preserve">Estrategia para Rendición de cuentas implementado </t>
  </si>
  <si>
    <t xml:space="preserve">Amenaza:
El daño sobre la reputación de la Entidad que puede causar un oferente de las diferentes contrataciones.
</t>
  </si>
  <si>
    <t>Atender el 100% de las solicitudes de servicios de comunicaciones externa presentadas por las diferentes dependencias para la difusión de información de acuerdo con sus necesidades.</t>
  </si>
  <si>
    <t>Estrategias de comunicación externa</t>
  </si>
  <si>
    <t>Atender el 100% de las solicitudes de servicios de comunicación externa presentadas por las diferentes dependencias para la difusión de información de acuerdo con sus necesidades.</t>
  </si>
  <si>
    <t xml:space="preserve">Solicitudes presentadas por las Dependencias </t>
  </si>
  <si>
    <t xml:space="preserve">Número de solicitudes proyectadas </t>
  </si>
  <si>
    <t>Número de solicitudes publicadas y entregadas</t>
  </si>
  <si>
    <t>Aumentar 200 seguidores  trimestrales en las redes sociales de la Entidad</t>
  </si>
  <si>
    <t>Nuevos seguidores en Redes sociales</t>
  </si>
  <si>
    <t>Aumentar 200 seguidores  trimestrales en las redes sociales de la Entidad: Facebook, Twitter, Instagram, Tik Tok, YouTube</t>
  </si>
  <si>
    <t xml:space="preserve">Medición Aumento de seguidores Redes sociales </t>
  </si>
  <si>
    <t xml:space="preserve">Número de seguidores nuevos proyectados </t>
  </si>
  <si>
    <t xml:space="preserve">Número de seguidores nuevos alcanzados </t>
  </si>
  <si>
    <t>Redes Sociales de la Entidad</t>
  </si>
  <si>
    <t>Realizar un informe general mensual sobre las noticias de la Entidad, registradas en los medios masivos de comunicación.</t>
  </si>
  <si>
    <t xml:space="preserve">Informe mensual de medios </t>
  </si>
  <si>
    <t>Número de informes proyectados</t>
  </si>
  <si>
    <t>Número de informes realizados</t>
  </si>
  <si>
    <t>Amenazas:            Tener fuera del alcance del proceso el enfoque de la noticia de los medios de comunicación que cubren temas de la entidad.</t>
  </si>
  <si>
    <t>Implementar 8 campañas de comunicación interna de acuerdo con las necesidades de cada Dependencia.</t>
  </si>
  <si>
    <t>Campañas Internas</t>
  </si>
  <si>
    <t>Implementar campañas de comunicación interna de acuerdo con las necesidades de cada Dependencia.</t>
  </si>
  <si>
    <t>Debilidades:                Falta de apropiación de los formatos incluidos en los procedimientos de la OAC.</t>
  </si>
  <si>
    <t>Posicionar la plataforma Yammer como nuevo canal de comunicación interna. (20% de los servidores de planta y contratistas la usen )</t>
  </si>
  <si>
    <t xml:space="preserve">Número de servidores que la utilizan </t>
  </si>
  <si>
    <t>Número total de servidores de la entidad</t>
  </si>
  <si>
    <t>Debilidades: Inexistencia de enlaces en las diferentes sedes externas de la Entidad, que se apropien de los temas de comunicación de la Entidad.</t>
  </si>
  <si>
    <t>Atender el 100% de las solicitudes de servicios de comunicaciones internas presentadas por las diferentes dependencias para la difusión de información de acuerdo a sus necesidades.</t>
  </si>
  <si>
    <t>Estrategias de comunicación interna</t>
  </si>
  <si>
    <t xml:space="preserve">Solicitudes 571 presentadas por las Dependencias </t>
  </si>
  <si>
    <t>Número de solicitudes 571 proyectadas</t>
  </si>
  <si>
    <t xml:space="preserve">Dependencias </t>
  </si>
  <si>
    <r>
      <t xml:space="preserve">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</si>
  <si>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r>
      <rPr>
        <b/>
        <sz val="10"/>
        <rFont val="Calibri"/>
        <family val="2"/>
        <scheme val="minor"/>
      </rPr>
      <t>Diciembre 2022</t>
    </r>
    <r>
      <rPr>
        <sz val="10"/>
        <rFont val="Calibri"/>
        <family val="2"/>
        <scheme val="minor"/>
      </rPr>
      <t>:
Documentos creados = 3
Documentos actualizados=4</t>
    </r>
  </si>
  <si>
    <r>
      <rPr>
        <u/>
        <sz val="10"/>
        <rFont val="Calibri"/>
        <family val="2"/>
        <scheme val="minor"/>
      </rPr>
      <t>Debilidades:</t>
    </r>
    <r>
      <rPr>
        <sz val="10"/>
        <rFont val="Calibri"/>
        <family val="2"/>
        <scheme val="minor"/>
      </rPr>
      <t xml:space="preserve">
6. Procedimientos y documentos asociados al proceso de Acceso y Fortalecimiento a la Justicia desactualizados (en los temas que tienen que ver con la Dirección de Acceso a la Justicia).</t>
    </r>
  </si>
  <si>
    <r>
      <rPr>
        <b/>
        <sz val="10"/>
        <color indexed="8"/>
        <rFont val="Calibri"/>
        <family val="2"/>
        <scheme val="minor"/>
      </rPr>
      <t>Enero a noviembre de 2022:</t>
    </r>
    <r>
      <rPr>
        <sz val="10"/>
        <color indexed="8"/>
        <rFont val="Calibri"/>
        <family val="2"/>
        <scheme val="minor"/>
      </rPr>
      <t xml:space="preserve">
Total atenciones CRI =118.977 (de los cuales 68.640 corresponden a mujeres, 39.774 a hombres, 81 personas corresponden a intersexuales, mientras que 10.462 personas no respondieron acerca de su sexo)</t>
    </r>
  </si>
  <si>
    <r>
      <rPr>
        <u/>
        <sz val="10"/>
        <rFont val="Calibri"/>
        <family val="2"/>
        <scheme val="minor"/>
      </rPr>
      <t>Fortalezas:</t>
    </r>
    <r>
      <rPr>
        <sz val="10"/>
        <rFont val="Calibri"/>
        <family val="2"/>
        <scheme val="minor"/>
      </rPr>
      <t xml:space="preserve">
2. Durante  los últimos años se ha incrementado el número de equipamientos de acceso a la justicia en el Distrito. De este modo, al cierre de 2022 se encuentran en funcionamiento en el Distrito 15 Casas de Justicia y 6 Unidades Móviles de Acceso a la Justicia. Lo anterior con el fin de contar con una oferta disponible de servicios en los diferentes territorios y comunidades del Distrito.</t>
    </r>
  </si>
  <si>
    <r>
      <rPr>
        <b/>
        <sz val="10"/>
        <rFont val="Calibri"/>
        <family val="2"/>
        <scheme val="minor"/>
      </rPr>
      <t>Diciembre 2022</t>
    </r>
    <r>
      <rPr>
        <sz val="10"/>
        <color theme="1"/>
        <rFont val="Calibri"/>
        <family val="2"/>
        <scheme val="minor"/>
      </rPr>
      <t xml:space="preserve">: 100% de actividades requeridas para la inauguración de tres (3) Centros de Radicación de Demandas a Formato inaugurados en el Distrito
</t>
    </r>
  </si>
  <si>
    <t xml:space="preserve">Dando cumplimiento a lo establecido en la Política de Transparencia y Acceso a la Información Pública y, en la Política de Participación Ciudadana, la SDSCJ presentó el Plan de Acción 2023 para comentarios de la ciudadanía.  Este Plan de Acción está conformado por 119 metas, las cuales se pueden consultar en detalle en esta versión.  </t>
  </si>
  <si>
    <t>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</si>
  <si>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 xml:space="preserve">Porcentaje de implementación de la estrategia de apropiación de MIPG </t>
  </si>
  <si>
    <t>Medir cada una de las acciones que se realizan para alcanzar la certificación bajo la norma ISO 9001:2015</t>
  </si>
  <si>
    <t xml:space="preserve">Medir las acciones que se realizarán como preparatorias a la audiencia pública de rendición de cuentas. </t>
  </si>
  <si>
    <t xml:space="preserve">Porcentaje de planes formulados y con monitoreo. </t>
  </si>
  <si>
    <t xml:space="preserve">Medir el porcentaje de cumplimiento en la formulación y el monitoreo de Plan Anticorrupción y de Atención al Ciudadano-PAAC y el Plan de Acción de MIPG. </t>
  </si>
  <si>
    <t xml:space="preserve">Porcentaje de acciones desarrolladas para la preparación de la rendición de cuentas. </t>
  </si>
  <si>
    <t>Porcentaje de acciones ejecutadas del Plan de trabajo para obtener la Certificación de Calidad bajo la norma ISO 9001:2015.</t>
  </si>
  <si>
    <t>Acciones ejecutadas</t>
  </si>
  <si>
    <t>Acciones
programadas</t>
  </si>
  <si>
    <t xml:space="preserve">Planes formulados </t>
  </si>
  <si>
    <t>Planes con monitoreo</t>
  </si>
  <si>
    <t xml:space="preserve">Un nuevo contrato social y ambiental para el siglo XXI: Plan de Desarrollo Distrital 2020 - 2024 </t>
  </si>
  <si>
    <t>Un nuevo contrato social y ambiental para el siglo XXI: Plan de Desarrollo Distrital 2020 - 2025</t>
  </si>
  <si>
    <t>Un nuevo contrato social y ambiental para el siglo XXI: Plan de Desarrollo Distrital 2020 - 2026</t>
  </si>
  <si>
    <t>Un nuevo contrato social y ambiental para el siglo XXI: Plan de Desarrollo Distrital 2020 - 2027</t>
  </si>
  <si>
    <t>Un nuevo contrato social y ambiental para el siglo XXI: Plan de Desarrollo Distrital 2020 - 2028</t>
  </si>
  <si>
    <t>Un nuevo contrato social y ambiental para el siglo XXI: Plan de Desarrollo Distrital 2020 - 2029</t>
  </si>
  <si>
    <t>Un nuevo contrato social y ambiental para el siglo XXI: Plan de Desarrollo Distrital 2020 - 2030</t>
  </si>
  <si>
    <t>Un nuevo contrato social y ambiental para el siglo XXI: Plan de Desarrollo Distrital 2020 - 2031</t>
  </si>
  <si>
    <t>Un nuevo contrato social y ambiental para el siglo XXI: Plan de Desarrollo Distrital 2020 - 2032</t>
  </si>
  <si>
    <t>Un nuevo contrato social y ambiental para el siglo XXI: Plan de Desarrollo Distrital 2020 - 2033</t>
  </si>
  <si>
    <t>Debilidad 5. Inexistencia de un sistema que integre el monitoreo y automatizado del seguimiento a herramientas como PAA, Metas y Presupuesto para identificación de alertas tempranas.</t>
  </si>
  <si>
    <t>Fortaleza 4. Contar con un Sistema de gestión de Calidad que permite la estandarización de los procesos.</t>
  </si>
  <si>
    <t>Fortaleza 1. Uso y apropiación del portal MIPG (Software que permite la gestión del Modelo Integrado de Planeación y Gestión), para la mejora en el monitoreo y seguimiento del modelo y los diferentes aspectos del sistema de Gestión de Calidad.</t>
  </si>
  <si>
    <t xml:space="preserve">Debilidad 1. Inoportunidad en la entrega de los análisis a los reportes realizados al proceso, por el retraso en la entrega de información por parte de las áreas.  </t>
  </si>
  <si>
    <t xml:space="preserve">Debilidad 9. Debilidades en los proceso de socialización de los criterios de elegibilidad y viabilidad de las líneas de inversión local, en el marco de los presupuestos participativos. </t>
  </si>
  <si>
    <t xml:space="preserve">Debilidad 8. Insuficiencia en la cobertura de las capacitaciones y/o sensibilizaciones relacionadas con el cuidado del medio ambiente.  </t>
  </si>
  <si>
    <t xml:space="preserve">Fortaleza 5. Consolidación de la estrategia de Rendición de Cuentas, teniendo en cuenta los lineamientos  del Departamento Administrativo de la Función Pública, la Veeduría Distrital y la Alcaldía Mayor. </t>
  </si>
  <si>
    <t xml:space="preserve">1. Planeación Institucional </t>
  </si>
  <si>
    <t xml:space="preserve">18. Seguimiento y evaluación del desempeño institucional 
</t>
  </si>
  <si>
    <t xml:space="preserve">7, Fortalecimiento organizacional y simplificación de procesos 
</t>
  </si>
  <si>
    <t>9. Participación ciudadana en la gestión pública</t>
  </si>
  <si>
    <t xml:space="preserve">6. Transparencia, acceso a la información pública y lucha contra la corrupción. </t>
  </si>
  <si>
    <t xml:space="preserve">18. Seguimiento y evaluación del desempeño institucional </t>
  </si>
  <si>
    <t xml:space="preserve">Decreto 1499 de 2017 Por medio del cual se modifica el Decreto 1083 de 2015, Decreto Único Reglamentario del Sector Función Pública, en lo relacionado con el Sistema de Gestión establecido en el artículo 133 de la Ley 1753 de 2015
</t>
  </si>
  <si>
    <t xml:space="preserve">
</t>
  </si>
  <si>
    <t>Dirección Financiera (DF)</t>
  </si>
  <si>
    <t>Dirección de Recursos Físicos y Gestión Documental (DRFGD)</t>
  </si>
  <si>
    <t>Dirección Jurídica y Contractual (DJC)</t>
  </si>
  <si>
    <t>Dirección de Bienes para la Seguridad, Convivencia y Acceso a la Justicia (DBSCAJ)</t>
  </si>
  <si>
    <t>Dirección Cárcel Distrital (DCD)</t>
  </si>
  <si>
    <t>Dirección de Gestión Humana (DGH)</t>
  </si>
  <si>
    <t>Dirección de Operaciones para el Fortalecimiento (DOF)</t>
  </si>
  <si>
    <t>Dirección de Responsabilidad Penal Adolescente (DRPA)</t>
  </si>
  <si>
    <t>Dirección de Seguridad (DS)</t>
  </si>
  <si>
    <t>Dirección de Tecnologías y Sistemas de la Información (DTIC)</t>
  </si>
  <si>
    <t>Dirección Técnica (DT)</t>
  </si>
  <si>
    <t>Dirección de Acceso a la Justicia (DAJ)</t>
  </si>
  <si>
    <t>Dirección de Prevención y Cultura Ciudadana (DPCC)</t>
  </si>
  <si>
    <t xml:space="preserve">Subsecretaría de Gestión Institucional </t>
  </si>
  <si>
    <t xml:space="preserve">Subsecretaría de Inversiones y Fortalecimiento de Capacidades Operativas </t>
  </si>
  <si>
    <t xml:space="preserve">Subsecretaría de Acceso a la Justicia </t>
  </si>
  <si>
    <t xml:space="preserve">Subsecretaría de Seguridad y Convivencia </t>
  </si>
  <si>
    <t>Oficina Centro de Comando, Control. Comunicaciones y Cómputo - C4.</t>
  </si>
  <si>
    <t>Oficina de Análisis de Información y Estudios Estratégicos (OAIEE).</t>
  </si>
  <si>
    <t>Oficina de Control Disciplinario Interno (OCDI)</t>
  </si>
  <si>
    <t>Oficina de Control Interno (OCI)</t>
  </si>
  <si>
    <t>Oficina Asesora de Comunicaciones (OAC)</t>
  </si>
  <si>
    <t>Oficina Asesora de Planeación (OAP)</t>
  </si>
  <si>
    <t xml:space="preserve">DESPACHO DEL SECRETARIO DISTRITAL </t>
  </si>
  <si>
    <t>Gestiones derivadas del proceso de reglamentación del POT para el sector de Seguridad, defensa, convivencia y justicia.</t>
  </si>
  <si>
    <t xml:space="preserve">Implementación prevista </t>
  </si>
  <si>
    <t>Implementación realizada</t>
  </si>
  <si>
    <t xml:space="preserve">Amenaza 9. La información relacionada con la gestión de los equipamientos (ubicación, mantenimientos, costos recurrentes, dotaciones, etc.) no se encuentra centralizada para responder de manera óptima a los requerimientos específicos que pueden surgir en el día a día. </t>
  </si>
  <si>
    <t>Seguimiento a los compromisos de la SDSCJ en las Políticas Públicas Distritales y otros Planes interinstitucionales formales.</t>
  </si>
  <si>
    <t>Registro y presentación formal a nombre de la Entidad, de la gestión hacia el cumplimiento de los compromisos institucionales en las políticas públicas y otros planes de acción interinstitucionales formales.</t>
  </si>
  <si>
    <t xml:space="preserve">Medir el diseño de la estrategia de apropiación del Modelo Integrado de Planeación y Gestión y las actividades de implementación de la misma. </t>
  </si>
  <si>
    <t xml:space="preserve">Liderar la formulación y realizar el  monitoreo al Plan Anticorrupción y de Atención al Ciudadano-PAAC y el Plan de Acción de MIPG. </t>
  </si>
  <si>
    <t>Se espera efectuar  seguimientos a los Planes Institucionales en el marco de la normatividad vigente para la retroalimentación de la entidad, la adopción de acciones de mejora y el cumplimiento misional de la entidad</t>
  </si>
  <si>
    <t>Documento de Criterios de elegibilidad y viabilidad</t>
  </si>
  <si>
    <t>Fortalecimiento del Sistema de Control Interno de la entidad, a través de la ejecución y seguimiento del Plan Anual de Auditoria aprobado para la vigencia.</t>
  </si>
  <si>
    <t>Medir la ejecución de las actividades programadas en el PAAI  de la Secretaria Distrital de Seguridad, Convivencia y Justicia.</t>
  </si>
  <si>
    <t xml:space="preserve">Empoderamiento en el desarrollo del rol de liderazgo estratégico brindado por la Alta Dirección a la Oficina de Control Interno, a través del soporte que se brinda para  la toma de decisiones agregando valor de manera independiente mediante la presentación de informes. </t>
  </si>
  <si>
    <t>Porcentaje de Informes de seguimientos a Riesgos realizados por la tercera línea de defensa.</t>
  </si>
  <si>
    <t>Medir la ejecución de los seguimientos programadas en  lo referente a riesgos.</t>
  </si>
  <si>
    <t>Porcentaje de Informes de seguimientos a Planes de Mejoramiento realizados por la tercera línea de defensa.</t>
  </si>
  <si>
    <t>Medir la ejecución de los seguimientos programadas en  lo referente a Planes de Mejoramiento</t>
  </si>
  <si>
    <t>Asesorar a la alta dirección  a través del Comité Interinstitucional de Control Interno CICCI.</t>
  </si>
  <si>
    <t>Numero de Comités CICCI para el periodo</t>
  </si>
  <si>
    <t>Numero de Comités CICCI programados para el periodo</t>
  </si>
  <si>
    <t>Realizar alertamiento a las áreas en lo referente al  cumplimiento de los tiempos de respuesta a solicitudes de entes de control.</t>
  </si>
  <si>
    <t>Sin Línea Base</t>
  </si>
  <si>
    <t>Procesos disciplinarios instruidos</t>
  </si>
  <si>
    <t xml:space="preserve">Realizar dos campañas de sensibilización y/o prevención de conductas con incidencia disciplinaria </t>
  </si>
  <si>
    <t xml:space="preserve">soporte de piezas masivas, videos, actas de reunión </t>
  </si>
  <si>
    <t>Certificar con estándares NENA 911, de la Operación de Recepción de C4</t>
  </si>
  <si>
    <t>Informe de avance (%) del proyecto para la certificación NENA</t>
  </si>
  <si>
    <t xml:space="preserve">Actividades terminadas de la certificación  </t>
  </si>
  <si>
    <t>Instalar sitios de repetición del sistema de comunicaciones del radio troncalizado en las localidades Cazuca y Sumapaz</t>
  </si>
  <si>
    <t>Informe de avance (%) del proyecto de Instalación sitios de repetición del sistema de comunicaciones</t>
  </si>
  <si>
    <t>Instalación sitios de repetición del sistema de comunicaciones del radio troncalizado</t>
  </si>
  <si>
    <t>Informe de seguimiento trimestral en el que se evidencie el porcentaje (%) de implementación de la estrategia de acuerdo a los objetivos propuestos</t>
  </si>
  <si>
    <t>Informe de seguimiento trimestral en el que se evidencie el porcentaje (%) de implementación de la estrategia de acuerdo a los objetivos propuestos. (incluye análisis cifras PROGRESSUS)</t>
  </si>
  <si>
    <t>Identificación y caracterización de las personas privadas de la Libertad a cargo de la SAJ (Cárcel Distrital y CER)</t>
  </si>
  <si>
    <t xml:space="preserve">Identificación de la población en el Centro Especial de Reclusión - CER   para la intervención con estrategias de atención </t>
  </si>
  <si>
    <t xml:space="preserve">Numero de personas que ingresaron al  Centro Especial de Reclusión - CER </t>
  </si>
  <si>
    <t xml:space="preserve">Realizar caracterización de la población privada de la libertad a cargo de la Subsecretaria de Acceso a la Justicia </t>
  </si>
  <si>
    <t xml:space="preserve">Estrategias con seguimiento mediante tablero de control </t>
  </si>
  <si>
    <r>
      <t xml:space="preserve">Número de actividades programadas para la inauguración de una (1) nueva Ruta de Atención Integral para Mujeres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</si>
  <si>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color theme="1"/>
        <rFont val="Calibri"/>
        <family val="2"/>
        <scheme val="minor"/>
      </rPr>
      <t xml:space="preserve"> 100% de actividades requeridas para la inauguración de Seis (6) Rutas de Atención Integral para Mujeres inauguradas en el Distrito
</t>
    </r>
  </si>
  <si>
    <r>
      <rPr>
        <u/>
        <sz val="10"/>
        <rFont val="Calibri"/>
        <family val="2"/>
        <scheme val="minor"/>
      </rPr>
      <t>Oportunidades:</t>
    </r>
    <r>
      <rPr>
        <sz val="10"/>
        <rFont val="Calibri"/>
        <family val="2"/>
        <scheme val="minor"/>
      </rPr>
      <t xml:space="preserve">
1.La actual administración distrital al ha convertido la garantía del acceso a la justicia por parte de los ciudadanos(as) en el Distrito como una de sus apuestas estratégicas, más aún en relación con poblaciones vulnerables como las mujeres.
2. Avances en la cualificación de los servicios de acceso a la justicia y de resolución de conflictos tomando en cuenta la perspectiva diferencial.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</si>
  <si>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r>
      <t xml:space="preserve">Número de actividades programadas para la inauguración de dos (2) nuevos Centros de Radicación de Demandas a Formato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</si>
  <si>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Procedimientos  creados o actualizados junto sus documentos asociados que se requieran con relación al  proceso de Acceso y Fortalecimiento a la Justicia por parte de la DAJ</t>
  </si>
  <si>
    <t xml:space="preserve">Permite a la DAJ medir el avance en la creación y  actualización de los procedimientos y documentos asociados que se requieran con relación al  proceso de Acceso y Fortalecimiento a la Justicia 
</t>
  </si>
  <si>
    <r>
      <t xml:space="preserve">Número de procedimientos que se requieran crear o actualizar junto sus documentos asociados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</si>
  <si>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t xml:space="preserve">Número de ciudadanos(as) que solicitan orientación en CRI de Casas de Justicia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</si>
  <si>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DECRETO 413 DE 2016 Artículo 19°.- Funciones Dirección de Responsabilidad Penal Adolescente
DECRETO 420 DE 2017
Código de infancia y adolescencia ley 1098 de 2006</t>
  </si>
  <si>
    <t>DECRETO 413 DE 2016 Artículo 19°.- Funciones Dirección de Responsabilidad Penal Adolescente
Código de infancia y adolescencia ley 1098 de 2006</t>
  </si>
  <si>
    <t>Reportar el 100% de las  personas visitantes y/o personas privadas de la libertad a quienes se les incaute sustancias psicoactivas o elementos prohibidos  que configuren presunta conducta punible, o incumplimiento del reglamento interno de la cárcel.</t>
  </si>
  <si>
    <t xml:space="preserve">Lograr que el Cuerpo Custodia y Vigilancia  garantice en un 100% que no se  presenten fugas o escapes de las instalaciones, o de los procedimientos de remisión que  permanentemente realiza el centro penitenciario por parte del personal privado de la libertad.(a Juzgados, Citas Medicas, Hospitalizaciones, Urgencias) </t>
  </si>
  <si>
    <t xml:space="preserve">Este  indicador permitirá medir la efectividad   en la aplicación  de los diferentes procedimientos y procesos  establecidos para garantizar, la seguridad del establecimiento penitenciario, evitando que el personal privado de la libertad, se fuge o se escape.  </t>
  </si>
  <si>
    <t xml:space="preserve">Gestion del sistema de gestion de la calidad desde la Dirección a través de Documentos institucionalizados </t>
  </si>
  <si>
    <t>Implementar estrategias y acciones interinstitucionales orientadas a mejorar la confianza entre la ciudadanía y la institucionalidad a través del fortalecimiento de conductas de auto regulación, regulación mutua, dialogo y participación social y cultura ciudadana que transformen las conflictividades sociales y mejoren la seguridad ciudadana.</t>
  </si>
  <si>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</si>
  <si>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Director (a) Cárcel Distrital 
Líder Trámite Jurídico</t>
  </si>
  <si>
    <t>Se refiere al cumplimiento de las actividades de supervisión descritas en la metodología de supervisión de contratos de la dirección de Bienes M-FC-1</t>
  </si>
  <si>
    <t>Realizar 175  estudios de procesos precontractuales para el fortalecimiento de las capacidades operativas de los organismos de seguridad y justicia del distrito</t>
  </si>
  <si>
    <t>Realizar 8 mesas de trabajo de seguimiento y control que garanticen la elaboración de los estudios precontractuales para el fortalecimiento de las capacidades operativas de los organismos de seguridad y justicia del Distrito</t>
  </si>
  <si>
    <t>En el primer trimestre de 2022, la Dirección Técnica realizó 4 mesas de trabajo de seguimiento y control con el propósito de garantizar la elaboración de los estudios precontractuales para el fortalecimiento de las capacidades operativas de los organismos de seguridad y justicia del Distrito
Medio de Verificación: Actas mesas de trabajo</t>
  </si>
  <si>
    <t>Realizar 14 mesas de trabajo técnicas con los clientes internos y externos para validar las especificaciones técnicas u otros aspectos de los bienes y servicios requeridos para el fortalecimientos de las capacidades operativas de los organismos de seguridad y justicia del Distrito.</t>
  </si>
  <si>
    <t>Número de mesas de trabajo realizadas con los clientes internos y externos para validar las especificaciones técnicas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</si>
  <si>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fortalecimientos de las capacidades operativas de los organismos de seguridad y justicia del Distrito
Medio de Verificación: Actas mesas de trabajo</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</si>
  <si>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Técnica. </t>
  </si>
  <si>
    <t>Documentación (Procedimientos, formatos, instructivos, guías etc.) revisada y/o actualizada de la Dirección Técnica</t>
  </si>
  <si>
    <t>Revisión de Lineamientos, Procedimientos, formatos, guías, instructivos protocolos,  y las actualizaciones a que haya lugar de la documentación, que permitan consolidar la gestión misional de la Dirección Técnica de la Subsecretaría de Inversión y fortalecimiento de capacidades operativas.</t>
  </si>
  <si>
    <t>Durante el primer trimestre de 2022, desde la Dirección Técnica, se atienden las necesidades de los clientes externos e internos en cuanto a cubrir las necesidades de la ciudadanía, así mismo se reporto y ajusto la matriz anticorrupción la cual es un componente de los riesgos del plan anticorrupción y se coadyuvo a reportar el plan de atención al ciudadano por parte de la Subsecretaría de Inversiones y Fortalecimiento de Capacidades Operativas</t>
  </si>
  <si>
    <t>Tres informes de la medición a la calidad de las respuestas realizados (3)</t>
  </si>
  <si>
    <t>Director de Tecnologías y Sistemas de la Información</t>
  </si>
  <si>
    <t>Documentos asociados al dominio de Gobierno de TI elaborados y/o actualizados, así como   divulgados y socializados acorde a la planificación realizada</t>
  </si>
  <si>
    <t xml:space="preserve">Acciones planificadas en el PETI relacionadas  con la ejecución de Proyectos tecnológicos </t>
  </si>
  <si>
    <t xml:space="preserve">Proyectos tecnológicos implementados, acorde a la planificación </t>
  </si>
  <si>
    <t>Acciones  planificadas de Proyectos tecnológicos implementados</t>
  </si>
  <si>
    <t>Número de  acciones ejecutadas del PETI relacionadas  con la ejecución de Proyectos tecnológicos s</t>
  </si>
  <si>
    <t xml:space="preserve">Número de acciones  Planificadas  en el PETI relacionadas  con la ejecución de Proyectos tecnológicos </t>
  </si>
  <si>
    <t>Plan Estratégico de Tecnologías de la Información -PETI</t>
  </si>
  <si>
    <t>Acciones planificadas de la Estrategia para fortalecer el uso y apropiación de los soluciones y servicios tecnológicos al interior de la Entidad</t>
  </si>
  <si>
    <r>
      <t xml:space="preserve">Ejecutar el 100% de las actividades del Plan estratégico de talento humano y los 5 planes de acción, en el marco del </t>
    </r>
    <r>
      <rPr>
        <b/>
        <sz val="10"/>
        <rFont val="Calibri"/>
        <family val="2"/>
        <scheme val="minor"/>
      </rPr>
      <t>Programa "Talento Humano en una organización saludable",</t>
    </r>
    <r>
      <rPr>
        <sz val="10"/>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 </t>
    </r>
  </si>
  <si>
    <t>Avance del cumplimiento de actividades en el Plan estratégico de talento humano y los 5 planes de acción en el marco del programa "talento humano en una organización saludable"</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</si>
  <si>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 Ley 9 de 1979, Resolución 2400 de 1979, Resolución 1016 de 1989, Ley 50 de 1990, Decreto ley 1295 de 1994, Ley 1221 de 2008, Resolución 2646 de 2008, Ley 1335 de 2009, Ley 1355 de 2009, Ley 1562 del 2012, Decreto 1072 de 2015, Resolución 0312 de 2019, Resolución 2404 de 2019</t>
  </si>
  <si>
    <t>Lograr la atención oportuna de los trámites relacionados con la contestación de las demandas judiciales y acciones constitucionales dentro de los términos establecidos en la Ley.</t>
  </si>
  <si>
    <t>Transferencia primaria programada</t>
  </si>
  <si>
    <t>Base de datos de las decisiones de segundas instancias en lo policivo.</t>
  </si>
  <si>
    <t xml:space="preserve">Profesionales encargados de los procesos disciplinarios en etapa de juzgamiento </t>
  </si>
  <si>
    <t>Constitución Política de Colombia. Ley 80 de 1993, Ley 1150 de 2007. Ley 1882 de 2018. Decreto 1082 de 2015. Ley 1474 de 2011 y demás normas que regulen la material</t>
  </si>
  <si>
    <t>Solicitudes atendidas para la entrada de bienes al almacén de la SSCJ.</t>
  </si>
  <si>
    <t>Total de solicitudes internas y externas recibidas formalmente y con documentación completa para la entrada de bienes a almacén durante el periodo.</t>
  </si>
  <si>
    <t xml:space="preserve">Solicitudes recibidas formalmente y con documentación completa para la entrada de bienes a almacén. </t>
  </si>
  <si>
    <t>Total de solicitudes de mantenimiento  de la sede administrativa recibidas formalmente durante el periodo.</t>
  </si>
  <si>
    <t>Implementación de los programas específicos del Sistema Integrado de Conservación en la Entidad.</t>
  </si>
  <si>
    <t>Plan de trabajo archivístico 2023</t>
  </si>
  <si>
    <t>Total Instrumentos archivísticos programados para actualizar y/o implementar</t>
  </si>
  <si>
    <t>Indicador que permite medir la gestión realizada para la disminución de la devolución de las cuentas radicadas en la Dirección Financiera</t>
  </si>
  <si>
    <t>Dirección Financiera</t>
  </si>
  <si>
    <t>Realizar seguimiento trimestral a las cifras reportadas en los Estados de Situación Financiera (Matriz de Seguimiento) , para la sostenibilidad de la información contable de de la SDSCJ</t>
  </si>
  <si>
    <t>Realizar la actualización de los procedimientos de la Dirección Financiera</t>
  </si>
  <si>
    <t>Actualización de procedimientos realizada</t>
  </si>
  <si>
    <t>Atender las solicitudes de expedición  de CDP, CRP y traslados presupuestales, realizando las gestiones que sean necesarias para tal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</si>
</sst>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quot;$&quot;\ * #,##0.00_-;\-&quot;$&quot;\ * #,##0.00_-;_-&quot;$&quot;\ * &quot;-&quot;??_-;_-@_-"/>
    <numFmt numFmtId="165" formatCode="_-* #,##0_-;\-* #,##0_-;_-* &quot;-&quot;??_-;_-@_-"/>
    <numFmt numFmtId="166" formatCode="_-&quot;$&quot;\ * #,##0_-;\-&quot;$&quot;\ * #,##0_-;_-&quot;$&quot;\ * &quot;-&quot;??_-;_-@_-"/>
    <numFmt numFmtId="167" formatCode="0.0%"/>
  </numFmts>
  <fonts count="90" x14ac:knownFonts="1">
    <font>
      <sz val="11"/>
      <color theme="1"/>
      <name val="Calibri"/>
      <family val="2"/>
      <scheme val="minor"/>
    </font>
    <font>
      <sz val="10"/>
      <name val="Arial"/>
      <family val="2"/>
    </font>
    <font>
      <b/>
      <sz val="10"/>
      <name val="Arial"/>
      <family val="2"/>
    </font>
    <font>
      <b/>
      <sz val="9"/>
      <color indexed="81"/>
      <name val="Tahoma"/>
      <family val="2"/>
    </font>
    <font>
      <sz val="1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u/>
      <sz val="11"/>
      <color theme="10"/>
      <name val="Calibri"/>
      <family val="2"/>
      <scheme val="minor"/>
    </font>
    <font>
      <sz val="11"/>
      <name val="Calibri"/>
      <family val="2"/>
      <scheme val="minor"/>
    </font>
    <font>
      <sz val="12"/>
      <name val="Calibri"/>
      <family val="2"/>
      <scheme val="minor"/>
    </font>
    <font>
      <sz val="10"/>
      <name val="Franklin Gothic Book"/>
      <family val="2"/>
    </font>
    <font>
      <sz val="12"/>
      <color theme="1"/>
      <name val="Franklin Gothic Book"/>
      <family val="2"/>
    </font>
    <font>
      <sz val="11"/>
      <color rgb="FF000000"/>
      <name val="Calibri"/>
      <family val="2"/>
      <scheme val="minor"/>
    </font>
    <font>
      <b/>
      <sz val="11"/>
      <color rgb="FF000000"/>
      <name val="Calibri"/>
      <family val="2"/>
      <scheme val="minor"/>
    </font>
    <font>
      <sz val="11"/>
      <color theme="1"/>
      <name val="Calibri"/>
      <family val="2"/>
      <scheme val="minor"/>
    </font>
    <font>
      <b/>
      <sz val="8"/>
      <name val="Arial"/>
      <family val="2"/>
    </font>
    <font>
      <sz val="8"/>
      <name val="Arial"/>
      <family val="2"/>
    </font>
    <font>
      <sz val="12"/>
      <color theme="1"/>
      <name val="Calibri"/>
      <family val="2"/>
      <scheme val="minor"/>
    </font>
    <font>
      <sz val="12"/>
      <name val="Arial"/>
      <family val="2"/>
    </font>
    <font>
      <b/>
      <sz val="12"/>
      <name val="Arial"/>
      <family val="2"/>
    </font>
    <font>
      <sz val="12"/>
      <color indexed="8"/>
      <name val="Arial"/>
      <family val="2"/>
    </font>
    <font>
      <b/>
      <sz val="12"/>
      <color indexed="8"/>
      <name val="Arial"/>
      <family val="2"/>
    </font>
    <font>
      <sz val="9"/>
      <color indexed="81"/>
      <name val="Tahoma"/>
      <family val="2"/>
    </font>
    <font>
      <sz val="8"/>
      <color indexed="8"/>
      <name val="Tahoma"/>
      <family val="2"/>
    </font>
    <font>
      <sz val="11"/>
      <color indexed="81"/>
      <name val="Arial"/>
      <family val="2"/>
    </font>
    <font>
      <sz val="11"/>
      <name val="Arial"/>
      <family val="2"/>
    </font>
    <font>
      <b/>
      <sz val="11"/>
      <name val="Arial"/>
      <family val="2"/>
    </font>
    <font>
      <sz val="16"/>
      <name val="Arial"/>
      <family val="2"/>
    </font>
    <font>
      <b/>
      <sz val="16"/>
      <color rgb="FFFFFFFF"/>
      <name val="Arial"/>
      <family val="2"/>
    </font>
    <font>
      <b/>
      <sz val="16"/>
      <color rgb="FF000000"/>
      <name val="Arial"/>
      <family val="2"/>
    </font>
    <font>
      <b/>
      <sz val="16"/>
      <name val="Arial"/>
      <family val="2"/>
    </font>
    <font>
      <sz val="11"/>
      <color indexed="8"/>
      <name val="Tahoma"/>
      <family val="2"/>
    </font>
    <font>
      <sz val="10"/>
      <name val="Calibri"/>
      <family val="2"/>
      <scheme val="minor"/>
    </font>
    <font>
      <sz val="10"/>
      <color rgb="FF000000"/>
      <name val="Calibri"/>
      <family val="2"/>
      <scheme val="minor"/>
    </font>
    <font>
      <sz val="18"/>
      <color theme="1"/>
      <name val="Calibri"/>
      <family val="2"/>
      <scheme val="minor"/>
    </font>
    <font>
      <sz val="16"/>
      <color theme="1"/>
      <name val="Calibri"/>
      <family val="2"/>
      <scheme val="minor"/>
    </font>
    <font>
      <sz val="20"/>
      <color indexed="8"/>
      <name val="Tahoma"/>
      <family val="2"/>
    </font>
    <font>
      <sz val="10"/>
      <color theme="1"/>
      <name val="Calibri"/>
      <family val="2"/>
      <scheme val="minor"/>
    </font>
    <font>
      <sz val="14"/>
      <color theme="1"/>
      <name val="Calibri"/>
      <family val="2"/>
      <scheme val="minor"/>
    </font>
    <font>
      <sz val="9"/>
      <color rgb="FF000000"/>
      <name val="Tahoma"/>
      <family val="2"/>
    </font>
    <font>
      <sz val="8"/>
      <color rgb="FF000000"/>
      <name val="Tahoma"/>
      <family val="2"/>
    </font>
    <font>
      <b/>
      <sz val="9"/>
      <color rgb="FF000000"/>
      <name val="Tahoma"/>
      <family val="2"/>
    </font>
    <font>
      <b/>
      <sz val="12"/>
      <color rgb="FFFFFFFF"/>
      <name val="Calibri"/>
      <family val="2"/>
      <scheme val="minor"/>
    </font>
    <font>
      <b/>
      <sz val="12"/>
      <color rgb="FF000000"/>
      <name val="Calibri"/>
      <family val="2"/>
      <scheme val="minor"/>
    </font>
    <font>
      <b/>
      <sz val="12"/>
      <name val="Calibri"/>
      <family val="2"/>
      <scheme val="minor"/>
    </font>
    <font>
      <b/>
      <sz val="10"/>
      <name val="Calibri"/>
      <family val="2"/>
      <scheme val="minor"/>
    </font>
    <font>
      <b/>
      <sz val="7"/>
      <name val="Calibri"/>
      <family val="2"/>
      <scheme val="minor"/>
    </font>
    <font>
      <sz val="8"/>
      <name val="Calibri"/>
      <family val="2"/>
      <scheme val="minor"/>
    </font>
    <font>
      <b/>
      <sz val="8"/>
      <name val="Calibri"/>
      <family val="2"/>
      <scheme val="minor"/>
    </font>
    <font>
      <b/>
      <sz val="10"/>
      <color rgb="FF000000"/>
      <name val="Calibri"/>
      <family val="2"/>
      <scheme val="minor"/>
    </font>
    <font>
      <sz val="10"/>
      <color indexed="8"/>
      <name val="Calibri"/>
      <family val="2"/>
      <scheme val="minor"/>
    </font>
    <font>
      <sz val="18"/>
      <name val="Calibri"/>
      <family val="2"/>
      <scheme val="minor"/>
    </font>
    <font>
      <b/>
      <sz val="18"/>
      <color rgb="FFFFFFFF"/>
      <name val="Calibri"/>
      <family val="2"/>
      <scheme val="minor"/>
    </font>
    <font>
      <b/>
      <sz val="18"/>
      <color rgb="FF000000"/>
      <name val="Calibri"/>
      <family val="2"/>
      <scheme val="minor"/>
    </font>
    <font>
      <b/>
      <sz val="18"/>
      <name val="Calibri"/>
      <family val="2"/>
      <scheme val="minor"/>
    </font>
    <font>
      <b/>
      <sz val="10"/>
      <color indexed="8"/>
      <name val="Calibri"/>
      <family val="2"/>
      <scheme val="minor"/>
    </font>
    <font>
      <sz val="10"/>
      <color indexed="62"/>
      <name val="Calibri"/>
      <family val="2"/>
      <scheme val="minor"/>
    </font>
    <font>
      <sz val="12"/>
      <color indexed="8"/>
      <name val="Calibri"/>
      <family val="2"/>
      <scheme val="minor"/>
    </font>
    <font>
      <b/>
      <sz val="12"/>
      <color indexed="8"/>
      <name val="Calibri"/>
      <family val="2"/>
      <scheme val="minor"/>
    </font>
    <font>
      <sz val="14"/>
      <name val="Calibri"/>
      <family val="2"/>
      <scheme val="minor"/>
    </font>
    <font>
      <b/>
      <sz val="14"/>
      <color rgb="FFFFFFFF"/>
      <name val="Calibri"/>
      <family val="2"/>
      <scheme val="minor"/>
    </font>
    <font>
      <b/>
      <sz val="14"/>
      <color rgb="FF000000"/>
      <name val="Calibri"/>
      <family val="2"/>
      <scheme val="minor"/>
    </font>
    <font>
      <b/>
      <sz val="14"/>
      <name val="Calibri"/>
      <family val="2"/>
      <scheme val="minor"/>
    </font>
    <font>
      <sz val="16"/>
      <name val="Calibri"/>
      <family val="2"/>
      <scheme val="minor"/>
    </font>
    <font>
      <b/>
      <sz val="16"/>
      <color rgb="FFFFFFFF"/>
      <name val="Calibri"/>
      <family val="2"/>
      <scheme val="minor"/>
    </font>
    <font>
      <b/>
      <sz val="16"/>
      <color rgb="FF000000"/>
      <name val="Calibri"/>
      <family val="2"/>
      <scheme val="minor"/>
    </font>
    <font>
      <b/>
      <sz val="16"/>
      <name val="Calibri"/>
      <family val="2"/>
      <scheme val="minor"/>
    </font>
    <font>
      <sz val="22"/>
      <name val="Calibri"/>
      <family val="2"/>
      <scheme val="minor"/>
    </font>
    <font>
      <b/>
      <sz val="22"/>
      <color rgb="FF000000"/>
      <name val="Calibri"/>
      <family val="2"/>
      <scheme val="minor"/>
    </font>
    <font>
      <b/>
      <sz val="22"/>
      <color rgb="FFFFFFFF"/>
      <name val="Calibri"/>
      <family val="2"/>
      <scheme val="minor"/>
    </font>
    <font>
      <b/>
      <sz val="22"/>
      <name val="Calibri"/>
      <family val="2"/>
      <scheme val="minor"/>
    </font>
    <font>
      <sz val="10"/>
      <color indexed="16"/>
      <name val="Calibri"/>
      <family val="2"/>
      <scheme val="minor"/>
    </font>
    <font>
      <b/>
      <sz val="11"/>
      <color rgb="FFFFFFFF"/>
      <name val="Arial"/>
      <family val="2"/>
    </font>
    <font>
      <b/>
      <sz val="11"/>
      <color rgb="FF000000"/>
      <name val="Arial"/>
      <family val="2"/>
    </font>
    <font>
      <sz val="16"/>
      <color rgb="FF000000"/>
      <name val="Calibri"/>
      <family val="2"/>
      <scheme val="minor"/>
    </font>
    <font>
      <b/>
      <sz val="11"/>
      <name val="Calibri"/>
      <family val="2"/>
      <scheme val="minor"/>
    </font>
    <font>
      <b/>
      <sz val="11"/>
      <color indexed="8"/>
      <name val="Calibri"/>
      <family val="2"/>
      <scheme val="minor"/>
    </font>
    <font>
      <u/>
      <sz val="10"/>
      <color theme="10"/>
      <name val="Calibri"/>
      <family val="2"/>
      <scheme val="minor"/>
    </font>
    <font>
      <b/>
      <sz val="11"/>
      <color rgb="FFFFFFFF"/>
      <name val="Calibri"/>
      <family val="2"/>
      <scheme val="minor"/>
    </font>
    <font>
      <sz val="11"/>
      <color indexed="8"/>
      <name val="Calibri"/>
      <family val="2"/>
      <scheme val="minor"/>
    </font>
    <font>
      <sz val="11"/>
      <color indexed="62"/>
      <name val="Calibri"/>
      <family val="2"/>
      <scheme val="minor"/>
    </font>
    <font>
      <b/>
      <sz val="10"/>
      <color rgb="FFFFFFFF"/>
      <name val="Calibri"/>
      <family val="2"/>
      <scheme val="minor"/>
    </font>
    <font>
      <u/>
      <sz val="10"/>
      <name val="Calibri"/>
      <family val="2"/>
      <scheme val="minor"/>
    </font>
    <font>
      <sz val="11"/>
      <name val="Franklin Gothic Book"/>
      <family val="2"/>
    </font>
    <font>
      <b/>
      <sz val="14"/>
      <color rgb="FF72043B"/>
      <name val="Franklin Gothic Book"/>
      <family val="2"/>
    </font>
    <font>
      <b/>
      <sz val="14"/>
      <color rgb="FFC00000"/>
      <name val="Franklin Gothic Book"/>
      <family val="2"/>
    </font>
    <font>
      <sz val="12"/>
      <name val="Franklin Gothic Book"/>
      <family val="2"/>
    </font>
    <font>
      <b/>
      <sz val="18"/>
      <color theme="2"/>
      <name val="Franklin Gothic Book"/>
      <family val="2"/>
    </font>
  </fonts>
  <fills count="34">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theme="3" tint="0.39997558519241921"/>
        <bgColor indexed="64"/>
      </patternFill>
    </fill>
    <fill>
      <patternFill patternType="solid">
        <fgColor theme="4" tint="0.79998168889431442"/>
        <bgColor indexed="34"/>
      </patternFill>
    </fill>
    <fill>
      <patternFill patternType="solid">
        <fgColor theme="9" tint="0.79998168889431442"/>
        <bgColor indexed="26"/>
      </patternFill>
    </fill>
    <fill>
      <patternFill patternType="solid">
        <fgColor rgb="FFDCE6F1"/>
        <bgColor indexed="64"/>
      </patternFill>
    </fill>
    <fill>
      <patternFill patternType="solid">
        <fgColor theme="3" tint="0.39997558519241921"/>
        <bgColor indexed="31"/>
      </patternFill>
    </fill>
    <fill>
      <patternFill patternType="solid">
        <fgColor rgb="FFCCFFFF"/>
        <bgColor indexed="64"/>
      </patternFill>
    </fill>
    <fill>
      <patternFill patternType="solid">
        <fgColor rgb="FFCCFFFF"/>
        <bgColor indexed="41"/>
      </patternFill>
    </fill>
    <fill>
      <patternFill patternType="solid">
        <fgColor rgb="FFDCE6F1"/>
        <bgColor indexed="26"/>
      </patternFill>
    </fill>
    <fill>
      <patternFill patternType="solid">
        <fgColor rgb="FFFF0000"/>
        <bgColor indexed="26"/>
      </patternFill>
    </fill>
    <fill>
      <patternFill patternType="solid">
        <fgColor theme="0"/>
        <bgColor theme="0"/>
      </patternFill>
    </fill>
    <fill>
      <patternFill patternType="solid">
        <fgColor rgb="FFD9D9D9"/>
        <bgColor rgb="FF000000"/>
      </patternFill>
    </fill>
    <fill>
      <patternFill patternType="solid">
        <fgColor theme="0"/>
        <bgColor rgb="FF000000"/>
      </patternFill>
    </fill>
    <fill>
      <patternFill patternType="solid">
        <fgColor rgb="FFC5D9F1"/>
        <bgColor rgb="FFFFFFCC"/>
      </patternFill>
    </fill>
    <fill>
      <patternFill patternType="solid">
        <fgColor rgb="FF538DD5"/>
        <bgColor rgb="FF000000"/>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rgb="FF538DD5"/>
        <bgColor rgb="FFCCCCFF"/>
      </patternFill>
    </fill>
    <fill>
      <patternFill patternType="solid">
        <fgColor theme="0"/>
        <bgColor indexed="27"/>
      </patternFill>
    </fill>
    <fill>
      <patternFill patternType="solid">
        <fgColor rgb="FF72043B"/>
        <bgColor indexed="64"/>
      </patternFill>
    </fill>
  </fills>
  <borders count="10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style="hair">
        <color indexed="8"/>
      </left>
      <right style="hair">
        <color indexed="8"/>
      </right>
      <top style="hair">
        <color indexed="8"/>
      </top>
      <bottom/>
      <diagonal/>
    </border>
    <border>
      <left style="medium">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medium">
        <color rgb="FF000000"/>
      </left>
      <right style="medium">
        <color rgb="FF000000"/>
      </right>
      <top style="medium">
        <color rgb="FF000000"/>
      </top>
      <bottom/>
      <diagonal/>
    </border>
    <border>
      <left/>
      <right style="medium">
        <color rgb="FF000000"/>
      </right>
      <top style="medium">
        <color indexed="64"/>
      </top>
      <bottom/>
      <diagonal/>
    </border>
    <border>
      <left style="medium">
        <color rgb="FF000000"/>
      </left>
      <right style="medium">
        <color rgb="FF000000"/>
      </right>
      <top/>
      <bottom/>
      <diagonal/>
    </border>
    <border>
      <left/>
      <right style="medium">
        <color rgb="FF000000"/>
      </right>
      <top/>
      <bottom/>
      <diagonal/>
    </border>
    <border>
      <left/>
      <right/>
      <top/>
      <bottom style="thin">
        <color indexed="64"/>
      </bottom>
      <diagonal/>
    </border>
    <border>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indexed="64"/>
      </left>
      <right/>
      <top/>
      <bottom style="hair">
        <color indexed="64"/>
      </bottom>
      <diagonal/>
    </border>
    <border>
      <left/>
      <right style="thin">
        <color rgb="FFC00000"/>
      </right>
      <top style="thin">
        <color rgb="FFC00000"/>
      </top>
      <bottom style="thin">
        <color rgb="FFC00000"/>
      </bottom>
      <diagonal/>
    </border>
    <border>
      <left/>
      <right/>
      <top style="thin">
        <color rgb="FFC00000"/>
      </top>
      <bottom style="thin">
        <color rgb="FFC00000"/>
      </bottom>
      <diagonal/>
    </border>
    <border>
      <left style="thin">
        <color rgb="FFC00000"/>
      </left>
      <right/>
      <top style="thin">
        <color rgb="FFC00000"/>
      </top>
      <bottom style="thin">
        <color rgb="FFC00000"/>
      </bottom>
      <diagonal/>
    </border>
    <border>
      <left style="thin">
        <color rgb="FF72043B"/>
      </left>
      <right style="thin">
        <color rgb="FF72043B"/>
      </right>
      <top style="thin">
        <color rgb="FF72043B"/>
      </top>
      <bottom style="thin">
        <color rgb="FF72043B"/>
      </bottom>
      <diagonal/>
    </border>
    <border>
      <left/>
      <right style="thin">
        <color rgb="FF72043B"/>
      </right>
      <top style="hair">
        <color indexed="64"/>
      </top>
      <bottom style="thin">
        <color rgb="FF72043B"/>
      </bottom>
      <diagonal/>
    </border>
    <border>
      <left/>
      <right/>
      <top style="hair">
        <color indexed="64"/>
      </top>
      <bottom style="thin">
        <color rgb="FF72043B"/>
      </bottom>
      <diagonal/>
    </border>
    <border>
      <left style="thin">
        <color rgb="FF72043B"/>
      </left>
      <right/>
      <top style="hair">
        <color indexed="64"/>
      </top>
      <bottom style="thin">
        <color rgb="FF72043B"/>
      </bottom>
      <diagonal/>
    </border>
    <border>
      <left/>
      <right style="thin">
        <color rgb="FF72043B"/>
      </right>
      <top style="hair">
        <color indexed="64"/>
      </top>
      <bottom style="hair">
        <color indexed="64"/>
      </bottom>
      <diagonal/>
    </border>
    <border>
      <left/>
      <right/>
      <top style="hair">
        <color indexed="64"/>
      </top>
      <bottom style="hair">
        <color indexed="64"/>
      </bottom>
      <diagonal/>
    </border>
    <border>
      <left style="thin">
        <color rgb="FF72043B"/>
      </left>
      <right/>
      <top style="hair">
        <color indexed="64"/>
      </top>
      <bottom style="hair">
        <color indexed="64"/>
      </bottom>
      <diagonal/>
    </border>
    <border>
      <left/>
      <right style="thin">
        <color rgb="FF72043B"/>
      </right>
      <top style="thin">
        <color rgb="FF72043B"/>
      </top>
      <bottom style="hair">
        <color indexed="64"/>
      </bottom>
      <diagonal/>
    </border>
    <border>
      <left/>
      <right/>
      <top style="thin">
        <color rgb="FF72043B"/>
      </top>
      <bottom style="hair">
        <color indexed="64"/>
      </bottom>
      <diagonal/>
    </border>
    <border>
      <left style="thin">
        <color rgb="FF72043B"/>
      </left>
      <right/>
      <top style="thin">
        <color rgb="FF72043B"/>
      </top>
      <bottom style="hair">
        <color indexed="64"/>
      </bottom>
      <diagonal/>
    </border>
  </borders>
  <cellStyleXfs count="11">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ill="0" applyBorder="0" applyAlignment="0" applyProtection="0"/>
    <xf numFmtId="41" fontId="1" fillId="0" borderId="0" applyFont="0" applyFill="0" applyBorder="0" applyAlignment="0" applyProtection="0"/>
    <xf numFmtId="0" fontId="1" fillId="0" borderId="0"/>
    <xf numFmtId="0" fontId="9" fillId="0" borderId="0" applyNumberFormat="0" applyFill="0" applyBorder="0" applyAlignment="0" applyProtection="0"/>
    <xf numFmtId="164" fontId="16" fillId="0" borderId="0" applyFont="0" applyFill="0" applyBorder="0" applyAlignment="0" applyProtection="0"/>
  </cellStyleXfs>
  <cellXfs count="1435">
    <xf numFmtId="0" fontId="0" fillId="0" borderId="0" xfId="0"/>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5" fillId="0" borderId="0" xfId="0" applyFont="1"/>
    <xf numFmtId="0" fontId="5" fillId="0" borderId="45" xfId="0" applyFont="1" applyBorder="1"/>
    <xf numFmtId="0" fontId="12" fillId="0" borderId="0" xfId="1" applyFont="1" applyAlignment="1">
      <alignment horizontal="center" vertical="center" wrapText="1"/>
    </xf>
    <xf numFmtId="0" fontId="0" fillId="0" borderId="0" xfId="0" applyAlignment="1">
      <alignment horizontal="justify" vertical="center"/>
    </xf>
    <xf numFmtId="0" fontId="0" fillId="0" borderId="43" xfId="0" applyBorder="1" applyAlignment="1">
      <alignment horizontal="justify" vertical="center"/>
    </xf>
    <xf numFmtId="0" fontId="13" fillId="0" borderId="0" xfId="0" applyFont="1" applyAlignment="1">
      <alignment horizontal="justify" vertical="center"/>
    </xf>
    <xf numFmtId="0" fontId="0" fillId="0" borderId="48" xfId="0" applyBorder="1" applyAlignment="1">
      <alignment horizontal="justify" vertical="center"/>
    </xf>
    <xf numFmtId="0" fontId="18" fillId="0" borderId="0" xfId="0" applyFont="1" applyAlignment="1" applyProtection="1">
      <alignment vertical="center" wrapText="1"/>
      <protection locked="0"/>
    </xf>
    <xf numFmtId="0" fontId="18" fillId="0" borderId="0" xfId="0" applyFont="1" applyAlignment="1">
      <alignment vertical="center" wrapText="1"/>
    </xf>
    <xf numFmtId="0" fontId="18" fillId="4" borderId="0" xfId="0" applyFont="1" applyFill="1" applyAlignment="1">
      <alignment vertical="center" wrapText="1"/>
    </xf>
    <xf numFmtId="0" fontId="17" fillId="0" borderId="24" xfId="0" applyFont="1" applyBorder="1" applyAlignment="1" applyProtection="1">
      <alignment vertical="center" wrapText="1"/>
      <protection locked="0"/>
    </xf>
    <xf numFmtId="10" fontId="0" fillId="0" borderId="2" xfId="0" applyNumberFormat="1" applyBorder="1" applyAlignment="1" applyProtection="1">
      <alignment horizontal="center" vertical="center" wrapText="1"/>
      <protection locked="0"/>
    </xf>
    <xf numFmtId="0" fontId="18" fillId="4" borderId="0" xfId="0" applyFont="1" applyFill="1" applyAlignment="1" applyProtection="1">
      <alignment vertical="center" wrapText="1"/>
      <protection locked="0"/>
    </xf>
    <xf numFmtId="10" fontId="18" fillId="0" borderId="0" xfId="0" applyNumberFormat="1" applyFont="1" applyAlignment="1" applyProtection="1">
      <alignment vertical="center" wrapText="1"/>
      <protection locked="0"/>
    </xf>
    <xf numFmtId="0" fontId="22" fillId="4" borderId="0" xfId="0" applyFont="1" applyFill="1" applyAlignment="1">
      <alignment vertical="center" wrapText="1"/>
    </xf>
    <xf numFmtId="9" fontId="18" fillId="0" borderId="0" xfId="0" applyNumberFormat="1" applyFont="1" applyAlignment="1" applyProtection="1">
      <alignment vertical="center" wrapText="1"/>
      <protection locked="0"/>
    </xf>
    <xf numFmtId="0" fontId="23" fillId="4" borderId="0" xfId="0" applyFont="1" applyFill="1" applyAlignment="1">
      <alignment vertical="center" wrapText="1"/>
    </xf>
    <xf numFmtId="0" fontId="18" fillId="0" borderId="0" xfId="0" applyFont="1" applyBorder="1" applyAlignment="1">
      <alignment vertical="center" wrapText="1"/>
    </xf>
    <xf numFmtId="0" fontId="18" fillId="0" borderId="0" xfId="0" applyFont="1" applyFill="1" applyBorder="1" applyAlignment="1">
      <alignment vertical="center" wrapText="1"/>
    </xf>
    <xf numFmtId="0" fontId="18" fillId="4" borderId="0" xfId="0" applyFont="1" applyFill="1" applyBorder="1" applyAlignment="1">
      <alignment vertical="center" wrapText="1"/>
    </xf>
    <xf numFmtId="0" fontId="18" fillId="0" borderId="0" xfId="0" applyFont="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7" fillId="0" borderId="24" xfId="0" applyFont="1" applyFill="1" applyBorder="1" applyAlignment="1" applyProtection="1">
      <alignment vertical="center" wrapText="1"/>
      <protection locked="0"/>
    </xf>
    <xf numFmtId="9" fontId="0" fillId="0" borderId="2" xfId="0" applyNumberFormat="1" applyFont="1" applyFill="1" applyBorder="1" applyAlignment="1" applyProtection="1">
      <alignment horizontal="center" vertical="center" wrapText="1"/>
      <protection locked="0"/>
    </xf>
    <xf numFmtId="0" fontId="0" fillId="4"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0" fontId="0" fillId="4" borderId="2" xfId="0" applyNumberFormat="1" applyFont="1" applyFill="1" applyBorder="1" applyAlignment="1" applyProtection="1">
      <alignment horizontal="center" vertical="center" wrapText="1"/>
      <protection locked="0"/>
    </xf>
    <xf numFmtId="9" fontId="0" fillId="6" borderId="25" xfId="0" applyNumberFormat="1" applyFont="1" applyFill="1" applyBorder="1" applyAlignment="1">
      <alignment horizontal="justify" vertical="top" wrapText="1"/>
    </xf>
    <xf numFmtId="9" fontId="0" fillId="6" borderId="25" xfId="0" applyNumberFormat="1" applyFont="1" applyFill="1" applyBorder="1" applyAlignment="1">
      <alignment horizontal="center" vertical="center" wrapText="1"/>
    </xf>
    <xf numFmtId="0" fontId="18" fillId="4" borderId="0" xfId="0" applyFont="1" applyFill="1" applyBorder="1" applyAlignment="1" applyProtection="1">
      <alignment vertical="center" wrapText="1"/>
      <protection locked="0"/>
    </xf>
    <xf numFmtId="10" fontId="18" fillId="0" borderId="0" xfId="0" applyNumberFormat="1" applyFont="1" applyFill="1" applyBorder="1" applyAlignment="1" applyProtection="1">
      <alignment vertical="center" wrapText="1"/>
      <protection locked="0"/>
    </xf>
    <xf numFmtId="0" fontId="22" fillId="4" borderId="0" xfId="0" applyFont="1" applyFill="1" applyBorder="1" applyAlignment="1">
      <alignment vertical="center" wrapText="1"/>
    </xf>
    <xf numFmtId="9" fontId="18" fillId="0" borderId="0" xfId="0" applyNumberFormat="1" applyFont="1" applyFill="1" applyBorder="1" applyAlignment="1" applyProtection="1">
      <alignment vertical="center" wrapText="1"/>
      <protection locked="0"/>
    </xf>
    <xf numFmtId="0" fontId="23" fillId="4" borderId="0" xfId="0" applyFont="1" applyFill="1" applyBorder="1" applyAlignment="1">
      <alignment vertical="center" wrapText="1"/>
    </xf>
    <xf numFmtId="0" fontId="29" fillId="0" borderId="0" xfId="0" applyFont="1"/>
    <xf numFmtId="0" fontId="29" fillId="0" borderId="0" xfId="0" applyFont="1" applyAlignment="1">
      <alignment vertical="center" wrapText="1"/>
    </xf>
    <xf numFmtId="0" fontId="0" fillId="0" borderId="2" xfId="0" applyFont="1" applyBorder="1" applyAlignment="1">
      <alignment horizontal="center" vertical="center" wrapText="1"/>
    </xf>
    <xf numFmtId="0" fontId="0" fillId="5" borderId="61" xfId="0" applyFont="1" applyFill="1" applyBorder="1" applyAlignment="1" applyProtection="1">
      <alignment horizontal="center" vertical="center" wrapText="1"/>
      <protection locked="0"/>
    </xf>
    <xf numFmtId="0" fontId="0" fillId="0" borderId="25" xfId="0" applyFont="1" applyBorder="1" applyAlignment="1">
      <alignment horizontal="justify" vertical="center" wrapText="1"/>
    </xf>
    <xf numFmtId="0" fontId="0" fillId="4" borderId="25" xfId="0" applyFont="1" applyFill="1" applyBorder="1" applyAlignment="1">
      <alignment horizontal="center" vertical="center" wrapText="1"/>
    </xf>
    <xf numFmtId="10" fontId="0" fillId="4" borderId="25" xfId="0" applyNumberFormat="1" applyFont="1" applyFill="1" applyBorder="1" applyAlignment="1" applyProtection="1">
      <alignment horizontal="center" vertical="center" wrapText="1"/>
      <protection locked="0"/>
    </xf>
    <xf numFmtId="0" fontId="0" fillId="0" borderId="25" xfId="0" applyFont="1" applyBorder="1" applyAlignment="1">
      <alignment horizontal="justify" vertical="top" wrapText="1"/>
    </xf>
    <xf numFmtId="0" fontId="0" fillId="5" borderId="62" xfId="0" applyFont="1" applyFill="1" applyBorder="1" applyAlignment="1" applyProtection="1">
      <alignment horizontal="center" vertical="center" wrapText="1"/>
      <protection locked="0"/>
    </xf>
    <xf numFmtId="0" fontId="0" fillId="0" borderId="24" xfId="0" applyFont="1" applyBorder="1" applyAlignment="1">
      <alignment horizontal="justify" vertical="center" wrapText="1"/>
    </xf>
    <xf numFmtId="10" fontId="0" fillId="4" borderId="24" xfId="0" applyNumberFormat="1" applyFont="1" applyFill="1" applyBorder="1" applyAlignment="1" applyProtection="1">
      <alignment horizontal="center" vertical="center" wrapText="1"/>
      <protection locked="0"/>
    </xf>
    <xf numFmtId="0" fontId="0" fillId="0" borderId="24" xfId="0" applyFont="1" applyBorder="1" applyAlignment="1">
      <alignment horizontal="justify" vertical="top" wrapText="1"/>
    </xf>
    <xf numFmtId="0" fontId="0" fillId="4" borderId="24" xfId="0" applyFont="1" applyFill="1" applyBorder="1" applyAlignment="1">
      <alignment horizontal="center" vertical="center" wrapText="1"/>
    </xf>
    <xf numFmtId="9" fontId="0" fillId="7" borderId="24" xfId="0" applyNumberFormat="1" applyFont="1" applyFill="1" applyBorder="1" applyAlignment="1">
      <alignment horizontal="center" vertical="center" wrapText="1"/>
    </xf>
    <xf numFmtId="0" fontId="0" fillId="4" borderId="24" xfId="0" applyFont="1" applyFill="1" applyBorder="1" applyAlignment="1">
      <alignment horizontal="justify" vertical="center" wrapText="1"/>
    </xf>
    <xf numFmtId="0" fontId="0" fillId="0" borderId="24" xfId="0" applyFont="1" applyBorder="1" applyAlignment="1">
      <alignment horizontal="center" vertical="center" wrapText="1"/>
    </xf>
    <xf numFmtId="0" fontId="0" fillId="5" borderId="63" xfId="0" applyFont="1" applyFill="1" applyBorder="1" applyAlignment="1" applyProtection="1">
      <alignment horizontal="center" vertical="center" wrapText="1"/>
      <protection locked="0"/>
    </xf>
    <xf numFmtId="10" fontId="0" fillId="4" borderId="64" xfId="0" applyNumberFormat="1" applyFont="1" applyFill="1" applyBorder="1" applyAlignment="1" applyProtection="1">
      <alignment horizontal="center" vertical="center" wrapText="1"/>
      <protection locked="0"/>
    </xf>
    <xf numFmtId="0" fontId="34" fillId="0" borderId="2" xfId="0" applyFont="1" applyBorder="1" applyAlignment="1">
      <alignment horizontal="justify" vertical="center" wrapText="1"/>
    </xf>
    <xf numFmtId="10" fontId="34" fillId="0" borderId="2" xfId="0" applyNumberFormat="1" applyFont="1" applyFill="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wrapText="1"/>
    </xf>
    <xf numFmtId="0" fontId="0" fillId="0" borderId="25" xfId="0" applyFont="1" applyBorder="1" applyAlignment="1">
      <alignment horizontal="center" vertical="center" wrapText="1"/>
    </xf>
    <xf numFmtId="9" fontId="0" fillId="7" borderId="24" xfId="0" applyNumberFormat="1" applyFont="1" applyFill="1" applyBorder="1" applyAlignment="1">
      <alignment horizontal="justify" vertical="top" wrapText="1"/>
    </xf>
    <xf numFmtId="0" fontId="36" fillId="0" borderId="0" xfId="0" applyFont="1"/>
    <xf numFmtId="0" fontId="0" fillId="0" borderId="0" xfId="0" applyFont="1"/>
    <xf numFmtId="0" fontId="17" fillId="0" borderId="72" xfId="0" applyFont="1" applyFill="1" applyBorder="1" applyAlignment="1" applyProtection="1">
      <alignment vertical="center" wrapText="1"/>
      <protection locked="0"/>
    </xf>
    <xf numFmtId="0" fontId="37" fillId="0" borderId="0" xfId="0" applyFont="1"/>
    <xf numFmtId="0" fontId="29" fillId="0" borderId="0" xfId="0" applyFont="1" applyFill="1" applyBorder="1" applyAlignment="1">
      <alignment vertical="center" wrapText="1"/>
    </xf>
    <xf numFmtId="0" fontId="29" fillId="0" borderId="0" xfId="0" applyFont="1" applyBorder="1" applyAlignment="1">
      <alignment vertical="center" wrapText="1"/>
    </xf>
    <xf numFmtId="0" fontId="22" fillId="0" borderId="0" xfId="0" applyFont="1" applyAlignment="1">
      <alignment vertical="center" wrapText="1"/>
    </xf>
    <xf numFmtId="0" fontId="19" fillId="0" borderId="2" xfId="0" applyFont="1" applyBorder="1" applyAlignment="1">
      <alignment vertical="center" wrapText="1"/>
    </xf>
    <xf numFmtId="0" fontId="39" fillId="0" borderId="0" xfId="0" applyFont="1"/>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9" fontId="39" fillId="0" borderId="2" xfId="0" applyNumberFormat="1" applyFont="1" applyBorder="1" applyAlignment="1" applyProtection="1">
      <alignment horizontal="center" vertical="center" wrapText="1"/>
      <protection locked="0"/>
    </xf>
    <xf numFmtId="9" fontId="39" fillId="0" borderId="2" xfId="0" applyNumberFormat="1" applyFont="1" applyBorder="1" applyAlignment="1">
      <alignment horizontal="center" vertical="center" wrapText="1"/>
    </xf>
    <xf numFmtId="10" fontId="39"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10" fontId="39" fillId="0" borderId="2" xfId="0" applyNumberFormat="1" applyFont="1" applyBorder="1" applyAlignment="1" applyProtection="1">
      <alignment horizontal="justify" vertical="center" wrapText="1"/>
      <protection locked="0"/>
    </xf>
    <xf numFmtId="0" fontId="40" fillId="0" borderId="0" xfId="0" applyFont="1"/>
    <xf numFmtId="0" fontId="19" fillId="0" borderId="0" xfId="0" applyFont="1" applyAlignment="1">
      <alignment horizontal="center" vertical="top"/>
    </xf>
    <xf numFmtId="0" fontId="39" fillId="0" borderId="24" xfId="0" applyFont="1" applyFill="1" applyBorder="1" applyAlignment="1" applyProtection="1">
      <alignment horizontal="center" vertical="center" wrapText="1"/>
      <protection locked="0"/>
    </xf>
    <xf numFmtId="0" fontId="34" fillId="0" borderId="0" xfId="1" applyFont="1" applyAlignment="1">
      <alignment horizontal="center" vertical="center" wrapText="1"/>
    </xf>
    <xf numFmtId="0" fontId="34" fillId="0" borderId="0" xfId="1" applyFont="1" applyAlignment="1">
      <alignment horizontal="justify" vertical="center" wrapText="1"/>
    </xf>
    <xf numFmtId="0" fontId="11" fillId="0" borderId="0" xfId="0" applyFont="1" applyAlignment="1">
      <alignment horizontal="center" vertical="top" wrapText="1"/>
    </xf>
    <xf numFmtId="0" fontId="46" fillId="25" borderId="12" xfId="0" applyFont="1" applyFill="1" applyBorder="1" applyAlignment="1">
      <alignment vertical="top" wrapText="1"/>
    </xf>
    <xf numFmtId="0" fontId="46" fillId="25" borderId="78" xfId="0" applyFont="1" applyFill="1" applyBorder="1" applyAlignment="1">
      <alignment vertical="top" wrapText="1"/>
    </xf>
    <xf numFmtId="0" fontId="11" fillId="0" borderId="0" xfId="1" applyFont="1" applyAlignment="1">
      <alignment horizontal="center" vertical="center" wrapText="1"/>
    </xf>
    <xf numFmtId="0" fontId="46" fillId="25" borderId="0" xfId="0" applyFont="1" applyFill="1" applyAlignment="1">
      <alignment vertical="top" wrapText="1"/>
    </xf>
    <xf numFmtId="0" fontId="46" fillId="25" borderId="80" xfId="0" applyFont="1" applyFill="1" applyBorder="1" applyAlignment="1">
      <alignment vertical="top" wrapText="1"/>
    </xf>
    <xf numFmtId="0" fontId="46" fillId="25" borderId="81" xfId="0" applyFont="1" applyFill="1" applyBorder="1" applyAlignment="1">
      <alignment vertical="top" wrapText="1"/>
    </xf>
    <xf numFmtId="0" fontId="46" fillId="25" borderId="82" xfId="0" applyFont="1" applyFill="1" applyBorder="1" applyAlignment="1">
      <alignment vertical="top" wrapText="1"/>
    </xf>
    <xf numFmtId="0" fontId="11" fillId="0" borderId="0" xfId="0" applyFont="1" applyAlignment="1" applyProtection="1">
      <alignment vertical="center" wrapText="1"/>
      <protection locked="0"/>
    </xf>
    <xf numFmtId="0" fontId="48" fillId="0" borderId="24" xfId="0" applyFont="1" applyBorder="1" applyAlignment="1" applyProtection="1">
      <alignment vertical="center" wrapText="1"/>
      <protection locked="0"/>
    </xf>
    <xf numFmtId="0" fontId="49" fillId="0" borderId="0" xfId="0" applyFont="1" applyAlignment="1" applyProtection="1">
      <alignment vertical="center" wrapText="1"/>
      <protection locked="0"/>
    </xf>
    <xf numFmtId="0" fontId="50" fillId="0" borderId="0" xfId="0" applyFont="1" applyAlignment="1" applyProtection="1">
      <alignment vertical="center" wrapText="1"/>
      <protection locked="0"/>
    </xf>
    <xf numFmtId="0" fontId="51" fillId="28" borderId="2" xfId="0" applyFont="1" applyFill="1" applyBorder="1" applyAlignment="1" applyProtection="1">
      <alignment horizontal="center" vertical="center" wrapText="1"/>
      <protection locked="0"/>
    </xf>
    <xf numFmtId="0" fontId="47" fillId="28" borderId="36" xfId="0" applyFont="1" applyFill="1" applyBorder="1" applyAlignment="1" applyProtection="1">
      <alignment horizontal="center" vertical="center" wrapText="1"/>
      <protection locked="0"/>
    </xf>
    <xf numFmtId="9" fontId="47" fillId="28" borderId="36" xfId="0" applyNumberFormat="1" applyFont="1" applyFill="1" applyBorder="1" applyAlignment="1" applyProtection="1">
      <alignment horizontal="center" vertical="center" wrapText="1"/>
      <protection locked="0"/>
    </xf>
    <xf numFmtId="0" fontId="34" fillId="0" borderId="0" xfId="1" applyFont="1" applyAlignment="1" applyProtection="1">
      <alignment horizontal="center" vertical="center" wrapText="1"/>
      <protection locked="0"/>
    </xf>
    <xf numFmtId="0" fontId="34" fillId="0" borderId="1" xfId="1" applyFont="1" applyBorder="1" applyAlignment="1" applyProtection="1">
      <alignment horizontal="center" vertical="center" wrapText="1"/>
      <protection locked="0"/>
    </xf>
    <xf numFmtId="0" fontId="34" fillId="3" borderId="2" xfId="1" applyFont="1" applyFill="1" applyBorder="1" applyAlignment="1" applyProtection="1">
      <alignment horizontal="justify" vertical="center" wrapText="1"/>
      <protection locked="0"/>
    </xf>
    <xf numFmtId="167" fontId="34" fillId="3" borderId="2" xfId="2" applyNumberFormat="1" applyFont="1" applyFill="1" applyBorder="1" applyAlignment="1">
      <alignment horizontal="center" vertical="center" wrapText="1"/>
    </xf>
    <xf numFmtId="9" fontId="34" fillId="3" borderId="2" xfId="1" applyNumberFormat="1" applyFont="1" applyFill="1" applyBorder="1" applyAlignment="1" applyProtection="1">
      <alignment horizontal="center" vertical="center" wrapText="1"/>
      <protection locked="0"/>
    </xf>
    <xf numFmtId="0" fontId="34" fillId="3" borderId="2" xfId="1" applyFont="1" applyFill="1" applyBorder="1" applyAlignment="1" applyProtection="1">
      <alignment horizontal="center" vertical="center" wrapText="1"/>
      <protection locked="0"/>
    </xf>
    <xf numFmtId="0" fontId="35" fillId="3" borderId="2" xfId="0" applyFont="1" applyFill="1" applyBorder="1" applyAlignment="1">
      <alignment wrapText="1"/>
    </xf>
    <xf numFmtId="10" fontId="34" fillId="3" borderId="2" xfId="1" applyNumberFormat="1" applyFont="1" applyFill="1" applyBorder="1" applyAlignment="1" applyProtection="1">
      <alignment horizontal="center" vertical="center" wrapText="1"/>
      <protection locked="0"/>
    </xf>
    <xf numFmtId="9" fontId="34" fillId="3" borderId="2" xfId="2" applyFont="1" applyFill="1" applyBorder="1" applyAlignment="1">
      <alignment horizontal="center" vertical="center" wrapText="1"/>
    </xf>
    <xf numFmtId="10" fontId="34" fillId="2" borderId="2" xfId="1" applyNumberFormat="1" applyFont="1" applyFill="1" applyBorder="1" applyAlignment="1" applyProtection="1">
      <alignment horizontal="center" vertical="center" wrapText="1"/>
      <protection locked="0"/>
    </xf>
    <xf numFmtId="0" fontId="34" fillId="0" borderId="2" xfId="1" applyFont="1" applyBorder="1" applyAlignment="1" applyProtection="1">
      <alignment horizontal="center" vertical="center" wrapText="1"/>
      <protection locked="0"/>
    </xf>
    <xf numFmtId="0" fontId="52" fillId="0" borderId="2" xfId="1" applyFont="1" applyBorder="1" applyAlignment="1" applyProtection="1">
      <alignment horizontal="center" vertical="center" wrapText="1"/>
      <protection locked="0"/>
    </xf>
    <xf numFmtId="0" fontId="34" fillId="0" borderId="2" xfId="1" applyFont="1" applyBorder="1" applyAlignment="1">
      <alignment horizontal="center" vertical="center" wrapText="1"/>
    </xf>
    <xf numFmtId="9" fontId="52" fillId="0" borderId="2" xfId="1" applyNumberFormat="1"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4" fillId="0" borderId="2" xfId="0" applyFont="1" applyBorder="1" applyAlignment="1">
      <alignment wrapText="1"/>
    </xf>
    <xf numFmtId="9" fontId="34" fillId="10" borderId="2" xfId="0" applyNumberFormat="1" applyFont="1" applyFill="1" applyBorder="1" applyAlignment="1">
      <alignment wrapText="1"/>
    </xf>
    <xf numFmtId="0" fontId="34" fillId="10" borderId="2" xfId="0" applyFont="1" applyFill="1" applyBorder="1" applyAlignment="1">
      <alignment wrapText="1"/>
    </xf>
    <xf numFmtId="9" fontId="35" fillId="0" borderId="4" xfId="0" applyNumberFormat="1" applyFont="1" applyBorder="1" applyAlignment="1">
      <alignment horizontal="center" vertical="center" wrapText="1"/>
    </xf>
    <xf numFmtId="9" fontId="35" fillId="0" borderId="50" xfId="0" applyNumberFormat="1" applyFont="1" applyBorder="1" applyAlignment="1">
      <alignment horizontal="center" vertical="center" wrapText="1"/>
    </xf>
    <xf numFmtId="9" fontId="35" fillId="3" borderId="2" xfId="0" applyNumberFormat="1" applyFont="1" applyFill="1" applyBorder="1" applyAlignment="1">
      <alignment horizontal="center" vertical="center" wrapText="1"/>
    </xf>
    <xf numFmtId="9" fontId="34" fillId="0" borderId="2" xfId="2" applyFont="1" applyFill="1" applyBorder="1" applyAlignment="1">
      <alignment horizontal="center" vertical="center" wrapText="1"/>
    </xf>
    <xf numFmtId="0" fontId="34" fillId="3" borderId="2" xfId="1" applyFont="1" applyFill="1" applyBorder="1" applyAlignment="1">
      <alignment horizontal="justify" vertical="center" wrapText="1"/>
    </xf>
    <xf numFmtId="0" fontId="34" fillId="3" borderId="2" xfId="1" applyFont="1" applyFill="1" applyBorder="1" applyAlignment="1">
      <alignment horizontal="center" vertical="center" wrapText="1"/>
    </xf>
    <xf numFmtId="0" fontId="34" fillId="8" borderId="2" xfId="1" applyFont="1" applyFill="1" applyBorder="1" applyAlignment="1">
      <alignment horizontal="center" vertical="center" wrapText="1"/>
    </xf>
    <xf numFmtId="0" fontId="34" fillId="0" borderId="50" xfId="0" applyFont="1" applyBorder="1" applyAlignment="1">
      <alignment wrapText="1"/>
    </xf>
    <xf numFmtId="0" fontId="34" fillId="8" borderId="50" xfId="0" applyFont="1" applyFill="1" applyBorder="1" applyAlignment="1">
      <alignment vertical="center" wrapText="1"/>
    </xf>
    <xf numFmtId="9" fontId="34" fillId="0" borderId="2" xfId="1" applyNumberFormat="1" applyFont="1" applyBorder="1" applyAlignment="1">
      <alignment horizontal="center" vertical="center" wrapText="1"/>
    </xf>
    <xf numFmtId="9" fontId="34" fillId="0" borderId="3" xfId="1" applyNumberFormat="1" applyFont="1" applyBorder="1" applyAlignment="1">
      <alignment horizontal="center" vertical="center" wrapText="1"/>
    </xf>
    <xf numFmtId="9" fontId="34" fillId="8" borderId="2" xfId="2" applyFont="1" applyFill="1" applyBorder="1" applyAlignment="1">
      <alignment horizontal="center" vertical="center" wrapText="1"/>
    </xf>
    <xf numFmtId="9" fontId="34" fillId="8" borderId="2" xfId="0" applyNumberFormat="1" applyFont="1" applyFill="1" applyBorder="1" applyAlignment="1">
      <alignment horizontal="center" vertical="center" wrapText="1"/>
    </xf>
    <xf numFmtId="10" fontId="34" fillId="8" borderId="2" xfId="1" applyNumberFormat="1" applyFont="1" applyFill="1" applyBorder="1" applyAlignment="1" applyProtection="1">
      <alignment horizontal="center" vertical="center" wrapText="1"/>
      <protection locked="0"/>
    </xf>
    <xf numFmtId="0" fontId="34" fillId="8" borderId="2" xfId="1" applyFont="1" applyFill="1" applyBorder="1" applyAlignment="1" applyProtection="1">
      <alignment horizontal="center" vertical="center" wrapText="1"/>
      <protection locked="0"/>
    </xf>
    <xf numFmtId="9" fontId="34" fillId="8" borderId="4" xfId="0" applyNumberFormat="1" applyFont="1" applyFill="1" applyBorder="1" applyAlignment="1">
      <alignment horizontal="center" vertical="center" wrapText="1"/>
    </xf>
    <xf numFmtId="9" fontId="34" fillId="8" borderId="50" xfId="0" applyNumberFormat="1" applyFont="1" applyFill="1" applyBorder="1" applyAlignment="1">
      <alignment horizontal="center" vertical="center" wrapText="1"/>
    </xf>
    <xf numFmtId="0" fontId="35" fillId="8" borderId="2" xfId="0" applyFont="1" applyFill="1" applyBorder="1" applyAlignment="1">
      <alignment wrapText="1"/>
    </xf>
    <xf numFmtId="0" fontId="52" fillId="8" borderId="2" xfId="1" applyFont="1" applyFill="1" applyBorder="1" applyAlignment="1" applyProtection="1">
      <alignment horizontal="center" vertical="center" wrapText="1"/>
      <protection locked="0"/>
    </xf>
    <xf numFmtId="0" fontId="34" fillId="8" borderId="0" xfId="1" applyFont="1" applyFill="1" applyAlignment="1" applyProtection="1">
      <alignment horizontal="center" vertical="center" wrapText="1"/>
      <protection locked="0"/>
    </xf>
    <xf numFmtId="9" fontId="34" fillId="3" borderId="2" xfId="1" applyNumberFormat="1" applyFont="1" applyFill="1" applyBorder="1" applyAlignment="1">
      <alignment horizontal="center" vertical="center" wrapText="1"/>
    </xf>
    <xf numFmtId="9" fontId="34" fillId="3" borderId="2" xfId="0" applyNumberFormat="1"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34" fillId="0" borderId="50" xfId="0" applyNumberFormat="1" applyFont="1" applyBorder="1" applyAlignment="1">
      <alignment horizontal="center" vertical="center" wrapText="1"/>
    </xf>
    <xf numFmtId="167" fontId="34" fillId="0" borderId="0" xfId="1" applyNumberFormat="1" applyFont="1" applyAlignment="1">
      <alignment horizontal="center" vertical="center" wrapText="1"/>
    </xf>
    <xf numFmtId="9" fontId="34" fillId="0" borderId="0" xfId="1" applyNumberFormat="1" applyFont="1" applyAlignment="1">
      <alignment horizontal="center" vertical="center" wrapText="1"/>
    </xf>
    <xf numFmtId="0" fontId="49" fillId="0" borderId="0" xfId="0" applyFont="1" applyAlignment="1">
      <alignment vertical="center" wrapText="1"/>
    </xf>
    <xf numFmtId="0" fontId="49" fillId="4" borderId="0" xfId="0" applyFont="1" applyFill="1" applyAlignment="1">
      <alignment vertical="center" wrapText="1"/>
    </xf>
    <xf numFmtId="0" fontId="53" fillId="0" borderId="0" xfId="0" applyFont="1"/>
    <xf numFmtId="0" fontId="53" fillId="0" borderId="0" xfId="0" applyFont="1" applyAlignment="1">
      <alignment vertical="center" wrapText="1"/>
    </xf>
    <xf numFmtId="0" fontId="50" fillId="0" borderId="24" xfId="0" applyFont="1" applyBorder="1" applyAlignment="1" applyProtection="1">
      <alignment vertical="center" wrapText="1"/>
      <protection locked="0"/>
    </xf>
    <xf numFmtId="0" fontId="57" fillId="13" borderId="2" xfId="0" applyFont="1" applyFill="1" applyBorder="1" applyAlignment="1" applyProtection="1">
      <alignment horizontal="center" vertical="center" wrapText="1"/>
      <protection locked="0"/>
    </xf>
    <xf numFmtId="9" fontId="47" fillId="13" borderId="36" xfId="0" applyNumberFormat="1" applyFont="1" applyFill="1" applyBorder="1" applyAlignment="1" applyProtection="1">
      <alignment horizontal="center" vertical="center" wrapText="1"/>
      <protection locked="0"/>
    </xf>
    <xf numFmtId="0" fontId="49" fillId="3" borderId="0" xfId="0" applyFont="1" applyFill="1" applyAlignment="1" applyProtection="1">
      <alignment vertical="center" wrapText="1"/>
      <protection locked="0"/>
    </xf>
    <xf numFmtId="9" fontId="34" fillId="4" borderId="2" xfId="2" applyFont="1" applyFill="1" applyBorder="1" applyAlignment="1">
      <alignment horizontal="center" vertical="center" wrapText="1"/>
    </xf>
    <xf numFmtId="10" fontId="0" fillId="0" borderId="2" xfId="0" applyNumberFormat="1" applyFont="1" applyBorder="1" applyAlignment="1" applyProtection="1">
      <alignment horizontal="center" vertical="center" wrapText="1"/>
      <protection locked="0"/>
    </xf>
    <xf numFmtId="1" fontId="34" fillId="4" borderId="2" xfId="2" applyNumberFormat="1" applyFont="1" applyFill="1" applyBorder="1" applyAlignment="1">
      <alignment horizontal="center" vertical="center" wrapText="1"/>
    </xf>
    <xf numFmtId="0" fontId="34" fillId="4" borderId="2"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 xfId="0" applyFont="1" applyBorder="1" applyAlignment="1" applyProtection="1">
      <alignment horizontal="justify" vertical="center" wrapText="1"/>
      <protection locked="0"/>
    </xf>
    <xf numFmtId="0" fontId="34" fillId="0" borderId="4" xfId="0" applyFont="1" applyBorder="1" applyAlignment="1" applyProtection="1">
      <alignment horizontal="justify" vertical="center" wrapText="1"/>
      <protection locked="0"/>
    </xf>
    <xf numFmtId="0" fontId="39" fillId="0" borderId="2" xfId="0" applyFont="1" applyBorder="1" applyAlignment="1" applyProtection="1">
      <alignment vertical="center" wrapText="1"/>
      <protection locked="0"/>
    </xf>
    <xf numFmtId="10" fontId="52" fillId="7" borderId="2" xfId="0" applyNumberFormat="1" applyFont="1" applyFill="1" applyBorder="1" applyAlignment="1" applyProtection="1">
      <alignment horizontal="center" vertical="center" wrapText="1"/>
      <protection locked="0"/>
    </xf>
    <xf numFmtId="0" fontId="52" fillId="7" borderId="2" xfId="0" applyFont="1" applyFill="1" applyBorder="1" applyAlignment="1" applyProtection="1">
      <alignment horizontal="center" vertical="center" wrapText="1"/>
      <protection locked="0"/>
    </xf>
    <xf numFmtId="9" fontId="34" fillId="7" borderId="2" xfId="0" applyNumberFormat="1" applyFont="1" applyFill="1" applyBorder="1" applyAlignment="1">
      <alignment horizontal="center" vertical="center" wrapText="1"/>
    </xf>
    <xf numFmtId="0" fontId="52" fillId="19" borderId="2" xfId="0" applyFont="1" applyFill="1" applyBorder="1" applyAlignment="1" applyProtection="1">
      <alignment horizontal="center" vertical="center" wrapText="1"/>
      <protection locked="0"/>
    </xf>
    <xf numFmtId="0" fontId="34" fillId="19" borderId="2" xfId="0" applyFont="1" applyFill="1" applyBorder="1" applyAlignment="1">
      <alignment horizontal="center" vertical="center" wrapText="1"/>
    </xf>
    <xf numFmtId="0" fontId="52" fillId="20" borderId="2" xfId="0" applyFont="1" applyFill="1" applyBorder="1" applyAlignment="1" applyProtection="1">
      <alignment horizontal="center" vertical="center" wrapText="1"/>
      <protection locked="0"/>
    </xf>
    <xf numFmtId="9" fontId="34" fillId="20" borderId="2" xfId="0" applyNumberFormat="1" applyFont="1" applyFill="1" applyBorder="1" applyAlignment="1">
      <alignment horizontal="center" vertical="center" wrapText="1"/>
    </xf>
    <xf numFmtId="9" fontId="34" fillId="19" borderId="2" xfId="0" applyNumberFormat="1" applyFont="1" applyFill="1" applyBorder="1" applyAlignment="1">
      <alignment horizontal="justify" vertical="top" wrapText="1"/>
    </xf>
    <xf numFmtId="9" fontId="34" fillId="20" borderId="41" xfId="0" applyNumberFormat="1"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0" borderId="4" xfId="0" applyFont="1" applyFill="1" applyBorder="1" applyAlignment="1" applyProtection="1">
      <alignment horizontal="center" vertical="center" wrapText="1"/>
      <protection locked="0"/>
    </xf>
    <xf numFmtId="1" fontId="52" fillId="7" borderId="2" xfId="0" applyNumberFormat="1" applyFont="1" applyFill="1" applyBorder="1" applyAlignment="1" applyProtection="1">
      <alignment horizontal="center" vertical="center" wrapText="1"/>
      <protection locked="0"/>
    </xf>
    <xf numFmtId="9" fontId="34" fillId="20" borderId="2" xfId="0" applyNumberFormat="1" applyFont="1" applyFill="1" applyBorder="1" applyAlignment="1">
      <alignment horizontal="justify" vertical="top" wrapText="1"/>
    </xf>
    <xf numFmtId="0" fontId="34" fillId="4" borderId="36" xfId="0" applyFont="1" applyFill="1" applyBorder="1" applyAlignment="1">
      <alignment horizontal="center" vertical="center" wrapText="1"/>
    </xf>
    <xf numFmtId="0" fontId="34" fillId="4" borderId="36" xfId="0" applyFont="1" applyFill="1" applyBorder="1" applyAlignment="1" applyProtection="1">
      <alignment horizontal="center" vertical="center" wrapText="1"/>
      <protection locked="0"/>
    </xf>
    <xf numFmtId="0" fontId="34" fillId="0" borderId="36" xfId="0" applyFont="1" applyBorder="1" applyAlignment="1">
      <alignment horizontal="center" vertical="center" wrapText="1"/>
    </xf>
    <xf numFmtId="0" fontId="34" fillId="0" borderId="36" xfId="0" applyFont="1" applyBorder="1" applyAlignment="1" applyProtection="1">
      <alignment horizontal="center" vertical="center" wrapText="1"/>
      <protection locked="0"/>
    </xf>
    <xf numFmtId="0" fontId="34" fillId="0" borderId="36" xfId="0" applyFont="1" applyBorder="1" applyAlignment="1">
      <alignment horizontal="justify" vertical="center" wrapText="1"/>
    </xf>
    <xf numFmtId="1" fontId="52" fillId="7" borderId="36" xfId="0" applyNumberFormat="1" applyFont="1" applyFill="1" applyBorder="1" applyAlignment="1" applyProtection="1">
      <alignment horizontal="center" vertical="center" wrapText="1"/>
      <protection locked="0"/>
    </xf>
    <xf numFmtId="0" fontId="52" fillId="7" borderId="36" xfId="0" applyFont="1" applyFill="1" applyBorder="1" applyAlignment="1" applyProtection="1">
      <alignment horizontal="center" vertical="center" wrapText="1"/>
      <protection locked="0"/>
    </xf>
    <xf numFmtId="9" fontId="34" fillId="7" borderId="36" xfId="0" applyNumberFormat="1" applyFont="1" applyFill="1" applyBorder="1" applyAlignment="1">
      <alignment horizontal="center" vertical="center" wrapText="1"/>
    </xf>
    <xf numFmtId="0" fontId="52" fillId="19" borderId="36" xfId="0" applyFont="1" applyFill="1" applyBorder="1" applyAlignment="1" applyProtection="1">
      <alignment horizontal="center" vertical="center" wrapText="1"/>
      <protection locked="0"/>
    </xf>
    <xf numFmtId="0" fontId="34" fillId="19" borderId="36" xfId="0" applyFont="1" applyFill="1" applyBorder="1" applyAlignment="1">
      <alignment horizontal="center" vertical="center" wrapText="1"/>
    </xf>
    <xf numFmtId="0" fontId="52" fillId="20" borderId="36" xfId="0" applyFont="1" applyFill="1" applyBorder="1" applyAlignment="1" applyProtection="1">
      <alignment horizontal="center" vertical="center" wrapText="1"/>
      <protection locked="0"/>
    </xf>
    <xf numFmtId="9" fontId="34" fillId="20" borderId="36" xfId="0" applyNumberFormat="1" applyFont="1" applyFill="1" applyBorder="1" applyAlignment="1">
      <alignment horizontal="justify" vertical="top" wrapText="1"/>
    </xf>
    <xf numFmtId="9" fontId="34" fillId="20" borderId="36" xfId="0" applyNumberFormat="1" applyFont="1" applyFill="1" applyBorder="1" applyAlignment="1">
      <alignment horizontal="center" vertical="center" wrapText="1"/>
    </xf>
    <xf numFmtId="9" fontId="34" fillId="19" borderId="36" xfId="0" applyNumberFormat="1" applyFont="1" applyFill="1" applyBorder="1" applyAlignment="1">
      <alignment horizontal="justify" vertical="top" wrapText="1"/>
    </xf>
    <xf numFmtId="9" fontId="34" fillId="20" borderId="65" xfId="0" applyNumberFormat="1" applyFont="1" applyFill="1" applyBorder="1" applyAlignment="1">
      <alignment horizontal="center" vertical="center" wrapText="1"/>
    </xf>
    <xf numFmtId="0" fontId="34" fillId="4" borderId="24" xfId="0" applyFont="1" applyFill="1" applyBorder="1" applyAlignment="1">
      <alignment horizontal="center" vertical="center" wrapText="1"/>
    </xf>
    <xf numFmtId="0" fontId="34" fillId="4" borderId="24" xfId="0" applyFont="1" applyFill="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34" fillId="0" borderId="24" xfId="0" applyFont="1" applyBorder="1" applyAlignment="1">
      <alignment horizontal="justify" vertical="top" wrapText="1"/>
    </xf>
    <xf numFmtId="0" fontId="52" fillId="7" borderId="27" xfId="0" applyFont="1" applyFill="1" applyBorder="1" applyAlignment="1" applyProtection="1">
      <alignment horizontal="center" vertical="center" wrapText="1"/>
      <protection locked="0"/>
    </xf>
    <xf numFmtId="0" fontId="52" fillId="7" borderId="24" xfId="0" applyFont="1" applyFill="1" applyBorder="1" applyAlignment="1" applyProtection="1">
      <alignment horizontal="center" vertical="center" wrapText="1"/>
      <protection locked="0"/>
    </xf>
    <xf numFmtId="9" fontId="34" fillId="7" borderId="24" xfId="0" applyNumberFormat="1" applyFont="1" applyFill="1" applyBorder="1" applyAlignment="1">
      <alignment horizontal="center" vertical="center" wrapText="1"/>
    </xf>
    <xf numFmtId="0" fontId="52" fillId="0" borderId="24" xfId="0" applyFont="1" applyBorder="1" applyAlignment="1" applyProtection="1">
      <alignment horizontal="center" vertical="center" wrapText="1"/>
      <protection locked="0"/>
    </xf>
    <xf numFmtId="0" fontId="58" fillId="0" borderId="24" xfId="0" applyFont="1" applyBorder="1" applyAlignment="1">
      <alignment vertical="center" wrapText="1"/>
    </xf>
    <xf numFmtId="0" fontId="34" fillId="0" borderId="24" xfId="0" applyFont="1" applyBorder="1" applyAlignment="1">
      <alignment horizontal="center" vertical="center" wrapText="1"/>
    </xf>
    <xf numFmtId="9" fontId="34" fillId="7" borderId="24" xfId="0" applyNumberFormat="1" applyFont="1" applyFill="1" applyBorder="1" applyAlignment="1">
      <alignment horizontal="justify" vertical="top" wrapText="1"/>
    </xf>
    <xf numFmtId="9" fontId="34" fillId="0" borderId="24" xfId="0" applyNumberFormat="1" applyFont="1" applyBorder="1" applyAlignment="1">
      <alignment horizontal="justify" vertical="top" wrapText="1"/>
    </xf>
    <xf numFmtId="9" fontId="0" fillId="0" borderId="24" xfId="0" applyNumberFormat="1" applyFont="1" applyBorder="1" applyAlignment="1">
      <alignment horizontal="left" vertical="top" wrapText="1"/>
    </xf>
    <xf numFmtId="10" fontId="34" fillId="0" borderId="24" xfId="0" applyNumberFormat="1" applyFont="1" applyBorder="1" applyAlignment="1" applyProtection="1">
      <alignment horizontal="justify" vertical="top" wrapText="1"/>
      <protection locked="0"/>
    </xf>
    <xf numFmtId="0" fontId="52" fillId="0" borderId="24" xfId="0" applyFont="1" applyBorder="1" applyAlignment="1">
      <alignment vertical="center" wrapText="1"/>
    </xf>
    <xf numFmtId="9" fontId="34" fillId="0" borderId="24" xfId="0" applyNumberFormat="1" applyFont="1" applyBorder="1" applyAlignment="1">
      <alignment horizontal="left" vertical="top" wrapText="1"/>
    </xf>
    <xf numFmtId="0" fontId="49" fillId="4" borderId="0" xfId="0" applyFont="1" applyFill="1" applyAlignment="1" applyProtection="1">
      <alignment vertical="center" wrapText="1"/>
      <protection locked="0"/>
    </xf>
    <xf numFmtId="10" fontId="0" fillId="0" borderId="24" xfId="0" applyNumberFormat="1"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4" fillId="0" borderId="24" xfId="0" applyFont="1" applyBorder="1" applyAlignment="1" applyProtection="1">
      <alignment horizontal="justify" vertical="top" wrapText="1"/>
      <protection locked="0"/>
    </xf>
    <xf numFmtId="0" fontId="34" fillId="7" borderId="24" xfId="0" applyFont="1" applyFill="1" applyBorder="1" applyAlignment="1">
      <alignment horizontal="justify" vertical="center" wrapText="1"/>
    </xf>
    <xf numFmtId="0" fontId="34" fillId="4" borderId="24" xfId="0" applyFont="1" applyFill="1" applyBorder="1" applyAlignment="1">
      <alignment horizontal="justify" vertical="center" wrapText="1"/>
    </xf>
    <xf numFmtId="9" fontId="34" fillId="0" borderId="24" xfId="0" applyNumberFormat="1" applyFont="1" applyBorder="1" applyAlignment="1">
      <alignment horizontal="center" vertical="center" wrapText="1"/>
    </xf>
    <xf numFmtId="0" fontId="0" fillId="0" borderId="24" xfId="0" applyFont="1" applyBorder="1" applyAlignment="1" applyProtection="1">
      <alignment horizontal="center" vertical="center" wrapText="1"/>
      <protection locked="0"/>
    </xf>
    <xf numFmtId="9" fontId="52" fillId="7" borderId="24" xfId="0" applyNumberFormat="1" applyFont="1" applyFill="1" applyBorder="1" applyAlignment="1">
      <alignment horizontal="justify" vertical="top" wrapText="1"/>
    </xf>
    <xf numFmtId="0" fontId="0" fillId="0" borderId="2" xfId="0" applyFont="1" applyBorder="1" applyAlignment="1" applyProtection="1">
      <alignment horizontal="center" vertical="center" wrapText="1"/>
      <protection locked="0"/>
    </xf>
    <xf numFmtId="0" fontId="52" fillId="4" borderId="24" xfId="0" applyFont="1" applyFill="1" applyBorder="1" applyAlignment="1" applyProtection="1">
      <alignment horizontal="center" vertical="center" wrapText="1"/>
      <protection locked="0"/>
    </xf>
    <xf numFmtId="0" fontId="34" fillId="0" borderId="24" xfId="0" applyFont="1" applyBorder="1" applyAlignment="1">
      <alignment horizontal="justify" vertical="center" wrapText="1"/>
    </xf>
    <xf numFmtId="10" fontId="49" fillId="0" borderId="0" xfId="0" applyNumberFormat="1" applyFont="1" applyAlignment="1" applyProtection="1">
      <alignment vertical="center" wrapText="1"/>
      <protection locked="0"/>
    </xf>
    <xf numFmtId="0" fontId="59" fillId="4" borderId="0" xfId="0" applyFont="1" applyFill="1" applyAlignment="1">
      <alignment vertical="center" wrapText="1"/>
    </xf>
    <xf numFmtId="9" fontId="49" fillId="0" borderId="0" xfId="0" applyNumberFormat="1" applyFont="1" applyAlignment="1" applyProtection="1">
      <alignment vertical="center" wrapText="1"/>
      <protection locked="0"/>
    </xf>
    <xf numFmtId="0" fontId="60" fillId="4" borderId="0" xfId="0" applyFont="1" applyFill="1" applyAlignment="1">
      <alignment vertical="center" wrapText="1"/>
    </xf>
    <xf numFmtId="0" fontId="61" fillId="0" borderId="0" xfId="0" applyFont="1" applyBorder="1" applyAlignment="1">
      <alignment vertical="center" wrapText="1"/>
    </xf>
    <xf numFmtId="0" fontId="61" fillId="0" borderId="0" xfId="0" applyFont="1" applyFill="1" applyBorder="1" applyAlignment="1">
      <alignment vertical="center" wrapText="1"/>
    </xf>
    <xf numFmtId="0" fontId="61" fillId="4" borderId="0" xfId="0" applyFont="1" applyFill="1" applyBorder="1" applyAlignment="1">
      <alignment vertical="center" wrapText="1"/>
    </xf>
    <xf numFmtId="0" fontId="61" fillId="0" borderId="0" xfId="0" applyFont="1"/>
    <xf numFmtId="0" fontId="49" fillId="0" borderId="0"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50" fillId="0" borderId="24" xfId="0" applyFont="1" applyFill="1" applyBorder="1" applyAlignment="1" applyProtection="1">
      <alignment vertical="center" wrapText="1"/>
      <protection locked="0"/>
    </xf>
    <xf numFmtId="0" fontId="34" fillId="0" borderId="2" xfId="0" applyFont="1" applyFill="1" applyBorder="1" applyAlignment="1" applyProtection="1">
      <alignment horizontal="justify" vertical="center" wrapText="1"/>
      <protection locked="0"/>
    </xf>
    <xf numFmtId="0" fontId="52" fillId="0" borderId="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center" vertical="center" wrapText="1"/>
      <protection locked="0"/>
    </xf>
    <xf numFmtId="0" fontId="39" fillId="0" borderId="2" xfId="0" applyFont="1" applyFill="1" applyBorder="1" applyAlignment="1" applyProtection="1">
      <alignment vertical="center" wrapText="1"/>
      <protection locked="0"/>
    </xf>
    <xf numFmtId="0" fontId="52" fillId="19" borderId="2" xfId="0" applyNumberFormat="1" applyFont="1" applyFill="1" applyBorder="1" applyAlignment="1" applyProtection="1">
      <alignment horizontal="center" vertical="center" wrapText="1"/>
      <protection locked="0"/>
    </xf>
    <xf numFmtId="0" fontId="52" fillId="20" borderId="39" xfId="0" applyNumberFormat="1" applyFont="1" applyFill="1" applyBorder="1" applyAlignment="1" applyProtection="1">
      <alignment horizontal="center" vertical="center" wrapText="1"/>
      <protection locked="0"/>
    </xf>
    <xf numFmtId="9" fontId="34" fillId="7" borderId="39" xfId="0" applyNumberFormat="1" applyFont="1" applyFill="1" applyBorder="1" applyAlignment="1">
      <alignment horizontal="center" vertical="center" wrapText="1"/>
    </xf>
    <xf numFmtId="9" fontId="34" fillId="20" borderId="39" xfId="0" applyNumberFormat="1" applyFont="1" applyFill="1" applyBorder="1" applyAlignment="1">
      <alignment horizontal="center" vertical="center" wrapText="1"/>
    </xf>
    <xf numFmtId="0" fontId="52" fillId="19" borderId="39" xfId="0" applyFont="1" applyFill="1" applyBorder="1" applyAlignment="1" applyProtection="1">
      <alignment horizontal="center" vertical="center" wrapText="1"/>
      <protection locked="0"/>
    </xf>
    <xf numFmtId="0" fontId="34" fillId="19" borderId="39" xfId="0" applyFont="1" applyFill="1" applyBorder="1" applyAlignment="1">
      <alignment horizontal="justify" vertical="top" wrapText="1"/>
    </xf>
    <xf numFmtId="0" fontId="52" fillId="7" borderId="2" xfId="0" applyNumberFormat="1" applyFont="1" applyFill="1" applyBorder="1" applyAlignment="1" applyProtection="1">
      <alignment horizontal="center" vertical="center" wrapText="1"/>
      <protection locked="0"/>
    </xf>
    <xf numFmtId="1" fontId="52" fillId="20" borderId="2" xfId="0" applyNumberFormat="1" applyFont="1" applyFill="1" applyBorder="1" applyAlignment="1" applyProtection="1">
      <alignment horizontal="center" vertical="center" wrapText="1"/>
      <protection locked="0"/>
    </xf>
    <xf numFmtId="0" fontId="52" fillId="19" borderId="39" xfId="0" applyNumberFormat="1" applyFont="1" applyFill="1" applyBorder="1" applyAlignment="1" applyProtection="1">
      <alignment horizontal="center" vertical="center" wrapText="1"/>
      <protection locked="0"/>
    </xf>
    <xf numFmtId="9" fontId="34" fillId="19" borderId="39" xfId="0" applyNumberFormat="1" applyFont="1" applyFill="1" applyBorder="1" applyAlignment="1">
      <alignment horizontal="left" vertical="top" wrapText="1"/>
    </xf>
    <xf numFmtId="9" fontId="34" fillId="19" borderId="40" xfId="0" applyNumberFormat="1"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2" borderId="2" xfId="1" applyFont="1" applyFill="1" applyBorder="1" applyAlignment="1" applyProtection="1">
      <alignment horizontal="center" vertical="center" wrapText="1"/>
      <protection locked="0"/>
    </xf>
    <xf numFmtId="0" fontId="52" fillId="20" borderId="2" xfId="0" applyNumberFormat="1" applyFont="1" applyFill="1" applyBorder="1" applyAlignment="1" applyProtection="1">
      <alignment horizontal="center" vertical="center" wrapText="1"/>
      <protection locked="0"/>
    </xf>
    <xf numFmtId="0" fontId="34" fillId="0" borderId="4" xfId="0" applyFont="1" applyFill="1" applyBorder="1" applyAlignment="1">
      <alignment horizontal="justify" vertical="center" wrapText="1"/>
    </xf>
    <xf numFmtId="0" fontId="34" fillId="0" borderId="4" xfId="0" applyFont="1" applyBorder="1" applyAlignment="1">
      <alignment horizontal="center" vertical="center" wrapText="1"/>
    </xf>
    <xf numFmtId="0" fontId="34" fillId="0" borderId="4" xfId="0" applyFont="1" applyFill="1" applyBorder="1" applyAlignment="1" applyProtection="1">
      <alignment horizontal="justify" vertical="center" wrapText="1"/>
      <protection locked="0"/>
    </xf>
    <xf numFmtId="0" fontId="49" fillId="4" borderId="0" xfId="0" applyFont="1" applyFill="1" applyBorder="1" applyAlignment="1" applyProtection="1">
      <alignment vertical="center" wrapText="1"/>
      <protection locked="0"/>
    </xf>
    <xf numFmtId="10" fontId="49" fillId="0" borderId="0" xfId="0" applyNumberFormat="1" applyFont="1" applyFill="1" applyBorder="1" applyAlignment="1" applyProtection="1">
      <alignment vertical="center" wrapText="1"/>
      <protection locked="0"/>
    </xf>
    <xf numFmtId="0" fontId="49" fillId="0" borderId="0" xfId="0" applyFont="1" applyFill="1" applyBorder="1" applyAlignment="1">
      <alignment vertical="center" wrapText="1"/>
    </xf>
    <xf numFmtId="0" fontId="49" fillId="4" borderId="0" xfId="0" applyFont="1" applyFill="1" applyBorder="1" applyAlignment="1">
      <alignment vertical="center" wrapText="1"/>
    </xf>
    <xf numFmtId="0" fontId="59" fillId="4" borderId="0" xfId="0" applyFont="1" applyFill="1" applyBorder="1" applyAlignment="1">
      <alignment vertical="center" wrapText="1"/>
    </xf>
    <xf numFmtId="9" fontId="49" fillId="0" borderId="0" xfId="0" applyNumberFormat="1" applyFont="1" applyFill="1" applyBorder="1" applyAlignment="1" applyProtection="1">
      <alignment vertical="center" wrapText="1"/>
      <protection locked="0"/>
    </xf>
    <xf numFmtId="0" fontId="60" fillId="4" borderId="0" xfId="0" applyFont="1" applyFill="1" applyBorder="1" applyAlignment="1">
      <alignment vertical="center" wrapText="1"/>
    </xf>
    <xf numFmtId="0" fontId="49" fillId="0" borderId="0" xfId="0" applyFont="1" applyBorder="1" applyAlignment="1">
      <alignment vertical="center" wrapText="1"/>
    </xf>
    <xf numFmtId="0" fontId="65" fillId="0" borderId="0" xfId="0" applyFont="1" applyAlignment="1">
      <alignment vertical="center" wrapText="1"/>
    </xf>
    <xf numFmtId="0" fontId="65" fillId="0" borderId="0" xfId="0" applyFont="1"/>
    <xf numFmtId="9" fontId="0" fillId="0" borderId="2" xfId="0" applyNumberFormat="1" applyFont="1" applyBorder="1" applyAlignment="1" applyProtection="1">
      <alignment horizontal="center" vertical="center" wrapText="1"/>
      <protection locked="0"/>
    </xf>
    <xf numFmtId="9" fontId="34" fillId="4" borderId="2" xfId="0" applyNumberFormat="1" applyFont="1" applyFill="1" applyBorder="1" applyAlignment="1" applyProtection="1">
      <alignment horizontal="center" vertical="center" wrapText="1"/>
      <protection locked="0"/>
    </xf>
    <xf numFmtId="0" fontId="52" fillId="20" borderId="39" xfId="0" applyFont="1" applyFill="1" applyBorder="1" applyAlignment="1" applyProtection="1">
      <alignment horizontal="center" vertical="center" wrapText="1"/>
      <protection locked="0"/>
    </xf>
    <xf numFmtId="2" fontId="34" fillId="4" borderId="2" xfId="2" applyNumberFormat="1" applyFont="1" applyFill="1" applyBorder="1" applyAlignment="1">
      <alignment horizontal="center" vertical="center" wrapText="1"/>
    </xf>
    <xf numFmtId="9" fontId="34" fillId="4" borderId="67" xfId="2" applyFont="1" applyFill="1" applyBorder="1" applyAlignment="1">
      <alignment horizontal="center" vertical="center" wrapText="1"/>
    </xf>
    <xf numFmtId="0" fontId="34" fillId="0" borderId="4" xfId="0" applyFont="1" applyBorder="1" applyAlignment="1">
      <alignment horizontal="justify" vertical="center" wrapText="1"/>
    </xf>
    <xf numFmtId="9" fontId="34" fillId="4" borderId="92" xfId="2" applyFont="1" applyFill="1" applyBorder="1" applyAlignment="1">
      <alignment horizontal="center" vertical="center" wrapText="1"/>
    </xf>
    <xf numFmtId="9" fontId="34" fillId="4" borderId="53" xfId="2" applyFont="1" applyFill="1" applyBorder="1" applyAlignment="1">
      <alignment horizontal="center" vertical="center" wrapText="1"/>
    </xf>
    <xf numFmtId="2" fontId="34" fillId="4" borderId="53" xfId="2" applyNumberFormat="1" applyFont="1" applyFill="1" applyBorder="1" applyAlignment="1">
      <alignment horizontal="center" vertical="center" wrapText="1"/>
    </xf>
    <xf numFmtId="9" fontId="34" fillId="4" borderId="4" xfId="0" applyNumberFormat="1" applyFont="1" applyFill="1" applyBorder="1" applyAlignment="1" applyProtection="1">
      <alignment horizontal="center" vertical="center" wrapText="1"/>
      <protection locked="0"/>
    </xf>
    <xf numFmtId="9" fontId="34" fillId="4" borderId="76" xfId="2" applyFont="1" applyFill="1" applyBorder="1" applyAlignment="1">
      <alignment horizontal="center" vertical="center" wrapText="1"/>
    </xf>
    <xf numFmtId="9" fontId="34" fillId="4" borderId="54" xfId="2" applyFont="1" applyFill="1" applyBorder="1" applyAlignment="1">
      <alignment horizontal="center" vertical="center" wrapText="1"/>
    </xf>
    <xf numFmtId="2" fontId="34" fillId="4" borderId="54" xfId="2" applyNumberFormat="1" applyFont="1" applyFill="1" applyBorder="1" applyAlignment="1">
      <alignment horizontal="center" vertical="center" wrapText="1"/>
    </xf>
    <xf numFmtId="9" fontId="52" fillId="4" borderId="36" xfId="0" applyNumberFormat="1" applyFont="1" applyFill="1" applyBorder="1" applyAlignment="1" applyProtection="1">
      <alignment horizontal="center" vertical="center" wrapText="1"/>
      <protection locked="0"/>
    </xf>
    <xf numFmtId="0" fontId="52" fillId="4" borderId="2" xfId="0" applyFont="1" applyFill="1" applyBorder="1" applyAlignment="1" applyProtection="1">
      <alignment horizontal="center" vertical="center" wrapText="1"/>
      <protection locked="0"/>
    </xf>
    <xf numFmtId="0" fontId="69" fillId="0" borderId="0" xfId="0" applyFont="1" applyAlignment="1">
      <alignment vertical="center" wrapText="1"/>
    </xf>
    <xf numFmtId="0" fontId="69" fillId="0" borderId="0" xfId="0" applyFont="1"/>
    <xf numFmtId="0" fontId="39" fillId="4" borderId="2" xfId="0" applyFont="1" applyFill="1" applyBorder="1" applyAlignment="1" applyProtection="1">
      <alignment horizontal="center" vertical="center" wrapText="1"/>
      <protection locked="0"/>
    </xf>
    <xf numFmtId="0" fontId="39" fillId="4" borderId="4" xfId="0" applyFont="1" applyFill="1" applyBorder="1" applyAlignment="1" applyProtection="1">
      <alignment horizontal="center" vertical="center" wrapText="1"/>
      <protection locked="0"/>
    </xf>
    <xf numFmtId="9" fontId="52" fillId="19" borderId="2" xfId="0" applyNumberFormat="1" applyFont="1" applyFill="1" applyBorder="1" applyAlignment="1" applyProtection="1">
      <alignment horizontal="center" vertical="center" wrapText="1"/>
      <protection locked="0"/>
    </xf>
    <xf numFmtId="0" fontId="52" fillId="0" borderId="2" xfId="0" applyFont="1" applyBorder="1" applyAlignment="1">
      <alignment horizontal="justify" vertical="center" wrapText="1"/>
    </xf>
    <xf numFmtId="0" fontId="52" fillId="0" borderId="2" xfId="0" applyFont="1" applyBorder="1" applyAlignment="1">
      <alignment horizontal="center" vertical="center" wrapText="1"/>
    </xf>
    <xf numFmtId="166" fontId="39" fillId="4" borderId="2" xfId="10" applyNumberFormat="1" applyFont="1" applyFill="1" applyBorder="1" applyAlignment="1" applyProtection="1">
      <alignment horizontal="center" vertical="center" wrapText="1"/>
      <protection locked="0"/>
    </xf>
    <xf numFmtId="9" fontId="52" fillId="7" borderId="2" xfId="0" applyNumberFormat="1" applyFont="1" applyFill="1" applyBorder="1" applyAlignment="1">
      <alignment horizontal="justify" vertical="top" wrapText="1"/>
    </xf>
    <xf numFmtId="0" fontId="34" fillId="4" borderId="2" xfId="0" applyFont="1" applyFill="1" applyBorder="1" applyAlignment="1">
      <alignment horizontal="center" vertical="center" wrapText="1"/>
    </xf>
    <xf numFmtId="0" fontId="34" fillId="0" borderId="2" xfId="0" applyFont="1" applyBorder="1" applyAlignment="1">
      <alignment horizontal="justify" vertical="top" wrapText="1"/>
    </xf>
    <xf numFmtId="0" fontId="34" fillId="0" borderId="2" xfId="0" applyFont="1" applyBorder="1" applyAlignment="1" applyProtection="1">
      <alignment horizontal="justify" vertical="top" wrapText="1"/>
      <protection locked="0"/>
    </xf>
    <xf numFmtId="0" fontId="34" fillId="7" borderId="2" xfId="0" applyFont="1" applyFill="1" applyBorder="1" applyAlignment="1">
      <alignment horizontal="justify" vertical="center" wrapText="1"/>
    </xf>
    <xf numFmtId="9" fontId="0" fillId="0" borderId="25" xfId="0" applyNumberFormat="1" applyFont="1" applyBorder="1" applyAlignment="1" applyProtection="1">
      <alignment horizontal="center" vertical="center" wrapText="1"/>
      <protection locked="0"/>
    </xf>
    <xf numFmtId="0" fontId="34" fillId="0" borderId="25" xfId="0" applyFont="1" applyBorder="1" applyAlignment="1">
      <alignment horizontal="center" vertical="center" wrapText="1"/>
    </xf>
    <xf numFmtId="0" fontId="34" fillId="4" borderId="25" xfId="0" applyFont="1" applyFill="1" applyBorder="1" applyAlignment="1" applyProtection="1">
      <alignment horizontal="center" vertical="center" wrapText="1"/>
      <protection locked="0"/>
    </xf>
    <xf numFmtId="0" fontId="34" fillId="0" borderId="25" xfId="0" applyFont="1" applyBorder="1" applyAlignment="1">
      <alignment horizontal="justify" vertical="top" wrapText="1"/>
    </xf>
    <xf numFmtId="0" fontId="34" fillId="0" borderId="25" xfId="0" applyFont="1" applyBorder="1" applyAlignment="1" applyProtection="1">
      <alignment horizontal="justify" vertical="top" wrapText="1"/>
      <protection locked="0"/>
    </xf>
    <xf numFmtId="0" fontId="73" fillId="0" borderId="25" xfId="0" applyFont="1" applyBorder="1" applyAlignment="1" applyProtection="1">
      <alignment vertical="center" wrapText="1"/>
      <protection locked="0"/>
    </xf>
    <xf numFmtId="0" fontId="52" fillId="7" borderId="23" xfId="0" applyFont="1" applyFill="1" applyBorder="1" applyAlignment="1" applyProtection="1">
      <alignment horizontal="center" vertical="center" wrapText="1"/>
      <protection locked="0"/>
    </xf>
    <xf numFmtId="0" fontId="52" fillId="7" borderId="25" xfId="0" applyFont="1" applyFill="1" applyBorder="1" applyAlignment="1" applyProtection="1">
      <alignment horizontal="center" vertical="center" wrapText="1"/>
      <protection locked="0"/>
    </xf>
    <xf numFmtId="9" fontId="34" fillId="7" borderId="25" xfId="0" applyNumberFormat="1" applyFont="1" applyFill="1" applyBorder="1" applyAlignment="1">
      <alignment horizontal="center" vertical="center" wrapText="1"/>
    </xf>
    <xf numFmtId="0" fontId="52" fillId="0" borderId="25" xfId="0" applyFont="1" applyBorder="1" applyAlignment="1" applyProtection="1">
      <alignment horizontal="center" vertical="center" wrapText="1"/>
      <protection locked="0"/>
    </xf>
    <xf numFmtId="0" fontId="34" fillId="4" borderId="25" xfId="0" applyFont="1" applyFill="1" applyBorder="1" applyAlignment="1">
      <alignment horizontal="center" vertical="center" wrapText="1"/>
    </xf>
    <xf numFmtId="9" fontId="52" fillId="7" borderId="25" xfId="0" applyNumberFormat="1" applyFont="1" applyFill="1" applyBorder="1" applyAlignment="1">
      <alignment horizontal="justify" vertical="top" wrapText="1"/>
    </xf>
    <xf numFmtId="9" fontId="0" fillId="0" borderId="24" xfId="0" applyNumberFormat="1" applyFont="1" applyBorder="1" applyAlignment="1" applyProtection="1">
      <alignment horizontal="center" vertical="center" wrapText="1"/>
      <protection locked="0"/>
    </xf>
    <xf numFmtId="0" fontId="73" fillId="0" borderId="24" xfId="0" applyFont="1" applyBorder="1" applyAlignment="1" applyProtection="1">
      <alignment vertical="center" wrapText="1"/>
      <protection locked="0"/>
    </xf>
    <xf numFmtId="0" fontId="0" fillId="0" borderId="24" xfId="0" applyFont="1" applyBorder="1" applyAlignment="1" applyProtection="1">
      <alignment horizontal="justify" vertical="top" wrapText="1"/>
      <protection locked="0"/>
    </xf>
    <xf numFmtId="0" fontId="34" fillId="4" borderId="64" xfId="0" applyFont="1" applyFill="1" applyBorder="1" applyAlignment="1">
      <alignment horizontal="justify" vertical="center" wrapText="1"/>
    </xf>
    <xf numFmtId="9" fontId="0" fillId="0" borderId="64" xfId="0" applyNumberFormat="1"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34" fillId="0" borderId="64" xfId="0" applyFont="1" applyBorder="1" applyAlignment="1">
      <alignment horizontal="justify" vertical="center" wrapText="1"/>
    </xf>
    <xf numFmtId="0" fontId="34" fillId="0" borderId="64" xfId="0" applyFont="1" applyBorder="1" applyAlignment="1">
      <alignment horizontal="justify" vertical="top" wrapText="1"/>
    </xf>
    <xf numFmtId="0" fontId="34" fillId="0" borderId="64" xfId="0" applyFont="1" applyBorder="1" applyAlignment="1">
      <alignment horizontal="center" vertical="center" wrapText="1"/>
    </xf>
    <xf numFmtId="0" fontId="34" fillId="4" borderId="64" xfId="0" applyFont="1" applyFill="1" applyBorder="1" applyAlignment="1" applyProtection="1">
      <alignment horizontal="center" vertical="center" wrapText="1"/>
      <protection locked="0"/>
    </xf>
    <xf numFmtId="0" fontId="34" fillId="0" borderId="64" xfId="0" applyFont="1" applyBorder="1" applyAlignment="1" applyProtection="1">
      <alignment horizontal="center" vertical="center" wrapText="1"/>
      <protection locked="0"/>
    </xf>
    <xf numFmtId="0" fontId="34" fillId="0" borderId="64" xfId="0" applyFont="1" applyBorder="1" applyAlignment="1" applyProtection="1">
      <alignment horizontal="justify" vertical="top" wrapText="1"/>
      <protection locked="0"/>
    </xf>
    <xf numFmtId="0" fontId="52" fillId="0" borderId="64" xfId="0" applyFont="1" applyBorder="1" applyAlignment="1" applyProtection="1">
      <alignment horizontal="center" vertical="center" wrapText="1"/>
      <protection locked="0"/>
    </xf>
    <xf numFmtId="0" fontId="73" fillId="0" borderId="64" xfId="0" applyFont="1" applyBorder="1" applyAlignment="1" applyProtection="1">
      <alignment vertical="center" wrapText="1"/>
      <protection locked="0"/>
    </xf>
    <xf numFmtId="0" fontId="61" fillId="0" borderId="0" xfId="0" applyFont="1" applyAlignment="1">
      <alignment vertical="center" wrapText="1"/>
    </xf>
    <xf numFmtId="0" fontId="47" fillId="0" borderId="0" xfId="0" applyFont="1" applyAlignment="1" applyProtection="1">
      <alignment vertical="center" wrapText="1"/>
      <protection locked="0"/>
    </xf>
    <xf numFmtId="0" fontId="47" fillId="13" borderId="36" xfId="0" applyFont="1" applyFill="1" applyBorder="1" applyAlignment="1" applyProtection="1">
      <alignment horizontal="center" vertical="center" wrapText="1"/>
      <protection locked="0"/>
    </xf>
    <xf numFmtId="0" fontId="47" fillId="13" borderId="36" xfId="0" applyFont="1" applyFill="1" applyBorder="1" applyAlignment="1" applyProtection="1">
      <alignment horizontal="justify" vertical="center" wrapText="1"/>
      <protection locked="0"/>
    </xf>
    <xf numFmtId="0" fontId="47" fillId="13" borderId="2" xfId="0" applyFont="1" applyFill="1" applyBorder="1" applyAlignment="1" applyProtection="1">
      <alignment horizontal="center" vertical="center" wrapText="1"/>
      <protection locked="0"/>
    </xf>
    <xf numFmtId="0" fontId="47" fillId="13" borderId="2" xfId="0" applyFont="1" applyFill="1" applyBorder="1" applyAlignment="1" applyProtection="1">
      <alignment horizontal="justify" vertical="center" wrapText="1"/>
      <protection locked="0"/>
    </xf>
    <xf numFmtId="0" fontId="47" fillId="21" borderId="36" xfId="0" applyFont="1" applyFill="1" applyBorder="1" applyAlignment="1" applyProtection="1">
      <alignment horizontal="center" vertical="center" wrapText="1"/>
      <protection locked="0"/>
    </xf>
    <xf numFmtId="0" fontId="57" fillId="18" borderId="35" xfId="0" applyFont="1" applyFill="1" applyBorder="1" applyAlignment="1" applyProtection="1">
      <alignment horizontal="center" vertical="center" wrapText="1"/>
      <protection locked="0"/>
    </xf>
    <xf numFmtId="0" fontId="57" fillId="18" borderId="36" xfId="0" applyFont="1" applyFill="1" applyBorder="1" applyAlignment="1" applyProtection="1">
      <alignment horizontal="center" vertical="center" wrapText="1"/>
      <protection locked="0"/>
    </xf>
    <xf numFmtId="0" fontId="57" fillId="18" borderId="58" xfId="0" applyFont="1" applyFill="1" applyBorder="1" applyAlignment="1" applyProtection="1">
      <alignment horizontal="center" vertical="center" wrapText="1"/>
      <protection locked="0"/>
    </xf>
    <xf numFmtId="9" fontId="34" fillId="4" borderId="31" xfId="2"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52" fillId="20" borderId="90" xfId="0" applyFont="1" applyFill="1" applyBorder="1" applyAlignment="1" applyProtection="1">
      <alignment horizontal="center" vertical="center" wrapText="1"/>
      <protection locked="0"/>
    </xf>
    <xf numFmtId="9" fontId="34" fillId="7" borderId="90" xfId="0" applyNumberFormat="1" applyFont="1" applyFill="1" applyBorder="1" applyAlignment="1">
      <alignment horizontal="center" vertical="center" wrapText="1"/>
    </xf>
    <xf numFmtId="9" fontId="34" fillId="20" borderId="90" xfId="0" applyNumberFormat="1" applyFont="1" applyFill="1" applyBorder="1" applyAlignment="1">
      <alignment horizontal="center" vertical="center" wrapText="1"/>
    </xf>
    <xf numFmtId="0" fontId="52" fillId="19" borderId="90" xfId="0" applyFont="1" applyFill="1" applyBorder="1" applyAlignment="1" applyProtection="1">
      <alignment horizontal="center" vertical="center" wrapText="1"/>
      <protection locked="0"/>
    </xf>
    <xf numFmtId="0" fontId="34" fillId="19" borderId="90" xfId="0" applyFont="1" applyFill="1" applyBorder="1" applyAlignment="1">
      <alignment horizontal="justify" vertical="top" wrapText="1"/>
    </xf>
    <xf numFmtId="9" fontId="34" fillId="19" borderId="90" xfId="0" applyNumberFormat="1" applyFont="1" applyFill="1" applyBorder="1" applyAlignment="1">
      <alignment horizontal="left" vertical="top" wrapText="1"/>
    </xf>
    <xf numFmtId="9" fontId="34" fillId="19" borderId="91" xfId="0" applyNumberFormat="1" applyFont="1" applyFill="1" applyBorder="1" applyAlignment="1">
      <alignment horizontal="left" vertical="top" wrapText="1"/>
    </xf>
    <xf numFmtId="0" fontId="35" fillId="0" borderId="2" xfId="0" applyFont="1" applyBorder="1" applyAlignment="1" applyProtection="1">
      <alignment horizontal="justify" vertical="center" wrapText="1"/>
      <protection locked="0"/>
    </xf>
    <xf numFmtId="10" fontId="0" fillId="0" borderId="25" xfId="0" applyNumberFormat="1" applyFont="1" applyBorder="1" applyAlignment="1" applyProtection="1">
      <alignment horizontal="center" vertical="center" wrapText="1"/>
      <protection locked="0"/>
    </xf>
    <xf numFmtId="10" fontId="0" fillId="0" borderId="64" xfId="0" applyNumberFormat="1" applyFont="1" applyBorder="1" applyAlignment="1" applyProtection="1">
      <alignment horizontal="center" vertical="center" wrapText="1"/>
      <protection locked="0"/>
    </xf>
    <xf numFmtId="0" fontId="76" fillId="0" borderId="0" xfId="0" applyFont="1"/>
    <xf numFmtId="0" fontId="10" fillId="3" borderId="2" xfId="1" applyFont="1" applyFill="1" applyBorder="1" applyAlignment="1" applyProtection="1">
      <alignment horizontal="justify" vertical="center" wrapText="1"/>
      <protection locked="0"/>
    </xf>
    <xf numFmtId="0" fontId="0" fillId="32" borderId="2" xfId="0" applyFont="1" applyFill="1" applyBorder="1" applyAlignment="1" applyProtection="1">
      <alignment horizontal="center" vertical="center" wrapText="1"/>
      <protection locked="0"/>
    </xf>
    <xf numFmtId="0" fontId="52" fillId="3" borderId="2" xfId="0" applyFont="1" applyFill="1" applyBorder="1" applyAlignment="1" applyProtection="1">
      <alignment horizontal="center" vertical="center" wrapText="1"/>
      <protection locked="0"/>
    </xf>
    <xf numFmtId="0" fontId="52" fillId="6" borderId="2" xfId="0" applyFont="1"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47" fillId="16" borderId="36" xfId="0" applyFont="1" applyFill="1" applyBorder="1" applyAlignment="1" applyProtection="1">
      <alignment horizontal="center" vertical="center" wrapText="1"/>
      <protection locked="0"/>
    </xf>
    <xf numFmtId="0" fontId="77" fillId="0" borderId="0" xfId="0" applyFont="1" applyAlignment="1" applyProtection="1">
      <alignment vertical="center" wrapText="1"/>
      <protection locked="0"/>
    </xf>
    <xf numFmtId="0" fontId="78" fillId="13" borderId="2" xfId="0" applyFont="1" applyFill="1" applyBorder="1" applyAlignment="1" applyProtection="1">
      <alignment horizontal="center" vertical="center" wrapText="1"/>
      <protection locked="0"/>
    </xf>
    <xf numFmtId="9" fontId="77" fillId="13" borderId="36" xfId="0" applyNumberFormat="1" applyFont="1" applyFill="1" applyBorder="1" applyAlignment="1" applyProtection="1">
      <alignment horizontal="center" vertical="center" wrapText="1"/>
      <protection locked="0"/>
    </xf>
    <xf numFmtId="0" fontId="77" fillId="13" borderId="36" xfId="0" applyFont="1" applyFill="1" applyBorder="1" applyAlignment="1" applyProtection="1">
      <alignment horizontal="justify" vertical="center" wrapText="1"/>
      <protection locked="0"/>
    </xf>
    <xf numFmtId="0" fontId="77" fillId="16" borderId="36" xfId="0" applyFont="1" applyFill="1" applyBorder="1" applyAlignment="1" applyProtection="1">
      <alignment horizontal="center" vertical="center" wrapText="1"/>
      <protection locked="0"/>
    </xf>
    <xf numFmtId="14" fontId="77" fillId="16" borderId="36" xfId="0" applyNumberFormat="1" applyFont="1" applyFill="1" applyBorder="1" applyAlignment="1" applyProtection="1">
      <alignment horizontal="center" vertical="center" wrapText="1"/>
      <protection locked="0"/>
    </xf>
    <xf numFmtId="0" fontId="78" fillId="18" borderId="35" xfId="0" applyFont="1" applyFill="1" applyBorder="1" applyAlignment="1" applyProtection="1">
      <alignment horizontal="center" vertical="center" wrapText="1"/>
      <protection locked="0"/>
    </xf>
    <xf numFmtId="0" fontId="78" fillId="18" borderId="36" xfId="0" applyFont="1" applyFill="1" applyBorder="1" applyAlignment="1" applyProtection="1">
      <alignment horizontal="center" vertical="center" wrapText="1"/>
      <protection locked="0"/>
    </xf>
    <xf numFmtId="0" fontId="78" fillId="18" borderId="58" xfId="0" applyFont="1" applyFill="1" applyBorder="1" applyAlignment="1" applyProtection="1">
      <alignment horizontal="center" vertical="center" wrapText="1"/>
      <protection locked="0"/>
    </xf>
    <xf numFmtId="0" fontId="47" fillId="28" borderId="2" xfId="0" applyFont="1" applyFill="1" applyBorder="1" applyAlignment="1" applyProtection="1">
      <alignment horizontal="center" vertical="center" wrapText="1"/>
      <protection locked="0"/>
    </xf>
    <xf numFmtId="0" fontId="51" fillId="31" borderId="36" xfId="0" applyFont="1" applyFill="1" applyBorder="1" applyAlignment="1" applyProtection="1">
      <alignment horizontal="center" vertical="center" wrapText="1"/>
      <protection locked="0"/>
    </xf>
    <xf numFmtId="0" fontId="79" fillId="8" borderId="31" xfId="9" applyFont="1" applyFill="1" applyBorder="1" applyAlignment="1">
      <alignment wrapText="1"/>
    </xf>
    <xf numFmtId="0" fontId="34" fillId="3" borderId="0" xfId="0" applyFont="1" applyFill="1" applyAlignment="1" applyProtection="1">
      <alignment vertical="center" wrapText="1"/>
      <protection locked="0"/>
    </xf>
    <xf numFmtId="0" fontId="39" fillId="32" borderId="2" xfId="0" applyFont="1" applyFill="1" applyBorder="1" applyAlignment="1" applyProtection="1">
      <alignment horizontal="center" vertical="center" wrapText="1"/>
      <protection locked="0"/>
    </xf>
    <xf numFmtId="0" fontId="39" fillId="3" borderId="2" xfId="0" applyFont="1" applyFill="1" applyBorder="1" applyAlignment="1">
      <alignment horizontal="justify" vertical="center" wrapText="1"/>
    </xf>
    <xf numFmtId="0" fontId="39" fillId="2" borderId="2" xfId="0" applyFont="1" applyFill="1" applyBorder="1" applyAlignment="1">
      <alignment horizontal="center" vertical="center" wrapText="1"/>
    </xf>
    <xf numFmtId="10" fontId="39" fillId="3" borderId="2" xfId="0" applyNumberFormat="1" applyFont="1" applyFill="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39" fillId="0" borderId="4" xfId="0" applyFont="1" applyBorder="1" applyAlignment="1">
      <alignment horizontal="justify" vertical="center" wrapText="1"/>
    </xf>
    <xf numFmtId="10" fontId="39" fillId="0" borderId="4" xfId="0" applyNumberFormat="1"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9" fillId="4" borderId="2" xfId="0" applyFont="1" applyFill="1" applyBorder="1" applyAlignment="1">
      <alignment horizontal="center" vertical="center" wrapText="1"/>
    </xf>
    <xf numFmtId="0" fontId="39" fillId="0" borderId="2" xfId="0" applyFont="1" applyBorder="1"/>
    <xf numFmtId="10" fontId="39" fillId="4" borderId="2" xfId="0" applyNumberFormat="1" applyFont="1" applyFill="1" applyBorder="1" applyAlignment="1" applyProtection="1">
      <alignment horizontal="center" vertical="center" wrapText="1"/>
      <protection locked="0"/>
    </xf>
    <xf numFmtId="0" fontId="39" fillId="0" borderId="24" xfId="0" applyFont="1" applyBorder="1" applyAlignment="1">
      <alignment horizontal="justify" vertical="center" wrapText="1"/>
    </xf>
    <xf numFmtId="0" fontId="34" fillId="4" borderId="0" xfId="0" applyFont="1" applyFill="1" applyAlignment="1" applyProtection="1">
      <alignment vertical="center" wrapText="1"/>
      <protection locked="0"/>
    </xf>
    <xf numFmtId="9" fontId="39" fillId="7" borderId="24" xfId="0" applyNumberFormat="1" applyFont="1" applyFill="1" applyBorder="1" applyAlignment="1">
      <alignment horizontal="center" vertical="center" wrapText="1"/>
    </xf>
    <xf numFmtId="0" fontId="39" fillId="0" borderId="24" xfId="0" applyFont="1" applyBorder="1" applyAlignment="1">
      <alignment horizontal="center" vertical="center" wrapText="1"/>
    </xf>
    <xf numFmtId="9" fontId="39" fillId="0" borderId="53" xfId="0" applyNumberFormat="1" applyFont="1" applyBorder="1" applyAlignment="1" applyProtection="1">
      <alignment horizontal="center" vertical="center" wrapText="1"/>
      <protection locked="0"/>
    </xf>
    <xf numFmtId="10" fontId="39" fillId="4" borderId="53" xfId="0" applyNumberFormat="1" applyFont="1" applyFill="1" applyBorder="1" applyAlignment="1" applyProtection="1">
      <alignment horizontal="center" vertical="center" wrapText="1"/>
      <protection locked="0"/>
    </xf>
    <xf numFmtId="9" fontId="39" fillId="0" borderId="54" xfId="0" applyNumberFormat="1" applyFont="1" applyBorder="1" applyAlignment="1" applyProtection="1">
      <alignment horizontal="center" vertical="center" wrapText="1"/>
      <protection locked="0"/>
    </xf>
    <xf numFmtId="10" fontId="39" fillId="4" borderId="54" xfId="0" applyNumberFormat="1" applyFont="1" applyFill="1" applyBorder="1" applyAlignment="1" applyProtection="1">
      <alignment horizontal="center" vertical="center" wrapText="1"/>
      <protection locked="0"/>
    </xf>
    <xf numFmtId="0" fontId="39" fillId="0" borderId="36" xfId="0" applyFont="1" applyBorder="1" applyAlignment="1">
      <alignment horizontal="justify" vertical="center" wrapText="1"/>
    </xf>
    <xf numFmtId="0" fontId="39" fillId="32" borderId="59" xfId="0" applyFont="1" applyFill="1" applyBorder="1" applyAlignment="1" applyProtection="1">
      <alignment horizontal="center" vertical="center" wrapText="1"/>
      <protection locked="0"/>
    </xf>
    <xf numFmtId="0" fontId="39" fillId="32" borderId="60" xfId="0" applyFont="1" applyFill="1" applyBorder="1" applyAlignment="1" applyProtection="1">
      <alignment horizontal="center" vertical="center" wrapText="1"/>
      <protection locked="0"/>
    </xf>
    <xf numFmtId="0" fontId="39" fillId="32" borderId="66" xfId="0"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0" xfId="0" applyFont="1" applyBorder="1" applyAlignment="1" applyProtection="1">
      <alignment vertical="center" wrapText="1"/>
      <protection locked="0"/>
    </xf>
    <xf numFmtId="9" fontId="39" fillId="0" borderId="2" xfId="0" applyNumberFormat="1" applyFont="1" applyFill="1" applyBorder="1" applyAlignment="1" applyProtection="1">
      <alignment horizontal="center" vertical="center" wrapText="1"/>
      <protection locked="0"/>
    </xf>
    <xf numFmtId="10" fontId="39" fillId="0" borderId="2" xfId="0" applyNumberFormat="1" applyFont="1" applyFill="1" applyBorder="1" applyAlignment="1" applyProtection="1">
      <alignment horizontal="center" vertical="center" wrapText="1"/>
      <protection locked="0"/>
    </xf>
    <xf numFmtId="0" fontId="34" fillId="0" borderId="0" xfId="0" applyFont="1" applyFill="1" applyBorder="1" applyAlignment="1" applyProtection="1">
      <alignment vertical="center" wrapText="1"/>
      <protection locked="0"/>
    </xf>
    <xf numFmtId="0" fontId="34" fillId="0" borderId="0" xfId="0" applyFont="1" applyBorder="1" applyAlignment="1" applyProtection="1">
      <alignment vertical="center" wrapText="1"/>
      <protection locked="0"/>
    </xf>
    <xf numFmtId="10" fontId="39" fillId="0" borderId="4" xfId="0" applyNumberFormat="1" applyFont="1" applyFill="1" applyBorder="1" applyAlignment="1" applyProtection="1">
      <alignment horizontal="center" vertical="center" wrapText="1"/>
      <protection locked="0"/>
    </xf>
    <xf numFmtId="9" fontId="39" fillId="4" borderId="2" xfId="0" applyNumberFormat="1" applyFont="1" applyFill="1" applyBorder="1" applyAlignment="1">
      <alignment horizontal="center" vertical="center" wrapText="1"/>
    </xf>
    <xf numFmtId="0" fontId="39" fillId="0" borderId="2" xfId="0" applyFont="1" applyBorder="1" applyAlignment="1">
      <alignment horizontal="justify" vertical="top" wrapText="1"/>
    </xf>
    <xf numFmtId="0" fontId="39" fillId="32" borderId="89" xfId="0" applyFont="1" applyFill="1" applyBorder="1" applyAlignment="1" applyProtection="1">
      <alignment horizontal="center" vertical="center" wrapText="1"/>
      <protection locked="0"/>
    </xf>
    <xf numFmtId="0" fontId="39" fillId="3" borderId="2" xfId="0" applyFont="1" applyFill="1" applyBorder="1" applyAlignment="1" applyProtection="1">
      <alignment horizontal="left" vertical="center" wrapText="1"/>
      <protection locked="0"/>
    </xf>
    <xf numFmtId="9" fontId="34" fillId="0" borderId="2" xfId="3" applyFont="1" applyBorder="1" applyAlignment="1" applyProtection="1">
      <alignment horizontal="center" vertical="center" wrapText="1"/>
      <protection locked="0"/>
    </xf>
    <xf numFmtId="0" fontId="39" fillId="0" borderId="2" xfId="0" applyFont="1" applyBorder="1" applyAlignment="1" applyProtection="1">
      <alignment horizontal="justify" vertical="center" wrapText="1"/>
      <protection locked="0"/>
    </xf>
    <xf numFmtId="0" fontId="39" fillId="3" borderId="2" xfId="0" applyFont="1" applyFill="1" applyBorder="1" applyAlignment="1" applyProtection="1">
      <alignment horizontal="justify" vertical="center" wrapText="1"/>
      <protection locked="0"/>
    </xf>
    <xf numFmtId="0" fontId="39" fillId="0" borderId="36" xfId="0" applyFont="1" applyBorder="1" applyAlignment="1" applyProtection="1">
      <alignment horizontal="justify" vertical="center" wrapText="1"/>
      <protection locked="0"/>
    </xf>
    <xf numFmtId="9" fontId="0" fillId="0" borderId="2" xfId="0" applyNumberFormat="1" applyFont="1" applyBorder="1" applyAlignment="1">
      <alignment horizontal="center" vertical="center" wrapText="1"/>
    </xf>
    <xf numFmtId="10" fontId="0" fillId="0" borderId="2" xfId="0" applyNumberFormat="1" applyFont="1" applyBorder="1" applyAlignment="1" applyProtection="1">
      <alignment horizontal="justify" vertical="center" wrapText="1"/>
      <protection locked="0"/>
    </xf>
    <xf numFmtId="9" fontId="52" fillId="0" borderId="2" xfId="3" applyFont="1" applyFill="1" applyBorder="1" applyAlignment="1" applyProtection="1">
      <alignment horizontal="center" vertical="center" wrapText="1"/>
      <protection locked="0"/>
    </xf>
    <xf numFmtId="9" fontId="34" fillId="0" borderId="2" xfId="0" applyNumberFormat="1" applyFont="1" applyBorder="1" applyAlignment="1">
      <alignment horizontal="center" vertical="center" wrapText="1"/>
    </xf>
    <xf numFmtId="9" fontId="34" fillId="0" borderId="2" xfId="0" applyNumberFormat="1" applyFont="1" applyBorder="1" applyAlignment="1">
      <alignment horizontal="left" vertical="top" wrapText="1"/>
    </xf>
    <xf numFmtId="0" fontId="50" fillId="0" borderId="2" xfId="0" applyFont="1" applyBorder="1" applyAlignment="1" applyProtection="1">
      <alignment vertical="center" wrapText="1"/>
      <protection locked="0"/>
    </xf>
    <xf numFmtId="0" fontId="34" fillId="0" borderId="2" xfId="0" applyFont="1" applyBorder="1" applyAlignment="1" applyProtection="1">
      <alignment horizontal="center" vertical="center" wrapText="1"/>
      <protection locked="0"/>
    </xf>
    <xf numFmtId="9" fontId="47" fillId="13" borderId="2" xfId="0" applyNumberFormat="1" applyFont="1" applyFill="1" applyBorder="1" applyAlignment="1" applyProtection="1">
      <alignment horizontal="center" vertical="center" wrapText="1"/>
      <protection locked="0"/>
    </xf>
    <xf numFmtId="0" fontId="47" fillId="16" borderId="2" xfId="0" applyFont="1" applyFill="1" applyBorder="1" applyAlignment="1" applyProtection="1">
      <alignment horizontal="center" vertical="center" wrapText="1"/>
      <protection locked="0"/>
    </xf>
    <xf numFmtId="0" fontId="47" fillId="16" borderId="2" xfId="0" applyFont="1" applyFill="1" applyBorder="1" applyAlignment="1" applyProtection="1">
      <alignment horizontal="center" vertical="top" wrapText="1"/>
      <protection locked="0"/>
    </xf>
    <xf numFmtId="0" fontId="57" fillId="18" borderId="2" xfId="0" applyFont="1" applyFill="1" applyBorder="1" applyAlignment="1" applyProtection="1">
      <alignment horizontal="center" vertical="center" wrapText="1"/>
      <protection locked="0"/>
    </xf>
    <xf numFmtId="0" fontId="49" fillId="4" borderId="0" xfId="0" applyFont="1" applyFill="1" applyAlignment="1">
      <alignment vertical="top" wrapText="1"/>
    </xf>
    <xf numFmtId="0" fontId="34" fillId="10" borderId="2" xfId="0" applyFont="1" applyFill="1" applyBorder="1" applyAlignment="1">
      <alignment horizontal="center" vertical="center" wrapText="1"/>
    </xf>
    <xf numFmtId="0" fontId="34" fillId="0" borderId="36" xfId="0" applyFont="1" applyFill="1" applyBorder="1" applyAlignment="1" applyProtection="1">
      <alignment horizontal="justify" vertical="center" wrapText="1"/>
      <protection locked="0"/>
    </xf>
    <xf numFmtId="0" fontId="34" fillId="0" borderId="36" xfId="0" applyFont="1" applyFill="1" applyBorder="1" applyAlignment="1" applyProtection="1">
      <alignment horizontal="center" vertical="center" wrapText="1"/>
      <protection locked="0"/>
    </xf>
    <xf numFmtId="0" fontId="52" fillId="7" borderId="36" xfId="0" applyNumberFormat="1" applyFont="1" applyFill="1" applyBorder="1" applyAlignment="1" applyProtection="1">
      <alignment horizontal="center" vertical="center" wrapText="1"/>
      <protection locked="0"/>
    </xf>
    <xf numFmtId="0" fontId="52" fillId="19" borderId="36" xfId="0" applyNumberFormat="1" applyFont="1" applyFill="1" applyBorder="1" applyAlignment="1" applyProtection="1">
      <alignment horizontal="center" vertical="center" wrapText="1"/>
      <protection locked="0"/>
    </xf>
    <xf numFmtId="0" fontId="52" fillId="20" borderId="36" xfId="0" applyNumberFormat="1" applyFont="1" applyFill="1" applyBorder="1" applyAlignment="1" applyProtection="1">
      <alignment horizontal="center" vertical="center" wrapText="1"/>
      <protection locked="0"/>
    </xf>
    <xf numFmtId="0" fontId="34" fillId="0" borderId="2" xfId="0" applyFont="1" applyFill="1" applyBorder="1" applyAlignment="1">
      <alignment horizontal="justify" vertical="center" wrapText="1"/>
    </xf>
    <xf numFmtId="0" fontId="52" fillId="0" borderId="25" xfId="0" applyFont="1" applyBorder="1" applyAlignment="1">
      <alignment horizontal="justify" vertical="center" wrapText="1"/>
    </xf>
    <xf numFmtId="0" fontId="52" fillId="0" borderId="25" xfId="0" applyFont="1" applyBorder="1" applyAlignment="1">
      <alignment horizontal="center" vertical="center" wrapText="1"/>
    </xf>
    <xf numFmtId="0" fontId="34" fillId="0" borderId="25" xfId="0" applyFont="1" applyFill="1" applyBorder="1" applyAlignment="1" applyProtection="1">
      <alignment horizontal="justify" vertical="top" wrapText="1"/>
      <protection locked="0"/>
    </xf>
    <xf numFmtId="0" fontId="34" fillId="0" borderId="25" xfId="0" applyFont="1" applyFill="1" applyBorder="1" applyAlignment="1" applyProtection="1">
      <alignment horizontal="center" vertical="center" wrapText="1"/>
      <protection locked="0"/>
    </xf>
    <xf numFmtId="0" fontId="73" fillId="0" borderId="25" xfId="0" applyFont="1" applyFill="1" applyBorder="1" applyAlignment="1" applyProtection="1">
      <alignment vertical="center" wrapText="1"/>
      <protection locked="0"/>
    </xf>
    <xf numFmtId="0" fontId="52" fillId="7" borderId="23" xfId="0" applyNumberFormat="1" applyFont="1" applyFill="1" applyBorder="1" applyAlignment="1" applyProtection="1">
      <alignment horizontal="center" vertical="center" wrapText="1"/>
      <protection locked="0"/>
    </xf>
    <xf numFmtId="0" fontId="52" fillId="7" borderId="25" xfId="0" applyNumberFormat="1" applyFont="1" applyFill="1" applyBorder="1" applyAlignment="1" applyProtection="1">
      <alignment horizontal="center" vertical="center" wrapText="1"/>
      <protection locked="0"/>
    </xf>
    <xf numFmtId="0" fontId="52" fillId="0" borderId="25" xfId="0" applyNumberFormat="1" applyFont="1" applyBorder="1" applyAlignment="1" applyProtection="1">
      <alignment horizontal="center" vertical="center" wrapText="1"/>
      <protection locked="0"/>
    </xf>
    <xf numFmtId="0" fontId="34" fillId="0" borderId="25" xfId="0" applyFont="1" applyBorder="1" applyAlignment="1">
      <alignment horizontal="justify" vertical="center" wrapText="1"/>
    </xf>
    <xf numFmtId="9" fontId="34" fillId="3" borderId="25" xfId="0" applyNumberFormat="1" applyFont="1" applyFill="1" applyBorder="1" applyAlignment="1">
      <alignment horizontal="left" vertical="top" wrapText="1"/>
    </xf>
    <xf numFmtId="0" fontId="34" fillId="0" borderId="24" xfId="0" applyFont="1" applyFill="1" applyBorder="1" applyAlignment="1" applyProtection="1">
      <alignment horizontal="justify" vertical="top" wrapText="1"/>
      <protection locked="0"/>
    </xf>
    <xf numFmtId="0" fontId="34" fillId="0" borderId="24" xfId="0" applyFont="1" applyFill="1" applyBorder="1" applyAlignment="1" applyProtection="1">
      <alignment horizontal="center" vertical="center" wrapText="1"/>
      <protection locked="0"/>
    </xf>
    <xf numFmtId="0" fontId="73" fillId="0" borderId="24" xfId="0" applyFont="1" applyFill="1" applyBorder="1" applyAlignment="1" applyProtection="1">
      <alignment vertical="center" wrapText="1"/>
      <protection locked="0"/>
    </xf>
    <xf numFmtId="0" fontId="52" fillId="7" borderId="27" xfId="0" applyNumberFormat="1" applyFont="1" applyFill="1" applyBorder="1" applyAlignment="1" applyProtection="1">
      <alignment horizontal="center" vertical="center" wrapText="1"/>
      <protection locked="0"/>
    </xf>
    <xf numFmtId="0" fontId="52" fillId="7" borderId="24" xfId="0" applyNumberFormat="1" applyFont="1" applyFill="1" applyBorder="1" applyAlignment="1" applyProtection="1">
      <alignment horizontal="center" vertical="center" wrapText="1"/>
      <protection locked="0"/>
    </xf>
    <xf numFmtId="0" fontId="52" fillId="0" borderId="24" xfId="0" applyNumberFormat="1" applyFont="1" applyBorder="1" applyAlignment="1" applyProtection="1">
      <alignment horizontal="center" vertical="center" wrapText="1"/>
      <protection locked="0"/>
    </xf>
    <xf numFmtId="9" fontId="34" fillId="0" borderId="24" xfId="0" applyNumberFormat="1" applyFont="1" applyFill="1" applyBorder="1" applyAlignment="1">
      <alignment horizontal="left" vertical="top" wrapText="1"/>
    </xf>
    <xf numFmtId="0" fontId="34" fillId="7" borderId="24" xfId="0" applyNumberFormat="1" applyFont="1" applyFill="1" applyBorder="1" applyAlignment="1">
      <alignment horizontal="justify" vertical="center" wrapText="1"/>
    </xf>
    <xf numFmtId="0" fontId="34" fillId="4" borderId="24" xfId="0" applyNumberFormat="1" applyFont="1" applyFill="1" applyBorder="1" applyAlignment="1">
      <alignment horizontal="justify" vertical="center" wrapText="1"/>
    </xf>
    <xf numFmtId="9" fontId="34" fillId="0" borderId="24" xfId="0" applyNumberFormat="1" applyFont="1" applyFill="1" applyBorder="1" applyAlignment="1">
      <alignment horizontal="center" vertical="center" wrapText="1"/>
    </xf>
    <xf numFmtId="0" fontId="52" fillId="4" borderId="24" xfId="0" applyNumberFormat="1" applyFont="1" applyFill="1" applyBorder="1" applyAlignment="1" applyProtection="1">
      <alignment horizontal="center" vertical="center" wrapText="1"/>
      <protection locked="0"/>
    </xf>
    <xf numFmtId="0" fontId="52" fillId="0" borderId="24" xfId="0" applyFont="1" applyFill="1" applyBorder="1" applyAlignment="1" applyProtection="1">
      <alignment horizontal="center" vertical="center" wrapText="1"/>
      <protection locked="0"/>
    </xf>
    <xf numFmtId="0" fontId="52" fillId="0" borderId="24" xfId="0" applyNumberFormat="1" applyFont="1" applyFill="1" applyBorder="1" applyAlignment="1" applyProtection="1">
      <alignment horizontal="center" vertical="center" wrapText="1"/>
      <protection locked="0"/>
    </xf>
    <xf numFmtId="0" fontId="34" fillId="0" borderId="64" xfId="0" applyFont="1" applyFill="1" applyBorder="1" applyAlignment="1" applyProtection="1">
      <alignment horizontal="center" vertical="center" wrapText="1"/>
      <protection locked="0"/>
    </xf>
    <xf numFmtId="0" fontId="34" fillId="0" borderId="64" xfId="0" applyFont="1" applyFill="1" applyBorder="1" applyAlignment="1" applyProtection="1">
      <alignment horizontal="justify" vertical="top" wrapText="1"/>
      <protection locked="0"/>
    </xf>
    <xf numFmtId="0" fontId="52" fillId="0" borderId="64" xfId="0" applyFont="1" applyFill="1" applyBorder="1" applyAlignment="1" applyProtection="1">
      <alignment horizontal="center" vertical="center" wrapText="1"/>
      <protection locked="0"/>
    </xf>
    <xf numFmtId="0" fontId="73" fillId="0" borderId="64" xfId="0" applyFont="1" applyFill="1" applyBorder="1" applyAlignment="1" applyProtection="1">
      <alignment vertical="center" wrapText="1"/>
      <protection locked="0"/>
    </xf>
    <xf numFmtId="0" fontId="10" fillId="0" borderId="0" xfId="0" applyFont="1" applyBorder="1" applyAlignment="1">
      <alignment vertical="center" wrapText="1"/>
    </xf>
    <xf numFmtId="0" fontId="10" fillId="0" borderId="0" xfId="0" applyFont="1" applyFill="1" applyBorder="1" applyAlignment="1">
      <alignment vertical="center" wrapText="1"/>
    </xf>
    <xf numFmtId="0" fontId="10" fillId="4" borderId="0" xfId="0" applyFont="1" applyFill="1" applyBorder="1" applyAlignment="1">
      <alignment vertical="center" wrapText="1"/>
    </xf>
    <xf numFmtId="0" fontId="10" fillId="0"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77" fillId="0" borderId="24" xfId="0" applyFont="1" applyFill="1" applyBorder="1" applyAlignment="1" applyProtection="1">
      <alignment vertical="center" wrapText="1"/>
      <protection locked="0"/>
    </xf>
    <xf numFmtId="0" fontId="78" fillId="13" borderId="2" xfId="0" applyFont="1" applyFill="1" applyBorder="1" applyAlignment="1" applyProtection="1">
      <alignment horizontal="center" vertical="center" textRotation="90" wrapText="1"/>
      <protection locked="0"/>
    </xf>
    <xf numFmtId="0" fontId="77" fillId="0" borderId="0" xfId="0" applyFont="1" applyFill="1" applyBorder="1" applyAlignment="1" applyProtection="1">
      <alignment vertical="center" wrapText="1"/>
      <protection locked="0"/>
    </xf>
    <xf numFmtId="0" fontId="77" fillId="0" borderId="0" xfId="0" applyFont="1" applyBorder="1" applyAlignment="1" applyProtection="1">
      <alignment vertical="center" wrapText="1"/>
      <protection locked="0"/>
    </xf>
    <xf numFmtId="0" fontId="77" fillId="13" borderId="36" xfId="0" applyFont="1" applyFill="1" applyBorder="1" applyAlignment="1" applyProtection="1">
      <alignment horizontal="center" vertical="center" textRotation="90" wrapText="1"/>
      <protection locked="0"/>
    </xf>
    <xf numFmtId="0" fontId="77" fillId="13" borderId="36" xfId="0" applyFont="1" applyFill="1" applyBorder="1" applyAlignment="1" applyProtection="1">
      <alignment horizontal="justify" vertical="center" textRotation="90" wrapText="1"/>
      <protection locked="0"/>
    </xf>
    <xf numFmtId="0" fontId="77" fillId="16" borderId="36" xfId="0" applyFont="1" applyFill="1" applyBorder="1" applyAlignment="1" applyProtection="1">
      <alignment horizontal="center" vertical="center" textRotation="90" wrapText="1"/>
      <protection locked="0"/>
    </xf>
    <xf numFmtId="0" fontId="78" fillId="18" borderId="35" xfId="0" applyFont="1" applyFill="1" applyBorder="1" applyAlignment="1" applyProtection="1">
      <alignment horizontal="center" vertical="center" textRotation="90" wrapText="1"/>
      <protection locked="0"/>
    </xf>
    <xf numFmtId="0" fontId="78" fillId="18" borderId="36" xfId="0" applyFont="1" applyFill="1" applyBorder="1" applyAlignment="1" applyProtection="1">
      <alignment horizontal="center" vertical="center" textRotation="90" wrapText="1"/>
      <protection locked="0"/>
    </xf>
    <xf numFmtId="0" fontId="78" fillId="18" borderId="58" xfId="0" applyFont="1" applyFill="1" applyBorder="1" applyAlignment="1" applyProtection="1">
      <alignment horizontal="center" vertical="center" textRotation="90" wrapText="1"/>
      <protection locked="0"/>
    </xf>
    <xf numFmtId="9" fontId="10" fillId="4" borderId="2" xfId="2"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0" fontId="81" fillId="19" borderId="2" xfId="0" applyNumberFormat="1" applyFont="1" applyFill="1" applyBorder="1" applyAlignment="1" applyProtection="1">
      <alignment horizontal="center" vertical="center" wrapText="1"/>
      <protection locked="0"/>
    </xf>
    <xf numFmtId="0" fontId="81" fillId="20" borderId="39" xfId="0" applyNumberFormat="1" applyFont="1" applyFill="1" applyBorder="1" applyAlignment="1" applyProtection="1">
      <alignment horizontal="center" vertical="center" wrapText="1"/>
      <protection locked="0"/>
    </xf>
    <xf numFmtId="9" fontId="10" fillId="7" borderId="39" xfId="0" applyNumberFormat="1" applyFont="1" applyFill="1" applyBorder="1" applyAlignment="1">
      <alignment horizontal="center" vertical="center" wrapText="1"/>
    </xf>
    <xf numFmtId="9" fontId="10" fillId="20" borderId="39" xfId="0" applyNumberFormat="1" applyFont="1" applyFill="1" applyBorder="1" applyAlignment="1">
      <alignment horizontal="center" vertical="center" wrapText="1"/>
    </xf>
    <xf numFmtId="0" fontId="81" fillId="19" borderId="39" xfId="0" applyFont="1" applyFill="1" applyBorder="1" applyAlignment="1" applyProtection="1">
      <alignment horizontal="center" vertical="center" wrapText="1"/>
      <protection locked="0"/>
    </xf>
    <xf numFmtId="0" fontId="10" fillId="19" borderId="39" xfId="0" applyFont="1" applyFill="1" applyBorder="1" applyAlignment="1">
      <alignment horizontal="justify" vertical="top" wrapText="1"/>
    </xf>
    <xf numFmtId="0" fontId="81" fillId="7" borderId="2" xfId="0" applyNumberFormat="1" applyFont="1" applyFill="1" applyBorder="1" applyAlignment="1" applyProtection="1">
      <alignment horizontal="center" vertical="center" wrapText="1"/>
      <protection locked="0"/>
    </xf>
    <xf numFmtId="1" fontId="81" fillId="20" borderId="2" xfId="0" applyNumberFormat="1" applyFont="1" applyFill="1" applyBorder="1" applyAlignment="1" applyProtection="1">
      <alignment horizontal="center" vertical="center" wrapText="1"/>
      <protection locked="0"/>
    </xf>
    <xf numFmtId="0" fontId="81" fillId="19" borderId="39" xfId="0" applyNumberFormat="1" applyFont="1" applyFill="1" applyBorder="1" applyAlignment="1" applyProtection="1">
      <alignment horizontal="center" vertical="center" wrapText="1"/>
      <protection locked="0"/>
    </xf>
    <xf numFmtId="9" fontId="10" fillId="19" borderId="39" xfId="0" applyNumberFormat="1" applyFont="1" applyFill="1" applyBorder="1" applyAlignment="1">
      <alignment horizontal="left" vertical="top" wrapText="1"/>
    </xf>
    <xf numFmtId="9" fontId="10" fillId="19" borderId="40" xfId="0" applyNumberFormat="1"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1" fontId="81" fillId="7" borderId="2" xfId="0" applyNumberFormat="1" applyFont="1" applyFill="1" applyBorder="1" applyAlignment="1" applyProtection="1">
      <alignment horizontal="center" vertical="center" wrapText="1"/>
      <protection locked="0"/>
    </xf>
    <xf numFmtId="9" fontId="10" fillId="7" borderId="2" xfId="0" applyNumberFormat="1" applyFont="1" applyFill="1" applyBorder="1" applyAlignment="1">
      <alignment horizontal="center" vertical="center" wrapText="1"/>
    </xf>
    <xf numFmtId="0" fontId="81" fillId="19" borderId="2" xfId="0" applyFont="1" applyFill="1" applyBorder="1" applyAlignment="1" applyProtection="1">
      <alignment horizontal="center" vertical="center" wrapText="1"/>
      <protection locked="0"/>
    </xf>
    <xf numFmtId="0" fontId="10" fillId="19" borderId="2" xfId="0" applyFont="1" applyFill="1" applyBorder="1" applyAlignment="1">
      <alignment horizontal="center" vertical="center" wrapText="1"/>
    </xf>
    <xf numFmtId="0" fontId="81" fillId="20" borderId="2" xfId="0" applyNumberFormat="1" applyFont="1" applyFill="1" applyBorder="1" applyAlignment="1" applyProtection="1">
      <alignment horizontal="center" vertical="center" wrapText="1"/>
      <protection locked="0"/>
    </xf>
    <xf numFmtId="9" fontId="10" fillId="20" borderId="2" xfId="0" applyNumberFormat="1" applyFont="1" applyFill="1" applyBorder="1" applyAlignment="1">
      <alignment horizontal="justify" vertical="top" wrapText="1"/>
    </xf>
    <xf numFmtId="9" fontId="10" fillId="20" borderId="2" xfId="0" applyNumberFormat="1" applyFont="1" applyFill="1" applyBorder="1" applyAlignment="1">
      <alignment horizontal="center" vertical="center" wrapText="1"/>
    </xf>
    <xf numFmtId="9" fontId="10" fillId="19" borderId="2" xfId="0" applyNumberFormat="1" applyFont="1" applyFill="1" applyBorder="1" applyAlignment="1">
      <alignment horizontal="justify" vertical="top" wrapText="1"/>
    </xf>
    <xf numFmtId="9" fontId="10" fillId="20" borderId="41" xfId="0" applyNumberFormat="1" applyFont="1" applyFill="1" applyBorder="1" applyAlignment="1">
      <alignment horizontal="center" vertical="center" wrapText="1"/>
    </xf>
    <xf numFmtId="0" fontId="10" fillId="4" borderId="36" xfId="0" applyFont="1" applyFill="1" applyBorder="1" applyAlignment="1" applyProtection="1">
      <alignment horizontal="center" vertical="center" wrapText="1"/>
      <protection locked="0"/>
    </xf>
    <xf numFmtId="0" fontId="10" fillId="4" borderId="36" xfId="0" applyFont="1" applyFill="1" applyBorder="1" applyAlignment="1">
      <alignment horizontal="center" vertical="center" wrapText="1"/>
    </xf>
    <xf numFmtId="0" fontId="10" fillId="0" borderId="36" xfId="0" applyFont="1" applyBorder="1" applyAlignment="1">
      <alignment horizontal="justify" vertical="center" wrapText="1"/>
    </xf>
    <xf numFmtId="1" fontId="81" fillId="7" borderId="36" xfId="0" applyNumberFormat="1" applyFont="1" applyFill="1" applyBorder="1" applyAlignment="1" applyProtection="1">
      <alignment horizontal="center" vertical="center" wrapText="1"/>
      <protection locked="0"/>
    </xf>
    <xf numFmtId="0" fontId="81" fillId="7" borderId="36" xfId="0" applyNumberFormat="1" applyFont="1" applyFill="1" applyBorder="1" applyAlignment="1" applyProtection="1">
      <alignment horizontal="center" vertical="center" wrapText="1"/>
      <protection locked="0"/>
    </xf>
    <xf numFmtId="9" fontId="10" fillId="7" borderId="36" xfId="0" applyNumberFormat="1" applyFont="1" applyFill="1" applyBorder="1" applyAlignment="1">
      <alignment horizontal="center" vertical="center" wrapText="1"/>
    </xf>
    <xf numFmtId="0" fontId="81" fillId="19" borderId="36" xfId="0" applyNumberFormat="1" applyFont="1" applyFill="1" applyBorder="1" applyAlignment="1" applyProtection="1">
      <alignment horizontal="center" vertical="center" wrapText="1"/>
      <protection locked="0"/>
    </xf>
    <xf numFmtId="0" fontId="81" fillId="19" borderId="36" xfId="0" applyFont="1" applyFill="1" applyBorder="1" applyAlignment="1" applyProtection="1">
      <alignment horizontal="center" vertical="center" wrapText="1"/>
      <protection locked="0"/>
    </xf>
    <xf numFmtId="0" fontId="10" fillId="19" borderId="36" xfId="0" applyFont="1" applyFill="1" applyBorder="1" applyAlignment="1">
      <alignment horizontal="center" vertical="center" wrapText="1"/>
    </xf>
    <xf numFmtId="0" fontId="81" fillId="20" borderId="36" xfId="0" applyNumberFormat="1" applyFont="1" applyFill="1" applyBorder="1" applyAlignment="1" applyProtection="1">
      <alignment horizontal="center" vertical="center" wrapText="1"/>
      <protection locked="0"/>
    </xf>
    <xf numFmtId="9" fontId="10" fillId="20" borderId="36" xfId="0" applyNumberFormat="1" applyFont="1" applyFill="1" applyBorder="1" applyAlignment="1">
      <alignment horizontal="justify" vertical="top" wrapText="1"/>
    </xf>
    <xf numFmtId="9" fontId="10" fillId="20" borderId="36" xfId="0" applyNumberFormat="1" applyFont="1" applyFill="1" applyBorder="1" applyAlignment="1">
      <alignment horizontal="center" vertical="center" wrapText="1"/>
    </xf>
    <xf numFmtId="9" fontId="10" fillId="19" borderId="36" xfId="0" applyNumberFormat="1" applyFont="1" applyFill="1" applyBorder="1" applyAlignment="1">
      <alignment horizontal="justify" vertical="top" wrapText="1"/>
    </xf>
    <xf numFmtId="9" fontId="10" fillId="20" borderId="65"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81" fillId="7" borderId="23" xfId="0" applyNumberFormat="1" applyFont="1" applyFill="1" applyBorder="1" applyAlignment="1" applyProtection="1">
      <alignment horizontal="center" vertical="center" wrapText="1"/>
      <protection locked="0"/>
    </xf>
    <xf numFmtId="0" fontId="81" fillId="7" borderId="25" xfId="0" applyNumberFormat="1" applyFont="1" applyFill="1" applyBorder="1" applyAlignment="1" applyProtection="1">
      <alignment horizontal="center" vertical="center" wrapText="1"/>
      <protection locked="0"/>
    </xf>
    <xf numFmtId="9" fontId="81" fillId="7" borderId="25" xfId="0" applyNumberFormat="1" applyFont="1" applyFill="1" applyBorder="1" applyAlignment="1">
      <alignment horizontal="justify" vertical="top" wrapText="1"/>
    </xf>
    <xf numFmtId="0" fontId="81" fillId="0" borderId="25" xfId="0" applyNumberFormat="1" applyFont="1" applyBorder="1" applyAlignment="1" applyProtection="1">
      <alignment horizontal="center" vertical="center" wrapText="1"/>
      <protection locked="0"/>
    </xf>
    <xf numFmtId="0" fontId="10" fillId="0" borderId="25" xfId="0" applyFont="1" applyBorder="1" applyAlignment="1">
      <alignment horizontal="justify" vertical="center" wrapText="1"/>
    </xf>
    <xf numFmtId="0" fontId="10" fillId="0" borderId="25" xfId="0" applyFont="1" applyBorder="1" applyAlignment="1">
      <alignment horizontal="center" vertical="center" wrapText="1"/>
    </xf>
    <xf numFmtId="0" fontId="81" fillId="6" borderId="25" xfId="0" applyNumberFormat="1" applyFont="1" applyFill="1" applyBorder="1" applyAlignment="1" applyProtection="1">
      <alignment horizontal="center" vertical="center" wrapText="1"/>
      <protection locked="0"/>
    </xf>
    <xf numFmtId="0" fontId="81" fillId="3" borderId="25" xfId="0" applyNumberFormat="1" applyFont="1" applyFill="1" applyBorder="1" applyAlignment="1" applyProtection="1">
      <alignment horizontal="center" vertical="center" wrapText="1"/>
      <protection locked="0"/>
    </xf>
    <xf numFmtId="9" fontId="10" fillId="3" borderId="25" xfId="0" applyNumberFormat="1" applyFont="1" applyFill="1" applyBorder="1" applyAlignment="1">
      <alignment horizontal="left" vertical="top" wrapText="1"/>
    </xf>
    <xf numFmtId="0" fontId="10" fillId="3" borderId="0" xfId="0" applyFont="1" applyFill="1" applyBorder="1" applyAlignment="1" applyProtection="1">
      <alignment vertical="center" wrapText="1"/>
      <protection locked="0"/>
    </xf>
    <xf numFmtId="0" fontId="10" fillId="0" borderId="24" xfId="0" applyFont="1" applyBorder="1" applyAlignment="1">
      <alignment horizontal="center" vertical="center" wrapText="1"/>
    </xf>
    <xf numFmtId="0" fontId="10" fillId="4" borderId="24" xfId="0" applyFont="1" applyFill="1" applyBorder="1" applyAlignment="1" applyProtection="1">
      <alignment horizontal="center" vertical="center" wrapText="1"/>
      <protection locked="0"/>
    </xf>
    <xf numFmtId="0" fontId="10" fillId="4" borderId="24" xfId="0" applyFont="1" applyFill="1" applyBorder="1" applyAlignment="1">
      <alignment horizontal="center" vertical="center" wrapText="1"/>
    </xf>
    <xf numFmtId="0" fontId="10" fillId="0" borderId="24" xfId="0" applyFont="1" applyBorder="1" applyAlignment="1">
      <alignment horizontal="justify" vertical="top" wrapText="1"/>
    </xf>
    <xf numFmtId="9" fontId="10" fillId="7" borderId="24" xfId="0" applyNumberFormat="1" applyFont="1" applyFill="1" applyBorder="1" applyAlignment="1">
      <alignment horizontal="center" vertical="center" wrapText="1"/>
    </xf>
    <xf numFmtId="0" fontId="82" fillId="0" borderId="24" xfId="0" applyFont="1" applyBorder="1" applyAlignment="1">
      <alignment vertical="center" wrapText="1"/>
    </xf>
    <xf numFmtId="9" fontId="10" fillId="7" borderId="24" xfId="0" applyNumberFormat="1" applyFont="1" applyFill="1" applyBorder="1" applyAlignment="1">
      <alignment horizontal="justify" vertical="top" wrapText="1"/>
    </xf>
    <xf numFmtId="0" fontId="81" fillId="0" borderId="24" xfId="0" applyFont="1" applyBorder="1" applyAlignment="1">
      <alignment vertical="center" wrapText="1"/>
    </xf>
    <xf numFmtId="0" fontId="10" fillId="4" borderId="0" xfId="0" applyFont="1" applyFill="1" applyBorder="1" applyAlignment="1" applyProtection="1">
      <alignment vertical="center" wrapText="1"/>
      <protection locked="0"/>
    </xf>
    <xf numFmtId="9" fontId="81" fillId="7" borderId="24" xfId="0" applyNumberFormat="1" applyFont="1" applyFill="1" applyBorder="1" applyAlignment="1">
      <alignment horizontal="justify" vertical="top" wrapText="1"/>
    </xf>
    <xf numFmtId="0" fontId="81" fillId="7" borderId="27" xfId="0" applyFont="1" applyFill="1" applyBorder="1" applyAlignment="1" applyProtection="1">
      <alignment horizontal="center" vertical="center" wrapText="1"/>
      <protection locked="0"/>
    </xf>
    <xf numFmtId="0" fontId="81" fillId="0" borderId="24" xfId="0" applyFont="1" applyBorder="1" applyAlignment="1" applyProtection="1">
      <alignment horizontal="center" vertical="center" wrapText="1"/>
      <protection locked="0"/>
    </xf>
    <xf numFmtId="0" fontId="10" fillId="0" borderId="24" xfId="0" applyFont="1" applyBorder="1" applyAlignment="1">
      <alignment horizontal="justify" vertical="center" wrapText="1"/>
    </xf>
    <xf numFmtId="0" fontId="81" fillId="7" borderId="24" xfId="0" applyFont="1" applyFill="1" applyBorder="1" applyAlignment="1" applyProtection="1">
      <alignment horizontal="center" vertical="center" wrapText="1"/>
      <protection locked="0"/>
    </xf>
    <xf numFmtId="0" fontId="10" fillId="4" borderId="24" xfId="0" applyFont="1" applyFill="1" applyBorder="1" applyAlignment="1">
      <alignment horizontal="justify" vertical="center" wrapText="1"/>
    </xf>
    <xf numFmtId="10" fontId="10" fillId="0" borderId="0" xfId="0" applyNumberFormat="1" applyFont="1" applyFill="1" applyBorder="1" applyAlignment="1" applyProtection="1">
      <alignment vertical="center" wrapText="1"/>
      <protection locked="0"/>
    </xf>
    <xf numFmtId="0" fontId="81" fillId="4" borderId="0" xfId="0" applyFont="1" applyFill="1" applyBorder="1" applyAlignment="1">
      <alignment vertical="center" wrapText="1"/>
    </xf>
    <xf numFmtId="9" fontId="10" fillId="0" borderId="0" xfId="0" applyNumberFormat="1" applyFont="1" applyFill="1" applyBorder="1" applyAlignment="1" applyProtection="1">
      <alignment vertical="center" wrapText="1"/>
      <protection locked="0"/>
    </xf>
    <xf numFmtId="0" fontId="78" fillId="4" borderId="0" xfId="0" applyFont="1" applyFill="1" applyBorder="1" applyAlignment="1">
      <alignment vertical="center" wrapText="1"/>
    </xf>
    <xf numFmtId="0" fontId="77" fillId="13" borderId="2" xfId="0" applyFont="1" applyFill="1" applyBorder="1" applyAlignment="1" applyProtection="1">
      <alignment horizontal="center" vertical="center" wrapText="1"/>
      <protection locked="0"/>
    </xf>
    <xf numFmtId="0" fontId="39" fillId="0" borderId="2" xfId="0" applyFont="1" applyBorder="1" applyAlignment="1">
      <alignment vertical="center" wrapText="1"/>
    </xf>
    <xf numFmtId="0" fontId="34" fillId="0" borderId="36" xfId="0" applyFont="1" applyBorder="1" applyAlignment="1" applyProtection="1">
      <alignment horizontal="justify" vertical="center" wrapText="1"/>
      <protection locked="0"/>
    </xf>
    <xf numFmtId="9" fontId="34" fillId="4" borderId="2" xfId="3" applyFont="1" applyFill="1" applyBorder="1" applyAlignment="1">
      <alignment horizontal="center" vertical="center" wrapText="1"/>
    </xf>
    <xf numFmtId="165" fontId="34" fillId="4" borderId="2" xfId="5" applyNumberFormat="1" applyFont="1" applyFill="1" applyBorder="1" applyAlignment="1">
      <alignment horizontal="center" vertical="center" wrapText="1"/>
    </xf>
    <xf numFmtId="0" fontId="52" fillId="6" borderId="25" xfId="0" applyFont="1" applyFill="1" applyBorder="1" applyAlignment="1" applyProtection="1">
      <alignment horizontal="center" vertical="center" wrapText="1"/>
      <protection locked="0"/>
    </xf>
    <xf numFmtId="0" fontId="52" fillId="3" borderId="25" xfId="0" applyFont="1" applyFill="1" applyBorder="1" applyAlignment="1" applyProtection="1">
      <alignment horizontal="center" vertical="center" wrapText="1"/>
      <protection locked="0"/>
    </xf>
    <xf numFmtId="0" fontId="39" fillId="0" borderId="36" xfId="0" applyFont="1" applyBorder="1" applyAlignment="1">
      <alignment horizontal="center" vertical="center" wrapText="1"/>
    </xf>
    <xf numFmtId="0" fontId="39" fillId="0" borderId="36" xfId="0" applyFont="1" applyBorder="1" applyAlignment="1" applyProtection="1">
      <alignment vertical="center" wrapText="1"/>
      <protection locked="0"/>
    </xf>
    <xf numFmtId="9" fontId="39" fillId="4" borderId="2" xfId="3" applyFont="1" applyFill="1" applyBorder="1" applyAlignment="1">
      <alignment horizontal="center" vertical="center" wrapText="1"/>
    </xf>
    <xf numFmtId="9" fontId="39" fillId="0" borderId="2" xfId="3" applyFont="1" applyBorder="1" applyAlignment="1" applyProtection="1">
      <alignment horizontal="center" vertical="center" wrapText="1"/>
      <protection locked="0"/>
    </xf>
    <xf numFmtId="165" fontId="39" fillId="4" borderId="2" xfId="5" applyNumberFormat="1" applyFont="1" applyFill="1" applyBorder="1" applyAlignment="1">
      <alignment horizontal="center" vertical="center" wrapText="1"/>
    </xf>
    <xf numFmtId="0" fontId="49" fillId="3" borderId="0" xfId="0" applyFont="1" applyFill="1" applyAlignment="1">
      <alignment vertical="center" wrapText="1"/>
    </xf>
    <xf numFmtId="9" fontId="49" fillId="4" borderId="0" xfId="3" applyFont="1" applyFill="1" applyBorder="1" applyAlignment="1">
      <alignment vertical="center" wrapText="1"/>
    </xf>
    <xf numFmtId="0" fontId="47" fillId="2" borderId="2" xfId="0" applyFont="1" applyFill="1" applyBorder="1" applyAlignment="1" applyProtection="1">
      <alignment horizontal="center" vertical="center" wrapText="1"/>
      <protection locked="0"/>
    </xf>
    <xf numFmtId="9" fontId="47" fillId="13" borderId="2" xfId="3" applyFont="1" applyFill="1" applyBorder="1" applyAlignment="1" applyProtection="1">
      <alignment horizontal="center" vertical="center" wrapText="1"/>
      <protection locked="0"/>
    </xf>
    <xf numFmtId="0" fontId="47" fillId="21" borderId="2" xfId="0" applyFont="1" applyFill="1" applyBorder="1" applyAlignment="1" applyProtection="1">
      <alignment horizontal="center" vertical="center" wrapText="1"/>
      <protection locked="0"/>
    </xf>
    <xf numFmtId="9" fontId="34" fillId="4" borderId="2" xfId="3" applyFont="1" applyFill="1" applyBorder="1" applyAlignment="1" applyProtection="1">
      <alignment horizontal="center" vertical="center" wrapText="1"/>
      <protection locked="0"/>
    </xf>
    <xf numFmtId="1" fontId="34" fillId="4" borderId="2" xfId="3" applyNumberFormat="1" applyFont="1" applyFill="1" applyBorder="1" applyAlignment="1" applyProtection="1">
      <alignment horizontal="center" vertical="center" wrapText="1"/>
      <protection locked="0"/>
    </xf>
    <xf numFmtId="9" fontId="52" fillId="4" borderId="2" xfId="3" applyFont="1" applyFill="1" applyBorder="1" applyAlignment="1" applyProtection="1">
      <alignment horizontal="center" vertical="center" wrapText="1"/>
      <protection locked="0"/>
    </xf>
    <xf numFmtId="9" fontId="34" fillId="3" borderId="2" xfId="0" applyNumberFormat="1" applyFont="1" applyFill="1" applyBorder="1" applyAlignment="1">
      <alignment horizontal="left" vertical="top" wrapText="1"/>
    </xf>
    <xf numFmtId="0" fontId="58" fillId="0" borderId="2" xfId="0" applyFont="1" applyBorder="1" applyAlignment="1">
      <alignment vertical="center" wrapText="1"/>
    </xf>
    <xf numFmtId="9" fontId="34" fillId="7" borderId="2" xfId="0" applyNumberFormat="1" applyFont="1" applyFill="1" applyBorder="1" applyAlignment="1">
      <alignment horizontal="justify" vertical="top" wrapText="1"/>
    </xf>
    <xf numFmtId="9" fontId="34" fillId="0" borderId="2" xfId="0" applyNumberFormat="1" applyFont="1" applyBorder="1" applyAlignment="1">
      <alignment horizontal="justify" vertical="top" wrapText="1"/>
    </xf>
    <xf numFmtId="10" fontId="34" fillId="0" borderId="2" xfId="0" applyNumberFormat="1" applyFont="1" applyBorder="1" applyAlignment="1" applyProtection="1">
      <alignment horizontal="justify" vertical="top" wrapText="1"/>
      <protection locked="0"/>
    </xf>
    <xf numFmtId="0" fontId="52" fillId="0" borderId="2" xfId="0" applyFont="1" applyBorder="1" applyAlignment="1">
      <alignment vertical="center" wrapText="1"/>
    </xf>
    <xf numFmtId="9" fontId="34" fillId="0" borderId="2" xfId="3" applyFont="1" applyFill="1" applyBorder="1" applyAlignment="1" applyProtection="1">
      <alignment horizontal="center" vertical="center" wrapText="1"/>
      <protection locked="0"/>
    </xf>
    <xf numFmtId="0" fontId="34" fillId="4" borderId="2" xfId="0" applyFont="1" applyFill="1" applyBorder="1" applyAlignment="1">
      <alignment horizontal="justify" vertical="center" wrapText="1"/>
    </xf>
    <xf numFmtId="0" fontId="49" fillId="23" borderId="0" xfId="0" applyFont="1" applyFill="1" applyAlignment="1" applyProtection="1">
      <alignment vertical="center" wrapText="1"/>
      <protection locked="0"/>
    </xf>
    <xf numFmtId="9" fontId="49" fillId="0" borderId="0" xfId="3" applyFont="1" applyFill="1" applyBorder="1" applyAlignment="1">
      <alignment vertical="center" wrapText="1"/>
    </xf>
    <xf numFmtId="0" fontId="53" fillId="0" borderId="0" xfId="0" applyFont="1" applyFill="1" applyBorder="1" applyAlignment="1">
      <alignment vertical="center" wrapText="1"/>
    </xf>
    <xf numFmtId="0" fontId="53" fillId="0" borderId="0" xfId="0" applyFont="1" applyBorder="1" applyAlignment="1">
      <alignment vertical="center" wrapText="1"/>
    </xf>
    <xf numFmtId="0" fontId="39" fillId="3" borderId="2" xfId="1" applyFont="1" applyFill="1" applyBorder="1" applyAlignment="1">
      <alignment horizontal="justify" vertical="center" wrapText="1"/>
    </xf>
    <xf numFmtId="0" fontId="39" fillId="3" borderId="2" xfId="1" applyFont="1" applyFill="1" applyBorder="1" applyAlignment="1" applyProtection="1">
      <alignment horizontal="center" vertical="center" wrapText="1"/>
      <protection locked="0"/>
    </xf>
    <xf numFmtId="0" fontId="47" fillId="0" borderId="24" xfId="0" applyFont="1" applyFill="1" applyBorder="1" applyAlignment="1" applyProtection="1">
      <alignment vertical="center" wrapText="1"/>
      <protection locked="0"/>
    </xf>
    <xf numFmtId="0" fontId="34" fillId="19" borderId="2" xfId="0" applyFont="1" applyFill="1" applyBorder="1" applyAlignment="1">
      <alignment horizontal="justify" vertical="top" wrapText="1"/>
    </xf>
    <xf numFmtId="9" fontId="34" fillId="19" borderId="2" xfId="0" applyNumberFormat="1" applyFont="1" applyFill="1" applyBorder="1" applyAlignment="1">
      <alignment horizontal="left" vertical="top" wrapText="1"/>
    </xf>
    <xf numFmtId="0" fontId="34" fillId="2" borderId="36" xfId="0" applyFont="1" applyFill="1" applyBorder="1" applyAlignment="1" applyProtection="1">
      <alignment horizontal="center" vertical="center" wrapText="1"/>
      <protection locked="0"/>
    </xf>
    <xf numFmtId="0" fontId="34" fillId="2" borderId="36" xfId="0" applyFont="1" applyFill="1" applyBorder="1" applyAlignment="1">
      <alignment horizontal="center" vertical="center" wrapText="1"/>
    </xf>
    <xf numFmtId="0" fontId="52" fillId="2" borderId="36" xfId="0" applyFont="1" applyFill="1" applyBorder="1" applyAlignment="1" applyProtection="1">
      <alignment horizontal="center" vertical="center" wrapText="1"/>
      <protection locked="0"/>
    </xf>
    <xf numFmtId="0" fontId="34" fillId="3" borderId="36" xfId="0" applyFont="1" applyFill="1" applyBorder="1" applyAlignment="1">
      <alignment horizontal="center" vertical="center" wrapText="1"/>
    </xf>
    <xf numFmtId="0" fontId="34" fillId="3" borderId="36" xfId="0" applyFont="1" applyFill="1" applyBorder="1" applyAlignment="1" applyProtection="1">
      <alignment horizontal="justify" vertical="center" wrapText="1"/>
      <protection locked="0"/>
    </xf>
    <xf numFmtId="0" fontId="34" fillId="3" borderId="36" xfId="0" applyFont="1" applyFill="1" applyBorder="1" applyAlignment="1" applyProtection="1">
      <alignment horizontal="center" vertical="center" wrapText="1"/>
      <protection locked="0"/>
    </xf>
    <xf numFmtId="0" fontId="52" fillId="0" borderId="2" xfId="0" applyNumberFormat="1" applyFont="1" applyBorder="1" applyAlignment="1" applyProtection="1">
      <alignment horizontal="center" vertical="center" wrapText="1"/>
      <protection locked="0"/>
    </xf>
    <xf numFmtId="0" fontId="52" fillId="6" borderId="2" xfId="0" applyNumberFormat="1" applyFont="1" applyFill="1" applyBorder="1" applyAlignment="1" applyProtection="1">
      <alignment horizontal="center" vertical="center" wrapText="1"/>
      <protection locked="0"/>
    </xf>
    <xf numFmtId="0" fontId="52" fillId="3" borderId="2" xfId="0" applyNumberFormat="1" applyFont="1" applyFill="1" applyBorder="1" applyAlignment="1" applyProtection="1">
      <alignment horizontal="center" vertical="center" wrapText="1"/>
      <protection locked="0"/>
    </xf>
    <xf numFmtId="9" fontId="49" fillId="0" borderId="0" xfId="3" applyFont="1" applyFill="1" applyBorder="1" applyAlignment="1" applyProtection="1">
      <alignment vertical="center" wrapText="1"/>
      <protection locked="0"/>
    </xf>
    <xf numFmtId="0" fontId="39" fillId="0" borderId="4" xfId="0" applyFont="1" applyBorder="1" applyAlignment="1">
      <alignment horizontal="center" vertical="center" wrapText="1"/>
    </xf>
    <xf numFmtId="0" fontId="39" fillId="3" borderId="36" xfId="0" applyFont="1" applyFill="1" applyBorder="1" applyAlignment="1">
      <alignment horizontal="justify" vertical="center" wrapText="1"/>
    </xf>
    <xf numFmtId="10" fontId="39" fillId="3" borderId="36" xfId="0" applyNumberFormat="1" applyFont="1" applyFill="1" applyBorder="1" applyAlignment="1" applyProtection="1">
      <alignment horizontal="center" vertical="center" wrapText="1"/>
      <protection locked="0"/>
    </xf>
    <xf numFmtId="0" fontId="39" fillId="0" borderId="36" xfId="0" applyFont="1" applyFill="1" applyBorder="1" applyAlignment="1" applyProtection="1">
      <alignment vertical="center" wrapText="1"/>
      <protection locked="0"/>
    </xf>
    <xf numFmtId="0" fontId="39" fillId="0" borderId="2" xfId="0" applyFont="1" applyFill="1" applyBorder="1" applyAlignment="1">
      <alignment horizontal="justify" vertical="center" wrapText="1"/>
    </xf>
    <xf numFmtId="9" fontId="39" fillId="6" borderId="2" xfId="0" applyNumberFormat="1" applyFont="1" applyFill="1" applyBorder="1" applyAlignment="1">
      <alignment horizontal="justify" vertical="top" wrapText="1"/>
    </xf>
    <xf numFmtId="9" fontId="39" fillId="6" borderId="2" xfId="0" applyNumberFormat="1" applyFont="1" applyFill="1" applyBorder="1" applyAlignment="1">
      <alignment horizontal="center" vertical="center" wrapText="1"/>
    </xf>
    <xf numFmtId="0" fontId="34" fillId="3" borderId="0" xfId="0" applyFont="1" applyFill="1" applyBorder="1" applyAlignment="1" applyProtection="1">
      <alignment vertical="center" wrapText="1"/>
      <protection locked="0"/>
    </xf>
    <xf numFmtId="0" fontId="10" fillId="3" borderId="2" xfId="1" applyFont="1" applyFill="1" applyBorder="1" applyAlignment="1">
      <alignment horizontal="justify" vertical="center" wrapText="1"/>
    </xf>
    <xf numFmtId="0" fontId="10" fillId="2" borderId="2"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2" xfId="1" applyFont="1" applyFill="1" applyBorder="1" applyAlignment="1">
      <alignment horizontal="left" vertical="center" wrapText="1"/>
    </xf>
    <xf numFmtId="0" fontId="10" fillId="4" borderId="2" xfId="2" applyNumberFormat="1" applyFont="1" applyFill="1" applyBorder="1" applyAlignment="1">
      <alignment horizontal="center" vertical="center" wrapText="1"/>
    </xf>
    <xf numFmtId="0" fontId="10" fillId="0" borderId="2" xfId="1" applyFont="1" applyBorder="1" applyAlignment="1">
      <alignment horizontal="center" vertical="center" wrapText="1"/>
    </xf>
    <xf numFmtId="10" fontId="81" fillId="7" borderId="2" xfId="0" applyNumberFormat="1" applyFont="1" applyFill="1" applyBorder="1" applyAlignment="1" applyProtection="1">
      <alignment horizontal="center" vertical="center" wrapText="1"/>
      <protection locked="0"/>
    </xf>
    <xf numFmtId="1" fontId="10" fillId="4" borderId="2" xfId="3"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9" fontId="81" fillId="3" borderId="2" xfId="3" applyFont="1" applyFill="1" applyBorder="1" applyAlignment="1" applyProtection="1">
      <alignment horizontal="center" vertical="center" wrapText="1"/>
      <protection locked="0"/>
    </xf>
    <xf numFmtId="0" fontId="10" fillId="0" borderId="2" xfId="1" applyFont="1" applyBorder="1" applyAlignment="1">
      <alignment horizontal="left" vertical="center" wrapText="1"/>
    </xf>
    <xf numFmtId="9" fontId="10" fillId="3" borderId="2" xfId="3" applyFont="1" applyFill="1" applyBorder="1" applyAlignment="1" applyProtection="1">
      <alignment horizontal="center" vertical="center" wrapText="1"/>
      <protection locked="0"/>
    </xf>
    <xf numFmtId="0" fontId="34" fillId="0" borderId="2" xfId="1" applyFont="1" applyFill="1" applyBorder="1" applyAlignment="1">
      <alignment horizontal="justify" vertical="center" wrapText="1"/>
    </xf>
    <xf numFmtId="10" fontId="34" fillId="0" borderId="25" xfId="0" applyNumberFormat="1" applyFont="1" applyFill="1" applyBorder="1" applyAlignment="1" applyProtection="1">
      <alignment horizontal="justify" vertical="top" wrapText="1"/>
      <protection locked="0"/>
    </xf>
    <xf numFmtId="0" fontId="52" fillId="0" borderId="25" xfId="0" applyFont="1" applyBorder="1" applyAlignment="1">
      <alignment vertical="center" wrapText="1"/>
    </xf>
    <xf numFmtId="9" fontId="34" fillId="0" borderId="25" xfId="0" applyNumberFormat="1" applyFont="1" applyFill="1" applyBorder="1" applyAlignment="1">
      <alignment horizontal="left" vertical="top" wrapText="1"/>
    </xf>
    <xf numFmtId="0" fontId="34" fillId="0" borderId="0" xfId="0" applyFont="1" applyBorder="1" applyAlignment="1">
      <alignment vertical="center" wrapText="1"/>
    </xf>
    <xf numFmtId="0" fontId="34" fillId="0" borderId="0" xfId="0" applyFont="1" applyFill="1" applyBorder="1" applyAlignment="1">
      <alignment vertical="center" wrapText="1"/>
    </xf>
    <xf numFmtId="0" fontId="34" fillId="4" borderId="0" xfId="0" applyFont="1" applyFill="1" applyBorder="1" applyAlignment="1">
      <alignment vertical="center" wrapText="1"/>
    </xf>
    <xf numFmtId="0" fontId="39" fillId="5" borderId="61" xfId="0" applyFont="1" applyFill="1" applyBorder="1" applyAlignment="1" applyProtection="1">
      <alignment horizontal="center" vertical="center" wrapText="1"/>
      <protection locked="0"/>
    </xf>
    <xf numFmtId="0" fontId="39" fillId="0" borderId="25" xfId="0" applyFont="1" applyBorder="1" applyAlignment="1">
      <alignment horizontal="justify" vertical="center" wrapText="1"/>
    </xf>
    <xf numFmtId="9" fontId="39" fillId="0" borderId="25" xfId="0" applyNumberFormat="1" applyFont="1" applyFill="1" applyBorder="1" applyAlignment="1" applyProtection="1">
      <alignment horizontal="center" vertical="center" wrapText="1"/>
      <protection locked="0"/>
    </xf>
    <xf numFmtId="0" fontId="39" fillId="4" borderId="25" xfId="0" applyFont="1" applyFill="1" applyBorder="1" applyAlignment="1">
      <alignment horizontal="center" vertical="center" wrapText="1"/>
    </xf>
    <xf numFmtId="10" fontId="39" fillId="0" borderId="25" xfId="0" applyNumberFormat="1" applyFont="1" applyFill="1" applyBorder="1" applyAlignment="1" applyProtection="1">
      <alignment horizontal="center" vertical="center" wrapText="1"/>
      <protection locked="0"/>
    </xf>
    <xf numFmtId="10" fontId="39" fillId="4" borderId="25" xfId="0" applyNumberFormat="1" applyFont="1" applyFill="1" applyBorder="1" applyAlignment="1" applyProtection="1">
      <alignment horizontal="center" vertical="center" wrapText="1"/>
      <protection locked="0"/>
    </xf>
    <xf numFmtId="0" fontId="39" fillId="0" borderId="25" xfId="0" applyFont="1" applyBorder="1" applyAlignment="1">
      <alignment horizontal="justify" vertical="top" wrapText="1"/>
    </xf>
    <xf numFmtId="9" fontId="39" fillId="7" borderId="25" xfId="0" applyNumberFormat="1" applyFont="1" applyFill="1" applyBorder="1" applyAlignment="1">
      <alignment horizontal="justify" vertical="top" wrapText="1"/>
    </xf>
    <xf numFmtId="0" fontId="34" fillId="4" borderId="0" xfId="0" applyFont="1" applyFill="1" applyBorder="1" applyAlignment="1" applyProtection="1">
      <alignment vertical="center" wrapText="1"/>
      <protection locked="0"/>
    </xf>
    <xf numFmtId="0" fontId="39" fillId="5" borderId="62" xfId="0" applyFont="1" applyFill="1" applyBorder="1" applyAlignment="1" applyProtection="1">
      <alignment horizontal="center" vertical="center" wrapText="1"/>
      <protection locked="0"/>
    </xf>
    <xf numFmtId="9" fontId="39" fillId="0" borderId="24" xfId="0" applyNumberFormat="1" applyFont="1" applyFill="1" applyBorder="1" applyAlignment="1" applyProtection="1">
      <alignment horizontal="center" vertical="center" wrapText="1"/>
      <protection locked="0"/>
    </xf>
    <xf numFmtId="0" fontId="39" fillId="4" borderId="24" xfId="0" applyNumberFormat="1" applyFont="1" applyFill="1" applyBorder="1" applyAlignment="1">
      <alignment horizontal="center" vertical="center" wrapText="1"/>
    </xf>
    <xf numFmtId="10" fontId="39" fillId="0" borderId="24" xfId="0" applyNumberFormat="1" applyFont="1" applyFill="1" applyBorder="1" applyAlignment="1" applyProtection="1">
      <alignment horizontal="center" vertical="center" wrapText="1"/>
      <protection locked="0"/>
    </xf>
    <xf numFmtId="10" fontId="39" fillId="4" borderId="24" xfId="0" applyNumberFormat="1" applyFont="1" applyFill="1" applyBorder="1" applyAlignment="1" applyProtection="1">
      <alignment horizontal="center" vertical="center" wrapText="1"/>
      <protection locked="0"/>
    </xf>
    <xf numFmtId="0" fontId="39" fillId="0" borderId="24" xfId="0" applyFont="1" applyBorder="1" applyAlignment="1">
      <alignment horizontal="justify" vertical="top" wrapText="1"/>
    </xf>
    <xf numFmtId="9" fontId="39" fillId="0" borderId="24" xfId="0" applyNumberFormat="1" applyFont="1" applyFill="1" applyBorder="1" applyAlignment="1">
      <alignment horizontal="left" vertical="top" wrapText="1"/>
    </xf>
    <xf numFmtId="0" fontId="39" fillId="4" borderId="24" xfId="0" applyFont="1" applyFill="1" applyBorder="1" applyAlignment="1">
      <alignment horizontal="center" vertical="center" wrapText="1"/>
    </xf>
    <xf numFmtId="0" fontId="39" fillId="4" borderId="24" xfId="0" applyFont="1" applyFill="1" applyBorder="1" applyAlignment="1">
      <alignment horizontal="justify" vertical="center" wrapText="1"/>
    </xf>
    <xf numFmtId="0" fontId="39" fillId="0" borderId="24" xfId="0" applyNumberFormat="1" applyFont="1" applyFill="1" applyBorder="1" applyAlignment="1" applyProtection="1">
      <alignment horizontal="center" vertical="center" wrapText="1"/>
      <protection locked="0"/>
    </xf>
    <xf numFmtId="0" fontId="39" fillId="0" borderId="24" xfId="0" applyFont="1" applyFill="1" applyBorder="1" applyAlignment="1" applyProtection="1">
      <alignment horizontal="justify" vertical="top" wrapText="1"/>
      <protection locked="0"/>
    </xf>
    <xf numFmtId="0" fontId="39" fillId="5" borderId="63" xfId="0" applyFont="1" applyFill="1" applyBorder="1" applyAlignment="1" applyProtection="1">
      <alignment horizontal="center" vertical="center" wrapText="1"/>
      <protection locked="0"/>
    </xf>
    <xf numFmtId="9" fontId="39" fillId="0" borderId="64" xfId="0" applyNumberFormat="1" applyFont="1" applyFill="1" applyBorder="1" applyAlignment="1" applyProtection="1">
      <alignment horizontal="center" vertical="center" wrapText="1"/>
      <protection locked="0"/>
    </xf>
    <xf numFmtId="0" fontId="39" fillId="0" borderId="64" xfId="0" applyFont="1" applyFill="1" applyBorder="1" applyAlignment="1" applyProtection="1">
      <alignment horizontal="center" vertical="center" wrapText="1"/>
      <protection locked="0"/>
    </xf>
    <xf numFmtId="0" fontId="39" fillId="0" borderId="64" xfId="0" applyNumberFormat="1" applyFont="1" applyFill="1" applyBorder="1" applyAlignment="1" applyProtection="1">
      <alignment horizontal="center" vertical="center" wrapText="1"/>
      <protection locked="0"/>
    </xf>
    <xf numFmtId="10" fontId="39" fillId="0" borderId="64" xfId="0" applyNumberFormat="1" applyFont="1" applyFill="1" applyBorder="1" applyAlignment="1" applyProtection="1">
      <alignment horizontal="center" vertical="center" wrapText="1"/>
      <protection locked="0"/>
    </xf>
    <xf numFmtId="10" fontId="39" fillId="4" borderId="64" xfId="0" applyNumberFormat="1" applyFont="1" applyFill="1" applyBorder="1" applyAlignment="1" applyProtection="1">
      <alignment horizontal="center" vertical="center" wrapText="1"/>
      <protection locked="0"/>
    </xf>
    <xf numFmtId="10" fontId="34" fillId="0" borderId="0" xfId="0" applyNumberFormat="1" applyFont="1" applyFill="1" applyBorder="1" applyAlignment="1" applyProtection="1">
      <alignment vertical="center" wrapText="1"/>
      <protection locked="0"/>
    </xf>
    <xf numFmtId="0" fontId="52" fillId="4" borderId="0" xfId="0" applyFont="1" applyFill="1" applyBorder="1" applyAlignment="1">
      <alignment vertical="center" wrapText="1"/>
    </xf>
    <xf numFmtId="9" fontId="34" fillId="0" borderId="0" xfId="0" applyNumberFormat="1" applyFont="1" applyFill="1" applyBorder="1" applyAlignment="1" applyProtection="1">
      <alignment vertical="center" wrapText="1"/>
      <protection locked="0"/>
    </xf>
    <xf numFmtId="0" fontId="57" fillId="4" borderId="0" xfId="0" applyFont="1" applyFill="1" applyBorder="1" applyAlignment="1">
      <alignment vertical="center" wrapText="1"/>
    </xf>
    <xf numFmtId="0" fontId="34" fillId="4" borderId="6" xfId="0" applyFont="1" applyFill="1" applyBorder="1" applyAlignment="1" applyProtection="1">
      <alignment horizontal="center" vertical="center" wrapText="1"/>
      <protection locked="0"/>
    </xf>
    <xf numFmtId="0" fontId="34" fillId="0" borderId="6" xfId="0" applyFont="1" applyBorder="1" applyAlignment="1">
      <alignment horizontal="center" vertical="center" wrapText="1"/>
    </xf>
    <xf numFmtId="0" fontId="34" fillId="0" borderId="6" xfId="0" applyFont="1" applyFill="1" applyBorder="1" applyAlignment="1" applyProtection="1">
      <alignment horizontal="justify" vertical="center" wrapText="1"/>
      <protection locked="0"/>
    </xf>
    <xf numFmtId="0" fontId="52" fillId="0" borderId="6" xfId="0" applyFont="1" applyFill="1" applyBorder="1" applyAlignment="1" applyProtection="1">
      <alignment horizontal="center" vertical="center" wrapText="1"/>
      <protection locked="0"/>
    </xf>
    <xf numFmtId="0" fontId="34" fillId="0" borderId="6" xfId="0" applyFont="1" applyFill="1" applyBorder="1" applyAlignment="1" applyProtection="1">
      <alignment horizontal="center" vertical="center" wrapText="1"/>
      <protection locked="0"/>
    </xf>
    <xf numFmtId="0" fontId="34" fillId="0" borderId="6" xfId="0" applyFont="1" applyBorder="1" applyAlignment="1">
      <alignment horizontal="justify" vertical="center" wrapText="1"/>
    </xf>
    <xf numFmtId="0" fontId="39" fillId="0" borderId="6" xfId="0" applyFont="1" applyFill="1" applyBorder="1" applyAlignment="1" applyProtection="1">
      <alignment vertical="center" wrapText="1"/>
      <protection locked="0"/>
    </xf>
    <xf numFmtId="0" fontId="52" fillId="19" borderId="6" xfId="0" applyNumberFormat="1" applyFont="1" applyFill="1" applyBorder="1" applyAlignment="1" applyProtection="1">
      <alignment horizontal="center" vertical="center" wrapText="1"/>
      <protection locked="0"/>
    </xf>
    <xf numFmtId="9" fontId="34" fillId="7" borderId="6" xfId="0" applyNumberFormat="1" applyFont="1" applyFill="1" applyBorder="1" applyAlignment="1">
      <alignment horizontal="center" vertical="center" wrapText="1"/>
    </xf>
    <xf numFmtId="9" fontId="34" fillId="20" borderId="6" xfId="0" applyNumberFormat="1" applyFont="1" applyFill="1" applyBorder="1" applyAlignment="1">
      <alignment horizontal="center" vertical="center" wrapText="1"/>
    </xf>
    <xf numFmtId="0" fontId="34" fillId="19" borderId="6" xfId="0" applyFont="1" applyFill="1" applyBorder="1" applyAlignment="1">
      <alignment horizontal="justify" vertical="top" wrapText="1"/>
    </xf>
    <xf numFmtId="9" fontId="34" fillId="19" borderId="6" xfId="0" applyNumberFormat="1" applyFont="1" applyFill="1" applyBorder="1" applyAlignment="1">
      <alignment horizontal="left" vertical="top" wrapText="1"/>
    </xf>
    <xf numFmtId="9" fontId="34" fillId="19" borderId="7" xfId="0" applyNumberFormat="1" applyFont="1" applyFill="1" applyBorder="1" applyAlignment="1">
      <alignment horizontal="left" vertical="top" wrapText="1"/>
    </xf>
    <xf numFmtId="9" fontId="34" fillId="20" borderId="3" xfId="0" applyNumberFormat="1" applyFont="1" applyFill="1" applyBorder="1" applyAlignment="1">
      <alignment horizontal="center" vertical="center" wrapText="1"/>
    </xf>
    <xf numFmtId="9" fontId="52" fillId="19" borderId="2" xfId="3"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52" fillId="4" borderId="9" xfId="0" applyFont="1" applyFill="1" applyBorder="1" applyAlignment="1" applyProtection="1">
      <alignment horizontal="center" vertical="center" wrapText="1"/>
      <protection locked="0"/>
    </xf>
    <xf numFmtId="0" fontId="34" fillId="0" borderId="9" xfId="0" applyFont="1" applyBorder="1" applyAlignment="1">
      <alignment horizontal="center" vertical="center" wrapText="1"/>
    </xf>
    <xf numFmtId="0" fontId="34" fillId="0" borderId="9" xfId="0" applyFont="1" applyFill="1" applyBorder="1" applyAlignment="1" applyProtection="1">
      <alignment horizontal="justify" vertical="center" wrapText="1"/>
      <protection locked="0"/>
    </xf>
    <xf numFmtId="0" fontId="34" fillId="0" borderId="9" xfId="0" applyFont="1" applyFill="1" applyBorder="1" applyAlignment="1" applyProtection="1">
      <alignment horizontal="center" vertical="center" wrapText="1"/>
      <protection locked="0"/>
    </xf>
    <xf numFmtId="0" fontId="34" fillId="0" borderId="9" xfId="0" applyFont="1" applyBorder="1" applyAlignment="1">
      <alignment horizontal="justify" vertical="center" wrapText="1"/>
    </xf>
    <xf numFmtId="0" fontId="52" fillId="19" borderId="9" xfId="0" applyNumberFormat="1" applyFont="1" applyFill="1" applyBorder="1" applyAlignment="1" applyProtection="1">
      <alignment horizontal="center" vertical="center" wrapText="1"/>
      <protection locked="0"/>
    </xf>
    <xf numFmtId="9" fontId="34" fillId="7" borderId="9" xfId="0" applyNumberFormat="1" applyFont="1" applyFill="1" applyBorder="1" applyAlignment="1">
      <alignment horizontal="center" vertical="center" wrapText="1"/>
    </xf>
    <xf numFmtId="0" fontId="34" fillId="19" borderId="9" xfId="0" applyFont="1" applyFill="1" applyBorder="1" applyAlignment="1">
      <alignment horizontal="center" vertical="center" wrapText="1"/>
    </xf>
    <xf numFmtId="9" fontId="34" fillId="20" borderId="9" xfId="0" applyNumberFormat="1" applyFont="1" applyFill="1" applyBorder="1" applyAlignment="1">
      <alignment horizontal="justify" vertical="top" wrapText="1"/>
    </xf>
    <xf numFmtId="9" fontId="34" fillId="20" borderId="9" xfId="0" applyNumberFormat="1" applyFont="1" applyFill="1" applyBorder="1" applyAlignment="1">
      <alignment horizontal="center" vertical="center" wrapText="1"/>
    </xf>
    <xf numFmtId="9" fontId="34" fillId="19" borderId="9" xfId="0" applyNumberFormat="1" applyFont="1" applyFill="1" applyBorder="1" applyAlignment="1">
      <alignment horizontal="justify" vertical="top" wrapText="1"/>
    </xf>
    <xf numFmtId="9" fontId="34" fillId="20" borderId="10" xfId="0" applyNumberFormat="1" applyFont="1" applyFill="1" applyBorder="1" applyAlignment="1">
      <alignment horizontal="center" vertical="center" wrapText="1"/>
    </xf>
    <xf numFmtId="0" fontId="39" fillId="32" borderId="5" xfId="0" applyFont="1" applyFill="1" applyBorder="1" applyAlignment="1" applyProtection="1">
      <alignment horizontal="center" vertical="center" wrapText="1"/>
      <protection locked="0"/>
    </xf>
    <xf numFmtId="0" fontId="39" fillId="0" borderId="6" xfId="0" applyFont="1" applyBorder="1" applyAlignment="1">
      <alignment horizontal="justify" vertical="center" wrapText="1"/>
    </xf>
    <xf numFmtId="9" fontId="39" fillId="0" borderId="6" xfId="0" applyNumberFormat="1" applyFont="1" applyFill="1" applyBorder="1" applyAlignment="1" applyProtection="1">
      <alignment horizontal="center" vertical="center" wrapText="1"/>
      <protection locked="0"/>
    </xf>
    <xf numFmtId="0" fontId="39" fillId="4" borderId="6" xfId="0" applyFont="1" applyFill="1" applyBorder="1" applyAlignment="1">
      <alignment horizontal="center" vertical="center" wrapText="1"/>
    </xf>
    <xf numFmtId="10" fontId="39" fillId="0" borderId="6" xfId="0" applyNumberFormat="1" applyFont="1" applyFill="1" applyBorder="1" applyAlignment="1" applyProtection="1">
      <alignment horizontal="center" vertical="center" wrapText="1"/>
      <protection locked="0"/>
    </xf>
    <xf numFmtId="10" fontId="39" fillId="4" borderId="6" xfId="0" applyNumberFormat="1" applyFont="1" applyFill="1" applyBorder="1" applyAlignment="1" applyProtection="1">
      <alignment horizontal="center" vertical="center" wrapText="1"/>
      <protection locked="0"/>
    </xf>
    <xf numFmtId="0" fontId="39" fillId="0" borderId="6" xfId="0" applyFont="1" applyBorder="1" applyAlignment="1">
      <alignment horizontal="center" vertical="center" wrapText="1"/>
    </xf>
    <xf numFmtId="0" fontId="34" fillId="0" borderId="6" xfId="0" applyFont="1" applyBorder="1" applyAlignment="1" applyProtection="1">
      <alignment vertical="center" wrapText="1"/>
      <protection locked="0"/>
    </xf>
    <xf numFmtId="0" fontId="39" fillId="32" borderId="1" xfId="0" applyFont="1" applyFill="1" applyBorder="1" applyAlignment="1" applyProtection="1">
      <alignment horizontal="center" vertical="center" wrapText="1"/>
      <protection locked="0"/>
    </xf>
    <xf numFmtId="0" fontId="39" fillId="32" borderId="8" xfId="0" applyFont="1" applyFill="1" applyBorder="1" applyAlignment="1" applyProtection="1">
      <alignment horizontal="center" vertical="center" wrapText="1"/>
      <protection locked="0"/>
    </xf>
    <xf numFmtId="0" fontId="39" fillId="0" borderId="9" xfId="0" applyFont="1" applyBorder="1" applyAlignment="1">
      <alignment horizontal="justify" vertical="center" wrapText="1"/>
    </xf>
    <xf numFmtId="9" fontId="39" fillId="0" borderId="9" xfId="0" applyNumberFormat="1" applyFont="1" applyFill="1" applyBorder="1" applyAlignment="1" applyProtection="1">
      <alignment horizontal="center" vertical="center" wrapText="1"/>
      <protection locked="0"/>
    </xf>
    <xf numFmtId="0" fontId="39" fillId="4" borderId="9" xfId="0" applyFont="1" applyFill="1" applyBorder="1" applyAlignment="1">
      <alignment horizontal="center" vertical="center" wrapText="1"/>
    </xf>
    <xf numFmtId="10" fontId="39" fillId="0" borderId="9" xfId="0" applyNumberFormat="1" applyFont="1" applyFill="1" applyBorder="1" applyAlignment="1" applyProtection="1">
      <alignment horizontal="center" vertical="center" wrapText="1"/>
      <protection locked="0"/>
    </xf>
    <xf numFmtId="10" fontId="39" fillId="4" borderId="9" xfId="0" applyNumberFormat="1" applyFont="1" applyFill="1" applyBorder="1" applyAlignment="1" applyProtection="1">
      <alignment horizontal="center" vertical="center" wrapText="1"/>
      <protection locked="0"/>
    </xf>
    <xf numFmtId="0" fontId="39" fillId="0" borderId="9" xfId="0" applyFont="1" applyBorder="1" applyAlignment="1">
      <alignment horizontal="center" vertical="center" wrapText="1"/>
    </xf>
    <xf numFmtId="0" fontId="39" fillId="0" borderId="9" xfId="0" applyFont="1" applyFill="1" applyBorder="1" applyAlignment="1" applyProtection="1">
      <alignment vertical="center" wrapText="1"/>
      <protection locked="0"/>
    </xf>
    <xf numFmtId="9" fontId="39" fillId="0" borderId="0" xfId="0" applyNumberFormat="1" applyFont="1" applyAlignment="1">
      <alignment horizontal="center" vertical="center"/>
    </xf>
    <xf numFmtId="0" fontId="39" fillId="0" borderId="0" xfId="0" applyFont="1" applyAlignment="1"/>
    <xf numFmtId="49" fontId="34" fillId="0" borderId="2" xfId="0" applyNumberFormat="1" applyFont="1" applyBorder="1" applyAlignment="1">
      <alignment horizontal="justify" vertical="center" wrapText="1"/>
    </xf>
    <xf numFmtId="2" fontId="52" fillId="20" borderId="2" xfId="0" applyNumberFormat="1" applyFont="1" applyFill="1" applyBorder="1" applyAlignment="1" applyProtection="1">
      <alignment horizontal="center" vertical="center" wrapText="1"/>
      <protection locked="0"/>
    </xf>
    <xf numFmtId="2" fontId="52" fillId="19" borderId="2" xfId="0" applyNumberFormat="1" applyFont="1" applyFill="1" applyBorder="1" applyAlignment="1" applyProtection="1">
      <alignment horizontal="center" vertical="center" wrapText="1"/>
      <protection locked="0"/>
    </xf>
    <xf numFmtId="10" fontId="49" fillId="0" borderId="0" xfId="0" applyNumberFormat="1" applyFont="1" applyAlignment="1" applyProtection="1">
      <alignment horizontal="center" vertical="center" wrapText="1"/>
      <protection locked="0"/>
    </xf>
    <xf numFmtId="0" fontId="39" fillId="0" borderId="2" xfId="0" applyFont="1" applyBorder="1" applyAlignment="1" applyProtection="1">
      <alignment horizontal="left" vertical="center" wrapText="1"/>
      <protection locked="0"/>
    </xf>
    <xf numFmtId="0" fontId="39" fillId="4" borderId="2" xfId="0" applyFont="1" applyFill="1" applyBorder="1" applyAlignment="1">
      <alignment horizontal="justify" vertical="center" wrapText="1"/>
    </xf>
    <xf numFmtId="9" fontId="39" fillId="4" borderId="2" xfId="0" applyNumberFormat="1" applyFont="1" applyFill="1" applyBorder="1" applyAlignment="1" applyProtection="1">
      <alignment horizontal="center" vertical="center" wrapText="1"/>
      <protection locked="0"/>
    </xf>
    <xf numFmtId="0" fontId="39" fillId="0" borderId="2" xfId="0" applyFont="1" applyBorder="1" applyAlignment="1" applyProtection="1">
      <alignment horizontal="justify" vertical="top" wrapText="1"/>
      <protection locked="0"/>
    </xf>
    <xf numFmtId="9" fontId="35" fillId="3" borderId="50" xfId="0" applyNumberFormat="1" applyFont="1" applyFill="1" applyBorder="1" applyAlignment="1">
      <alignment vertical="center" wrapText="1"/>
    </xf>
    <xf numFmtId="0" fontId="35" fillId="3" borderId="50" xfId="0" applyFont="1" applyFill="1" applyBorder="1" applyAlignment="1">
      <alignment vertical="center" wrapText="1"/>
    </xf>
    <xf numFmtId="0" fontId="39" fillId="3" borderId="50" xfId="0" applyFont="1" applyFill="1" applyBorder="1" applyAlignment="1">
      <alignment horizontal="center" vertical="center" wrapText="1"/>
    </xf>
    <xf numFmtId="9" fontId="39" fillId="3" borderId="2" xfId="0" applyNumberFormat="1" applyFont="1" applyFill="1" applyBorder="1" applyAlignment="1">
      <alignment horizontal="center" vertical="center" wrapText="1"/>
    </xf>
    <xf numFmtId="0" fontId="35" fillId="3" borderId="2" xfId="0" applyFont="1" applyFill="1" applyBorder="1" applyAlignment="1">
      <alignment horizontal="center" vertical="center" wrapText="1"/>
    </xf>
    <xf numFmtId="9" fontId="35" fillId="3" borderId="2" xfId="0" applyNumberFormat="1" applyFont="1" applyFill="1" applyBorder="1" applyAlignment="1">
      <alignment vertical="center" wrapText="1"/>
    </xf>
    <xf numFmtId="0" fontId="35" fillId="3" borderId="2" xfId="0" applyFont="1" applyFill="1" applyBorder="1" applyAlignment="1">
      <alignment vertical="center" wrapText="1"/>
    </xf>
    <xf numFmtId="10" fontId="39" fillId="3" borderId="2" xfId="1" applyNumberFormat="1" applyFont="1" applyFill="1" applyBorder="1" applyAlignment="1" applyProtection="1">
      <alignment horizontal="center" vertical="center" wrapText="1"/>
      <protection locked="0"/>
    </xf>
    <xf numFmtId="9" fontId="39" fillId="4" borderId="2" xfId="2" applyFont="1" applyFill="1" applyBorder="1" applyAlignment="1">
      <alignment horizontal="center" vertical="center" wrapText="1"/>
    </xf>
    <xf numFmtId="0" fontId="34" fillId="3" borderId="50" xfId="0" applyFont="1" applyFill="1" applyBorder="1" applyAlignment="1">
      <alignment horizontal="center" vertical="center" wrapText="1"/>
    </xf>
    <xf numFmtId="0" fontId="39" fillId="3" borderId="50" xfId="0" applyFont="1" applyFill="1" applyBorder="1" applyAlignment="1">
      <alignment vertical="center" wrapText="1"/>
    </xf>
    <xf numFmtId="0" fontId="39" fillId="3" borderId="51" xfId="0" applyFont="1" applyFill="1" applyBorder="1" applyAlignment="1">
      <alignment vertical="center" wrapText="1"/>
    </xf>
    <xf numFmtId="9" fontId="39" fillId="3" borderId="50" xfId="0" applyNumberFormat="1" applyFont="1" applyFill="1" applyBorder="1" applyAlignment="1">
      <alignment horizontal="center" vertical="center" wrapText="1"/>
    </xf>
    <xf numFmtId="0" fontId="39" fillId="32" borderId="73" xfId="0" applyFont="1" applyFill="1" applyBorder="1" applyAlignment="1" applyProtection="1">
      <alignment horizontal="center" vertical="center" wrapText="1"/>
      <protection locked="0"/>
    </xf>
    <xf numFmtId="0" fontId="27" fillId="0" borderId="0" xfId="0" applyFont="1" applyFill="1" applyBorder="1" applyAlignment="1">
      <alignment vertical="center" wrapText="1"/>
    </xf>
    <xf numFmtId="0" fontId="27" fillId="0" borderId="0" xfId="0" applyFont="1" applyBorder="1" applyAlignment="1">
      <alignment vertical="center" wrapText="1"/>
    </xf>
    <xf numFmtId="0" fontId="34" fillId="0" borderId="2" xfId="0" applyFont="1" applyBorder="1" applyAlignment="1" applyProtection="1">
      <alignment vertical="center" wrapText="1"/>
      <protection locked="0"/>
    </xf>
    <xf numFmtId="0" fontId="34" fillId="10" borderId="50" xfId="0" applyFont="1" applyFill="1" applyBorder="1" applyAlignment="1">
      <alignment horizontal="center" vertical="center" wrapText="1"/>
    </xf>
    <xf numFmtId="41" fontId="34" fillId="0" borderId="2" xfId="7" applyFont="1" applyFill="1" applyBorder="1" applyAlignment="1">
      <alignment horizontal="center" vertical="center" wrapText="1"/>
    </xf>
    <xf numFmtId="0" fontId="34" fillId="9" borderId="50" xfId="0" applyFont="1" applyFill="1" applyBorder="1" applyAlignment="1">
      <alignment horizontal="center" vertical="center" wrapText="1"/>
    </xf>
    <xf numFmtId="0" fontId="35" fillId="10" borderId="50" xfId="0" applyFont="1" applyFill="1" applyBorder="1" applyAlignment="1">
      <alignment horizontal="center" vertical="center" wrapText="1"/>
    </xf>
    <xf numFmtId="0" fontId="35" fillId="9" borderId="50" xfId="0" applyFont="1" applyFill="1" applyBorder="1" applyAlignment="1">
      <alignment horizontal="center" vertical="center" wrapText="1"/>
    </xf>
    <xf numFmtId="9" fontId="34" fillId="0" borderId="2" xfId="0" applyNumberFormat="1" applyFont="1" applyFill="1" applyBorder="1" applyAlignment="1">
      <alignment horizontal="justify" vertical="top" wrapText="1"/>
    </xf>
    <xf numFmtId="9" fontId="34" fillId="0" borderId="2" xfId="3" applyFont="1" applyFill="1" applyBorder="1" applyAlignment="1">
      <alignment horizontal="center" vertical="center" wrapText="1"/>
    </xf>
    <xf numFmtId="9" fontId="34" fillId="0" borderId="2" xfId="0" applyNumberFormat="1" applyFont="1" applyFill="1" applyBorder="1" applyAlignment="1">
      <alignment horizontal="left" vertical="top" wrapText="1"/>
    </xf>
    <xf numFmtId="0" fontId="34" fillId="10" borderId="52"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35" fillId="9" borderId="52" xfId="0" applyFont="1" applyFill="1" applyBorder="1" applyAlignment="1">
      <alignment horizontal="center" vertical="center" wrapText="1"/>
    </xf>
    <xf numFmtId="0" fontId="35" fillId="10" borderId="52" xfId="0" applyFont="1" applyFill="1" applyBorder="1" applyAlignment="1">
      <alignment horizontal="center" vertical="center" wrapText="1"/>
    </xf>
    <xf numFmtId="0" fontId="34" fillId="7" borderId="2" xfId="0" applyNumberFormat="1" applyFont="1" applyFill="1" applyBorder="1" applyAlignment="1">
      <alignment horizontal="justify" vertical="center" wrapText="1"/>
    </xf>
    <xf numFmtId="0" fontId="34" fillId="4" borderId="2" xfId="0" applyNumberFormat="1" applyFont="1" applyFill="1" applyBorder="1" applyAlignment="1">
      <alignment horizontal="justify" vertical="center" wrapText="1"/>
    </xf>
    <xf numFmtId="9" fontId="34" fillId="0" borderId="2" xfId="0" applyNumberFormat="1" applyFont="1" applyFill="1" applyBorder="1" applyAlignment="1">
      <alignment horizontal="center" vertical="center" wrapText="1"/>
    </xf>
    <xf numFmtId="0" fontId="77" fillId="13" borderId="2" xfId="0" applyFont="1" applyFill="1" applyBorder="1" applyAlignment="1" applyProtection="1">
      <alignment horizontal="justify" vertical="center" wrapText="1"/>
      <protection locked="0"/>
    </xf>
    <xf numFmtId="10" fontId="39" fillId="4" borderId="2" xfId="0" applyNumberFormat="1" applyFont="1" applyFill="1" applyBorder="1" applyAlignment="1">
      <alignment horizontal="center" vertical="center" wrapText="1"/>
    </xf>
    <xf numFmtId="10" fontId="39" fillId="0" borderId="2" xfId="0" applyNumberFormat="1"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32" borderId="74" xfId="0" applyFont="1" applyFill="1" applyBorder="1" applyAlignment="1" applyProtection="1">
      <alignment horizontal="center" vertical="center" wrapText="1"/>
      <protection locked="0"/>
    </xf>
    <xf numFmtId="0" fontId="39" fillId="32" borderId="75" xfId="0" applyFont="1" applyFill="1" applyBorder="1" applyAlignment="1" applyProtection="1">
      <alignment horizontal="center" vertical="center" wrapText="1"/>
      <protection locked="0"/>
    </xf>
    <xf numFmtId="9" fontId="39" fillId="0" borderId="2" xfId="3" applyFont="1" applyFill="1" applyBorder="1" applyAlignment="1">
      <alignment horizontal="center" vertical="center" wrapText="1"/>
    </xf>
    <xf numFmtId="0" fontId="39" fillId="32" borderId="67" xfId="0" applyFont="1" applyFill="1" applyBorder="1" applyAlignment="1" applyProtection="1">
      <alignment horizontal="center" vertical="center" wrapText="1"/>
      <protection locked="0"/>
    </xf>
    <xf numFmtId="9" fontId="39" fillId="0" borderId="2" xfId="2" applyFont="1" applyFill="1" applyBorder="1" applyAlignment="1">
      <alignment horizontal="center" vertical="center" wrapText="1"/>
    </xf>
    <xf numFmtId="0" fontId="39" fillId="32" borderId="22" xfId="0" applyFont="1" applyFill="1" applyBorder="1" applyAlignment="1" applyProtection="1">
      <alignment horizontal="center" vertical="center" wrapText="1"/>
      <protection locked="0"/>
    </xf>
    <xf numFmtId="0" fontId="39" fillId="32" borderId="26" xfId="0" applyFont="1" applyFill="1" applyBorder="1" applyAlignment="1" applyProtection="1">
      <alignment horizontal="center" vertical="center" wrapText="1"/>
      <protection locked="0"/>
    </xf>
    <xf numFmtId="9" fontId="39" fillId="0" borderId="2" xfId="0" applyNumberFormat="1" applyFont="1" applyFill="1" applyBorder="1" applyAlignment="1">
      <alignment horizontal="left" vertical="top" wrapText="1"/>
    </xf>
    <xf numFmtId="9" fontId="39" fillId="4" borderId="2" xfId="3" applyNumberFormat="1" applyFont="1" applyFill="1" applyBorder="1" applyAlignment="1">
      <alignment horizontal="center" vertical="center" wrapText="1"/>
    </xf>
    <xf numFmtId="9" fontId="39" fillId="7" borderId="2" xfId="0" applyNumberFormat="1" applyFont="1" applyFill="1" applyBorder="1" applyAlignment="1">
      <alignment horizontal="justify" vertical="top" wrapText="1"/>
    </xf>
    <xf numFmtId="0" fontId="39" fillId="4" borderId="2" xfId="0" applyNumberFormat="1"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0" fontId="39" fillId="0" borderId="2" xfId="0" applyFont="1" applyBorder="1" applyAlignment="1">
      <alignment horizontal="left" vertical="center" wrapText="1"/>
    </xf>
    <xf numFmtId="1" fontId="34" fillId="0" borderId="2" xfId="0" applyNumberFormat="1" applyFont="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34" fillId="4" borderId="2" xfId="0" quotePrefix="1" applyFont="1" applyFill="1" applyBorder="1" applyAlignment="1" applyProtection="1">
      <alignment horizontal="center" vertical="center" wrapText="1"/>
      <protection locked="0"/>
    </xf>
    <xf numFmtId="0" fontId="34" fillId="4" borderId="2" xfId="0" applyFont="1" applyFill="1" applyBorder="1" applyAlignment="1">
      <alignment horizontal="justify" vertical="top" wrapText="1"/>
    </xf>
    <xf numFmtId="9" fontId="39" fillId="4" borderId="25" xfId="0" applyNumberFormat="1" applyFont="1" applyFill="1" applyBorder="1" applyAlignment="1">
      <alignment horizontal="center" vertical="center" wrapText="1"/>
    </xf>
    <xf numFmtId="9" fontId="39" fillId="4" borderId="24" xfId="0" applyNumberFormat="1" applyFont="1" applyFill="1" applyBorder="1" applyAlignment="1">
      <alignment horizontal="center" vertical="center" wrapText="1"/>
    </xf>
    <xf numFmtId="10" fontId="34" fillId="0" borderId="0" xfId="0" applyNumberFormat="1" applyFont="1" applyAlignment="1" applyProtection="1">
      <alignment vertical="center" wrapText="1"/>
      <protection locked="0"/>
    </xf>
    <xf numFmtId="0" fontId="34" fillId="0" borderId="0" xfId="0" applyFont="1" applyAlignment="1">
      <alignment vertical="center" wrapText="1"/>
    </xf>
    <xf numFmtId="0" fontId="34" fillId="4" borderId="0" xfId="0" applyFont="1" applyFill="1" applyAlignment="1">
      <alignment vertical="center" wrapText="1"/>
    </xf>
    <xf numFmtId="0" fontId="52" fillId="4" borderId="0" xfId="0" applyFont="1" applyFill="1" applyAlignment="1">
      <alignment vertical="center" wrapText="1"/>
    </xf>
    <xf numFmtId="9" fontId="34" fillId="0" borderId="0" xfId="0" applyNumberFormat="1" applyFont="1" applyAlignment="1" applyProtection="1">
      <alignment vertical="center" wrapText="1"/>
      <protection locked="0"/>
    </xf>
    <xf numFmtId="0" fontId="57" fillId="4" borderId="0" xfId="0" applyFont="1" applyFill="1" applyAlignment="1">
      <alignment vertical="center" wrapText="1"/>
    </xf>
    <xf numFmtId="0" fontId="10" fillId="0" borderId="0" xfId="0" applyFont="1"/>
    <xf numFmtId="0" fontId="10" fillId="0" borderId="0" xfId="0" applyFont="1" applyAlignment="1">
      <alignment vertical="center" wrapText="1"/>
    </xf>
    <xf numFmtId="0" fontId="10" fillId="4" borderId="0" xfId="0" applyFont="1" applyFill="1" applyAlignment="1">
      <alignment vertical="center" wrapText="1"/>
    </xf>
    <xf numFmtId="0" fontId="10" fillId="0" borderId="0" xfId="0" applyFont="1" applyAlignment="1" applyProtection="1">
      <alignment vertical="center" wrapText="1"/>
      <protection locked="0"/>
    </xf>
    <xf numFmtId="0" fontId="77" fillId="0" borderId="24" xfId="0" applyFont="1" applyBorder="1" applyAlignment="1" applyProtection="1">
      <alignment vertical="center" wrapText="1"/>
      <protection locked="0"/>
    </xf>
    <xf numFmtId="0" fontId="10" fillId="3" borderId="0" xfId="0" applyFont="1" applyFill="1" applyAlignment="1" applyProtection="1">
      <alignment vertical="center" wrapText="1"/>
      <protection locked="0"/>
    </xf>
    <xf numFmtId="9" fontId="10" fillId="0" borderId="2" xfId="0" applyNumberFormat="1" applyFont="1" applyFill="1" applyBorder="1" applyAlignment="1" applyProtection="1">
      <alignment horizontal="center" vertical="center" wrapText="1"/>
      <protection locked="0"/>
    </xf>
    <xf numFmtId="0" fontId="10" fillId="4" borderId="2" xfId="0" applyFont="1" applyFill="1" applyBorder="1" applyAlignment="1">
      <alignment horizontal="center" vertical="center" wrapText="1"/>
    </xf>
    <xf numFmtId="10" fontId="10" fillId="0" borderId="2" xfId="0" applyNumberFormat="1" applyFont="1" applyBorder="1" applyAlignment="1" applyProtection="1">
      <alignment horizontal="center" vertical="center" wrapText="1"/>
      <protection locked="0"/>
    </xf>
    <xf numFmtId="1" fontId="10" fillId="4" borderId="2" xfId="2" applyNumberFormat="1" applyFont="1" applyFill="1" applyBorder="1" applyAlignment="1">
      <alignment horizontal="center" vertical="center" wrapText="1"/>
    </xf>
    <xf numFmtId="10" fontId="10" fillId="4" borderId="2" xfId="0" applyNumberFormat="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4" borderId="31" xfId="0" applyFont="1" applyFill="1" applyBorder="1" applyAlignment="1" applyProtection="1">
      <alignment horizontal="center" vertical="center" wrapText="1"/>
      <protection locked="0"/>
    </xf>
    <xf numFmtId="0" fontId="8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justify" vertical="center" wrapText="1"/>
      <protection locked="0"/>
    </xf>
    <xf numFmtId="0" fontId="10" fillId="0" borderId="4" xfId="0" applyFont="1" applyBorder="1" applyAlignment="1" applyProtection="1">
      <alignment horizontal="justify" vertical="center" wrapText="1"/>
      <protection locked="0"/>
    </xf>
    <xf numFmtId="0" fontId="81" fillId="7" borderId="2" xfId="0" applyFont="1" applyFill="1" applyBorder="1" applyAlignment="1" applyProtection="1">
      <alignment horizontal="center" vertical="center" wrapText="1"/>
      <protection locked="0"/>
    </xf>
    <xf numFmtId="0" fontId="81" fillId="20" borderId="2" xfId="0" applyFont="1" applyFill="1" applyBorder="1" applyAlignment="1" applyProtection="1">
      <alignment horizontal="center" vertical="center" wrapText="1"/>
      <protection locked="0"/>
    </xf>
    <xf numFmtId="0" fontId="10" fillId="4" borderId="50" xfId="0"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10" fillId="4" borderId="35" xfId="0" applyFont="1" applyFill="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81" fillId="7" borderId="36" xfId="0" applyFont="1" applyFill="1" applyBorder="1" applyAlignment="1" applyProtection="1">
      <alignment horizontal="center" vertical="center" wrapText="1"/>
      <protection locked="0"/>
    </xf>
    <xf numFmtId="0" fontId="81" fillId="20" borderId="36" xfId="0" applyFont="1" applyFill="1" applyBorder="1" applyAlignment="1" applyProtection="1">
      <alignment horizontal="center" vertical="center" wrapText="1"/>
      <protection locked="0"/>
    </xf>
    <xf numFmtId="10" fontId="10" fillId="0" borderId="24" xfId="0" applyNumberFormat="1" applyFont="1" applyBorder="1" applyAlignment="1" applyProtection="1">
      <alignment horizontal="center" vertical="center" wrapText="1"/>
      <protection locked="0"/>
    </xf>
    <xf numFmtId="0" fontId="10" fillId="4" borderId="27" xfId="0" applyFont="1" applyFill="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9" fontId="10" fillId="0" borderId="24" xfId="0" applyNumberFormat="1" applyFont="1" applyBorder="1" applyAlignment="1">
      <alignment horizontal="justify" vertical="top" wrapText="1"/>
    </xf>
    <xf numFmtId="9" fontId="10" fillId="0" borderId="24" xfId="0" applyNumberFormat="1" applyFont="1" applyBorder="1" applyAlignment="1">
      <alignment horizontal="left" vertical="top" wrapText="1"/>
    </xf>
    <xf numFmtId="0" fontId="10" fillId="2" borderId="0" xfId="0" applyFont="1" applyFill="1" applyAlignment="1" applyProtection="1">
      <alignment vertical="center" wrapText="1"/>
      <protection locked="0"/>
    </xf>
    <xf numFmtId="0" fontId="10" fillId="0" borderId="24" xfId="0" applyFont="1" applyBorder="1" applyAlignment="1" applyProtection="1">
      <alignment horizontal="center" vertical="center" wrapText="1"/>
      <protection locked="0"/>
    </xf>
    <xf numFmtId="10" fontId="10" fillId="0" borderId="24" xfId="0" applyNumberFormat="1" applyFont="1" applyBorder="1" applyAlignment="1" applyProtection="1">
      <alignment horizontal="justify" vertical="top" wrapText="1"/>
      <protection locked="0"/>
    </xf>
    <xf numFmtId="0" fontId="10" fillId="4" borderId="0" xfId="0" applyFont="1" applyFill="1" applyAlignment="1" applyProtection="1">
      <alignment vertical="center" wrapText="1"/>
      <protection locked="0"/>
    </xf>
    <xf numFmtId="0" fontId="10" fillId="0" borderId="24" xfId="0" applyFont="1" applyBorder="1" applyAlignment="1" applyProtection="1">
      <alignment horizontal="justify" vertical="top" wrapText="1"/>
      <protection locked="0"/>
    </xf>
    <xf numFmtId="0" fontId="10" fillId="0" borderId="24" xfId="0" applyFont="1" applyBorder="1" applyAlignment="1" applyProtection="1">
      <alignment vertical="center" wrapText="1"/>
      <protection locked="0"/>
    </xf>
    <xf numFmtId="0" fontId="10" fillId="7" borderId="24" xfId="0" applyFont="1" applyFill="1" applyBorder="1" applyAlignment="1">
      <alignment horizontal="justify" vertical="center" wrapText="1"/>
    </xf>
    <xf numFmtId="9" fontId="10" fillId="0" borderId="24" xfId="0" applyNumberFormat="1" applyFont="1" applyBorder="1" applyAlignment="1">
      <alignment horizontal="center" vertical="center" wrapText="1"/>
    </xf>
    <xf numFmtId="0" fontId="81" fillId="4" borderId="24" xfId="0" applyFont="1" applyFill="1" applyBorder="1" applyAlignment="1" applyProtection="1">
      <alignment horizontal="center" vertical="center" wrapText="1"/>
      <protection locked="0"/>
    </xf>
    <xf numFmtId="10" fontId="10" fillId="0" borderId="0" xfId="0" applyNumberFormat="1" applyFont="1" applyAlignment="1" applyProtection="1">
      <alignment vertical="center" wrapText="1"/>
      <protection locked="0"/>
    </xf>
    <xf numFmtId="0" fontId="81" fillId="4" borderId="0" xfId="0" applyFont="1" applyFill="1" applyAlignment="1">
      <alignment vertical="center" wrapText="1"/>
    </xf>
    <xf numFmtId="9" fontId="10" fillId="0" borderId="0" xfId="0" applyNumberFormat="1" applyFont="1" applyAlignment="1" applyProtection="1">
      <alignment vertical="center" wrapText="1"/>
      <protection locked="0"/>
    </xf>
    <xf numFmtId="0" fontId="78" fillId="4" borderId="0" xfId="0" applyFont="1" applyFill="1" applyAlignment="1">
      <alignment vertical="center" wrapText="1"/>
    </xf>
    <xf numFmtId="0" fontId="0" fillId="0" borderId="2" xfId="0" applyFont="1" applyBorder="1" applyAlignment="1" applyProtection="1">
      <alignment vertical="center" wrapText="1"/>
      <protection locked="0"/>
    </xf>
    <xf numFmtId="1" fontId="10" fillId="2" borderId="2" xfId="2" applyNumberFormat="1" applyFont="1" applyFill="1" applyBorder="1" applyAlignment="1">
      <alignment horizontal="center" vertical="center" wrapText="1"/>
    </xf>
    <xf numFmtId="0" fontId="14" fillId="0" borderId="2" xfId="0" applyFont="1" applyBorder="1" applyAlignment="1">
      <alignment vertical="center" wrapText="1"/>
    </xf>
    <xf numFmtId="0" fontId="10" fillId="0" borderId="31" xfId="0" applyFont="1" applyBorder="1" applyAlignment="1">
      <alignment horizontal="justify" vertical="center" wrapText="1"/>
    </xf>
    <xf numFmtId="0" fontId="10" fillId="0" borderId="27" xfId="0" applyFont="1" applyBorder="1" applyAlignment="1">
      <alignment horizontal="justify" vertical="top" wrapText="1"/>
    </xf>
    <xf numFmtId="0" fontId="10" fillId="0" borderId="27" xfId="0" applyFont="1" applyBorder="1" applyAlignment="1">
      <alignment horizontal="justify" vertical="center" wrapText="1"/>
    </xf>
    <xf numFmtId="9" fontId="77" fillId="13" borderId="2" xfId="0" applyNumberFormat="1" applyFont="1" applyFill="1" applyBorder="1" applyAlignment="1" applyProtection="1">
      <alignment horizontal="center" vertical="center" wrapText="1"/>
      <protection locked="0"/>
    </xf>
    <xf numFmtId="0" fontId="10" fillId="32" borderId="2" xfId="0" applyFont="1" applyFill="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10" fillId="4" borderId="2" xfId="0" applyFont="1" applyFill="1" applyBorder="1" applyAlignment="1">
      <alignment horizontal="justify" vertical="center" wrapText="1"/>
    </xf>
    <xf numFmtId="0" fontId="10" fillId="3" borderId="2" xfId="0" applyFont="1" applyFill="1" applyBorder="1" applyAlignment="1" applyProtection="1">
      <alignment horizontal="center" vertical="center" wrapText="1"/>
      <protection locked="0"/>
    </xf>
    <xf numFmtId="10" fontId="34" fillId="22" borderId="2" xfId="2" applyNumberFormat="1" applyFont="1" applyFill="1" applyBorder="1" applyAlignment="1">
      <alignment horizontal="center" vertical="center" wrapText="1"/>
    </xf>
    <xf numFmtId="0" fontId="52" fillId="2" borderId="2" xfId="0" applyFont="1" applyFill="1" applyBorder="1" applyAlignment="1" applyProtection="1">
      <alignment horizontal="center" vertical="center" wrapText="1"/>
      <protection locked="0"/>
    </xf>
    <xf numFmtId="10" fontId="39" fillId="23" borderId="2" xfId="0" applyNumberFormat="1" applyFont="1" applyFill="1" applyBorder="1" applyAlignment="1" applyProtection="1">
      <alignment horizontal="center" vertical="center" wrapText="1"/>
      <protection locked="0"/>
    </xf>
    <xf numFmtId="9" fontId="39" fillId="0" borderId="2" xfId="0" applyNumberFormat="1" applyFont="1" applyBorder="1" applyAlignment="1">
      <alignment horizontal="left" vertical="top" wrapText="1"/>
    </xf>
    <xf numFmtId="9" fontId="0" fillId="0" borderId="0" xfId="0" applyNumberFormat="1" applyFont="1"/>
    <xf numFmtId="0" fontId="34" fillId="0" borderId="2" xfId="0" applyFont="1" applyBorder="1" applyAlignment="1" applyProtection="1">
      <alignment horizontal="center" vertical="center" wrapText="1"/>
      <protection locked="0"/>
    </xf>
    <xf numFmtId="9" fontId="34" fillId="0" borderId="67" xfId="1"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0" xfId="0" applyFont="1" applyAlignment="1">
      <alignment horizontal="center" vertical="center" wrapText="1"/>
    </xf>
    <xf numFmtId="0" fontId="8" fillId="0" borderId="45" xfId="0" applyFont="1" applyBorder="1" applyAlignment="1">
      <alignment horizontal="left" vertical="center" wrapText="1"/>
    </xf>
    <xf numFmtId="0" fontId="8" fillId="0" borderId="0" xfId="0" applyFont="1" applyAlignment="1">
      <alignment horizontal="left" vertical="center" wrapText="1"/>
    </xf>
    <xf numFmtId="0" fontId="0" fillId="0" borderId="47" xfId="0" applyBorder="1" applyAlignment="1">
      <alignment horizontal="center" wrapText="1"/>
    </xf>
    <xf numFmtId="0" fontId="0" fillId="0" borderId="48" xfId="0" applyBorder="1" applyAlignment="1">
      <alignment horizontal="center" wrapText="1"/>
    </xf>
    <xf numFmtId="0" fontId="13" fillId="0" borderId="0" xfId="0" applyFont="1" applyAlignment="1">
      <alignment horizontal="justify" vertical="center" wrapText="1"/>
    </xf>
    <xf numFmtId="0" fontId="6" fillId="0" borderId="0" xfId="0" applyFont="1" applyAlignment="1">
      <alignment horizontal="justify" vertical="center" wrapText="1"/>
    </xf>
    <xf numFmtId="0" fontId="46" fillId="0" borderId="28" xfId="0" applyFont="1" applyBorder="1" applyAlignment="1" applyProtection="1">
      <alignment horizontal="center" vertical="center" wrapText="1"/>
      <protection locked="0"/>
    </xf>
    <xf numFmtId="0" fontId="46" fillId="0" borderId="29" xfId="0" applyFont="1" applyBorder="1" applyAlignment="1" applyProtection="1">
      <alignment horizontal="center" vertical="center" wrapText="1"/>
      <protection locked="0"/>
    </xf>
    <xf numFmtId="0" fontId="44" fillId="11" borderId="12" xfId="1" applyFont="1" applyFill="1" applyBorder="1" applyAlignment="1">
      <alignment horizontal="center" vertical="center" wrapText="1"/>
    </xf>
    <xf numFmtId="0" fontId="44" fillId="11" borderId="13" xfId="1" applyFont="1" applyFill="1" applyBorder="1" applyAlignment="1">
      <alignment horizontal="center" vertical="center" wrapText="1"/>
    </xf>
    <xf numFmtId="0" fontId="44" fillId="11" borderId="0" xfId="1" applyFont="1" applyFill="1" applyAlignment="1">
      <alignment horizontal="center" vertical="center" wrapText="1"/>
    </xf>
    <xf numFmtId="0" fontId="44" fillId="11" borderId="18" xfId="1" applyFont="1" applyFill="1" applyBorder="1" applyAlignment="1">
      <alignment horizontal="center" vertical="center" wrapText="1"/>
    </xf>
    <xf numFmtId="0" fontId="44" fillId="11" borderId="20" xfId="1" applyFont="1" applyFill="1" applyBorder="1" applyAlignment="1">
      <alignment horizontal="center" vertical="center" wrapText="1"/>
    </xf>
    <xf numFmtId="0" fontId="44" fillId="11" borderId="21" xfId="1" applyFont="1" applyFill="1" applyBorder="1" applyAlignment="1">
      <alignment horizontal="center" vertical="center" wrapText="1"/>
    </xf>
    <xf numFmtId="0" fontId="45" fillId="0" borderId="11" xfId="1" applyFont="1" applyBorder="1" applyAlignment="1">
      <alignment horizontal="center" vertical="center" wrapText="1"/>
    </xf>
    <xf numFmtId="0" fontId="45" fillId="0" borderId="12" xfId="1" applyFont="1" applyBorder="1" applyAlignment="1">
      <alignment horizontal="center" vertical="center" wrapText="1"/>
    </xf>
    <xf numFmtId="0" fontId="45" fillId="0" borderId="13"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0" xfId="1" applyFont="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44" fillId="11" borderId="14" xfId="1" applyFont="1" applyFill="1" applyBorder="1" applyAlignment="1">
      <alignment horizontal="center" vertical="center" wrapText="1"/>
    </xf>
    <xf numFmtId="0" fontId="44" fillId="11" borderId="15" xfId="1" applyFont="1" applyFill="1" applyBorder="1" applyAlignment="1">
      <alignment horizontal="center" vertical="center" wrapText="1"/>
    </xf>
    <xf numFmtId="0" fontId="44" fillId="11" borderId="16" xfId="1" applyFont="1" applyFill="1" applyBorder="1" applyAlignment="1">
      <alignment horizontal="center" vertical="center" wrapText="1"/>
    </xf>
    <xf numFmtId="0" fontId="46" fillId="26" borderId="1" xfId="0" applyFont="1" applyFill="1" applyBorder="1" applyAlignment="1" applyProtection="1">
      <alignment horizontal="center" vertical="center" wrapText="1"/>
      <protection locked="0"/>
    </xf>
    <xf numFmtId="0" fontId="46" fillId="26" borderId="2" xfId="0" applyFont="1" applyFill="1" applyBorder="1" applyAlignment="1" applyProtection="1">
      <alignment horizontal="center" vertical="center" wrapText="1"/>
      <protection locked="0"/>
    </xf>
    <xf numFmtId="0" fontId="46" fillId="27" borderId="31" xfId="0" applyFont="1" applyFill="1" applyBorder="1" applyAlignment="1" applyProtection="1">
      <alignment horizontal="center" vertical="center" wrapText="1"/>
      <protection locked="0"/>
    </xf>
    <xf numFmtId="0" fontId="11" fillId="27" borderId="2" xfId="0" applyFont="1" applyFill="1" applyBorder="1" applyAlignment="1" applyProtection="1">
      <alignment horizontal="center" vertical="center" wrapText="1"/>
      <protection locked="0"/>
    </xf>
    <xf numFmtId="0" fontId="11" fillId="27" borderId="3" xfId="0" applyFont="1" applyFill="1" applyBorder="1" applyAlignment="1" applyProtection="1">
      <alignment horizontal="center" vertical="center" wrapText="1"/>
      <protection locked="0"/>
    </xf>
    <xf numFmtId="0" fontId="44" fillId="11" borderId="11" xfId="1" applyFont="1" applyFill="1" applyBorder="1" applyAlignment="1">
      <alignment horizontal="center" vertical="center" wrapText="1"/>
    </xf>
    <xf numFmtId="0" fontId="44" fillId="11" borderId="19" xfId="1" applyFont="1" applyFill="1" applyBorder="1" applyAlignment="1">
      <alignment horizontal="center" vertical="center" wrapText="1"/>
    </xf>
    <xf numFmtId="0" fontId="11" fillId="25" borderId="84" xfId="0" applyFont="1" applyFill="1" applyBorder="1" applyAlignment="1">
      <alignment horizontal="center" vertical="top" wrapText="1"/>
    </xf>
    <xf numFmtId="0" fontId="11" fillId="25" borderId="85" xfId="0" applyFont="1" applyFill="1" applyBorder="1" applyAlignment="1">
      <alignment horizontal="center" vertical="top" wrapText="1"/>
    </xf>
    <xf numFmtId="0" fontId="46" fillId="12" borderId="22" xfId="0" applyFont="1" applyFill="1" applyBorder="1" applyAlignment="1" applyProtection="1">
      <alignment horizontal="center" vertical="center" wrapText="1"/>
      <protection locked="0"/>
    </xf>
    <xf numFmtId="0" fontId="46" fillId="12" borderId="23" xfId="0" applyFont="1" applyFill="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24" xfId="0" applyFont="1" applyBorder="1" applyAlignment="1">
      <alignment horizontal="center" vertical="center" wrapText="1"/>
    </xf>
    <xf numFmtId="0" fontId="47" fillId="0" borderId="25"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46" fillId="12" borderId="26" xfId="0" applyFont="1" applyFill="1" applyBorder="1" applyAlignment="1" applyProtection="1">
      <alignment horizontal="center" vertical="center" wrapText="1"/>
      <protection locked="0"/>
    </xf>
    <xf numFmtId="0" fontId="46" fillId="12" borderId="27" xfId="0" applyFont="1" applyFill="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1" fillId="24" borderId="77" xfId="0" applyFont="1" applyFill="1" applyBorder="1" applyAlignment="1">
      <alignment horizontal="center" vertical="top" wrapText="1"/>
    </xf>
    <xf numFmtId="0" fontId="11" fillId="24" borderId="79" xfId="0" applyFont="1" applyFill="1" applyBorder="1" applyAlignment="1">
      <alignment horizontal="center" vertical="top" wrapText="1"/>
    </xf>
    <xf numFmtId="0" fontId="11" fillId="24" borderId="83" xfId="0" applyFont="1" applyFill="1" applyBorder="1" applyAlignment="1">
      <alignment horizontal="center" vertical="top" wrapText="1"/>
    </xf>
    <xf numFmtId="0" fontId="50" fillId="13" borderId="1" xfId="0" applyFont="1" applyFill="1" applyBorder="1" applyAlignment="1" applyProtection="1">
      <alignment horizontal="center" vertical="center" wrapText="1"/>
      <protection locked="0"/>
    </xf>
    <xf numFmtId="0" fontId="50" fillId="13" borderId="36" xfId="0" applyFont="1" applyFill="1" applyBorder="1" applyAlignment="1" applyProtection="1">
      <alignment horizontal="center" vertical="center" wrapText="1"/>
      <protection locked="0"/>
    </xf>
    <xf numFmtId="0" fontId="50" fillId="13" borderId="2" xfId="0" applyFont="1" applyFill="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33" xfId="0" applyFont="1" applyBorder="1" applyAlignment="1" applyProtection="1">
      <alignment horizontal="center" vertical="center" wrapText="1"/>
      <protection locked="0"/>
    </xf>
    <xf numFmtId="0" fontId="47" fillId="28" borderId="2" xfId="0" applyFont="1" applyFill="1" applyBorder="1" applyAlignment="1" applyProtection="1">
      <alignment horizontal="center" vertical="center" wrapText="1"/>
      <protection locked="0"/>
    </xf>
    <xf numFmtId="0" fontId="47" fillId="28" borderId="86" xfId="0" applyFont="1" applyFill="1" applyBorder="1" applyAlignment="1" applyProtection="1">
      <alignment horizontal="center" vertical="center" wrapText="1"/>
      <protection locked="0"/>
    </xf>
    <xf numFmtId="0" fontId="47" fillId="28" borderId="88" xfId="0" applyFont="1" applyFill="1" applyBorder="1" applyAlignment="1" applyProtection="1">
      <alignment horizontal="center" vertical="center" wrapText="1"/>
      <protection locked="0"/>
    </xf>
    <xf numFmtId="0" fontId="47" fillId="28" borderId="87" xfId="0" applyFont="1" applyFill="1" applyBorder="1" applyAlignment="1" applyProtection="1">
      <alignment horizontal="center" vertical="center" wrapText="1"/>
      <protection locked="0"/>
    </xf>
    <xf numFmtId="0" fontId="47" fillId="28" borderId="31" xfId="0" applyFont="1" applyFill="1" applyBorder="1" applyAlignment="1" applyProtection="1">
      <alignment horizontal="center" vertical="center" wrapText="1"/>
      <protection locked="0"/>
    </xf>
    <xf numFmtId="0" fontId="47" fillId="28" borderId="35" xfId="0" applyFont="1" applyFill="1" applyBorder="1" applyAlignment="1" applyProtection="1">
      <alignment horizontal="center" vertical="center" wrapText="1"/>
      <protection locked="0"/>
    </xf>
    <xf numFmtId="0" fontId="47" fillId="28" borderId="36" xfId="0" applyFont="1" applyFill="1" applyBorder="1" applyAlignment="1" applyProtection="1">
      <alignment horizontal="center" vertical="center" wrapText="1"/>
      <protection locked="0"/>
    </xf>
    <xf numFmtId="0" fontId="47" fillId="30" borderId="36" xfId="0" applyFont="1" applyFill="1" applyBorder="1" applyAlignment="1" applyProtection="1">
      <alignment horizontal="center" vertical="center" wrapText="1"/>
      <protection locked="0"/>
    </xf>
    <xf numFmtId="0" fontId="47" fillId="30" borderId="38" xfId="0" applyFont="1" applyFill="1" applyBorder="1" applyAlignment="1" applyProtection="1">
      <alignment horizontal="center" vertical="center" wrapText="1"/>
      <protection locked="0"/>
    </xf>
    <xf numFmtId="0" fontId="47" fillId="29" borderId="2" xfId="0" applyFont="1" applyFill="1" applyBorder="1" applyAlignment="1" applyProtection="1">
      <alignment horizontal="center" vertical="center" wrapText="1"/>
      <protection locked="0"/>
    </xf>
    <xf numFmtId="0" fontId="47" fillId="29" borderId="36" xfId="0" applyFont="1" applyFill="1" applyBorder="1" applyAlignment="1" applyProtection="1">
      <alignment horizontal="center" vertical="center" wrapText="1"/>
      <protection locked="0"/>
    </xf>
    <xf numFmtId="0" fontId="47" fillId="28" borderId="34" xfId="0" applyFont="1" applyFill="1" applyBorder="1" applyAlignment="1" applyProtection="1">
      <alignment horizontal="center" vertical="center" wrapText="1"/>
      <protection locked="0"/>
    </xf>
    <xf numFmtId="0" fontId="47" fillId="28" borderId="32" xfId="0" applyFont="1" applyFill="1" applyBorder="1" applyAlignment="1" applyProtection="1">
      <alignment horizontal="center" vertical="center" wrapText="1"/>
      <protection locked="0"/>
    </xf>
    <xf numFmtId="0" fontId="51" fillId="31" borderId="31" xfId="0" applyFont="1" applyFill="1" applyBorder="1" applyAlignment="1" applyProtection="1">
      <alignment horizontal="center" vertical="center" wrapText="1"/>
      <protection locked="0"/>
    </xf>
    <xf numFmtId="0" fontId="51" fillId="31" borderId="2" xfId="0" applyFont="1" applyFill="1" applyBorder="1" applyAlignment="1" applyProtection="1">
      <alignment horizontal="center" vertical="center" wrapText="1"/>
      <protection locked="0"/>
    </xf>
    <xf numFmtId="0" fontId="51" fillId="31" borderId="3" xfId="0" applyFont="1" applyFill="1" applyBorder="1" applyAlignment="1" applyProtection="1">
      <alignment horizontal="center" vertical="center" wrapText="1"/>
      <protection locked="0"/>
    </xf>
    <xf numFmtId="0" fontId="77" fillId="8" borderId="14" xfId="1" applyFont="1" applyFill="1" applyBorder="1" applyAlignment="1">
      <alignment horizontal="center" vertical="center" wrapText="1"/>
    </xf>
    <xf numFmtId="0" fontId="77" fillId="8" borderId="15" xfId="1" applyFont="1" applyFill="1" applyBorder="1" applyAlignment="1">
      <alignment horizontal="center" vertical="center" wrapText="1"/>
    </xf>
    <xf numFmtId="0" fontId="77" fillId="8" borderId="16" xfId="1" applyFont="1" applyFill="1" applyBorder="1" applyAlignment="1">
      <alignment horizontal="center" vertical="center" wrapText="1"/>
    </xf>
    <xf numFmtId="0" fontId="10" fillId="8" borderId="14"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0" fillId="8" borderId="16" xfId="1" applyFont="1" applyFill="1" applyBorder="1" applyAlignment="1">
      <alignment horizontal="center" vertical="center" wrapText="1"/>
    </xf>
    <xf numFmtId="14" fontId="77" fillId="8" borderId="14" xfId="1" applyNumberFormat="1" applyFont="1" applyFill="1" applyBorder="1" applyAlignment="1">
      <alignment horizontal="center" vertical="center" wrapText="1"/>
    </xf>
    <xf numFmtId="14" fontId="77" fillId="8" borderId="15" xfId="1" applyNumberFormat="1" applyFont="1" applyFill="1" applyBorder="1" applyAlignment="1">
      <alignment horizontal="center" vertical="center" wrapText="1"/>
    </xf>
    <xf numFmtId="14" fontId="77" fillId="8" borderId="16" xfId="1" applyNumberFormat="1" applyFont="1" applyFill="1" applyBorder="1" applyAlignment="1">
      <alignment horizontal="center" vertical="center" wrapText="1"/>
    </xf>
    <xf numFmtId="0" fontId="10" fillId="8" borderId="11" xfId="1" applyFont="1" applyFill="1" applyBorder="1" applyAlignment="1">
      <alignment horizontal="center" vertical="center" wrapText="1"/>
    </xf>
    <xf numFmtId="0" fontId="10" fillId="8" borderId="12" xfId="1" applyFont="1" applyFill="1" applyBorder="1" applyAlignment="1">
      <alignment horizontal="center" vertical="center" wrapText="1"/>
    </xf>
    <xf numFmtId="0" fontId="10" fillId="8" borderId="13"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20" xfId="1" applyFont="1" applyFill="1" applyBorder="1" applyAlignment="1">
      <alignment horizontal="center" vertical="center" wrapText="1"/>
    </xf>
    <xf numFmtId="0" fontId="10" fillId="8" borderId="21" xfId="1" applyFont="1" applyFill="1" applyBorder="1" applyAlignment="1">
      <alignment horizontal="center" vertical="center" wrapText="1"/>
    </xf>
    <xf numFmtId="0" fontId="80" fillId="11" borderId="11" xfId="1" applyFont="1" applyFill="1" applyBorder="1" applyAlignment="1">
      <alignment horizontal="center" vertical="center" wrapText="1"/>
    </xf>
    <xf numFmtId="0" fontId="80" fillId="11" borderId="12" xfId="1" applyFont="1" applyFill="1" applyBorder="1" applyAlignment="1">
      <alignment horizontal="center" vertical="center" wrapText="1"/>
    </xf>
    <xf numFmtId="0" fontId="80" fillId="11" borderId="13" xfId="1" applyFont="1" applyFill="1" applyBorder="1" applyAlignment="1">
      <alignment horizontal="center" vertical="center" wrapText="1"/>
    </xf>
    <xf numFmtId="0" fontId="80" fillId="11" borderId="19" xfId="1" applyFont="1" applyFill="1" applyBorder="1" applyAlignment="1">
      <alignment horizontal="center" vertical="center" wrapText="1"/>
    </xf>
    <xf numFmtId="0" fontId="80" fillId="11" borderId="20" xfId="1" applyFont="1" applyFill="1" applyBorder="1" applyAlignment="1">
      <alignment horizontal="center" vertical="center" wrapText="1"/>
    </xf>
    <xf numFmtId="0" fontId="80" fillId="11" borderId="21" xfId="1" applyFont="1" applyFill="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10" fillId="0" borderId="55" xfId="1" applyFont="1" applyBorder="1" applyAlignment="1"/>
    <xf numFmtId="0" fontId="10" fillId="0" borderId="56" xfId="1" applyFont="1" applyBorder="1" applyAlignment="1"/>
    <xf numFmtId="0" fontId="10" fillId="0" borderId="57" xfId="1" applyFont="1" applyBorder="1" applyAlignment="1"/>
    <xf numFmtId="0" fontId="80" fillId="11" borderId="17" xfId="1" applyFont="1" applyFill="1" applyBorder="1" applyAlignment="1">
      <alignment horizontal="center" vertical="center" wrapText="1"/>
    </xf>
    <xf numFmtId="0" fontId="80" fillId="11" borderId="0" xfId="1" applyFont="1" applyFill="1" applyAlignment="1">
      <alignment horizontal="center" vertical="center" wrapText="1"/>
    </xf>
    <xf numFmtId="0" fontId="80" fillId="11" borderId="18" xfId="1"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0" xfId="1" applyFont="1" applyAlignment="1">
      <alignment horizontal="center" vertical="center" wrapText="1"/>
    </xf>
    <xf numFmtId="0" fontId="15" fillId="0" borderId="18" xfId="1" applyFont="1" applyBorder="1" applyAlignment="1">
      <alignment horizontal="center" vertical="center" wrapText="1"/>
    </xf>
    <xf numFmtId="0" fontId="80" fillId="11" borderId="14" xfId="1" applyFont="1" applyFill="1" applyBorder="1" applyAlignment="1">
      <alignment horizontal="center" vertical="center" wrapText="1"/>
    </xf>
    <xf numFmtId="0" fontId="80" fillId="11" borderId="15" xfId="1" applyFont="1" applyFill="1" applyBorder="1" applyAlignment="1">
      <alignment horizontal="center" vertical="center" wrapText="1"/>
    </xf>
    <xf numFmtId="0" fontId="80" fillId="11" borderId="16" xfId="1" applyFont="1" applyFill="1" applyBorder="1" applyAlignment="1">
      <alignment horizontal="center" vertical="center" wrapText="1"/>
    </xf>
    <xf numFmtId="0" fontId="78" fillId="18" borderId="2" xfId="0" applyFont="1" applyFill="1" applyBorder="1" applyAlignment="1" applyProtection="1">
      <alignment horizontal="center" vertical="center" wrapText="1"/>
      <protection locked="0"/>
    </xf>
    <xf numFmtId="0" fontId="78" fillId="18" borderId="3" xfId="0" applyFont="1" applyFill="1" applyBorder="1" applyAlignment="1" applyProtection="1">
      <alignment horizontal="center" vertical="center" wrapText="1"/>
      <protection locked="0"/>
    </xf>
    <xf numFmtId="0" fontId="77" fillId="17" borderId="36" xfId="0" applyFont="1" applyFill="1" applyBorder="1" applyAlignment="1" applyProtection="1">
      <alignment horizontal="center" vertical="center" wrapText="1"/>
      <protection locked="0"/>
    </xf>
    <xf numFmtId="0" fontId="77" fillId="17" borderId="38" xfId="0" applyFont="1" applyFill="1" applyBorder="1" applyAlignment="1" applyProtection="1">
      <alignment horizontal="center" vertical="center" wrapText="1"/>
      <protection locked="0"/>
    </xf>
    <xf numFmtId="0" fontId="77" fillId="12" borderId="22" xfId="0" applyFont="1" applyFill="1" applyBorder="1" applyAlignment="1" applyProtection="1">
      <alignment horizontal="center" vertical="center" wrapText="1"/>
      <protection locked="0"/>
    </xf>
    <xf numFmtId="0" fontId="77" fillId="12" borderId="23" xfId="0" applyFont="1" applyFill="1" applyBorder="1" applyAlignment="1" applyProtection="1">
      <alignment horizontal="center" vertical="center" wrapText="1"/>
      <protection locked="0"/>
    </xf>
    <xf numFmtId="0" fontId="77" fillId="0" borderId="24" xfId="0" applyFont="1" applyBorder="1" applyAlignment="1" applyProtection="1">
      <alignment horizontal="center" vertical="center" wrapText="1"/>
      <protection locked="0"/>
    </xf>
    <xf numFmtId="0" fontId="77" fillId="0" borderId="25" xfId="0" applyFont="1" applyBorder="1" applyAlignment="1" applyProtection="1">
      <alignment horizontal="center" vertical="center" wrapText="1"/>
      <protection locked="0"/>
    </xf>
    <xf numFmtId="0" fontId="77" fillId="0" borderId="24"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7" fillId="12" borderId="26" xfId="0" applyFont="1" applyFill="1" applyBorder="1" applyAlignment="1" applyProtection="1">
      <alignment horizontal="center" vertical="center" wrapText="1"/>
      <protection locked="0"/>
    </xf>
    <xf numFmtId="0" fontId="77" fillId="12" borderId="27" xfId="0" applyFont="1" applyFill="1" applyBorder="1" applyAlignment="1" applyProtection="1">
      <alignment horizontal="center" vertical="center" wrapText="1"/>
      <protection locked="0"/>
    </xf>
    <xf numFmtId="0" fontId="77" fillId="13" borderId="2" xfId="0" applyFont="1" applyFill="1" applyBorder="1" applyAlignment="1" applyProtection="1">
      <alignment horizontal="center" vertical="center" wrapText="1"/>
      <protection locked="0"/>
    </xf>
    <xf numFmtId="0" fontId="77" fillId="13" borderId="31" xfId="0" applyFont="1" applyFill="1" applyBorder="1" applyAlignment="1" applyProtection="1">
      <alignment horizontal="center" vertical="center" wrapText="1"/>
      <protection locked="0"/>
    </xf>
    <xf numFmtId="0" fontId="77" fillId="13" borderId="35" xfId="0" applyFont="1" applyFill="1" applyBorder="1" applyAlignment="1" applyProtection="1">
      <alignment horizontal="center" vertical="center" wrapText="1"/>
      <protection locked="0"/>
    </xf>
    <xf numFmtId="0" fontId="77" fillId="13" borderId="36" xfId="0" applyFont="1"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77" fillId="0" borderId="28" xfId="0" applyFont="1" applyBorder="1" applyAlignment="1" applyProtection="1">
      <alignment horizontal="center" vertical="center" wrapText="1"/>
      <protection locked="0"/>
    </xf>
    <xf numFmtId="0" fontId="77" fillId="0" borderId="29" xfId="0" applyFont="1" applyBorder="1" applyAlignment="1" applyProtection="1">
      <alignment horizontal="center" vertical="center" wrapText="1"/>
      <protection locked="0"/>
    </xf>
    <xf numFmtId="0" fontId="77" fillId="12" borderId="1" xfId="0" applyFont="1" applyFill="1" applyBorder="1" applyAlignment="1" applyProtection="1">
      <alignment horizontal="center" vertical="center" wrapText="1"/>
      <protection locked="0"/>
    </xf>
    <xf numFmtId="0" fontId="77" fillId="12" borderId="2" xfId="0" applyFont="1" applyFill="1" applyBorder="1" applyAlignment="1" applyProtection="1">
      <alignment horizontal="center" vertical="center" wrapText="1"/>
      <protection locked="0"/>
    </xf>
    <xf numFmtId="0" fontId="77" fillId="13" borderId="1" xfId="0" applyFont="1" applyFill="1" applyBorder="1" applyAlignment="1" applyProtection="1">
      <alignment horizontal="center" vertical="center" wrapText="1"/>
      <protection locked="0"/>
    </xf>
    <xf numFmtId="0" fontId="77" fillId="14" borderId="31"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center" vertical="center" wrapText="1"/>
      <protection locked="0"/>
    </xf>
    <xf numFmtId="0" fontId="77" fillId="15" borderId="2" xfId="0" applyFont="1" applyFill="1" applyBorder="1" applyAlignment="1" applyProtection="1">
      <alignment horizontal="justify" vertical="center" wrapText="1"/>
      <protection locked="0"/>
    </xf>
    <xf numFmtId="0" fontId="77" fillId="15" borderId="36" xfId="0" applyFont="1" applyFill="1" applyBorder="1" applyAlignment="1" applyProtection="1">
      <alignment horizontal="justify" vertical="center" wrapText="1"/>
      <protection locked="0"/>
    </xf>
    <xf numFmtId="0" fontId="77" fillId="16" borderId="34" xfId="0" applyFont="1" applyFill="1" applyBorder="1" applyAlignment="1" applyProtection="1">
      <alignment horizontal="center" vertical="center" wrapText="1"/>
      <protection locked="0"/>
    </xf>
    <xf numFmtId="0" fontId="77" fillId="16" borderId="32" xfId="0" applyFont="1" applyFill="1" applyBorder="1" applyAlignment="1" applyProtection="1">
      <alignment horizontal="center" vertical="center" wrapText="1"/>
      <protection locked="0"/>
    </xf>
    <xf numFmtId="0" fontId="77" fillId="16" borderId="35" xfId="0" applyFont="1" applyFill="1" applyBorder="1" applyAlignment="1" applyProtection="1">
      <alignment horizontal="center" vertical="center" wrapText="1"/>
      <protection locked="0"/>
    </xf>
    <xf numFmtId="0" fontId="78" fillId="18" borderId="31" xfId="0" applyFont="1" applyFill="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57" fillId="18" borderId="2" xfId="0" applyFont="1" applyFill="1" applyBorder="1" applyAlignment="1" applyProtection="1">
      <alignment horizontal="center" vertical="center" wrapText="1"/>
      <protection locked="0"/>
    </xf>
    <xf numFmtId="0" fontId="57" fillId="18" borderId="3" xfId="0" applyFont="1" applyFill="1" applyBorder="1" applyAlignment="1" applyProtection="1">
      <alignment horizontal="center" vertical="center" wrapText="1"/>
      <protection locked="0"/>
    </xf>
    <xf numFmtId="0" fontId="47" fillId="13" borderId="2" xfId="0" applyFont="1" applyFill="1" applyBorder="1" applyAlignment="1" applyProtection="1">
      <alignment horizontal="center" vertical="center" wrapText="1"/>
      <protection locked="0"/>
    </xf>
    <xf numFmtId="0" fontId="47" fillId="13" borderId="36" xfId="0" applyFont="1" applyFill="1" applyBorder="1" applyAlignment="1" applyProtection="1">
      <alignment horizontal="center" vertical="center" wrapText="1"/>
      <protection locked="0"/>
    </xf>
    <xf numFmtId="0" fontId="47" fillId="15" borderId="2" xfId="0" applyFont="1" applyFill="1" applyBorder="1" applyAlignment="1" applyProtection="1">
      <alignment horizontal="center" vertical="center" wrapText="1"/>
      <protection locked="0"/>
    </xf>
    <xf numFmtId="0" fontId="47" fillId="15" borderId="36" xfId="0" applyFont="1" applyFill="1" applyBorder="1" applyAlignment="1" applyProtection="1">
      <alignment horizontal="center" vertical="center" wrapText="1"/>
      <protection locked="0"/>
    </xf>
    <xf numFmtId="0" fontId="47" fillId="16" borderId="34" xfId="0" applyFont="1" applyFill="1" applyBorder="1" applyAlignment="1" applyProtection="1">
      <alignment horizontal="center" vertical="center" wrapText="1"/>
      <protection locked="0"/>
    </xf>
    <xf numFmtId="0" fontId="47" fillId="16" borderId="32" xfId="0" applyFont="1" applyFill="1" applyBorder="1" applyAlignment="1" applyProtection="1">
      <alignment horizontal="center" vertical="center" wrapText="1"/>
      <protection locked="0"/>
    </xf>
    <xf numFmtId="0" fontId="47" fillId="16" borderId="35" xfId="0" applyFont="1" applyFill="1" applyBorder="1" applyAlignment="1" applyProtection="1">
      <alignment horizontal="center" vertical="center" wrapText="1"/>
      <protection locked="0"/>
    </xf>
    <xf numFmtId="0" fontId="57" fillId="18" borderId="31" xfId="0" applyFont="1" applyFill="1" applyBorder="1" applyAlignment="1" applyProtection="1">
      <alignment horizontal="center" vertical="center" wrapText="1"/>
      <protection locked="0"/>
    </xf>
    <xf numFmtId="0" fontId="47" fillId="13" borderId="1" xfId="0" applyFont="1" applyFill="1" applyBorder="1" applyAlignment="1" applyProtection="1">
      <alignment horizontal="center" vertical="center" wrapText="1"/>
      <protection locked="0"/>
    </xf>
    <xf numFmtId="0" fontId="47" fillId="13" borderId="37" xfId="0" applyFont="1" applyFill="1" applyBorder="1" applyAlignment="1" applyProtection="1">
      <alignment horizontal="center" vertical="center" wrapText="1"/>
      <protection locked="0"/>
    </xf>
    <xf numFmtId="0" fontId="67" fillId="0" borderId="11" xfId="1" applyFont="1" applyBorder="1" applyAlignment="1">
      <alignment horizontal="center" vertical="center" wrapText="1"/>
    </xf>
    <xf numFmtId="0" fontId="67" fillId="0" borderId="12" xfId="1" applyFont="1" applyBorder="1" applyAlignment="1">
      <alignment horizontal="center" vertical="center" wrapText="1"/>
    </xf>
    <xf numFmtId="0" fontId="67" fillId="0" borderId="13" xfId="1" applyFont="1" applyBorder="1" applyAlignment="1">
      <alignment horizontal="center" vertical="center" wrapText="1"/>
    </xf>
    <xf numFmtId="0" fontId="67" fillId="0" borderId="19" xfId="1" applyFont="1" applyBorder="1" applyAlignment="1">
      <alignment horizontal="center" vertical="center" wrapText="1"/>
    </xf>
    <xf numFmtId="0" fontId="67" fillId="0" borderId="20" xfId="1" applyFont="1" applyBorder="1" applyAlignment="1">
      <alignment horizontal="center" vertical="center" wrapText="1"/>
    </xf>
    <xf numFmtId="0" fontId="67" fillId="0" borderId="21" xfId="1" applyFont="1" applyBorder="1" applyAlignment="1">
      <alignment horizontal="center" vertical="center" wrapText="1"/>
    </xf>
    <xf numFmtId="0" fontId="66" fillId="11" borderId="11" xfId="1" applyFont="1" applyFill="1" applyBorder="1" applyAlignment="1">
      <alignment horizontal="center" vertical="center" wrapText="1"/>
    </xf>
    <xf numFmtId="0" fontId="66" fillId="11" borderId="12" xfId="1" applyFont="1" applyFill="1" applyBorder="1" applyAlignment="1">
      <alignment horizontal="center" vertical="center" wrapText="1"/>
    </xf>
    <xf numFmtId="0" fontId="66" fillId="11" borderId="13" xfId="1" applyFont="1" applyFill="1" applyBorder="1" applyAlignment="1">
      <alignment horizontal="center" vertical="center" wrapText="1"/>
    </xf>
    <xf numFmtId="0" fontId="66" fillId="11" borderId="19" xfId="1" applyFont="1" applyFill="1" applyBorder="1" applyAlignment="1">
      <alignment horizontal="center" vertical="center" wrapText="1"/>
    </xf>
    <xf numFmtId="0" fontId="66" fillId="11" borderId="20" xfId="1" applyFont="1" applyFill="1" applyBorder="1" applyAlignment="1">
      <alignment horizontal="center" vertical="center" wrapText="1"/>
    </xf>
    <xf numFmtId="0" fontId="66" fillId="11" borderId="21" xfId="1" applyFont="1" applyFill="1" applyBorder="1" applyAlignment="1">
      <alignment horizontal="center" vertical="center" wrapText="1"/>
    </xf>
    <xf numFmtId="0" fontId="0" fillId="0" borderId="24"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50" fillId="0" borderId="25" xfId="0" applyFont="1" applyBorder="1" applyAlignment="1" applyProtection="1">
      <alignment horizontal="center" vertical="center" wrapText="1"/>
      <protection locked="0"/>
    </xf>
    <xf numFmtId="0" fontId="47" fillId="0" borderId="24" xfId="0" applyFont="1" applyBorder="1" applyAlignment="1">
      <alignment horizontal="center" vertical="center" wrapText="1"/>
    </xf>
    <xf numFmtId="0" fontId="47" fillId="17" borderId="36" xfId="0" applyFont="1" applyFill="1" applyBorder="1" applyAlignment="1" applyProtection="1">
      <alignment horizontal="center" vertical="center" wrapText="1"/>
      <protection locked="0"/>
    </xf>
    <xf numFmtId="0" fontId="47" fillId="17" borderId="38" xfId="0" applyFont="1" applyFill="1" applyBorder="1" applyAlignment="1" applyProtection="1">
      <alignment horizontal="center" vertical="center" wrapText="1"/>
      <protection locked="0"/>
    </xf>
    <xf numFmtId="0" fontId="68" fillId="8" borderId="14" xfId="1" applyFont="1" applyFill="1" applyBorder="1" applyAlignment="1">
      <alignment horizontal="center" vertical="center" wrapText="1"/>
    </xf>
    <xf numFmtId="0" fontId="68" fillId="8" borderId="15" xfId="1" applyFont="1" applyFill="1" applyBorder="1" applyAlignment="1">
      <alignment horizontal="center" vertical="center" wrapText="1"/>
    </xf>
    <xf numFmtId="0" fontId="68" fillId="8" borderId="16" xfId="1" applyFont="1" applyFill="1" applyBorder="1" applyAlignment="1">
      <alignment horizontal="center" vertical="center" wrapText="1"/>
    </xf>
    <xf numFmtId="0" fontId="65" fillId="8" borderId="14" xfId="1" applyFont="1" applyFill="1" applyBorder="1" applyAlignment="1">
      <alignment horizontal="center" vertical="center" wrapText="1"/>
    </xf>
    <xf numFmtId="0" fontId="65" fillId="8" borderId="15" xfId="1" applyFont="1" applyFill="1" applyBorder="1" applyAlignment="1">
      <alignment horizontal="center" vertical="center" wrapText="1"/>
    </xf>
    <xf numFmtId="0" fontId="65" fillId="8" borderId="16" xfId="1" applyFont="1" applyFill="1" applyBorder="1" applyAlignment="1">
      <alignment horizontal="center" vertical="center" wrapText="1"/>
    </xf>
    <xf numFmtId="14" fontId="68" fillId="8" borderId="14" xfId="1" applyNumberFormat="1" applyFont="1" applyFill="1" applyBorder="1" applyAlignment="1">
      <alignment horizontal="center" vertical="center" wrapText="1"/>
    </xf>
    <xf numFmtId="14" fontId="68" fillId="8" borderId="15" xfId="1" applyNumberFormat="1" applyFont="1" applyFill="1" applyBorder="1" applyAlignment="1">
      <alignment horizontal="center" vertical="center" wrapText="1"/>
    </xf>
    <xf numFmtId="14" fontId="68" fillId="8" borderId="16" xfId="1" applyNumberFormat="1" applyFont="1" applyFill="1" applyBorder="1" applyAlignment="1">
      <alignment horizontal="center" vertical="center" wrapText="1"/>
    </xf>
    <xf numFmtId="0" fontId="65" fillId="8" borderId="11" xfId="1" applyFont="1" applyFill="1" applyBorder="1" applyAlignment="1">
      <alignment horizontal="center" vertical="center" wrapText="1"/>
    </xf>
    <xf numFmtId="0" fontId="65" fillId="8" borderId="12" xfId="1" applyFont="1" applyFill="1" applyBorder="1" applyAlignment="1">
      <alignment horizontal="center" vertical="center" wrapText="1"/>
    </xf>
    <xf numFmtId="0" fontId="65" fillId="8" borderId="13" xfId="1" applyFont="1" applyFill="1" applyBorder="1" applyAlignment="1">
      <alignment horizontal="center" vertical="center" wrapText="1"/>
    </xf>
    <xf numFmtId="0" fontId="65" fillId="8" borderId="19" xfId="1" applyFont="1" applyFill="1" applyBorder="1" applyAlignment="1">
      <alignment horizontal="center" vertical="center" wrapText="1"/>
    </xf>
    <xf numFmtId="0" fontId="65" fillId="8" borderId="20" xfId="1" applyFont="1" applyFill="1" applyBorder="1" applyAlignment="1">
      <alignment horizontal="center" vertical="center" wrapText="1"/>
    </xf>
    <xf numFmtId="0" fontId="65" fillId="8" borderId="21" xfId="1" applyFont="1" applyFill="1" applyBorder="1" applyAlignment="1">
      <alignment horizontal="center" vertical="center" wrapText="1"/>
    </xf>
    <xf numFmtId="0" fontId="66" fillId="11" borderId="14" xfId="1" applyFont="1" applyFill="1" applyBorder="1" applyAlignment="1">
      <alignment horizontal="center" vertical="center" wrapText="1"/>
    </xf>
    <xf numFmtId="0" fontId="66" fillId="11" borderId="15" xfId="1" applyFont="1" applyFill="1" applyBorder="1" applyAlignment="1">
      <alignment horizontal="center" vertical="center" wrapText="1"/>
    </xf>
    <xf numFmtId="0" fontId="66" fillId="11" borderId="16" xfId="1" applyFont="1" applyFill="1" applyBorder="1" applyAlignment="1">
      <alignment horizontal="center" vertical="center" wrapText="1"/>
    </xf>
    <xf numFmtId="0" fontId="46" fillId="14" borderId="31" xfId="0" applyFont="1" applyFill="1" applyBorder="1" applyAlignment="1" applyProtection="1">
      <alignment horizontal="center" vertical="center" wrapText="1"/>
      <protection locked="0"/>
    </xf>
    <xf numFmtId="0" fontId="11" fillId="14" borderId="2"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0" xfId="0" applyFont="1" applyBorder="1" applyAlignment="1" applyProtection="1">
      <alignment horizontal="center" vertical="center" wrapText="1"/>
      <protection locked="0"/>
    </xf>
    <xf numFmtId="0" fontId="50" fillId="0" borderId="28"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50" fillId="12" borderId="22" xfId="0" applyFont="1" applyFill="1" applyBorder="1" applyAlignment="1" applyProtection="1">
      <alignment horizontal="center" vertical="center" wrapText="1"/>
      <protection locked="0"/>
    </xf>
    <xf numFmtId="0" fontId="50" fillId="12" borderId="23" xfId="0" applyFont="1" applyFill="1" applyBorder="1" applyAlignment="1" applyProtection="1">
      <alignment horizontal="center" vertical="center" wrapText="1"/>
      <protection locked="0"/>
    </xf>
    <xf numFmtId="0" fontId="47" fillId="0" borderId="24" xfId="0" applyFont="1" applyBorder="1" applyAlignment="1" applyProtection="1">
      <alignment horizontal="center" vertical="center" wrapText="1"/>
      <protection locked="0"/>
    </xf>
    <xf numFmtId="0" fontId="66" fillId="11" borderId="17" xfId="1" applyFont="1" applyFill="1" applyBorder="1" applyAlignment="1">
      <alignment horizontal="center" vertical="center" wrapText="1"/>
    </xf>
    <xf numFmtId="0" fontId="66" fillId="11" borderId="0" xfId="1" applyFont="1" applyFill="1" applyAlignment="1">
      <alignment horizontal="center" vertical="center" wrapText="1"/>
    </xf>
    <xf numFmtId="0" fontId="66" fillId="11" borderId="18" xfId="1" applyFont="1" applyFill="1" applyBorder="1" applyAlignment="1">
      <alignment horizontal="center" vertical="center" wrapText="1"/>
    </xf>
    <xf numFmtId="0" fontId="67" fillId="0" borderId="17" xfId="1" applyFont="1" applyBorder="1" applyAlignment="1">
      <alignment horizontal="center" vertical="center" wrapText="1"/>
    </xf>
    <xf numFmtId="0" fontId="67" fillId="0" borderId="0" xfId="1" applyFont="1" applyAlignment="1">
      <alignment horizontal="center" vertical="center" wrapText="1"/>
    </xf>
    <xf numFmtId="0" fontId="67" fillId="0" borderId="18" xfId="1" applyFont="1" applyBorder="1" applyAlignment="1">
      <alignment horizontal="center" vertical="center" wrapText="1"/>
    </xf>
    <xf numFmtId="0" fontId="50" fillId="12" borderId="26" xfId="0" applyFont="1" applyFill="1" applyBorder="1" applyAlignment="1" applyProtection="1">
      <alignment horizontal="center" vertical="center" wrapText="1"/>
      <protection locked="0"/>
    </xf>
    <xf numFmtId="0" fontId="50" fillId="12" borderId="27" xfId="0" applyFont="1" applyFill="1" applyBorder="1" applyAlignment="1" applyProtection="1">
      <alignment horizontal="center" vertical="center" wrapText="1"/>
      <protection locked="0"/>
    </xf>
    <xf numFmtId="0" fontId="46" fillId="12" borderId="1" xfId="0" applyFont="1" applyFill="1" applyBorder="1" applyAlignment="1" applyProtection="1">
      <alignment horizontal="center" vertical="center" wrapText="1"/>
      <protection locked="0"/>
    </xf>
    <xf numFmtId="0" fontId="46" fillId="12" borderId="2" xfId="0" applyFont="1" applyFill="1" applyBorder="1" applyAlignment="1" applyProtection="1">
      <alignment horizontal="center" vertical="center" wrapText="1"/>
      <protection locked="0"/>
    </xf>
    <xf numFmtId="0" fontId="65" fillId="0" borderId="55" xfId="1" applyFont="1" applyBorder="1"/>
    <xf numFmtId="0" fontId="65" fillId="0" borderId="56" xfId="1" applyFont="1" applyBorder="1"/>
    <xf numFmtId="0" fontId="65" fillId="0" borderId="57" xfId="1" applyFont="1" applyBorder="1"/>
    <xf numFmtId="0" fontId="62" fillId="11" borderId="11" xfId="1" applyFont="1" applyFill="1" applyBorder="1" applyAlignment="1">
      <alignment horizontal="center" vertical="center" wrapText="1"/>
    </xf>
    <xf numFmtId="0" fontId="62" fillId="11" borderId="12" xfId="1" applyFont="1" applyFill="1" applyBorder="1" applyAlignment="1">
      <alignment horizontal="center" vertical="center" wrapText="1"/>
    </xf>
    <xf numFmtId="0" fontId="62" fillId="11" borderId="13" xfId="1" applyFont="1" applyFill="1" applyBorder="1" applyAlignment="1">
      <alignment horizontal="center" vertical="center" wrapText="1"/>
    </xf>
    <xf numFmtId="0" fontId="62" fillId="11" borderId="19" xfId="1" applyFont="1" applyFill="1" applyBorder="1" applyAlignment="1">
      <alignment horizontal="center" vertical="center" wrapText="1"/>
    </xf>
    <xf numFmtId="0" fontId="62" fillId="11" borderId="20" xfId="1" applyFont="1" applyFill="1" applyBorder="1" applyAlignment="1">
      <alignment horizontal="center" vertical="center" wrapText="1"/>
    </xf>
    <xf numFmtId="0" fontId="62" fillId="11" borderId="21" xfId="1" applyFont="1" applyFill="1" applyBorder="1" applyAlignment="1">
      <alignment horizontal="center" vertical="center" wrapText="1"/>
    </xf>
    <xf numFmtId="0" fontId="63" fillId="0" borderId="11" xfId="1" applyFont="1" applyBorder="1" applyAlignment="1">
      <alignment horizontal="center" vertical="center" wrapText="1"/>
    </xf>
    <xf numFmtId="0" fontId="63" fillId="0" borderId="12" xfId="1" applyFont="1" applyBorder="1" applyAlignment="1">
      <alignment horizontal="center" vertical="center" wrapText="1"/>
    </xf>
    <xf numFmtId="0" fontId="63" fillId="0" borderId="13" xfId="1" applyFont="1" applyBorder="1" applyAlignment="1">
      <alignment horizontal="center" vertical="center" wrapText="1"/>
    </xf>
    <xf numFmtId="0" fontId="63" fillId="0" borderId="17" xfId="1" applyFont="1" applyBorder="1" applyAlignment="1">
      <alignment horizontal="center" vertical="center" wrapText="1"/>
    </xf>
    <xf numFmtId="0" fontId="63" fillId="0" borderId="0" xfId="1" applyFont="1" applyBorder="1" applyAlignment="1">
      <alignment horizontal="center" vertical="center" wrapText="1"/>
    </xf>
    <xf numFmtId="0" fontId="63" fillId="0" borderId="18" xfId="1" applyFont="1" applyBorder="1" applyAlignment="1">
      <alignment horizontal="center" vertical="center" wrapText="1"/>
    </xf>
    <xf numFmtId="0" fontId="63" fillId="0" borderId="19" xfId="1" applyFont="1" applyBorder="1" applyAlignment="1">
      <alignment horizontal="center" vertical="center" wrapText="1"/>
    </xf>
    <xf numFmtId="0" fontId="63" fillId="0" borderId="20" xfId="1" applyFont="1" applyBorder="1" applyAlignment="1">
      <alignment horizontal="center" vertical="center" wrapText="1"/>
    </xf>
    <xf numFmtId="0" fontId="63" fillId="0" borderId="21" xfId="1" applyFont="1" applyBorder="1" applyAlignment="1">
      <alignment horizontal="center" vertical="center" wrapText="1"/>
    </xf>
    <xf numFmtId="0" fontId="62" fillId="11" borderId="14" xfId="1" applyFont="1" applyFill="1" applyBorder="1" applyAlignment="1">
      <alignment horizontal="center" vertical="center" wrapText="1"/>
    </xf>
    <xf numFmtId="0" fontId="62" fillId="11" borderId="15" xfId="1" applyFont="1" applyFill="1" applyBorder="1" applyAlignment="1">
      <alignment horizontal="center" vertical="center" wrapText="1"/>
    </xf>
    <xf numFmtId="0" fontId="62" fillId="11" borderId="16" xfId="1" applyFont="1" applyFill="1" applyBorder="1" applyAlignment="1">
      <alignment horizontal="center" vertical="center" wrapText="1"/>
    </xf>
    <xf numFmtId="0" fontId="64" fillId="8" borderId="14" xfId="1" applyFont="1" applyFill="1" applyBorder="1" applyAlignment="1">
      <alignment horizontal="center" vertical="center" wrapText="1"/>
    </xf>
    <xf numFmtId="0" fontId="64" fillId="8" borderId="15" xfId="1" applyFont="1" applyFill="1" applyBorder="1" applyAlignment="1">
      <alignment horizontal="center" vertical="center" wrapText="1"/>
    </xf>
    <xf numFmtId="0" fontId="64" fillId="8" borderId="16" xfId="1" applyFont="1" applyFill="1" applyBorder="1" applyAlignment="1">
      <alignment horizontal="center" vertical="center" wrapText="1"/>
    </xf>
    <xf numFmtId="0" fontId="61" fillId="8" borderId="14" xfId="1" applyFont="1" applyFill="1" applyBorder="1" applyAlignment="1">
      <alignment horizontal="center" vertical="center" wrapText="1"/>
    </xf>
    <xf numFmtId="0" fontId="61" fillId="8" borderId="15" xfId="1" applyFont="1" applyFill="1" applyBorder="1" applyAlignment="1">
      <alignment horizontal="center" vertical="center" wrapText="1"/>
    </xf>
    <xf numFmtId="0" fontId="61" fillId="8" borderId="16" xfId="1" applyFont="1" applyFill="1" applyBorder="1" applyAlignment="1">
      <alignment horizontal="center" vertical="center" wrapText="1"/>
    </xf>
    <xf numFmtId="14" fontId="64" fillId="8" borderId="14" xfId="1" applyNumberFormat="1" applyFont="1" applyFill="1" applyBorder="1" applyAlignment="1">
      <alignment horizontal="center" vertical="center" wrapText="1"/>
    </xf>
    <xf numFmtId="14" fontId="64" fillId="8" borderId="15" xfId="1" applyNumberFormat="1" applyFont="1" applyFill="1" applyBorder="1" applyAlignment="1">
      <alignment horizontal="center" vertical="center" wrapText="1"/>
    </xf>
    <xf numFmtId="14" fontId="64" fillId="8" borderId="16" xfId="1" applyNumberFormat="1" applyFont="1" applyFill="1" applyBorder="1" applyAlignment="1">
      <alignment horizontal="center" vertical="center" wrapText="1"/>
    </xf>
    <xf numFmtId="0" fontId="61" fillId="8" borderId="11" xfId="1" applyFont="1" applyFill="1" applyBorder="1" applyAlignment="1">
      <alignment horizontal="center" vertical="center" wrapText="1"/>
    </xf>
    <xf numFmtId="0" fontId="61" fillId="8" borderId="12" xfId="1" applyFont="1" applyFill="1" applyBorder="1" applyAlignment="1">
      <alignment horizontal="center" vertical="center" wrapText="1"/>
    </xf>
    <xf numFmtId="0" fontId="61" fillId="8" borderId="13" xfId="1" applyFont="1" applyFill="1" applyBorder="1" applyAlignment="1">
      <alignment horizontal="center" vertical="center" wrapText="1"/>
    </xf>
    <xf numFmtId="0" fontId="61" fillId="8" borderId="19" xfId="1" applyFont="1" applyFill="1" applyBorder="1" applyAlignment="1">
      <alignment horizontal="center" vertical="center" wrapText="1"/>
    </xf>
    <xf numFmtId="0" fontId="61" fillId="8" borderId="20" xfId="1" applyFont="1" applyFill="1" applyBorder="1" applyAlignment="1">
      <alignment horizontal="center" vertical="center" wrapText="1"/>
    </xf>
    <xf numFmtId="0" fontId="61" fillId="8" borderId="21" xfId="1" applyFont="1" applyFill="1" applyBorder="1" applyAlignment="1">
      <alignment horizontal="center" vertical="center" wrapText="1"/>
    </xf>
    <xf numFmtId="0" fontId="47" fillId="0" borderId="24" xfId="0" applyFont="1" applyFill="1" applyBorder="1" applyAlignment="1" applyProtection="1">
      <alignment horizontal="center" vertical="center" wrapText="1"/>
      <protection locked="0"/>
    </xf>
    <xf numFmtId="0" fontId="50" fillId="0" borderId="25" xfId="0" applyFont="1" applyFill="1" applyBorder="1" applyAlignment="1" applyProtection="1">
      <alignment horizontal="center" vertical="center" wrapText="1"/>
      <protection locked="0"/>
    </xf>
    <xf numFmtId="0" fontId="47" fillId="0" borderId="24"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49" fillId="0" borderId="0" xfId="0" applyFont="1" applyBorder="1" applyAlignment="1" applyProtection="1">
      <alignment horizontal="center" vertical="center" wrapText="1"/>
      <protection locked="0"/>
    </xf>
    <xf numFmtId="0" fontId="61" fillId="0" borderId="55" xfId="1" applyFont="1" applyBorder="1"/>
    <xf numFmtId="0" fontId="61" fillId="0" borderId="56" xfId="1" applyFont="1" applyBorder="1"/>
    <xf numFmtId="0" fontId="61" fillId="0" borderId="57" xfId="1" applyFont="1" applyBorder="1"/>
    <xf numFmtId="0" fontId="62" fillId="11" borderId="17" xfId="1" applyFont="1" applyFill="1" applyBorder="1" applyAlignment="1">
      <alignment horizontal="center" vertical="center" wrapText="1"/>
    </xf>
    <xf numFmtId="0" fontId="62" fillId="11" borderId="0" xfId="1" applyFont="1" applyFill="1" applyBorder="1" applyAlignment="1">
      <alignment horizontal="center" vertical="center" wrapText="1"/>
    </xf>
    <xf numFmtId="0" fontId="62" fillId="11" borderId="18" xfId="1" applyFont="1" applyFill="1" applyBorder="1" applyAlignment="1">
      <alignment horizontal="center" vertical="center" wrapText="1"/>
    </xf>
    <xf numFmtId="0" fontId="0" fillId="0" borderId="28" xfId="0" applyFont="1" applyFill="1" applyBorder="1" applyAlignment="1" applyProtection="1">
      <alignment horizontal="center" vertical="center" wrapText="1"/>
      <protection locked="0"/>
    </xf>
    <xf numFmtId="0" fontId="0" fillId="0" borderId="29"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50" fillId="0" borderId="28" xfId="0" applyFont="1" applyFill="1" applyBorder="1" applyAlignment="1" applyProtection="1">
      <alignment horizontal="center" vertical="center" wrapText="1"/>
      <protection locked="0"/>
    </xf>
    <xf numFmtId="0" fontId="50" fillId="0" borderId="29" xfId="0" applyFont="1" applyFill="1" applyBorder="1" applyAlignment="1" applyProtection="1">
      <alignment horizontal="center" vertical="center" wrapText="1"/>
      <protection locked="0"/>
    </xf>
    <xf numFmtId="0" fontId="47" fillId="15" borderId="2" xfId="0" applyFont="1" applyFill="1" applyBorder="1" applyAlignment="1" applyProtection="1">
      <alignment horizontal="justify" vertical="center" wrapText="1"/>
      <protection locked="0"/>
    </xf>
    <xf numFmtId="0" fontId="47" fillId="15" borderId="36" xfId="0" applyFont="1" applyFill="1" applyBorder="1" applyAlignment="1" applyProtection="1">
      <alignment horizontal="justify" vertical="center" wrapText="1"/>
      <protection locked="0"/>
    </xf>
    <xf numFmtId="0" fontId="69" fillId="0" borderId="55" xfId="1" applyFont="1" applyBorder="1"/>
    <xf numFmtId="0" fontId="69" fillId="0" borderId="56" xfId="1" applyFont="1" applyBorder="1"/>
    <xf numFmtId="0" fontId="69" fillId="0" borderId="57" xfId="1" applyFont="1" applyBorder="1"/>
    <xf numFmtId="0" fontId="72" fillId="8" borderId="14" xfId="1" applyFont="1" applyFill="1" applyBorder="1" applyAlignment="1">
      <alignment horizontal="center" vertical="center" wrapText="1"/>
    </xf>
    <xf numFmtId="0" fontId="72" fillId="8" borderId="15" xfId="1" applyFont="1" applyFill="1" applyBorder="1" applyAlignment="1">
      <alignment horizontal="center" vertical="center" wrapText="1"/>
    </xf>
    <xf numFmtId="0" fontId="72" fillId="8" borderId="16" xfId="1" applyFont="1" applyFill="1" applyBorder="1" applyAlignment="1">
      <alignment horizontal="center" vertical="center" wrapText="1"/>
    </xf>
    <xf numFmtId="0" fontId="69" fillId="8" borderId="14" xfId="1" applyFont="1" applyFill="1" applyBorder="1" applyAlignment="1">
      <alignment horizontal="center" vertical="center" wrapText="1"/>
    </xf>
    <xf numFmtId="0" fontId="69" fillId="8" borderId="15" xfId="1" applyFont="1" applyFill="1" applyBorder="1" applyAlignment="1">
      <alignment horizontal="center" vertical="center" wrapText="1"/>
    </xf>
    <xf numFmtId="0" fontId="69" fillId="8" borderId="16" xfId="1" applyFont="1" applyFill="1" applyBorder="1" applyAlignment="1">
      <alignment horizontal="center" vertical="center" wrapText="1"/>
    </xf>
    <xf numFmtId="14" fontId="72" fillId="8" borderId="14" xfId="1" applyNumberFormat="1" applyFont="1" applyFill="1" applyBorder="1" applyAlignment="1">
      <alignment horizontal="center" vertical="center" wrapText="1"/>
    </xf>
    <xf numFmtId="14" fontId="72" fillId="8" borderId="15" xfId="1" applyNumberFormat="1" applyFont="1" applyFill="1" applyBorder="1" applyAlignment="1">
      <alignment horizontal="center" vertical="center" wrapText="1"/>
    </xf>
    <xf numFmtId="14" fontId="72" fillId="8" borderId="16" xfId="1" applyNumberFormat="1" applyFont="1" applyFill="1" applyBorder="1" applyAlignment="1">
      <alignment horizontal="center" vertical="center" wrapText="1"/>
    </xf>
    <xf numFmtId="0" fontId="69" fillId="8" borderId="11" xfId="1" applyFont="1" applyFill="1" applyBorder="1" applyAlignment="1">
      <alignment horizontal="center" vertical="center" wrapText="1"/>
    </xf>
    <xf numFmtId="0" fontId="69" fillId="8" borderId="12" xfId="1" applyFont="1" applyFill="1" applyBorder="1" applyAlignment="1">
      <alignment horizontal="center" vertical="center" wrapText="1"/>
    </xf>
    <xf numFmtId="0" fontId="69" fillId="8" borderId="13" xfId="1" applyFont="1" applyFill="1" applyBorder="1" applyAlignment="1">
      <alignment horizontal="center" vertical="center" wrapText="1"/>
    </xf>
    <xf numFmtId="0" fontId="69" fillId="8" borderId="19" xfId="1" applyFont="1" applyFill="1" applyBorder="1" applyAlignment="1">
      <alignment horizontal="center" vertical="center" wrapText="1"/>
    </xf>
    <xf numFmtId="0" fontId="69" fillId="8" borderId="20" xfId="1" applyFont="1" applyFill="1" applyBorder="1" applyAlignment="1">
      <alignment horizontal="center" vertical="center" wrapText="1"/>
    </xf>
    <xf numFmtId="0" fontId="69" fillId="8" borderId="21" xfId="1" applyFont="1" applyFill="1" applyBorder="1" applyAlignment="1">
      <alignment horizontal="center" vertical="center" wrapText="1"/>
    </xf>
    <xf numFmtId="0" fontId="70" fillId="0" borderId="11" xfId="1" applyFont="1" applyBorder="1" applyAlignment="1">
      <alignment horizontal="center" vertical="center" wrapText="1"/>
    </xf>
    <xf numFmtId="0" fontId="70" fillId="0" borderId="12" xfId="1" applyFont="1" applyBorder="1" applyAlignment="1">
      <alignment horizontal="center" vertical="center" wrapText="1"/>
    </xf>
    <xf numFmtId="0" fontId="70" fillId="0" borderId="13" xfId="1" applyFont="1" applyBorder="1" applyAlignment="1">
      <alignment horizontal="center" vertical="center" wrapText="1"/>
    </xf>
    <xf numFmtId="0" fontId="70" fillId="0" borderId="17" xfId="1" applyFont="1" applyBorder="1" applyAlignment="1">
      <alignment horizontal="center" vertical="center" wrapText="1"/>
    </xf>
    <xf numFmtId="0" fontId="70" fillId="0" borderId="0" xfId="1" applyFont="1" applyAlignment="1">
      <alignment horizontal="center" vertical="center" wrapText="1"/>
    </xf>
    <xf numFmtId="0" fontId="70" fillId="0" borderId="18" xfId="1" applyFont="1" applyBorder="1" applyAlignment="1">
      <alignment horizontal="center" vertical="center" wrapText="1"/>
    </xf>
    <xf numFmtId="0" fontId="70" fillId="0" borderId="19" xfId="1" applyFont="1" applyBorder="1" applyAlignment="1">
      <alignment horizontal="center" vertical="center" wrapText="1"/>
    </xf>
    <xf numFmtId="0" fontId="70" fillId="0" borderId="20" xfId="1" applyFont="1" applyBorder="1" applyAlignment="1">
      <alignment horizontal="center" vertical="center" wrapText="1"/>
    </xf>
    <xf numFmtId="0" fontId="70" fillId="0" borderId="21" xfId="1" applyFont="1" applyBorder="1" applyAlignment="1">
      <alignment horizontal="center" vertical="center" wrapText="1"/>
    </xf>
    <xf numFmtId="0" fontId="71" fillId="11" borderId="14" xfId="1" applyFont="1" applyFill="1" applyBorder="1" applyAlignment="1">
      <alignment horizontal="center" vertical="center" wrapText="1"/>
    </xf>
    <xf numFmtId="0" fontId="71" fillId="11" borderId="15" xfId="1" applyFont="1" applyFill="1" applyBorder="1" applyAlignment="1">
      <alignment horizontal="center" vertical="center" wrapText="1"/>
    </xf>
    <xf numFmtId="0" fontId="71" fillId="11" borderId="16" xfId="1" applyFont="1" applyFill="1" applyBorder="1" applyAlignment="1">
      <alignment horizontal="center" vertical="center" wrapText="1"/>
    </xf>
    <xf numFmtId="0" fontId="71" fillId="11" borderId="11" xfId="1" applyFont="1" applyFill="1" applyBorder="1" applyAlignment="1">
      <alignment horizontal="center" vertical="center" wrapText="1"/>
    </xf>
    <xf numFmtId="0" fontId="71" fillId="11" borderId="12" xfId="1" applyFont="1" applyFill="1" applyBorder="1" applyAlignment="1">
      <alignment horizontal="center" vertical="center" wrapText="1"/>
    </xf>
    <xf numFmtId="0" fontId="71" fillId="11" borderId="13" xfId="1" applyFont="1" applyFill="1" applyBorder="1" applyAlignment="1">
      <alignment horizontal="center" vertical="center" wrapText="1"/>
    </xf>
    <xf numFmtId="0" fontId="71" fillId="11" borderId="19" xfId="1" applyFont="1" applyFill="1" applyBorder="1" applyAlignment="1">
      <alignment horizontal="center" vertical="center" wrapText="1"/>
    </xf>
    <xf numFmtId="0" fontId="71" fillId="11" borderId="20" xfId="1" applyFont="1" applyFill="1" applyBorder="1" applyAlignment="1">
      <alignment horizontal="center" vertical="center" wrapText="1"/>
    </xf>
    <xf numFmtId="0" fontId="71" fillId="11" borderId="21" xfId="1" applyFont="1" applyFill="1" applyBorder="1" applyAlignment="1">
      <alignment horizontal="center" vertical="center" wrapText="1"/>
    </xf>
    <xf numFmtId="0" fontId="34" fillId="0" borderId="32"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14" fontId="50" fillId="0" borderId="28" xfId="0" applyNumberFormat="1" applyFont="1" applyBorder="1" applyAlignment="1" applyProtection="1">
      <alignment horizontal="center" vertical="center" wrapText="1"/>
      <protection locked="0"/>
    </xf>
    <xf numFmtId="0" fontId="63" fillId="0" borderId="0" xfId="1" applyFont="1" applyAlignment="1">
      <alignment horizontal="center" vertical="center" wrapText="1"/>
    </xf>
    <xf numFmtId="0" fontId="61" fillId="0" borderId="55" xfId="1" applyFont="1" applyBorder="1" applyAlignment="1"/>
    <xf numFmtId="0" fontId="61" fillId="0" borderId="56" xfId="1" applyFont="1" applyBorder="1" applyAlignment="1"/>
    <xf numFmtId="0" fontId="61" fillId="0" borderId="57" xfId="1" applyFont="1" applyBorder="1" applyAlignment="1"/>
    <xf numFmtId="0" fontId="62" fillId="11" borderId="0" xfId="1" applyFont="1" applyFill="1" applyAlignment="1">
      <alignment horizontal="center" vertical="center" wrapText="1"/>
    </xf>
    <xf numFmtId="0" fontId="47" fillId="13" borderId="34" xfId="0" applyFont="1" applyFill="1" applyBorder="1" applyAlignment="1" applyProtection="1">
      <alignment horizontal="center" vertical="center" wrapText="1"/>
      <protection locked="0"/>
    </xf>
    <xf numFmtId="0" fontId="47" fillId="13" borderId="32" xfId="0" applyFont="1" applyFill="1" applyBorder="1" applyAlignment="1" applyProtection="1">
      <alignment horizontal="center" vertical="center" wrapText="1"/>
      <protection locked="0"/>
    </xf>
    <xf numFmtId="0" fontId="47" fillId="13" borderId="35"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21" fillId="12" borderId="2"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3"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13" borderId="2" xfId="0"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7" fillId="12" borderId="26" xfId="0" applyFont="1" applyFill="1" applyBorder="1" applyAlignment="1" applyProtection="1">
      <alignment horizontal="center" vertical="center" wrapText="1"/>
      <protection locked="0"/>
    </xf>
    <xf numFmtId="0" fontId="17" fillId="12" borderId="27" xfId="0" applyFont="1" applyFill="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12" borderId="22" xfId="0" applyFont="1" applyFill="1" applyBorder="1" applyAlignment="1" applyProtection="1">
      <alignment horizontal="center" vertical="center" wrapText="1"/>
      <protection locked="0"/>
    </xf>
    <xf numFmtId="0" fontId="17" fillId="12" borderId="23"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2" fillId="0" borderId="24" xfId="0" applyFont="1" applyBorder="1" applyAlignment="1">
      <alignment horizontal="center" vertical="center" wrapText="1"/>
    </xf>
    <xf numFmtId="0" fontId="1" fillId="0" borderId="24" xfId="0" applyFont="1" applyBorder="1" applyAlignment="1" applyProtection="1">
      <alignment horizontal="left" vertical="center" wrapText="1"/>
      <protection locked="0"/>
    </xf>
    <xf numFmtId="0" fontId="29" fillId="0" borderId="55" xfId="1" applyFont="1" applyBorder="1"/>
    <xf numFmtId="0" fontId="29" fillId="0" borderId="56" xfId="1" applyFont="1" applyBorder="1"/>
    <xf numFmtId="0" fontId="29" fillId="0" borderId="57" xfId="1" applyFont="1" applyBorder="1"/>
    <xf numFmtId="0" fontId="32" fillId="8" borderId="14" xfId="1" applyFont="1" applyFill="1" applyBorder="1" applyAlignment="1">
      <alignment horizontal="center" vertical="center" wrapText="1"/>
    </xf>
    <xf numFmtId="0" fontId="32" fillId="8" borderId="15" xfId="1" applyFont="1" applyFill="1" applyBorder="1" applyAlignment="1">
      <alignment horizontal="center" vertical="center" wrapText="1"/>
    </xf>
    <xf numFmtId="0" fontId="32" fillId="8" borderId="16" xfId="1" applyFont="1" applyFill="1" applyBorder="1" applyAlignment="1">
      <alignment horizontal="center" vertical="center" wrapText="1"/>
    </xf>
    <xf numFmtId="0" fontId="29" fillId="8" borderId="14" xfId="1" applyFont="1" applyFill="1" applyBorder="1" applyAlignment="1">
      <alignment horizontal="center" vertical="center" wrapText="1"/>
    </xf>
    <xf numFmtId="0" fontId="29" fillId="8" borderId="15" xfId="1" applyFont="1" applyFill="1" applyBorder="1" applyAlignment="1">
      <alignment horizontal="center" vertical="center" wrapText="1"/>
    </xf>
    <xf numFmtId="0" fontId="29" fillId="8" borderId="16" xfId="1" applyFont="1" applyFill="1" applyBorder="1" applyAlignment="1">
      <alignment horizontal="center" vertical="center" wrapText="1"/>
    </xf>
    <xf numFmtId="14" fontId="32" fillId="8" borderId="14" xfId="1" applyNumberFormat="1" applyFont="1" applyFill="1" applyBorder="1" applyAlignment="1">
      <alignment horizontal="center" vertical="center" wrapText="1"/>
    </xf>
    <xf numFmtId="14" fontId="32" fillId="8" borderId="15" xfId="1" applyNumberFormat="1" applyFont="1" applyFill="1" applyBorder="1" applyAlignment="1">
      <alignment horizontal="center" vertical="center" wrapText="1"/>
    </xf>
    <xf numFmtId="14" fontId="32" fillId="8" borderId="16" xfId="1" applyNumberFormat="1" applyFont="1" applyFill="1" applyBorder="1" applyAlignment="1">
      <alignment horizontal="center" vertical="center" wrapText="1"/>
    </xf>
    <xf numFmtId="0" fontId="29" fillId="8" borderId="11" xfId="1" applyFont="1" applyFill="1" applyBorder="1" applyAlignment="1">
      <alignment horizontal="center" vertical="center" wrapText="1"/>
    </xf>
    <xf numFmtId="0" fontId="29" fillId="8" borderId="12" xfId="1" applyFont="1" applyFill="1" applyBorder="1" applyAlignment="1">
      <alignment horizontal="center" vertical="center" wrapText="1"/>
    </xf>
    <xf numFmtId="0" fontId="29" fillId="8" borderId="13" xfId="1" applyFont="1" applyFill="1" applyBorder="1" applyAlignment="1">
      <alignment horizontal="center" vertical="center" wrapText="1"/>
    </xf>
    <xf numFmtId="0" fontId="29" fillId="8" borderId="19" xfId="1" applyFont="1" applyFill="1" applyBorder="1" applyAlignment="1">
      <alignment horizontal="center" vertical="center" wrapText="1"/>
    </xf>
    <xf numFmtId="0" fontId="29" fillId="8" borderId="20" xfId="1" applyFont="1" applyFill="1" applyBorder="1" applyAlignment="1">
      <alignment horizontal="center" vertical="center" wrapText="1"/>
    </xf>
    <xf numFmtId="0" fontId="29" fillId="8" borderId="21" xfId="1" applyFont="1" applyFill="1" applyBorder="1" applyAlignment="1">
      <alignment horizontal="center" vertical="center" wrapText="1"/>
    </xf>
    <xf numFmtId="0" fontId="30" fillId="11" borderId="11" xfId="1" applyFont="1" applyFill="1" applyBorder="1" applyAlignment="1">
      <alignment horizontal="center" vertical="center" wrapText="1"/>
    </xf>
    <xf numFmtId="0" fontId="30" fillId="11" borderId="12" xfId="1" applyFont="1" applyFill="1" applyBorder="1" applyAlignment="1">
      <alignment horizontal="center" vertical="center" wrapText="1"/>
    </xf>
    <xf numFmtId="0" fontId="30" fillId="11" borderId="13" xfId="1" applyFont="1" applyFill="1" applyBorder="1" applyAlignment="1">
      <alignment horizontal="center" vertical="center" wrapText="1"/>
    </xf>
    <xf numFmtId="0" fontId="30" fillId="11" borderId="17" xfId="1" applyFont="1" applyFill="1" applyBorder="1" applyAlignment="1">
      <alignment horizontal="center" vertical="center" wrapText="1"/>
    </xf>
    <xf numFmtId="0" fontId="30" fillId="11" borderId="0" xfId="1" applyFont="1" applyFill="1" applyAlignment="1">
      <alignment horizontal="center" vertical="center" wrapText="1"/>
    </xf>
    <xf numFmtId="0" fontId="30" fillId="11" borderId="18" xfId="1" applyFont="1" applyFill="1" applyBorder="1" applyAlignment="1">
      <alignment horizontal="center" vertical="center" wrapText="1"/>
    </xf>
    <xf numFmtId="0" fontId="30" fillId="11" borderId="19" xfId="1" applyFont="1" applyFill="1" applyBorder="1" applyAlignment="1">
      <alignment horizontal="center" vertical="center" wrapText="1"/>
    </xf>
    <xf numFmtId="0" fontId="30" fillId="11" borderId="20" xfId="1" applyFont="1" applyFill="1" applyBorder="1" applyAlignment="1">
      <alignment horizontal="center" vertical="center" wrapText="1"/>
    </xf>
    <xf numFmtId="0" fontId="30" fillId="11" borderId="21"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0" xfId="1" applyFont="1" applyAlignment="1">
      <alignment horizontal="center" vertical="center" wrapText="1"/>
    </xf>
    <xf numFmtId="0" fontId="31" fillId="0" borderId="18"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0" fillId="11" borderId="14" xfId="1" applyFont="1" applyFill="1" applyBorder="1" applyAlignment="1">
      <alignment horizontal="center" vertical="center" wrapText="1"/>
    </xf>
    <xf numFmtId="0" fontId="30" fillId="11" borderId="15" xfId="1" applyFont="1" applyFill="1" applyBorder="1" applyAlignment="1">
      <alignment horizontal="center" vertical="center" wrapText="1"/>
    </xf>
    <xf numFmtId="0" fontId="30" fillId="11" borderId="16" xfId="1" applyFont="1" applyFill="1" applyBorder="1" applyAlignment="1">
      <alignment horizontal="center" vertical="center" wrapText="1"/>
    </xf>
    <xf numFmtId="0" fontId="66" fillId="11" borderId="2" xfId="1" applyFont="1" applyFill="1" applyBorder="1" applyAlignment="1">
      <alignment horizontal="center" vertical="center" wrapText="1"/>
    </xf>
    <xf numFmtId="0" fontId="67" fillId="0" borderId="2" xfId="1" applyFont="1" applyBorder="1" applyAlignment="1">
      <alignment horizontal="center" vertical="center" wrapText="1"/>
    </xf>
    <xf numFmtId="0" fontId="68" fillId="8" borderId="2" xfId="1" applyFont="1" applyFill="1" applyBorder="1" applyAlignment="1">
      <alignment horizontal="center" vertical="center" wrapText="1"/>
    </xf>
    <xf numFmtId="0" fontId="65" fillId="8" borderId="2" xfId="1" applyFont="1" applyFill="1" applyBorder="1" applyAlignment="1">
      <alignment horizontal="center" vertical="center" wrapText="1"/>
    </xf>
    <xf numFmtId="14" fontId="68" fillId="8" borderId="2" xfId="1" applyNumberFormat="1"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50" fillId="12" borderId="2" xfId="0" applyFont="1" applyFill="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47" fillId="0" borderId="2" xfId="0" applyFont="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65" fillId="0" borderId="2" xfId="1" applyFont="1" applyBorder="1"/>
    <xf numFmtId="0" fontId="34" fillId="0" borderId="2" xfId="0" applyFont="1" applyBorder="1" applyAlignment="1" applyProtection="1">
      <alignment horizontal="left" vertical="center" wrapText="1"/>
      <protection locked="0"/>
    </xf>
    <xf numFmtId="0" fontId="46" fillId="14" borderId="2" xfId="0" applyFont="1" applyFill="1" applyBorder="1" applyAlignment="1" applyProtection="1">
      <alignment horizontal="center" vertical="center" wrapText="1"/>
      <protection locked="0"/>
    </xf>
    <xf numFmtId="0" fontId="47" fillId="16" borderId="2" xfId="0" applyFont="1" applyFill="1" applyBorder="1" applyAlignment="1" applyProtection="1">
      <alignment horizontal="center" vertical="center" wrapText="1"/>
      <protection locked="0"/>
    </xf>
    <xf numFmtId="0" fontId="47" fillId="17" borderId="2" xfId="0" applyFont="1" applyFill="1" applyBorder="1" applyAlignment="1" applyProtection="1">
      <alignment horizontal="center" vertical="center" wrapText="1"/>
      <protection locked="0"/>
    </xf>
    <xf numFmtId="0" fontId="47" fillId="12" borderId="1" xfId="0" applyFont="1" applyFill="1" applyBorder="1" applyAlignment="1" applyProtection="1">
      <alignment horizontal="center" vertical="center" wrapText="1"/>
      <protection locked="0"/>
    </xf>
    <xf numFmtId="0" fontId="47" fillId="12" borderId="2" xfId="0" applyFont="1" applyFill="1" applyBorder="1" applyAlignment="1" applyProtection="1">
      <alignment horizontal="center" vertical="center" wrapText="1"/>
      <protection locked="0"/>
    </xf>
    <xf numFmtId="0" fontId="47" fillId="14" borderId="31" xfId="0" applyFont="1" applyFill="1" applyBorder="1" applyAlignment="1" applyProtection="1">
      <alignment horizontal="center" vertical="center" wrapText="1"/>
      <protection locked="0"/>
    </xf>
    <xf numFmtId="0" fontId="34" fillId="14" borderId="2" xfId="0" applyFont="1" applyFill="1" applyBorder="1" applyAlignment="1" applyProtection="1">
      <alignment horizontal="center" vertical="center" wrapText="1"/>
      <protection locked="0"/>
    </xf>
    <xf numFmtId="0" fontId="34" fillId="14" borderId="3" xfId="0" applyFont="1" applyFill="1" applyBorder="1" applyAlignment="1" applyProtection="1">
      <alignment horizontal="center" vertical="center" wrapText="1"/>
      <protection locked="0"/>
    </xf>
    <xf numFmtId="0" fontId="47" fillId="0" borderId="2"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14" fontId="77" fillId="0" borderId="28" xfId="0" applyNumberFormat="1" applyFont="1" applyBorder="1" applyAlignment="1" applyProtection="1">
      <alignment horizontal="center" vertical="center" wrapText="1"/>
      <protection locked="0"/>
    </xf>
    <xf numFmtId="0" fontId="53" fillId="0" borderId="55" xfId="1" applyFont="1" applyBorder="1"/>
    <xf numFmtId="0" fontId="53" fillId="0" borderId="56" xfId="1" applyFont="1" applyBorder="1"/>
    <xf numFmtId="0" fontId="53" fillId="0" borderId="57" xfId="1" applyFont="1" applyBorder="1"/>
    <xf numFmtId="0" fontId="54" fillId="11" borderId="11" xfId="1" applyFont="1" applyFill="1" applyBorder="1" applyAlignment="1">
      <alignment horizontal="center" vertical="center" wrapText="1"/>
    </xf>
    <xf numFmtId="0" fontId="54" fillId="11" borderId="12" xfId="1" applyFont="1" applyFill="1" applyBorder="1" applyAlignment="1">
      <alignment horizontal="center" vertical="center" wrapText="1"/>
    </xf>
    <xf numFmtId="0" fontId="54" fillId="11" borderId="13" xfId="1" applyFont="1" applyFill="1" applyBorder="1" applyAlignment="1">
      <alignment horizontal="center" vertical="center" wrapText="1"/>
    </xf>
    <xf numFmtId="0" fontId="54" fillId="11" borderId="19" xfId="1" applyFont="1" applyFill="1" applyBorder="1" applyAlignment="1">
      <alignment horizontal="center" vertical="center" wrapText="1"/>
    </xf>
    <xf numFmtId="0" fontId="54" fillId="11" borderId="20" xfId="1" applyFont="1" applyFill="1" applyBorder="1" applyAlignment="1">
      <alignment horizontal="center" vertical="center" wrapText="1"/>
    </xf>
    <xf numFmtId="0" fontId="54" fillId="11" borderId="21" xfId="1" applyFont="1" applyFill="1" applyBorder="1" applyAlignment="1">
      <alignment horizontal="center" vertical="center" wrapText="1"/>
    </xf>
    <xf numFmtId="0" fontId="55" fillId="0" borderId="11" xfId="1" applyFont="1" applyBorder="1" applyAlignment="1">
      <alignment horizontal="center" vertical="center" wrapText="1"/>
    </xf>
    <xf numFmtId="0" fontId="55" fillId="0" borderId="12" xfId="1" applyFont="1" applyBorder="1" applyAlignment="1">
      <alignment horizontal="center" vertical="center" wrapText="1"/>
    </xf>
    <xf numFmtId="0" fontId="55" fillId="0" borderId="13" xfId="1" applyFont="1" applyBorder="1" applyAlignment="1">
      <alignment horizontal="center" vertical="center" wrapText="1"/>
    </xf>
    <xf numFmtId="0" fontId="55" fillId="0" borderId="19" xfId="1" applyFont="1" applyBorder="1" applyAlignment="1">
      <alignment horizontal="center" vertical="center" wrapText="1"/>
    </xf>
    <xf numFmtId="0" fontId="55" fillId="0" borderId="20" xfId="1" applyFont="1" applyBorder="1" applyAlignment="1">
      <alignment horizontal="center" vertical="center" wrapText="1"/>
    </xf>
    <xf numFmtId="0" fontId="55" fillId="0" borderId="21" xfId="1" applyFont="1" applyBorder="1" applyAlignment="1">
      <alignment horizontal="center" vertical="center" wrapText="1"/>
    </xf>
    <xf numFmtId="0" fontId="54" fillId="11" borderId="17" xfId="1" applyFont="1" applyFill="1" applyBorder="1" applyAlignment="1">
      <alignment horizontal="center" vertical="center" wrapText="1"/>
    </xf>
    <xf numFmtId="0" fontId="54" fillId="11" borderId="0" xfId="1" applyFont="1" applyFill="1" applyAlignment="1">
      <alignment horizontal="center" vertical="center" wrapText="1"/>
    </xf>
    <xf numFmtId="0" fontId="54" fillId="11" borderId="18" xfId="1" applyFont="1" applyFill="1" applyBorder="1" applyAlignment="1">
      <alignment horizontal="center" vertical="center" wrapText="1"/>
    </xf>
    <xf numFmtId="0" fontId="55" fillId="0" borderId="17" xfId="1" applyFont="1" applyBorder="1" applyAlignment="1">
      <alignment horizontal="center" vertical="center" wrapText="1"/>
    </xf>
    <xf numFmtId="0" fontId="55" fillId="0" borderId="0" xfId="1" applyFont="1" applyAlignment="1">
      <alignment horizontal="center" vertical="center" wrapText="1"/>
    </xf>
    <xf numFmtId="0" fontId="55" fillId="0" borderId="18" xfId="1" applyFont="1" applyBorder="1" applyAlignment="1">
      <alignment horizontal="center" vertical="center" wrapText="1"/>
    </xf>
    <xf numFmtId="0" fontId="54" fillId="11" borderId="14" xfId="1" applyFont="1" applyFill="1" applyBorder="1" applyAlignment="1">
      <alignment horizontal="center" vertical="center" wrapText="1"/>
    </xf>
    <xf numFmtId="0" fontId="54" fillId="11" borderId="15" xfId="1" applyFont="1" applyFill="1" applyBorder="1" applyAlignment="1">
      <alignment horizontal="center" vertical="center" wrapText="1"/>
    </xf>
    <xf numFmtId="0" fontId="54" fillId="11" borderId="16" xfId="1" applyFont="1" applyFill="1" applyBorder="1" applyAlignment="1">
      <alignment horizontal="center" vertical="center" wrapText="1"/>
    </xf>
    <xf numFmtId="0" fontId="56" fillId="8" borderId="14" xfId="1" applyFont="1" applyFill="1" applyBorder="1" applyAlignment="1">
      <alignment horizontal="center" vertical="center" wrapText="1"/>
    </xf>
    <xf numFmtId="0" fontId="56" fillId="8" borderId="15" xfId="1" applyFont="1" applyFill="1" applyBorder="1" applyAlignment="1">
      <alignment horizontal="center" vertical="center" wrapText="1"/>
    </xf>
    <xf numFmtId="0" fontId="56" fillId="8" borderId="16" xfId="1" applyFont="1" applyFill="1" applyBorder="1" applyAlignment="1">
      <alignment horizontal="center" vertical="center" wrapText="1"/>
    </xf>
    <xf numFmtId="0" fontId="53" fillId="8" borderId="14" xfId="1" applyFont="1" applyFill="1" applyBorder="1" applyAlignment="1">
      <alignment horizontal="center" vertical="center" wrapText="1"/>
    </xf>
    <xf numFmtId="0" fontId="53" fillId="8" borderId="15" xfId="1" applyFont="1" applyFill="1" applyBorder="1" applyAlignment="1">
      <alignment horizontal="center" vertical="center" wrapText="1"/>
    </xf>
    <xf numFmtId="0" fontId="53" fillId="8" borderId="16" xfId="1" applyFont="1" applyFill="1" applyBorder="1" applyAlignment="1">
      <alignment horizontal="center" vertical="center" wrapText="1"/>
    </xf>
    <xf numFmtId="14" fontId="56" fillId="8" borderId="14" xfId="1" applyNumberFormat="1" applyFont="1" applyFill="1" applyBorder="1" applyAlignment="1">
      <alignment horizontal="center" vertical="center" wrapText="1"/>
    </xf>
    <xf numFmtId="14" fontId="56" fillId="8" borderId="15" xfId="1" applyNumberFormat="1" applyFont="1" applyFill="1" applyBorder="1" applyAlignment="1">
      <alignment horizontal="center" vertical="center" wrapText="1"/>
    </xf>
    <xf numFmtId="14" fontId="56" fillId="8" borderId="16" xfId="1" applyNumberFormat="1" applyFont="1" applyFill="1" applyBorder="1" applyAlignment="1">
      <alignment horizontal="center" vertical="center" wrapText="1"/>
    </xf>
    <xf numFmtId="0" fontId="53" fillId="8" borderId="11" xfId="1" applyFont="1" applyFill="1" applyBorder="1" applyAlignment="1">
      <alignment horizontal="center" vertical="center" wrapText="1"/>
    </xf>
    <xf numFmtId="0" fontId="53" fillId="8" borderId="12" xfId="1" applyFont="1" applyFill="1" applyBorder="1" applyAlignment="1">
      <alignment horizontal="center" vertical="center" wrapText="1"/>
    </xf>
    <xf numFmtId="0" fontId="53" fillId="8" borderId="13" xfId="1" applyFont="1" applyFill="1" applyBorder="1" applyAlignment="1">
      <alignment horizontal="center" vertical="center" wrapText="1"/>
    </xf>
    <xf numFmtId="0" fontId="53" fillId="8" borderId="19" xfId="1" applyFont="1" applyFill="1" applyBorder="1" applyAlignment="1">
      <alignment horizontal="center" vertical="center" wrapText="1"/>
    </xf>
    <xf numFmtId="0" fontId="53" fillId="8" borderId="20" xfId="1" applyFont="1" applyFill="1" applyBorder="1" applyAlignment="1">
      <alignment horizontal="center" vertical="center" wrapText="1"/>
    </xf>
    <xf numFmtId="0" fontId="53" fillId="8" borderId="21" xfId="1" applyFont="1" applyFill="1" applyBorder="1" applyAlignment="1">
      <alignment horizontal="center" vertical="center" wrapText="1"/>
    </xf>
    <xf numFmtId="0" fontId="54" fillId="11" borderId="0" xfId="1" applyFont="1" applyFill="1" applyBorder="1" applyAlignment="1">
      <alignment horizontal="center" vertical="center" wrapText="1"/>
    </xf>
    <xf numFmtId="0" fontId="55" fillId="0" borderId="0" xfId="1" applyFont="1" applyBorder="1" applyAlignment="1">
      <alignment horizontal="center" vertical="center" wrapText="1"/>
    </xf>
    <xf numFmtId="0" fontId="0" fillId="0" borderId="28" xfId="0" applyFont="1" applyFill="1" applyBorder="1" applyAlignment="1" applyProtection="1">
      <alignment horizontal="left" vertical="center" wrapText="1"/>
      <protection locked="0"/>
    </xf>
    <xf numFmtId="0" fontId="0" fillId="0" borderId="29"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47" fillId="0" borderId="24" xfId="0" applyFont="1" applyFill="1" applyBorder="1" applyAlignment="1" applyProtection="1">
      <alignment horizontal="left" vertical="center" wrapText="1"/>
      <protection locked="0"/>
    </xf>
    <xf numFmtId="0" fontId="50" fillId="0" borderId="25" xfId="0" applyFont="1" applyFill="1" applyBorder="1" applyAlignment="1" applyProtection="1">
      <alignment horizontal="left" vertical="center" wrapText="1"/>
      <protection locked="0"/>
    </xf>
    <xf numFmtId="0" fontId="47" fillId="0" borderId="24" xfId="0" applyFont="1" applyFill="1" applyBorder="1" applyAlignment="1">
      <alignment horizontal="left" vertical="center" wrapText="1"/>
    </xf>
    <xf numFmtId="0" fontId="39" fillId="3" borderId="67" xfId="0" applyFont="1" applyFill="1" applyBorder="1" applyAlignment="1">
      <alignment horizontal="center"/>
    </xf>
    <xf numFmtId="0" fontId="39" fillId="3" borderId="31" xfId="0" applyFont="1" applyFill="1" applyBorder="1" applyAlignment="1">
      <alignment horizontal="center"/>
    </xf>
    <xf numFmtId="0" fontId="47" fillId="12" borderId="26" xfId="0" applyFont="1" applyFill="1" applyBorder="1" applyAlignment="1" applyProtection="1">
      <alignment horizontal="center" vertical="center" wrapText="1"/>
      <protection locked="0"/>
    </xf>
    <xf numFmtId="0" fontId="47" fillId="12" borderId="27" xfId="0" applyFont="1" applyFill="1" applyBorder="1" applyAlignment="1" applyProtection="1">
      <alignment horizontal="center" vertical="center" wrapText="1"/>
      <protection locked="0"/>
    </xf>
    <xf numFmtId="0" fontId="39" fillId="0" borderId="28" xfId="0" applyFont="1" applyFill="1" applyBorder="1" applyAlignment="1" applyProtection="1">
      <alignment horizontal="center" vertical="center" wrapText="1"/>
      <protection locked="0"/>
    </xf>
    <xf numFmtId="0" fontId="39" fillId="0" borderId="29" xfId="0" applyFont="1" applyFill="1" applyBorder="1" applyAlignment="1" applyProtection="1">
      <alignment horizontal="center" vertical="center" wrapText="1"/>
      <protection locked="0"/>
    </xf>
    <xf numFmtId="0" fontId="39" fillId="0" borderId="30" xfId="0" applyFont="1" applyFill="1" applyBorder="1" applyAlignment="1" applyProtection="1">
      <alignment horizontal="center" vertical="center" wrapText="1"/>
      <protection locked="0"/>
    </xf>
    <xf numFmtId="14" fontId="47" fillId="0" borderId="28" xfId="0" applyNumberFormat="1" applyFont="1" applyFill="1" applyBorder="1" applyAlignment="1" applyProtection="1">
      <alignment horizontal="center" vertical="center" wrapText="1"/>
      <protection locked="0"/>
    </xf>
    <xf numFmtId="0" fontId="47" fillId="0" borderId="29" xfId="0" applyFont="1" applyFill="1" applyBorder="1" applyAlignment="1" applyProtection="1">
      <alignment horizontal="center" vertical="center" wrapText="1"/>
      <protection locked="0"/>
    </xf>
    <xf numFmtId="0" fontId="39" fillId="0" borderId="24" xfId="0" applyFont="1" applyFill="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47" fillId="12" borderId="22" xfId="0" applyFont="1" applyFill="1" applyBorder="1" applyAlignment="1" applyProtection="1">
      <alignment horizontal="center" vertical="center" wrapText="1"/>
      <protection locked="0"/>
    </xf>
    <xf numFmtId="0" fontId="47" fillId="12" borderId="23" xfId="0"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wrapText="1"/>
      <protection locked="0"/>
    </xf>
    <xf numFmtId="0" fontId="10" fillId="3" borderId="2" xfId="1" applyFont="1" applyFill="1" applyBorder="1" applyAlignment="1">
      <alignment horizontal="center" vertical="center" wrapText="1"/>
    </xf>
    <xf numFmtId="0" fontId="77" fillId="13" borderId="2" xfId="0" applyFont="1" applyFill="1" applyBorder="1" applyAlignment="1" applyProtection="1">
      <alignment horizontal="center" vertical="center" textRotation="90" wrapText="1"/>
      <protection locked="0"/>
    </xf>
    <xf numFmtId="0" fontId="77" fillId="13" borderId="36" xfId="0" applyFont="1" applyFill="1" applyBorder="1" applyAlignment="1" applyProtection="1">
      <alignment horizontal="center" vertical="center" textRotation="90" wrapText="1"/>
      <protection locked="0"/>
    </xf>
    <xf numFmtId="0" fontId="77" fillId="15" borderId="2" xfId="0" applyFont="1" applyFill="1" applyBorder="1" applyAlignment="1" applyProtection="1">
      <alignment horizontal="justify" vertical="center" textRotation="90" wrapText="1"/>
      <protection locked="0"/>
    </xf>
    <xf numFmtId="0" fontId="77" fillId="15" borderId="36" xfId="0" applyFont="1" applyFill="1" applyBorder="1" applyAlignment="1" applyProtection="1">
      <alignment horizontal="justify" vertical="center" textRotation="90" wrapText="1"/>
      <protection locked="0"/>
    </xf>
    <xf numFmtId="0" fontId="77" fillId="0" borderId="28" xfId="0" applyFont="1" applyFill="1" applyBorder="1" applyAlignment="1" applyProtection="1">
      <alignment horizontal="center" vertical="center" wrapText="1"/>
      <protection locked="0"/>
    </xf>
    <xf numFmtId="0" fontId="77" fillId="0" borderId="29" xfId="0" applyFont="1" applyFill="1" applyBorder="1" applyAlignment="1" applyProtection="1">
      <alignment horizontal="center" vertical="center" wrapText="1"/>
      <protection locked="0"/>
    </xf>
    <xf numFmtId="0" fontId="77" fillId="13" borderId="1" xfId="0" applyFont="1" applyFill="1" applyBorder="1" applyAlignment="1" applyProtection="1">
      <alignment horizontal="center" vertical="center" textRotation="90" wrapText="1"/>
      <protection locked="0"/>
    </xf>
    <xf numFmtId="0" fontId="77" fillId="13" borderId="37" xfId="0" applyFont="1" applyFill="1" applyBorder="1" applyAlignment="1" applyProtection="1">
      <alignment horizontal="center" vertical="center" textRotation="90" wrapText="1"/>
      <protection locked="0"/>
    </xf>
    <xf numFmtId="0" fontId="10" fillId="0" borderId="55" xfId="1" applyFont="1" applyBorder="1"/>
    <xf numFmtId="0" fontId="10" fillId="0" borderId="56" xfId="1" applyFont="1" applyBorder="1"/>
    <xf numFmtId="0" fontId="10" fillId="0" borderId="57" xfId="1" applyFont="1" applyBorder="1"/>
    <xf numFmtId="0" fontId="80" fillId="11" borderId="0" xfId="1" applyFont="1" applyFill="1" applyBorder="1" applyAlignment="1">
      <alignment horizontal="center" vertical="center" wrapText="1"/>
    </xf>
    <xf numFmtId="0" fontId="15" fillId="0" borderId="0" xfId="1"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77" fillId="0" borderId="24" xfId="0" applyFont="1" applyFill="1" applyBorder="1" applyAlignment="1" applyProtection="1">
      <alignment horizontal="center" vertical="center" wrapText="1"/>
      <protection locked="0"/>
    </xf>
    <xf numFmtId="0" fontId="77" fillId="0" borderId="25" xfId="0" applyFont="1" applyFill="1" applyBorder="1" applyAlignment="1" applyProtection="1">
      <alignment horizontal="center" vertical="center" wrapText="1"/>
      <protection locked="0"/>
    </xf>
    <xf numFmtId="0" fontId="77" fillId="0" borderId="24" xfId="0" applyFont="1" applyFill="1" applyBorder="1" applyAlignment="1">
      <alignment horizontal="center" vertical="center" wrapText="1"/>
    </xf>
    <xf numFmtId="0" fontId="34" fillId="0" borderId="55" xfId="1" applyFont="1" applyBorder="1"/>
    <xf numFmtId="0" fontId="34" fillId="0" borderId="56" xfId="1" applyFont="1" applyBorder="1"/>
    <xf numFmtId="0" fontId="34" fillId="0" borderId="57" xfId="1" applyFont="1" applyBorder="1"/>
    <xf numFmtId="0" fontId="47" fillId="8" borderId="14" xfId="1" applyFont="1" applyFill="1" applyBorder="1" applyAlignment="1">
      <alignment horizontal="center" vertical="center" wrapText="1"/>
    </xf>
    <xf numFmtId="0" fontId="47" fillId="8" borderId="15" xfId="1" applyFont="1" applyFill="1" applyBorder="1" applyAlignment="1">
      <alignment horizontal="center" vertical="center" wrapText="1"/>
    </xf>
    <xf numFmtId="0" fontId="47" fillId="8" borderId="16" xfId="1" applyFont="1" applyFill="1" applyBorder="1" applyAlignment="1">
      <alignment horizontal="center" vertical="center" wrapText="1"/>
    </xf>
    <xf numFmtId="0" fontId="34" fillId="8" borderId="14" xfId="1" applyFont="1" applyFill="1" applyBorder="1" applyAlignment="1">
      <alignment horizontal="center" vertical="center" wrapText="1"/>
    </xf>
    <xf numFmtId="0" fontId="34" fillId="8" borderId="15" xfId="1" applyFont="1" applyFill="1" applyBorder="1" applyAlignment="1">
      <alignment horizontal="center" vertical="center" wrapText="1"/>
    </xf>
    <xf numFmtId="0" fontId="34" fillId="8" borderId="16" xfId="1" applyFont="1" applyFill="1" applyBorder="1" applyAlignment="1">
      <alignment horizontal="center" vertical="center" wrapText="1"/>
    </xf>
    <xf numFmtId="14" fontId="47" fillId="8" borderId="14" xfId="1" applyNumberFormat="1" applyFont="1" applyFill="1" applyBorder="1" applyAlignment="1">
      <alignment horizontal="center" vertical="center" wrapText="1"/>
    </xf>
    <xf numFmtId="14" fontId="47" fillId="8" borderId="15" xfId="1" applyNumberFormat="1" applyFont="1" applyFill="1" applyBorder="1" applyAlignment="1">
      <alignment horizontal="center" vertical="center" wrapText="1"/>
    </xf>
    <xf numFmtId="14" fontId="47" fillId="8" borderId="16" xfId="1" applyNumberFormat="1" applyFont="1" applyFill="1" applyBorder="1" applyAlignment="1">
      <alignment horizontal="center" vertical="center" wrapText="1"/>
    </xf>
    <xf numFmtId="0" fontId="34" fillId="8" borderId="11" xfId="1" applyFont="1" applyFill="1" applyBorder="1" applyAlignment="1">
      <alignment horizontal="center" vertical="center" wrapText="1"/>
    </xf>
    <xf numFmtId="0" fontId="34" fillId="8" borderId="12" xfId="1" applyFont="1" applyFill="1" applyBorder="1" applyAlignment="1">
      <alignment horizontal="center" vertical="center" wrapText="1"/>
    </xf>
    <xf numFmtId="0" fontId="34" fillId="8" borderId="13" xfId="1" applyFont="1" applyFill="1" applyBorder="1" applyAlignment="1">
      <alignment horizontal="center" vertical="center" wrapText="1"/>
    </xf>
    <xf numFmtId="0" fontId="34" fillId="8" borderId="19" xfId="1" applyFont="1" applyFill="1" applyBorder="1" applyAlignment="1">
      <alignment horizontal="center" vertical="center" wrapText="1"/>
    </xf>
    <xf numFmtId="0" fontId="34" fillId="8" borderId="20" xfId="1" applyFont="1" applyFill="1" applyBorder="1" applyAlignment="1">
      <alignment horizontal="center" vertical="center" wrapText="1"/>
    </xf>
    <xf numFmtId="0" fontId="34" fillId="8" borderId="21" xfId="1" applyFont="1" applyFill="1" applyBorder="1" applyAlignment="1">
      <alignment horizontal="center" vertical="center" wrapText="1"/>
    </xf>
    <xf numFmtId="0" fontId="83" fillId="11" borderId="11" xfId="1" applyFont="1" applyFill="1" applyBorder="1" applyAlignment="1">
      <alignment horizontal="center" vertical="center" wrapText="1"/>
    </xf>
    <xf numFmtId="0" fontId="83" fillId="11" borderId="12" xfId="1" applyFont="1" applyFill="1" applyBorder="1" applyAlignment="1">
      <alignment horizontal="center" vertical="center" wrapText="1"/>
    </xf>
    <xf numFmtId="0" fontId="83" fillId="11" borderId="13" xfId="1" applyFont="1" applyFill="1" applyBorder="1" applyAlignment="1">
      <alignment horizontal="center" vertical="center" wrapText="1"/>
    </xf>
    <xf numFmtId="0" fontId="83" fillId="11" borderId="17" xfId="1" applyFont="1" applyFill="1" applyBorder="1" applyAlignment="1">
      <alignment horizontal="center" vertical="center" wrapText="1"/>
    </xf>
    <xf numFmtId="0" fontId="83" fillId="11" borderId="0" xfId="1" applyFont="1" applyFill="1" applyBorder="1" applyAlignment="1">
      <alignment horizontal="center" vertical="center" wrapText="1"/>
    </xf>
    <xf numFmtId="0" fontId="83" fillId="11" borderId="18" xfId="1" applyFont="1" applyFill="1" applyBorder="1" applyAlignment="1">
      <alignment horizontal="center" vertical="center" wrapText="1"/>
    </xf>
    <xf numFmtId="0" fontId="83" fillId="11" borderId="19" xfId="1" applyFont="1" applyFill="1" applyBorder="1" applyAlignment="1">
      <alignment horizontal="center" vertical="center" wrapText="1"/>
    </xf>
    <xf numFmtId="0" fontId="83" fillId="11" borderId="20" xfId="1" applyFont="1" applyFill="1" applyBorder="1" applyAlignment="1">
      <alignment horizontal="center" vertical="center" wrapText="1"/>
    </xf>
    <xf numFmtId="0" fontId="83" fillId="11" borderId="21" xfId="1" applyFont="1" applyFill="1" applyBorder="1" applyAlignment="1">
      <alignment horizontal="center" vertical="center" wrapText="1"/>
    </xf>
    <xf numFmtId="0" fontId="51" fillId="0" borderId="11" xfId="1" applyFont="1" applyBorder="1" applyAlignment="1">
      <alignment horizontal="center" vertical="center" wrapText="1"/>
    </xf>
    <xf numFmtId="0" fontId="51" fillId="0" borderId="12" xfId="1" applyFont="1" applyBorder="1" applyAlignment="1">
      <alignment horizontal="center" vertical="center" wrapText="1"/>
    </xf>
    <xf numFmtId="0" fontId="51" fillId="0" borderId="13" xfId="1" applyFont="1" applyBorder="1" applyAlignment="1">
      <alignment horizontal="center" vertical="center" wrapText="1"/>
    </xf>
    <xf numFmtId="0" fontId="51" fillId="0" borderId="17" xfId="1" applyFont="1" applyBorder="1" applyAlignment="1">
      <alignment horizontal="center" vertical="center" wrapText="1"/>
    </xf>
    <xf numFmtId="0" fontId="51" fillId="0" borderId="0" xfId="1" applyFont="1" applyBorder="1" applyAlignment="1">
      <alignment horizontal="center" vertical="center" wrapText="1"/>
    </xf>
    <xf numFmtId="0" fontId="51" fillId="0" borderId="18" xfId="1" applyFont="1" applyBorder="1" applyAlignment="1">
      <alignment horizontal="center" vertical="center" wrapText="1"/>
    </xf>
    <xf numFmtId="0" fontId="51" fillId="0" borderId="19" xfId="1" applyFont="1" applyBorder="1" applyAlignment="1">
      <alignment horizontal="center" vertical="center" wrapText="1"/>
    </xf>
    <xf numFmtId="0" fontId="51" fillId="0" borderId="20" xfId="1" applyFont="1" applyBorder="1" applyAlignment="1">
      <alignment horizontal="center" vertical="center" wrapText="1"/>
    </xf>
    <xf numFmtId="0" fontId="51" fillId="0" borderId="21" xfId="1" applyFont="1" applyBorder="1" applyAlignment="1">
      <alignment horizontal="center" vertical="center" wrapText="1"/>
    </xf>
    <xf numFmtId="0" fontId="83" fillId="11" borderId="14" xfId="1" applyFont="1" applyFill="1" applyBorder="1" applyAlignment="1">
      <alignment horizontal="center" vertical="center" wrapText="1"/>
    </xf>
    <xf numFmtId="0" fontId="83" fillId="11" borderId="15" xfId="1" applyFont="1" applyFill="1" applyBorder="1" applyAlignment="1">
      <alignment horizontal="center" vertical="center" wrapText="1"/>
    </xf>
    <xf numFmtId="0" fontId="83" fillId="11" borderId="16" xfId="1" applyFont="1" applyFill="1" applyBorder="1" applyAlignment="1">
      <alignment horizontal="center" vertical="center" wrapText="1"/>
    </xf>
    <xf numFmtId="0" fontId="47" fillId="0" borderId="28" xfId="0" applyFont="1" applyFill="1" applyBorder="1" applyAlignment="1" applyProtection="1">
      <alignment horizontal="center" vertical="center" wrapText="1"/>
      <protection locked="0"/>
    </xf>
    <xf numFmtId="0" fontId="47" fillId="0" borderId="24" xfId="0" applyFont="1" applyBorder="1" applyAlignment="1" applyProtection="1">
      <alignment horizontal="left" vertical="center" wrapText="1"/>
      <protection locked="0"/>
    </xf>
    <xf numFmtId="0" fontId="47" fillId="0" borderId="24" xfId="0" applyFont="1" applyBorder="1" applyAlignment="1">
      <alignment horizontal="left" vertical="center" wrapText="1"/>
    </xf>
    <xf numFmtId="0" fontId="0" fillId="0" borderId="28"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27" fillId="0" borderId="55" xfId="1" applyFont="1" applyBorder="1"/>
    <xf numFmtId="0" fontId="27" fillId="0" borderId="56" xfId="1" applyFont="1" applyBorder="1"/>
    <xf numFmtId="0" fontId="27" fillId="0" borderId="57" xfId="1" applyFont="1" applyBorder="1"/>
    <xf numFmtId="0" fontId="28" fillId="8" borderId="14" xfId="1" applyFont="1" applyFill="1" applyBorder="1" applyAlignment="1">
      <alignment horizontal="center" vertical="center" wrapText="1"/>
    </xf>
    <xf numFmtId="0" fontId="28" fillId="8" borderId="15" xfId="1" applyFont="1" applyFill="1" applyBorder="1" applyAlignment="1">
      <alignment horizontal="center" vertical="center" wrapText="1"/>
    </xf>
    <xf numFmtId="0" fontId="28" fillId="8" borderId="16" xfId="1" applyFont="1" applyFill="1" applyBorder="1" applyAlignment="1">
      <alignment horizontal="center" vertical="center" wrapText="1"/>
    </xf>
    <xf numFmtId="0" fontId="27" fillId="8" borderId="14"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6" xfId="1" applyFont="1" applyFill="1" applyBorder="1" applyAlignment="1">
      <alignment horizontal="center" vertical="center" wrapText="1"/>
    </xf>
    <xf numFmtId="14" fontId="28" fillId="8" borderId="14" xfId="1" applyNumberFormat="1" applyFont="1" applyFill="1" applyBorder="1" applyAlignment="1">
      <alignment horizontal="center" vertical="center" wrapText="1"/>
    </xf>
    <xf numFmtId="14" fontId="28" fillId="8" borderId="15" xfId="1" applyNumberFormat="1" applyFont="1" applyFill="1" applyBorder="1" applyAlignment="1">
      <alignment horizontal="center" vertical="center" wrapText="1"/>
    </xf>
    <xf numFmtId="14" fontId="28" fillId="8" borderId="16" xfId="1" applyNumberFormat="1" applyFont="1" applyFill="1" applyBorder="1" applyAlignment="1">
      <alignment horizontal="center" vertical="center" wrapText="1"/>
    </xf>
    <xf numFmtId="0" fontId="27" fillId="8" borderId="11" xfId="1" applyFont="1" applyFill="1" applyBorder="1" applyAlignment="1">
      <alignment horizontal="center" vertical="center" wrapText="1"/>
    </xf>
    <xf numFmtId="0" fontId="27" fillId="8" borderId="12"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8" borderId="21" xfId="1" applyFont="1" applyFill="1" applyBorder="1" applyAlignment="1">
      <alignment horizontal="center" vertical="center" wrapText="1"/>
    </xf>
    <xf numFmtId="0" fontId="74" fillId="11" borderId="11" xfId="1" applyFont="1" applyFill="1" applyBorder="1" applyAlignment="1">
      <alignment horizontal="center" vertical="center" wrapText="1"/>
    </xf>
    <xf numFmtId="0" fontId="74" fillId="11" borderId="12" xfId="1" applyFont="1" applyFill="1" applyBorder="1" applyAlignment="1">
      <alignment horizontal="center" vertical="center" wrapText="1"/>
    </xf>
    <xf numFmtId="0" fontId="74" fillId="11" borderId="13" xfId="1" applyFont="1" applyFill="1" applyBorder="1" applyAlignment="1">
      <alignment horizontal="center" vertical="center" wrapText="1"/>
    </xf>
    <xf numFmtId="0" fontId="74" fillId="11" borderId="17" xfId="1" applyFont="1" applyFill="1" applyBorder="1" applyAlignment="1">
      <alignment horizontal="center" vertical="center" wrapText="1"/>
    </xf>
    <xf numFmtId="0" fontId="74" fillId="11" borderId="0" xfId="1" applyFont="1" applyFill="1" applyBorder="1" applyAlignment="1">
      <alignment horizontal="center" vertical="center" wrapText="1"/>
    </xf>
    <xf numFmtId="0" fontId="74" fillId="11" borderId="18" xfId="1" applyFont="1" applyFill="1" applyBorder="1" applyAlignment="1">
      <alignment horizontal="center" vertical="center" wrapText="1"/>
    </xf>
    <xf numFmtId="0" fontId="74" fillId="11" borderId="19" xfId="1" applyFont="1" applyFill="1" applyBorder="1" applyAlignment="1">
      <alignment horizontal="center" vertical="center" wrapText="1"/>
    </xf>
    <xf numFmtId="0" fontId="74" fillId="11" borderId="20" xfId="1" applyFont="1" applyFill="1" applyBorder="1" applyAlignment="1">
      <alignment horizontal="center" vertical="center" wrapText="1"/>
    </xf>
    <xf numFmtId="0" fontId="74" fillId="11" borderId="21" xfId="1" applyFont="1" applyFill="1" applyBorder="1" applyAlignment="1">
      <alignment horizontal="center" vertical="center" wrapText="1"/>
    </xf>
    <xf numFmtId="0" fontId="75" fillId="0" borderId="11" xfId="1" applyFont="1" applyBorder="1" applyAlignment="1">
      <alignment horizontal="center" vertical="center" wrapText="1"/>
    </xf>
    <xf numFmtId="0" fontId="75" fillId="0" borderId="12" xfId="1" applyFont="1" applyBorder="1" applyAlignment="1">
      <alignment horizontal="center" vertical="center" wrapText="1"/>
    </xf>
    <xf numFmtId="0" fontId="75" fillId="0" borderId="13" xfId="1" applyFont="1" applyBorder="1" applyAlignment="1">
      <alignment horizontal="center" vertical="center" wrapText="1"/>
    </xf>
    <xf numFmtId="0" fontId="75" fillId="0" borderId="17" xfId="1" applyFont="1" applyBorder="1" applyAlignment="1">
      <alignment horizontal="center" vertical="center" wrapText="1"/>
    </xf>
    <xf numFmtId="0" fontId="75" fillId="0" borderId="0" xfId="1" applyFont="1" applyBorder="1" applyAlignment="1">
      <alignment horizontal="center" vertical="center" wrapText="1"/>
    </xf>
    <xf numFmtId="0" fontId="75" fillId="0" borderId="18" xfId="1" applyFont="1" applyBorder="1" applyAlignment="1">
      <alignment horizontal="center" vertical="center" wrapText="1"/>
    </xf>
    <xf numFmtId="0" fontId="75" fillId="0" borderId="19" xfId="1" applyFont="1" applyBorder="1" applyAlignment="1">
      <alignment horizontal="center" vertical="center" wrapText="1"/>
    </xf>
    <xf numFmtId="0" fontId="75" fillId="0" borderId="20" xfId="1" applyFont="1" applyBorder="1" applyAlignment="1">
      <alignment horizontal="center" vertical="center" wrapText="1"/>
    </xf>
    <xf numFmtId="0" fontId="75" fillId="0" borderId="21" xfId="1" applyFont="1" applyBorder="1" applyAlignment="1">
      <alignment horizontal="center" vertical="center" wrapText="1"/>
    </xf>
    <xf numFmtId="0" fontId="47" fillId="13" borderId="3" xfId="0" applyFont="1" applyFill="1" applyBorder="1" applyAlignment="1" applyProtection="1">
      <alignment horizontal="center" vertical="center" wrapText="1"/>
      <protection locked="0"/>
    </xf>
    <xf numFmtId="0" fontId="47" fillId="13" borderId="58" xfId="0" applyFont="1" applyFill="1" applyBorder="1" applyAlignment="1" applyProtection="1">
      <alignment horizontal="center" vertical="center" wrapText="1"/>
      <protection locked="0"/>
    </xf>
    <xf numFmtId="0" fontId="2" fillId="0" borderId="24" xfId="0" applyFont="1" applyFill="1" applyBorder="1" applyAlignment="1">
      <alignment horizontal="center" vertical="center" wrapText="1"/>
    </xf>
    <xf numFmtId="0" fontId="17" fillId="0" borderId="25" xfId="0" applyFont="1" applyFill="1" applyBorder="1" applyAlignment="1" applyProtection="1">
      <alignment horizontal="center" vertical="center" wrapText="1"/>
      <protection locked="0"/>
    </xf>
    <xf numFmtId="0" fontId="17" fillId="13" borderId="3" xfId="0" applyFont="1" applyFill="1" applyBorder="1" applyAlignment="1" applyProtection="1">
      <alignment horizontal="center" vertical="center" wrapText="1"/>
      <protection locked="0"/>
    </xf>
    <xf numFmtId="0" fontId="74" fillId="11" borderId="14" xfId="1" applyFont="1" applyFill="1" applyBorder="1" applyAlignment="1">
      <alignment horizontal="center" vertical="center" wrapText="1"/>
    </xf>
    <xf numFmtId="0" fontId="74" fillId="11" borderId="15" xfId="1" applyFont="1" applyFill="1" applyBorder="1" applyAlignment="1">
      <alignment horizontal="center" vertical="center" wrapText="1"/>
    </xf>
    <xf numFmtId="0" fontId="74" fillId="11" borderId="16" xfId="1" applyFont="1" applyFill="1" applyBorder="1" applyAlignment="1">
      <alignment horizontal="center" vertical="center" wrapText="1"/>
    </xf>
    <xf numFmtId="0" fontId="18" fillId="0" borderId="0" xfId="0" applyFont="1" applyBorder="1" applyAlignment="1" applyProtection="1">
      <alignment horizontal="center" vertical="center" wrapText="1"/>
      <protection locked="0"/>
    </xf>
    <xf numFmtId="0" fontId="21" fillId="12" borderId="5" xfId="0" applyFont="1" applyFill="1" applyBorder="1" applyAlignment="1" applyProtection="1">
      <alignment horizontal="center" vertical="center" wrapText="1"/>
      <protection locked="0"/>
    </xf>
    <xf numFmtId="0" fontId="21" fillId="12" borderId="6"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17" fillId="12" borderId="68" xfId="0" applyFont="1" applyFill="1" applyBorder="1" applyAlignment="1" applyProtection="1">
      <alignment horizontal="center" vertical="center" wrapText="1"/>
      <protection locked="0"/>
    </xf>
    <xf numFmtId="0" fontId="17" fillId="12" borderId="6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17" fillId="0" borderId="70" xfId="0" applyFont="1" applyFill="1" applyBorder="1" applyAlignment="1" applyProtection="1">
      <alignment horizontal="center" vertical="center" wrapText="1"/>
      <protection locked="0"/>
    </xf>
    <xf numFmtId="0" fontId="17" fillId="0" borderId="71"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30" fillId="11" borderId="0" xfId="1" applyFont="1" applyFill="1" applyBorder="1" applyAlignment="1">
      <alignment horizontal="center" vertical="center" wrapText="1"/>
    </xf>
    <xf numFmtId="0" fontId="31" fillId="0" borderId="0" xfId="1" applyFont="1" applyBorder="1" applyAlignment="1">
      <alignment horizontal="center" vertical="center" wrapText="1"/>
    </xf>
    <xf numFmtId="0" fontId="17" fillId="0" borderId="28"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wrapText="1"/>
      <protection locked="0"/>
    </xf>
    <xf numFmtId="0" fontId="5" fillId="0" borderId="0" xfId="0" applyFont="1" applyBorder="1"/>
    <xf numFmtId="0" fontId="85" fillId="0" borderId="0" xfId="0" applyFont="1" applyBorder="1"/>
    <xf numFmtId="0" fontId="5" fillId="0" borderId="49" xfId="0" applyFont="1" applyBorder="1"/>
    <xf numFmtId="0" fontId="85" fillId="0" borderId="48" xfId="0" applyFont="1" applyBorder="1"/>
    <xf numFmtId="0" fontId="5" fillId="0" borderId="47" xfId="0" applyFont="1" applyBorder="1"/>
    <xf numFmtId="0" fontId="5" fillId="0" borderId="46" xfId="0" applyFont="1" applyBorder="1"/>
    <xf numFmtId="0" fontId="85" fillId="0" borderId="0" xfId="0" applyFont="1" applyBorder="1" applyAlignment="1">
      <alignment horizontal="center"/>
    </xf>
    <xf numFmtId="0" fontId="85" fillId="0" borderId="93" xfId="0" applyFont="1" applyBorder="1" applyAlignment="1">
      <alignment horizontal="center"/>
    </xf>
    <xf numFmtId="0" fontId="85" fillId="0" borderId="94" xfId="0" applyFont="1" applyBorder="1" applyAlignment="1">
      <alignment horizontal="center"/>
    </xf>
    <xf numFmtId="0" fontId="85" fillId="0" borderId="95" xfId="0" applyFont="1" applyBorder="1" applyAlignment="1">
      <alignment horizontal="center"/>
    </xf>
    <xf numFmtId="0" fontId="85" fillId="0" borderId="0" xfId="9" applyFont="1" applyBorder="1" applyAlignment="1">
      <alignment horizontal="justify" vertical="center"/>
    </xf>
    <xf numFmtId="0" fontId="85" fillId="0" borderId="96" xfId="9" applyFont="1" applyBorder="1" applyAlignment="1">
      <alignment horizontal="justify" vertical="center"/>
    </xf>
    <xf numFmtId="0" fontId="86" fillId="0" borderId="96" xfId="9" applyFont="1" applyBorder="1" applyAlignment="1">
      <alignment horizontal="justify" vertical="center"/>
    </xf>
    <xf numFmtId="0" fontId="87" fillId="0" borderId="0" xfId="0" applyFont="1" applyBorder="1"/>
    <xf numFmtId="0" fontId="87" fillId="0" borderId="45" xfId="0" applyFont="1" applyBorder="1"/>
    <xf numFmtId="0" fontId="88" fillId="0" borderId="0" xfId="0" applyFont="1" applyBorder="1"/>
    <xf numFmtId="0" fontId="88" fillId="0" borderId="97" xfId="9" applyFont="1" applyBorder="1" applyAlignment="1">
      <alignment horizontal="center" vertical="center"/>
    </xf>
    <xf numFmtId="0" fontId="88" fillId="0" borderId="98" xfId="9" applyFont="1" applyBorder="1" applyAlignment="1">
      <alignment horizontal="center" vertical="center"/>
    </xf>
    <xf numFmtId="0" fontId="88" fillId="0" borderId="99" xfId="9" applyFont="1" applyBorder="1" applyAlignment="1">
      <alignment horizontal="center" vertical="center"/>
    </xf>
    <xf numFmtId="0" fontId="88" fillId="0" borderId="100" xfId="9" applyFont="1" applyBorder="1" applyAlignment="1">
      <alignment horizontal="center" vertical="center"/>
    </xf>
    <xf numFmtId="0" fontId="88" fillId="0" borderId="101" xfId="9" applyFont="1" applyBorder="1" applyAlignment="1">
      <alignment horizontal="center" vertical="center"/>
    </xf>
    <xf numFmtId="0" fontId="88" fillId="0" borderId="102" xfId="9" applyFont="1" applyBorder="1" applyAlignment="1">
      <alignment horizontal="center" vertical="center"/>
    </xf>
    <xf numFmtId="0" fontId="88" fillId="0" borderId="103" xfId="9" applyFont="1" applyBorder="1" applyAlignment="1">
      <alignment horizontal="center" vertical="center"/>
    </xf>
    <xf numFmtId="0" fontId="88" fillId="0" borderId="104" xfId="9" applyFont="1" applyBorder="1" applyAlignment="1">
      <alignment horizontal="center" vertical="center"/>
    </xf>
    <xf numFmtId="0" fontId="88" fillId="0" borderId="105" xfId="9" applyFont="1" applyBorder="1" applyAlignment="1">
      <alignment horizontal="center" vertical="center"/>
    </xf>
    <xf numFmtId="0" fontId="5" fillId="0" borderId="44" xfId="0" applyFont="1" applyBorder="1"/>
    <xf numFmtId="0" fontId="5" fillId="0" borderId="43" xfId="0" applyFont="1" applyBorder="1"/>
    <xf numFmtId="0" fontId="89" fillId="33" borderId="43" xfId="0" applyFont="1" applyFill="1" applyBorder="1" applyAlignment="1">
      <alignment horizontal="center" vertical="center"/>
    </xf>
    <xf numFmtId="0" fontId="5" fillId="0" borderId="42" xfId="0" applyFont="1" applyBorder="1"/>
  </cellXfs>
  <cellStyles count="11">
    <cellStyle name="Hipervínculo" xfId="9" builtinId="8"/>
    <cellStyle name="Millares [0] 2" xfId="7"/>
    <cellStyle name="Millares 2" xfId="5"/>
    <cellStyle name="Moneda" xfId="10" builtinId="4"/>
    <cellStyle name="Normal" xfId="0" builtinId="0"/>
    <cellStyle name="Normal 2 2" xfId="8"/>
    <cellStyle name="Normal 3" xfId="1"/>
    <cellStyle name="Normal 3 2" xfId="4"/>
    <cellStyle name="Porcentaje 2" xfId="2"/>
    <cellStyle name="Porcentaje 3" xfId="3"/>
    <cellStyle name="Porcentaje 4" xfId="6"/>
  </cellStyles>
  <dxfs count="971">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FFFFFF"/>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8.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https://scj.gov.co/es/transparencia/contratacion/plan-anual-adquisiciones" TargetMode="External"/><Relationship Id="rId2" Type="http://schemas.openxmlformats.org/officeDocument/2006/relationships/hyperlink" Target="https://scj.gov.co/es/transparencia/planeacion-presupuesto-ingresos/proyectos-inversion" TargetMode="External"/><Relationship Id="rId1" Type="http://schemas.openxmlformats.org/officeDocument/2006/relationships/image" Target="../media/image3.png"/><Relationship Id="rId5" Type="http://schemas.openxmlformats.org/officeDocument/2006/relationships/hyperlink" Target="https://scj.gov.co/es/transparencia/planeacion-presupuesto-ingresos/plan-accion" TargetMode="External"/><Relationship Id="rId4" Type="http://schemas.openxmlformats.org/officeDocument/2006/relationships/hyperlink" Target="https://scj.gov.co/es/transparencia/obligacion-reporte-informacion/metas-objetivos-indicadores"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6.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54428</xdr:colOff>
      <xdr:row>3</xdr:row>
      <xdr:rowOff>0</xdr:rowOff>
    </xdr:from>
    <xdr:to>
      <xdr:col>15</xdr:col>
      <xdr:colOff>598715</xdr:colOff>
      <xdr:row>36</xdr:row>
      <xdr:rowOff>127048</xdr:rowOff>
    </xdr:to>
    <xdr:pic>
      <xdr:nvPicPr>
        <xdr:cNvPr id="12" name="Imagen 11"/>
        <xdr:cNvPicPr>
          <a:picLocks noChangeAspect="1"/>
        </xdr:cNvPicPr>
      </xdr:nvPicPr>
      <xdr:blipFill>
        <a:blip xmlns:r="http://schemas.openxmlformats.org/officeDocument/2006/relationships" r:embed="rId1"/>
        <a:stretch>
          <a:fillRect/>
        </a:stretch>
      </xdr:blipFill>
      <xdr:spPr>
        <a:xfrm>
          <a:off x="816428" y="585107"/>
          <a:ext cx="11919858" cy="64135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81643</xdr:colOff>
      <xdr:row>1</xdr:row>
      <xdr:rowOff>95249</xdr:rowOff>
    </xdr:from>
    <xdr:to>
      <xdr:col>0</xdr:col>
      <xdr:colOff>623835</xdr:colOff>
      <xdr:row>4</xdr:row>
      <xdr:rowOff>108857</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6" y="258535"/>
          <a:ext cx="542192" cy="993322"/>
        </a:xfrm>
        <a:prstGeom prst="rect">
          <a:avLst/>
        </a:prstGeom>
        <a:noFill/>
      </xdr:spPr>
    </xdr:pic>
    <xdr:clientData/>
  </xdr:twoCellAnchor>
  <xdr:twoCellAnchor>
    <xdr:from>
      <xdr:col>0</xdr:col>
      <xdr:colOff>26831</xdr:colOff>
      <xdr:row>7</xdr:row>
      <xdr:rowOff>590282</xdr:rowOff>
    </xdr:from>
    <xdr:to>
      <xdr:col>1</xdr:col>
      <xdr:colOff>1261247</xdr:colOff>
      <xdr:row>10</xdr:row>
      <xdr:rowOff>23573</xdr:rowOff>
    </xdr:to>
    <xdr:sp macro="" textlink="">
      <xdr:nvSpPr>
        <xdr:cNvPr id="3" name="Flecha izquierda 2">
          <a:hlinkClick xmlns:r="http://schemas.openxmlformats.org/officeDocument/2006/relationships" r:id="rId2"/>
        </xdr:cNvPr>
        <xdr:cNvSpPr/>
      </xdr:nvSpPr>
      <xdr:spPr>
        <a:xfrm>
          <a:off x="201232" y="2750176"/>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35719</xdr:colOff>
      <xdr:row>1</xdr:row>
      <xdr:rowOff>81642</xdr:rowOff>
    </xdr:from>
    <xdr:to>
      <xdr:col>0</xdr:col>
      <xdr:colOff>762001</xdr:colOff>
      <xdr:row>4</xdr:row>
      <xdr:rowOff>68036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148" y="244928"/>
          <a:ext cx="726282" cy="857251"/>
        </a:xfrm>
        <a:prstGeom prst="rect">
          <a:avLst/>
        </a:prstGeom>
        <a:noFill/>
      </xdr:spPr>
    </xdr:pic>
    <xdr:clientData/>
  </xdr:twoCellAnchor>
  <xdr:twoCellAnchor>
    <xdr:from>
      <xdr:col>0</xdr:col>
      <xdr:colOff>68035</xdr:colOff>
      <xdr:row>8</xdr:row>
      <xdr:rowOff>204107</xdr:rowOff>
    </xdr:from>
    <xdr:to>
      <xdr:col>1</xdr:col>
      <xdr:colOff>1143000</xdr:colOff>
      <xdr:row>9</xdr:row>
      <xdr:rowOff>367393</xdr:rowOff>
    </xdr:to>
    <xdr:sp macro="" textlink="">
      <xdr:nvSpPr>
        <xdr:cNvPr id="3" name="Flecha izquierda 2">
          <a:hlinkClick xmlns:r="http://schemas.openxmlformats.org/officeDocument/2006/relationships" r:id="rId2"/>
        </xdr:cNvPr>
        <xdr:cNvSpPr/>
      </xdr:nvSpPr>
      <xdr:spPr>
        <a:xfrm>
          <a:off x="884464" y="2843893"/>
          <a:ext cx="1918607" cy="789214"/>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59</xdr:col>
      <xdr:colOff>3263900</xdr:colOff>
      <xdr:row>0</xdr:row>
      <xdr:rowOff>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0</xdr:col>
      <xdr:colOff>120765</xdr:colOff>
      <xdr:row>1</xdr:row>
      <xdr:rowOff>153080</xdr:rowOff>
    </xdr:from>
    <xdr:to>
      <xdr:col>0</xdr:col>
      <xdr:colOff>680357</xdr:colOff>
      <xdr:row>4</xdr:row>
      <xdr:rowOff>141285</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430" y="314665"/>
          <a:ext cx="559592" cy="665727"/>
        </a:xfrm>
        <a:prstGeom prst="rect">
          <a:avLst/>
        </a:prstGeom>
        <a:noFill/>
      </xdr:spPr>
    </xdr:pic>
    <xdr:clientData/>
  </xdr:twoCellAnchor>
  <xdr:oneCellAnchor>
    <xdr:from>
      <xdr:col>59</xdr:col>
      <xdr:colOff>3263900</xdr:colOff>
      <xdr:row>26</xdr:row>
      <xdr:rowOff>12700</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47575" y="10252075"/>
          <a:ext cx="2638977" cy="895350"/>
        </a:xfrm>
        <a:prstGeom prst="rect">
          <a:avLst/>
        </a:prstGeom>
      </xdr:spPr>
    </xdr:pic>
    <xdr:clientData/>
  </xdr:oneCellAnchor>
  <xdr:twoCellAnchor>
    <xdr:from>
      <xdr:col>0</xdr:col>
      <xdr:colOff>34018</xdr:colOff>
      <xdr:row>8</xdr:row>
      <xdr:rowOff>79375</xdr:rowOff>
    </xdr:from>
    <xdr:to>
      <xdr:col>1</xdr:col>
      <xdr:colOff>1192893</xdr:colOff>
      <xdr:row>9</xdr:row>
      <xdr:rowOff>301626</xdr:rowOff>
    </xdr:to>
    <xdr:sp macro="" textlink="">
      <xdr:nvSpPr>
        <xdr:cNvPr id="5" name="Flecha izquierda 4">
          <a:hlinkClick xmlns:r="http://schemas.openxmlformats.org/officeDocument/2006/relationships" r:id="rId3"/>
        </xdr:cNvPr>
        <xdr:cNvSpPr/>
      </xdr:nvSpPr>
      <xdr:spPr>
        <a:xfrm>
          <a:off x="351518" y="2369911"/>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12058</xdr:colOff>
      <xdr:row>1</xdr:row>
      <xdr:rowOff>156741</xdr:rowOff>
    </xdr:from>
    <xdr:to>
      <xdr:col>0</xdr:col>
      <xdr:colOff>819874</xdr:colOff>
      <xdr:row>4</xdr:row>
      <xdr:rowOff>233732</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874" y="313482"/>
          <a:ext cx="807816" cy="945092"/>
        </a:xfrm>
        <a:prstGeom prst="rect">
          <a:avLst/>
        </a:prstGeom>
        <a:noFill/>
      </xdr:spPr>
    </xdr:pic>
    <xdr:clientData/>
  </xdr:twoCellAnchor>
  <xdr:twoCellAnchor>
    <xdr:from>
      <xdr:col>0</xdr:col>
      <xdr:colOff>0</xdr:colOff>
      <xdr:row>8</xdr:row>
      <xdr:rowOff>217714</xdr:rowOff>
    </xdr:from>
    <xdr:to>
      <xdr:col>1</xdr:col>
      <xdr:colOff>1074964</xdr:colOff>
      <xdr:row>9</xdr:row>
      <xdr:rowOff>381000</xdr:rowOff>
    </xdr:to>
    <xdr:sp macro="" textlink="">
      <xdr:nvSpPr>
        <xdr:cNvPr id="3" name="Flecha izquierda 2">
          <a:hlinkClick xmlns:r="http://schemas.openxmlformats.org/officeDocument/2006/relationships" r:id="rId2"/>
        </xdr:cNvPr>
        <xdr:cNvSpPr/>
      </xdr:nvSpPr>
      <xdr:spPr>
        <a:xfrm>
          <a:off x="0" y="2857500"/>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51750</xdr:colOff>
      <xdr:row>1</xdr:row>
      <xdr:rowOff>25901</xdr:rowOff>
    </xdr:from>
    <xdr:to>
      <xdr:col>0</xdr:col>
      <xdr:colOff>587157</xdr:colOff>
      <xdr:row>4</xdr:row>
      <xdr:rowOff>52193</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1" y="730490"/>
          <a:ext cx="535407" cy="952696"/>
        </a:xfrm>
        <a:prstGeom prst="rect">
          <a:avLst/>
        </a:prstGeom>
        <a:noFill/>
      </xdr:spPr>
    </xdr:pic>
    <xdr:clientData/>
  </xdr:twoCellAnchor>
  <xdr:twoCellAnchor>
    <xdr:from>
      <xdr:col>0</xdr:col>
      <xdr:colOff>0</xdr:colOff>
      <xdr:row>6</xdr:row>
      <xdr:rowOff>600206</xdr:rowOff>
    </xdr:from>
    <xdr:to>
      <xdr:col>1</xdr:col>
      <xdr:colOff>1227066</xdr:colOff>
      <xdr:row>9</xdr:row>
      <xdr:rowOff>29638</xdr:rowOff>
    </xdr:to>
    <xdr:sp macro="" textlink="">
      <xdr:nvSpPr>
        <xdr:cNvPr id="3" name="Flecha izquierda 2">
          <a:hlinkClick xmlns:r="http://schemas.openxmlformats.org/officeDocument/2006/relationships" r:id="rId2"/>
        </xdr:cNvPr>
        <xdr:cNvSpPr/>
      </xdr:nvSpPr>
      <xdr:spPr>
        <a:xfrm>
          <a:off x="0" y="2426918"/>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47624</xdr:colOff>
      <xdr:row>0</xdr:row>
      <xdr:rowOff>71437</xdr:rowOff>
    </xdr:from>
    <xdr:to>
      <xdr:col>0</xdr:col>
      <xdr:colOff>857250</xdr:colOff>
      <xdr:row>3</xdr:row>
      <xdr:rowOff>149680</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88" y="234723"/>
          <a:ext cx="809626" cy="881063"/>
        </a:xfrm>
        <a:prstGeom prst="rect">
          <a:avLst/>
        </a:prstGeom>
        <a:noFill/>
      </xdr:spPr>
    </xdr:pic>
    <xdr:clientData/>
  </xdr:twoCellAnchor>
  <xdr:twoCellAnchor>
    <xdr:from>
      <xdr:col>0</xdr:col>
      <xdr:colOff>29307</xdr:colOff>
      <xdr:row>7</xdr:row>
      <xdr:rowOff>29307</xdr:rowOff>
    </xdr:from>
    <xdr:to>
      <xdr:col>1</xdr:col>
      <xdr:colOff>980760</xdr:colOff>
      <xdr:row>9</xdr:row>
      <xdr:rowOff>76409</xdr:rowOff>
    </xdr:to>
    <xdr:sp macro="" textlink="">
      <xdr:nvSpPr>
        <xdr:cNvPr id="3" name="Flecha izquierda 2">
          <a:hlinkClick xmlns:r="http://schemas.openxmlformats.org/officeDocument/2006/relationships" r:id="rId2"/>
        </xdr:cNvPr>
        <xdr:cNvSpPr/>
      </xdr:nvSpPr>
      <xdr:spPr>
        <a:xfrm>
          <a:off x="337038" y="2212730"/>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69022</xdr:colOff>
      <xdr:row>0</xdr:row>
      <xdr:rowOff>68234</xdr:rowOff>
    </xdr:from>
    <xdr:to>
      <xdr:col>0</xdr:col>
      <xdr:colOff>1014816</xdr:colOff>
      <xdr:row>4</xdr:row>
      <xdr:rowOff>231520</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522" y="233886"/>
          <a:ext cx="945794" cy="1336656"/>
        </a:xfrm>
        <a:prstGeom prst="rect">
          <a:avLst/>
        </a:prstGeom>
        <a:noFill/>
      </xdr:spPr>
    </xdr:pic>
    <xdr:clientData/>
  </xdr:twoCellAnchor>
  <xdr:twoCellAnchor>
    <xdr:from>
      <xdr:col>0</xdr:col>
      <xdr:colOff>55218</xdr:colOff>
      <xdr:row>7</xdr:row>
      <xdr:rowOff>0</xdr:rowOff>
    </xdr:from>
    <xdr:to>
      <xdr:col>1</xdr:col>
      <xdr:colOff>910890</xdr:colOff>
      <xdr:row>9</xdr:row>
      <xdr:rowOff>44766</xdr:rowOff>
    </xdr:to>
    <xdr:sp macro="" textlink="">
      <xdr:nvSpPr>
        <xdr:cNvPr id="3" name="Flecha izquierda 2">
          <a:hlinkClick xmlns:r="http://schemas.openxmlformats.org/officeDocument/2006/relationships" r:id="rId2"/>
        </xdr:cNvPr>
        <xdr:cNvSpPr/>
      </xdr:nvSpPr>
      <xdr:spPr>
        <a:xfrm>
          <a:off x="372718" y="288510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142358</xdr:colOff>
      <xdr:row>0</xdr:row>
      <xdr:rowOff>179007</xdr:rowOff>
    </xdr:from>
    <xdr:to>
      <xdr:col>0</xdr:col>
      <xdr:colOff>855870</xdr:colOff>
      <xdr:row>4</xdr:row>
      <xdr:rowOff>96631</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858" y="344659"/>
          <a:ext cx="713512" cy="1229037"/>
        </a:xfrm>
        <a:prstGeom prst="rect">
          <a:avLst/>
        </a:prstGeom>
        <a:noFill/>
      </xdr:spPr>
    </xdr:pic>
    <xdr:clientData/>
  </xdr:twoCellAnchor>
  <xdr:twoCellAnchor>
    <xdr:from>
      <xdr:col>0</xdr:col>
      <xdr:colOff>0</xdr:colOff>
      <xdr:row>7</xdr:row>
      <xdr:rowOff>0</xdr:rowOff>
    </xdr:from>
    <xdr:to>
      <xdr:col>1</xdr:col>
      <xdr:colOff>924694</xdr:colOff>
      <xdr:row>9</xdr:row>
      <xdr:rowOff>44766</xdr:rowOff>
    </xdr:to>
    <xdr:sp macro="" textlink="">
      <xdr:nvSpPr>
        <xdr:cNvPr id="3" name="Flecha izquierda 2">
          <a:hlinkClick xmlns:r="http://schemas.openxmlformats.org/officeDocument/2006/relationships" r:id="rId2"/>
        </xdr:cNvPr>
        <xdr:cNvSpPr/>
      </xdr:nvSpPr>
      <xdr:spPr>
        <a:xfrm>
          <a:off x="0" y="256760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25513</xdr:colOff>
      <xdr:row>0</xdr:row>
      <xdr:rowOff>62934</xdr:rowOff>
    </xdr:from>
    <xdr:to>
      <xdr:col>0</xdr:col>
      <xdr:colOff>1047750</xdr:colOff>
      <xdr:row>4</xdr:row>
      <xdr:rowOff>136072</xdr:rowOff>
    </xdr:to>
    <xdr:pic>
      <xdr:nvPicPr>
        <xdr:cNvPr id="6" name="Imagen 5">
          <a:extLst>
            <a:ext uri="{FF2B5EF4-FFF2-40B4-BE49-F238E27FC236}">
              <a16:creationId xmlns:a16="http://schemas.microsoft.com/office/drawing/2014/main" id="{00000000-0008-0000-1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77" y="226220"/>
          <a:ext cx="1022237" cy="1284174"/>
        </a:xfrm>
        <a:prstGeom prst="rect">
          <a:avLst/>
        </a:prstGeom>
        <a:noFill/>
      </xdr:spPr>
    </xdr:pic>
    <xdr:clientData/>
  </xdr:twoCellAnchor>
  <xdr:twoCellAnchor>
    <xdr:from>
      <xdr:col>22</xdr:col>
      <xdr:colOff>261938</xdr:colOff>
      <xdr:row>14</xdr:row>
      <xdr:rowOff>797719</xdr:rowOff>
    </xdr:from>
    <xdr:to>
      <xdr:col>23</xdr:col>
      <xdr:colOff>1214438</xdr:colOff>
      <xdr:row>14</xdr:row>
      <xdr:rowOff>1131094</xdr:rowOff>
    </xdr:to>
    <xdr:pic>
      <xdr:nvPicPr>
        <xdr:cNvPr id="11" name="Imagen 10"/>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064788" y="13456444"/>
          <a:ext cx="2324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68036</xdr:colOff>
      <xdr:row>6</xdr:row>
      <xdr:rowOff>585108</xdr:rowOff>
    </xdr:from>
    <xdr:to>
      <xdr:col>1</xdr:col>
      <xdr:colOff>843643</xdr:colOff>
      <xdr:row>9</xdr:row>
      <xdr:rowOff>1</xdr:rowOff>
    </xdr:to>
    <xdr:sp macro="" textlink="">
      <xdr:nvSpPr>
        <xdr:cNvPr id="4" name="Flecha izquierda 3">
          <a:hlinkClick xmlns:r="http://schemas.openxmlformats.org/officeDocument/2006/relationships" r:id="rId3"/>
        </xdr:cNvPr>
        <xdr:cNvSpPr/>
      </xdr:nvSpPr>
      <xdr:spPr>
        <a:xfrm>
          <a:off x="381000" y="281667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13608</xdr:colOff>
      <xdr:row>0</xdr:row>
      <xdr:rowOff>26307</xdr:rowOff>
    </xdr:from>
    <xdr:to>
      <xdr:col>0</xdr:col>
      <xdr:colOff>653144</xdr:colOff>
      <xdr:row>4</xdr:row>
      <xdr:rowOff>68035</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2" y="189593"/>
          <a:ext cx="639536" cy="1157514"/>
        </a:xfrm>
        <a:prstGeom prst="rect">
          <a:avLst/>
        </a:prstGeom>
        <a:noFill/>
        <a:extLst/>
      </xdr:spPr>
    </xdr:pic>
    <xdr:clientData/>
  </xdr:twoCellAnchor>
  <xdr:twoCellAnchor>
    <xdr:from>
      <xdr:col>0</xdr:col>
      <xdr:colOff>68035</xdr:colOff>
      <xdr:row>6</xdr:row>
      <xdr:rowOff>598715</xdr:rowOff>
    </xdr:from>
    <xdr:to>
      <xdr:col>1</xdr:col>
      <xdr:colOff>1279071</xdr:colOff>
      <xdr:row>9</xdr:row>
      <xdr:rowOff>13608</xdr:rowOff>
    </xdr:to>
    <xdr:sp macro="" textlink="">
      <xdr:nvSpPr>
        <xdr:cNvPr id="3" name="Flecha izquierda 2">
          <a:hlinkClick xmlns:r="http://schemas.openxmlformats.org/officeDocument/2006/relationships" r:id="rId2"/>
        </xdr:cNvPr>
        <xdr:cNvSpPr/>
      </xdr:nvSpPr>
      <xdr:spPr>
        <a:xfrm>
          <a:off x="68035" y="2612572"/>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138546</xdr:colOff>
      <xdr:row>2</xdr:row>
      <xdr:rowOff>86591</xdr:rowOff>
    </xdr:from>
    <xdr:to>
      <xdr:col>16</xdr:col>
      <xdr:colOff>149678</xdr:colOff>
      <xdr:row>11</xdr:row>
      <xdr:rowOff>1010214</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92689" y="481198"/>
          <a:ext cx="3725882" cy="5482016"/>
        </a:xfrm>
        <a:prstGeom prst="rect">
          <a:avLst/>
        </a:prstGeom>
      </xdr:spPr>
    </xdr:pic>
    <xdr:clientData/>
  </xdr:twoCellAnchor>
  <xdr:twoCellAnchor editAs="oneCell">
    <xdr:from>
      <xdr:col>2</xdr:col>
      <xdr:colOff>231320</xdr:colOff>
      <xdr:row>3</xdr:row>
      <xdr:rowOff>40821</xdr:rowOff>
    </xdr:from>
    <xdr:to>
      <xdr:col>10</xdr:col>
      <xdr:colOff>1455963</xdr:colOff>
      <xdr:row>5</xdr:row>
      <xdr:rowOff>625928</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0" y="625928"/>
          <a:ext cx="7320643"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27214</xdr:colOff>
      <xdr:row>0</xdr:row>
      <xdr:rowOff>163286</xdr:rowOff>
    </xdr:from>
    <xdr:to>
      <xdr:col>0</xdr:col>
      <xdr:colOff>734786</xdr:colOff>
      <xdr:row>4</xdr:row>
      <xdr:rowOff>231322</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857" y="326572"/>
          <a:ext cx="707572" cy="1156607"/>
        </a:xfrm>
        <a:prstGeom prst="rect">
          <a:avLst/>
        </a:prstGeom>
        <a:noFill/>
        <a:extLst/>
      </xdr:spPr>
    </xdr:pic>
    <xdr:clientData/>
  </xdr:twoCellAnchor>
  <xdr:twoCellAnchor>
    <xdr:from>
      <xdr:col>0</xdr:col>
      <xdr:colOff>0</xdr:colOff>
      <xdr:row>6</xdr:row>
      <xdr:rowOff>476249</xdr:rowOff>
    </xdr:from>
    <xdr:to>
      <xdr:col>1</xdr:col>
      <xdr:colOff>1170214</xdr:colOff>
      <xdr:row>9</xdr:row>
      <xdr:rowOff>27214</xdr:rowOff>
    </xdr:to>
    <xdr:sp macro="" textlink="">
      <xdr:nvSpPr>
        <xdr:cNvPr id="3" name="Flecha izquierda 2">
          <a:hlinkClick xmlns:r="http://schemas.openxmlformats.org/officeDocument/2006/relationships" r:id="rId2"/>
        </xdr:cNvPr>
        <xdr:cNvSpPr/>
      </xdr:nvSpPr>
      <xdr:spPr>
        <a:xfrm>
          <a:off x="0" y="238124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911679</xdr:colOff>
      <xdr:row>4</xdr:row>
      <xdr:rowOff>13607</xdr:rowOff>
    </xdr:to>
    <xdr:pic>
      <xdr:nvPicPr>
        <xdr:cNvPr id="7" name="Imagen 6">
          <a:extLst>
            <a:ext uri="{FF2B5EF4-FFF2-40B4-BE49-F238E27FC236}">
              <a16:creationId xmlns:a16="http://schemas.microsoft.com/office/drawing/2014/main" id="{00000000-0008-0000-1400-000007000000}"/>
            </a:ext>
            <a:ext uri="{147F2762-F138-4A5C-976F-8EAC2B608ADB}">
              <a16:predDERef xmlns:a16="http://schemas.microsoft.com/office/drawing/2014/main" pre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94607"/>
          <a:ext cx="816429" cy="1115786"/>
        </a:xfrm>
        <a:prstGeom prst="rect">
          <a:avLst/>
        </a:prstGeom>
        <a:noFill/>
      </xdr:spPr>
    </xdr:pic>
    <xdr:clientData/>
  </xdr:twoCellAnchor>
  <xdr:twoCellAnchor>
    <xdr:from>
      <xdr:col>0</xdr:col>
      <xdr:colOff>0</xdr:colOff>
      <xdr:row>7</xdr:row>
      <xdr:rowOff>27215</xdr:rowOff>
    </xdr:from>
    <xdr:to>
      <xdr:col>1</xdr:col>
      <xdr:colOff>911678</xdr:colOff>
      <xdr:row>8</xdr:row>
      <xdr:rowOff>285751</xdr:rowOff>
    </xdr:to>
    <xdr:sp macro="" textlink="">
      <xdr:nvSpPr>
        <xdr:cNvPr id="3" name="Flecha izquierda 2">
          <a:hlinkClick xmlns:r="http://schemas.openxmlformats.org/officeDocument/2006/relationships" r:id="rId2"/>
        </xdr:cNvPr>
        <xdr:cNvSpPr/>
      </xdr:nvSpPr>
      <xdr:spPr>
        <a:xfrm>
          <a:off x="0" y="2136322"/>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136071</xdr:colOff>
      <xdr:row>0</xdr:row>
      <xdr:rowOff>158183</xdr:rowOff>
    </xdr:from>
    <xdr:to>
      <xdr:col>0</xdr:col>
      <xdr:colOff>1102179</xdr:colOff>
      <xdr:row>4</xdr:row>
      <xdr:rowOff>285750</xdr:rowOff>
    </xdr:to>
    <xdr:pic>
      <xdr:nvPicPr>
        <xdr:cNvPr id="7" name="Imagen 6">
          <a:extLst>
            <a:ext uri="{FF2B5EF4-FFF2-40B4-BE49-F238E27FC236}">
              <a16:creationId xmlns:a16="http://schemas.microsoft.com/office/drawing/2014/main" id="{00000000-0008-0000-1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5" y="321469"/>
          <a:ext cx="966108" cy="1297781"/>
        </a:xfrm>
        <a:prstGeom prst="rect">
          <a:avLst/>
        </a:prstGeom>
        <a:noFill/>
      </xdr:spPr>
    </xdr:pic>
    <xdr:clientData/>
  </xdr:twoCellAnchor>
  <xdr:twoCellAnchor>
    <xdr:from>
      <xdr:col>0</xdr:col>
      <xdr:colOff>0</xdr:colOff>
      <xdr:row>7</xdr:row>
      <xdr:rowOff>0</xdr:rowOff>
    </xdr:from>
    <xdr:to>
      <xdr:col>1</xdr:col>
      <xdr:colOff>748393</xdr:colOff>
      <xdr:row>9</xdr:row>
      <xdr:rowOff>40822</xdr:rowOff>
    </xdr:to>
    <xdr:sp macro="" textlink="">
      <xdr:nvSpPr>
        <xdr:cNvPr id="3" name="Flecha izquierda 2">
          <a:hlinkClick xmlns:r="http://schemas.openxmlformats.org/officeDocument/2006/relationships" r:id="rId2"/>
        </xdr:cNvPr>
        <xdr:cNvSpPr/>
      </xdr:nvSpPr>
      <xdr:spPr>
        <a:xfrm>
          <a:off x="0" y="2871107"/>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136071</xdr:colOff>
      <xdr:row>0</xdr:row>
      <xdr:rowOff>35718</xdr:rowOff>
    </xdr:from>
    <xdr:to>
      <xdr:col>0</xdr:col>
      <xdr:colOff>966106</xdr:colOff>
      <xdr:row>4</xdr:row>
      <xdr:rowOff>190498</xdr:rowOff>
    </xdr:to>
    <xdr:pic>
      <xdr:nvPicPr>
        <xdr:cNvPr id="5" name="Imagen 4">
          <a:extLst>
            <a:ext uri="{FF2B5EF4-FFF2-40B4-BE49-F238E27FC236}">
              <a16:creationId xmlns:a16="http://schemas.microsoft.com/office/drawing/2014/main" id="{00000000-0008-0000-1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5" y="199004"/>
          <a:ext cx="830035" cy="1066459"/>
        </a:xfrm>
        <a:prstGeom prst="rect">
          <a:avLst/>
        </a:prstGeom>
        <a:noFill/>
      </xdr:spPr>
    </xdr:pic>
    <xdr:clientData/>
  </xdr:twoCellAnchor>
  <xdr:twoCellAnchor>
    <xdr:from>
      <xdr:col>0</xdr:col>
      <xdr:colOff>0</xdr:colOff>
      <xdr:row>7</xdr:row>
      <xdr:rowOff>40820</xdr:rowOff>
    </xdr:from>
    <xdr:to>
      <xdr:col>1</xdr:col>
      <xdr:colOff>843643</xdr:colOff>
      <xdr:row>9</xdr:row>
      <xdr:rowOff>81642</xdr:rowOff>
    </xdr:to>
    <xdr:sp macro="" textlink="">
      <xdr:nvSpPr>
        <xdr:cNvPr id="3" name="Flecha izquierda 2">
          <a:hlinkClick xmlns:r="http://schemas.openxmlformats.org/officeDocument/2006/relationships" r:id="rId2"/>
        </xdr:cNvPr>
        <xdr:cNvSpPr/>
      </xdr:nvSpPr>
      <xdr:spPr>
        <a:xfrm>
          <a:off x="0" y="219074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11907</xdr:colOff>
      <xdr:row>0</xdr:row>
      <xdr:rowOff>35719</xdr:rowOff>
    </xdr:from>
    <xdr:to>
      <xdr:col>0</xdr:col>
      <xdr:colOff>666750</xdr:colOff>
      <xdr:row>3</xdr:row>
      <xdr:rowOff>32657</xdr:rowOff>
    </xdr:to>
    <xdr:pic>
      <xdr:nvPicPr>
        <xdr:cNvPr id="7" name="Imagen 6">
          <a:extLst>
            <a:ext uri="{FF2B5EF4-FFF2-40B4-BE49-F238E27FC236}">
              <a16:creationId xmlns:a16="http://schemas.microsoft.com/office/drawing/2014/main" id="{00000000-0008-0000-17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twoCellAnchor>
    <xdr:from>
      <xdr:col>0</xdr:col>
      <xdr:colOff>0</xdr:colOff>
      <xdr:row>7</xdr:row>
      <xdr:rowOff>15120</xdr:rowOff>
    </xdr:from>
    <xdr:to>
      <xdr:col>1</xdr:col>
      <xdr:colOff>1162655</xdr:colOff>
      <xdr:row>9</xdr:row>
      <xdr:rowOff>71061</xdr:rowOff>
    </xdr:to>
    <xdr:sp macro="" textlink="">
      <xdr:nvSpPr>
        <xdr:cNvPr id="3" name="Flecha izquierda 2">
          <a:hlinkClick xmlns:r="http://schemas.openxmlformats.org/officeDocument/2006/relationships" r:id="rId2"/>
        </xdr:cNvPr>
        <xdr:cNvSpPr/>
      </xdr:nvSpPr>
      <xdr:spPr>
        <a:xfrm>
          <a:off x="302381" y="2948215"/>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163286</xdr:colOff>
      <xdr:row>0</xdr:row>
      <xdr:rowOff>163286</xdr:rowOff>
    </xdr:from>
    <xdr:to>
      <xdr:col>1</xdr:col>
      <xdr:colOff>285750</xdr:colOff>
      <xdr:row>4</xdr:row>
      <xdr:rowOff>231322</xdr:rowOff>
    </xdr:to>
    <xdr:pic>
      <xdr:nvPicPr>
        <xdr:cNvPr id="4" name="Imagen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26572"/>
          <a:ext cx="1047750" cy="1306286"/>
        </a:xfrm>
        <a:prstGeom prst="rect">
          <a:avLst/>
        </a:prstGeom>
        <a:noFill/>
      </xdr:spPr>
    </xdr:pic>
    <xdr:clientData/>
  </xdr:twoCellAnchor>
  <xdr:twoCellAnchor>
    <xdr:from>
      <xdr:col>0</xdr:col>
      <xdr:colOff>0</xdr:colOff>
      <xdr:row>6</xdr:row>
      <xdr:rowOff>612321</xdr:rowOff>
    </xdr:from>
    <xdr:to>
      <xdr:col>1</xdr:col>
      <xdr:colOff>993321</xdr:colOff>
      <xdr:row>9</xdr:row>
      <xdr:rowOff>27215</xdr:rowOff>
    </xdr:to>
    <xdr:sp macro="" textlink="">
      <xdr:nvSpPr>
        <xdr:cNvPr id="3" name="Flecha izquierda 2">
          <a:hlinkClick xmlns:r="http://schemas.openxmlformats.org/officeDocument/2006/relationships" r:id="rId2"/>
        </xdr:cNvPr>
        <xdr:cNvSpPr/>
      </xdr:nvSpPr>
      <xdr:spPr>
        <a:xfrm>
          <a:off x="0" y="2762250"/>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58848</xdr:colOff>
      <xdr:row>0</xdr:row>
      <xdr:rowOff>169789</xdr:rowOff>
    </xdr:from>
    <xdr:to>
      <xdr:col>0</xdr:col>
      <xdr:colOff>773906</xdr:colOff>
      <xdr:row>3</xdr:row>
      <xdr:rowOff>266763</xdr:rowOff>
    </xdr:to>
    <xdr:pic>
      <xdr:nvPicPr>
        <xdr:cNvPr id="2" name="Imagen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387" y="333500"/>
          <a:ext cx="715058" cy="1168537"/>
        </a:xfrm>
        <a:prstGeom prst="rect">
          <a:avLst/>
        </a:prstGeom>
        <a:noFill/>
      </xdr:spPr>
    </xdr:pic>
    <xdr:clientData/>
  </xdr:twoCellAnchor>
  <xdr:twoCellAnchor>
    <xdr:from>
      <xdr:col>0</xdr:col>
      <xdr:colOff>44649</xdr:colOff>
      <xdr:row>7</xdr:row>
      <xdr:rowOff>0</xdr:rowOff>
    </xdr:from>
    <xdr:to>
      <xdr:col>1</xdr:col>
      <xdr:colOff>1040521</xdr:colOff>
      <xdr:row>9</xdr:row>
      <xdr:rowOff>36570</xdr:rowOff>
    </xdr:to>
    <xdr:sp macro="" textlink="">
      <xdr:nvSpPr>
        <xdr:cNvPr id="3" name="Flecha izquierda 2">
          <a:hlinkClick xmlns:r="http://schemas.openxmlformats.org/officeDocument/2006/relationships" r:id="rId2"/>
        </xdr:cNvPr>
        <xdr:cNvSpPr/>
      </xdr:nvSpPr>
      <xdr:spPr>
        <a:xfrm>
          <a:off x="44649" y="2946797"/>
          <a:ext cx="1918606"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23813</xdr:colOff>
      <xdr:row>1</xdr:row>
      <xdr:rowOff>1</xdr:rowOff>
    </xdr:from>
    <xdr:ext cx="3821906" cy="833230"/>
    <xdr:pic>
      <xdr:nvPicPr>
        <xdr:cNvPr id="2" name="Imagen 1" descr="Secretaria Distrital de Seguridad Convivencia Y Justicia">
          <a:extLst>
            <a:ext uri="{FF2B5EF4-FFF2-40B4-BE49-F238E27FC236}">
              <a16:creationId xmlns:a16="http://schemas.microsoft.com/office/drawing/2014/main" id="{0E755F26-CA5B-4F78-9792-33867E185F3A}"/>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785813" y="190501"/>
          <a:ext cx="3821906" cy="8332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xdr:colOff>
      <xdr:row>17</xdr:row>
      <xdr:rowOff>0</xdr:rowOff>
    </xdr:from>
    <xdr:to>
      <xdr:col>9</xdr:col>
      <xdr:colOff>13608</xdr:colOff>
      <xdr:row>18</xdr:row>
      <xdr:rowOff>54429</xdr:rowOff>
    </xdr:to>
    <xdr:sp macro="" textlink="">
      <xdr:nvSpPr>
        <xdr:cNvPr id="3" name="Rectángulo 2">
          <a:hlinkClick xmlns:r="http://schemas.openxmlformats.org/officeDocument/2006/relationships" r:id="rId2"/>
        </xdr:cNvPr>
        <xdr:cNvSpPr/>
      </xdr:nvSpPr>
      <xdr:spPr>
        <a:xfrm>
          <a:off x="1524002" y="3238500"/>
          <a:ext cx="5347606" cy="244929"/>
        </a:xfrm>
        <a:prstGeom prst="rect">
          <a:avLst/>
        </a:prstGeom>
        <a:solidFill>
          <a:srgbClr val="72043B"/>
        </a:solidFill>
        <a:scene3d>
          <a:camera prst="orthographicFront"/>
          <a:lightRig rig="threePt" dir="t"/>
        </a:scene3d>
        <a:sp3d>
          <a:bevelT/>
        </a:sp3d>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600" b="1">
              <a:latin typeface="Franklin Gothic Book" panose="020B0503020102020204" pitchFamily="34" charset="0"/>
            </a:rPr>
            <a:t>PROYECTOS DE INVERSIÓN</a:t>
          </a:r>
          <a:r>
            <a:rPr lang="es-CO" sz="1600" b="1" baseline="0">
              <a:latin typeface="Franklin Gothic Book" panose="020B0503020102020204" pitchFamily="34" charset="0"/>
            </a:rPr>
            <a:t> 2023</a:t>
          </a:r>
          <a:endParaRPr lang="es-CO" sz="1600" b="1">
            <a:latin typeface="Franklin Gothic Book" panose="020B0503020102020204" pitchFamily="34" charset="0"/>
          </a:endParaRPr>
        </a:p>
      </xdr:txBody>
    </xdr:sp>
    <xdr:clientData/>
  </xdr:twoCellAnchor>
  <xdr:twoCellAnchor>
    <xdr:from>
      <xdr:col>2</xdr:col>
      <xdr:colOff>2724</xdr:colOff>
      <xdr:row>18</xdr:row>
      <xdr:rowOff>193222</xdr:rowOff>
    </xdr:from>
    <xdr:to>
      <xdr:col>9</xdr:col>
      <xdr:colOff>16330</xdr:colOff>
      <xdr:row>20</xdr:row>
      <xdr:rowOff>31750</xdr:rowOff>
    </xdr:to>
    <xdr:sp macro="" textlink="">
      <xdr:nvSpPr>
        <xdr:cNvPr id="4" name="Rectángulo 3">
          <a:hlinkClick xmlns:r="http://schemas.openxmlformats.org/officeDocument/2006/relationships" r:id="rId3"/>
        </xdr:cNvPr>
        <xdr:cNvSpPr/>
      </xdr:nvSpPr>
      <xdr:spPr>
        <a:xfrm>
          <a:off x="1526724" y="3622222"/>
          <a:ext cx="5347606" cy="219528"/>
        </a:xfrm>
        <a:prstGeom prst="rect">
          <a:avLst/>
        </a:prstGeom>
        <a:solidFill>
          <a:srgbClr val="72043B"/>
        </a:solidFill>
        <a:scene3d>
          <a:camera prst="orthographicFront"/>
          <a:lightRig rig="threePt" dir="t"/>
        </a:scene3d>
        <a:sp3d>
          <a:bevelT/>
        </a:sp3d>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600" b="1">
              <a:latin typeface="Franklin Gothic Book" panose="020B0503020102020204" pitchFamily="34" charset="0"/>
            </a:rPr>
            <a:t>PLAN ANUAL DE ADQUISICIONES 2023</a:t>
          </a:r>
        </a:p>
      </xdr:txBody>
    </xdr:sp>
    <xdr:clientData/>
  </xdr:twoCellAnchor>
  <xdr:twoCellAnchor>
    <xdr:from>
      <xdr:col>1</xdr:col>
      <xdr:colOff>411239</xdr:colOff>
      <xdr:row>20</xdr:row>
      <xdr:rowOff>166309</xdr:rowOff>
    </xdr:from>
    <xdr:to>
      <xdr:col>9</xdr:col>
      <xdr:colOff>1512</xdr:colOff>
      <xdr:row>22</xdr:row>
      <xdr:rowOff>19655</xdr:rowOff>
    </xdr:to>
    <xdr:sp macro="" textlink="">
      <xdr:nvSpPr>
        <xdr:cNvPr id="5" name="Rectángulo 4">
          <a:hlinkClick xmlns:r="http://schemas.openxmlformats.org/officeDocument/2006/relationships" r:id="rId4"/>
        </xdr:cNvPr>
        <xdr:cNvSpPr/>
      </xdr:nvSpPr>
      <xdr:spPr>
        <a:xfrm>
          <a:off x="1173239" y="3976309"/>
          <a:ext cx="5686273" cy="234346"/>
        </a:xfrm>
        <a:prstGeom prst="rect">
          <a:avLst/>
        </a:prstGeom>
        <a:solidFill>
          <a:srgbClr val="72043B"/>
        </a:solidFill>
        <a:scene3d>
          <a:camera prst="orthographicFront"/>
          <a:lightRig rig="threePt" dir="t"/>
        </a:scene3d>
        <a:sp3d>
          <a:bevelT/>
        </a:sp3d>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600" b="1">
              <a:latin typeface="Franklin Gothic Book" panose="020B0503020102020204" pitchFamily="34" charset="0"/>
            </a:rPr>
            <a:t>INDICADORES</a:t>
          </a:r>
          <a:r>
            <a:rPr lang="es-CO" sz="1600" b="1" baseline="0">
              <a:latin typeface="Franklin Gothic Book" panose="020B0503020102020204" pitchFamily="34" charset="0"/>
            </a:rPr>
            <a:t> DE GESTIÓN </a:t>
          </a:r>
          <a:endParaRPr lang="es-CO" sz="1600" b="1">
            <a:latin typeface="Franklin Gothic Book" panose="020B0503020102020204" pitchFamily="34" charset="0"/>
          </a:endParaRPr>
        </a:p>
      </xdr:txBody>
    </xdr:sp>
    <xdr:clientData/>
  </xdr:twoCellAnchor>
  <xdr:twoCellAnchor>
    <xdr:from>
      <xdr:col>2</xdr:col>
      <xdr:colOff>2723</xdr:colOff>
      <xdr:row>22</xdr:row>
      <xdr:rowOff>191709</xdr:rowOff>
    </xdr:from>
    <xdr:to>
      <xdr:col>9</xdr:col>
      <xdr:colOff>16329</xdr:colOff>
      <xdr:row>24</xdr:row>
      <xdr:rowOff>45054</xdr:rowOff>
    </xdr:to>
    <xdr:sp macro="" textlink="">
      <xdr:nvSpPr>
        <xdr:cNvPr id="6" name="Rectángulo 5">
          <a:hlinkClick xmlns:r="http://schemas.openxmlformats.org/officeDocument/2006/relationships" r:id="rId5"/>
        </xdr:cNvPr>
        <xdr:cNvSpPr/>
      </xdr:nvSpPr>
      <xdr:spPr>
        <a:xfrm>
          <a:off x="1526723" y="4382709"/>
          <a:ext cx="5347606" cy="234345"/>
        </a:xfrm>
        <a:prstGeom prst="rect">
          <a:avLst/>
        </a:prstGeom>
        <a:solidFill>
          <a:srgbClr val="72043B"/>
        </a:solidFill>
        <a:scene3d>
          <a:camera prst="orthographicFront"/>
          <a:lightRig rig="threePt" dir="t"/>
        </a:scene3d>
        <a:sp3d>
          <a:bevelT/>
        </a:sp3d>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600" b="1">
              <a:latin typeface="Franklin Gothic Book" panose="020B0503020102020204" pitchFamily="34" charset="0"/>
            </a:rPr>
            <a:t>RIESGOS</a:t>
          </a:r>
          <a:r>
            <a:rPr lang="es-CO" sz="1600" b="1" baseline="0">
              <a:latin typeface="Franklin Gothic Book" panose="020B0503020102020204" pitchFamily="34" charset="0"/>
            </a:rPr>
            <a:t> </a:t>
          </a:r>
          <a:endParaRPr lang="es-CO" sz="1600" b="1">
            <a:latin typeface="Franklin Gothic Book" panose="020B05030201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46</xdr:col>
      <xdr:colOff>19050</xdr:colOff>
      <xdr:row>0</xdr:row>
      <xdr:rowOff>0</xdr:rowOff>
    </xdr:from>
    <xdr:to>
      <xdr:col>65</xdr:col>
      <xdr:colOff>329293</xdr:colOff>
      <xdr:row>0</xdr:row>
      <xdr:rowOff>203653</xdr:rowOff>
    </xdr:to>
    <xdr:pic>
      <xdr:nvPicPr>
        <xdr:cNvPr id="4" name="Imagen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22583775"/>
          <a:ext cx="3050721" cy="1168400"/>
        </a:xfrm>
        <a:prstGeom prst="rect">
          <a:avLst/>
        </a:prstGeom>
        <a:noFill/>
      </xdr:spPr>
    </xdr:pic>
    <xdr:clientData/>
  </xdr:twoCellAnchor>
  <xdr:twoCellAnchor editAs="oneCell">
    <xdr:from>
      <xdr:col>1</xdr:col>
      <xdr:colOff>123825</xdr:colOff>
      <xdr:row>1</xdr:row>
      <xdr:rowOff>40822</xdr:rowOff>
    </xdr:from>
    <xdr:to>
      <xdr:col>1</xdr:col>
      <xdr:colOff>657225</xdr:colOff>
      <xdr:row>5</xdr:row>
      <xdr:rowOff>54427</xdr:rowOff>
    </xdr:to>
    <xdr:pic>
      <xdr:nvPicPr>
        <xdr:cNvPr id="6" name="Imagen 5">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300-00000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896" y="244929"/>
          <a:ext cx="533400" cy="721177"/>
        </a:xfrm>
        <a:prstGeom prst="rect">
          <a:avLst/>
        </a:prstGeom>
        <a:noFill/>
      </xdr:spPr>
    </xdr:pic>
    <xdr:clientData/>
  </xdr:twoCellAnchor>
  <xdr:twoCellAnchor>
    <xdr:from>
      <xdr:col>1</xdr:col>
      <xdr:colOff>68036</xdr:colOff>
      <xdr:row>7</xdr:row>
      <xdr:rowOff>231321</xdr:rowOff>
    </xdr:from>
    <xdr:to>
      <xdr:col>2</xdr:col>
      <xdr:colOff>1129393</xdr:colOff>
      <xdr:row>10</xdr:row>
      <xdr:rowOff>27214</xdr:rowOff>
    </xdr:to>
    <xdr:sp macro="" textlink="">
      <xdr:nvSpPr>
        <xdr:cNvPr id="7" name="Flecha izquierda 6">
          <a:hlinkClick xmlns:r="http://schemas.openxmlformats.org/officeDocument/2006/relationships" r:id="rId3"/>
        </xdr:cNvPr>
        <xdr:cNvSpPr/>
      </xdr:nvSpPr>
      <xdr:spPr>
        <a:xfrm>
          <a:off x="204107" y="1551214"/>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117430</xdr:colOff>
      <xdr:row>1</xdr:row>
      <xdr:rowOff>96087</xdr:rowOff>
    </xdr:from>
    <xdr:to>
      <xdr:col>1</xdr:col>
      <xdr:colOff>808971</xdr:colOff>
      <xdr:row>5</xdr:row>
      <xdr:rowOff>91336</xdr:rowOff>
    </xdr:to>
    <xdr:pic>
      <xdr:nvPicPr>
        <xdr:cNvPr id="8" name="Imagen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677" y="252662"/>
          <a:ext cx="691541" cy="999941"/>
        </a:xfrm>
        <a:prstGeom prst="rect">
          <a:avLst/>
        </a:prstGeom>
        <a:noFill/>
      </xdr:spPr>
    </xdr:pic>
    <xdr:clientData/>
  </xdr:twoCellAnchor>
  <xdr:twoCellAnchor>
    <xdr:from>
      <xdr:col>1</xdr:col>
      <xdr:colOff>26096</xdr:colOff>
      <xdr:row>7</xdr:row>
      <xdr:rowOff>391438</xdr:rowOff>
    </xdr:from>
    <xdr:to>
      <xdr:col>2</xdr:col>
      <xdr:colOff>1005251</xdr:colOff>
      <xdr:row>10</xdr:row>
      <xdr:rowOff>16590</xdr:rowOff>
    </xdr:to>
    <xdr:sp macro="" textlink="">
      <xdr:nvSpPr>
        <xdr:cNvPr id="3" name="Flecha izquierda 2">
          <a:hlinkClick xmlns:r="http://schemas.openxmlformats.org/officeDocument/2006/relationships" r:id="rId2"/>
        </xdr:cNvPr>
        <xdr:cNvSpPr/>
      </xdr:nvSpPr>
      <xdr:spPr>
        <a:xfrm>
          <a:off x="365343" y="2113767"/>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1</xdr:row>
      <xdr:rowOff>149680</xdr:rowOff>
    </xdr:from>
    <xdr:to>
      <xdr:col>2</xdr:col>
      <xdr:colOff>321867</xdr:colOff>
      <xdr:row>5</xdr:row>
      <xdr:rowOff>231322</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12966"/>
          <a:ext cx="1061357" cy="1170213"/>
        </a:xfrm>
        <a:prstGeom prst="rect">
          <a:avLst/>
        </a:prstGeom>
        <a:noFill/>
      </xdr:spPr>
    </xdr:pic>
    <xdr:clientData/>
  </xdr:twoCellAnchor>
  <xdr:twoCellAnchor>
    <xdr:from>
      <xdr:col>1</xdr:col>
      <xdr:colOff>29307</xdr:colOff>
      <xdr:row>7</xdr:row>
      <xdr:rowOff>483577</xdr:rowOff>
    </xdr:from>
    <xdr:to>
      <xdr:col>2</xdr:col>
      <xdr:colOff>1112645</xdr:colOff>
      <xdr:row>10</xdr:row>
      <xdr:rowOff>32449</xdr:rowOff>
    </xdr:to>
    <xdr:sp macro="" textlink="">
      <xdr:nvSpPr>
        <xdr:cNvPr id="3" name="Flecha izquierda 2">
          <a:hlinkClick xmlns:r="http://schemas.openxmlformats.org/officeDocument/2006/relationships" r:id="rId2"/>
        </xdr:cNvPr>
        <xdr:cNvSpPr/>
      </xdr:nvSpPr>
      <xdr:spPr>
        <a:xfrm>
          <a:off x="337038" y="2520462"/>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156483</xdr:colOff>
      <xdr:row>1</xdr:row>
      <xdr:rowOff>68036</xdr:rowOff>
    </xdr:from>
    <xdr:to>
      <xdr:col>0</xdr:col>
      <xdr:colOff>751794</xdr:colOff>
      <xdr:row>4</xdr:row>
      <xdr:rowOff>272142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447" y="231322"/>
          <a:ext cx="595311" cy="693963"/>
        </a:xfrm>
        <a:prstGeom prst="rect">
          <a:avLst/>
        </a:prstGeom>
        <a:noFill/>
      </xdr:spPr>
    </xdr:pic>
    <xdr:clientData/>
  </xdr:twoCellAnchor>
  <xdr:twoCellAnchor>
    <xdr:from>
      <xdr:col>0</xdr:col>
      <xdr:colOff>27215</xdr:colOff>
      <xdr:row>8</xdr:row>
      <xdr:rowOff>13607</xdr:rowOff>
    </xdr:from>
    <xdr:to>
      <xdr:col>1</xdr:col>
      <xdr:colOff>1102179</xdr:colOff>
      <xdr:row>9</xdr:row>
      <xdr:rowOff>353786</xdr:rowOff>
    </xdr:to>
    <xdr:sp macro="" textlink="">
      <xdr:nvSpPr>
        <xdr:cNvPr id="3" name="Flecha izquierda 2">
          <a:hlinkClick xmlns:r="http://schemas.openxmlformats.org/officeDocument/2006/relationships" r:id="rId2"/>
        </xdr:cNvPr>
        <xdr:cNvSpPr/>
      </xdr:nvSpPr>
      <xdr:spPr>
        <a:xfrm>
          <a:off x="340179" y="1986643"/>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1</xdr:row>
      <xdr:rowOff>163286</xdr:rowOff>
    </xdr:from>
    <xdr:to>
      <xdr:col>0</xdr:col>
      <xdr:colOff>802821</xdr:colOff>
      <xdr:row>5</xdr:row>
      <xdr:rowOff>68036</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26572"/>
          <a:ext cx="707571" cy="1034143"/>
        </a:xfrm>
        <a:prstGeom prst="rect">
          <a:avLst/>
        </a:prstGeom>
        <a:noFill/>
      </xdr:spPr>
    </xdr:pic>
    <xdr:clientData/>
  </xdr:twoCellAnchor>
  <xdr:twoCellAnchor>
    <xdr:from>
      <xdr:col>0</xdr:col>
      <xdr:colOff>204107</xdr:colOff>
      <xdr:row>8</xdr:row>
      <xdr:rowOff>13606</xdr:rowOff>
    </xdr:from>
    <xdr:to>
      <xdr:col>1</xdr:col>
      <xdr:colOff>1170214</xdr:colOff>
      <xdr:row>10</xdr:row>
      <xdr:rowOff>54428</xdr:rowOff>
    </xdr:to>
    <xdr:sp macro="" textlink="">
      <xdr:nvSpPr>
        <xdr:cNvPr id="3" name="Flecha izquierda 2">
          <a:hlinkClick xmlns:r="http://schemas.openxmlformats.org/officeDocument/2006/relationships" r:id="rId2"/>
        </xdr:cNvPr>
        <xdr:cNvSpPr/>
      </xdr:nvSpPr>
      <xdr:spPr>
        <a:xfrm>
          <a:off x="517071" y="2558142"/>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60</xdr:col>
      <xdr:colOff>2906713</xdr:colOff>
      <xdr:row>0</xdr:row>
      <xdr:rowOff>0</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1</xdr:col>
      <xdr:colOff>105457</xdr:colOff>
      <xdr:row>1</xdr:row>
      <xdr:rowOff>62459</xdr:rowOff>
    </xdr:from>
    <xdr:to>
      <xdr:col>1</xdr:col>
      <xdr:colOff>968115</xdr:colOff>
      <xdr:row>5</xdr:row>
      <xdr:rowOff>175534</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752" y="218607"/>
          <a:ext cx="862658" cy="1112419"/>
        </a:xfrm>
        <a:prstGeom prst="rect">
          <a:avLst/>
        </a:prstGeom>
        <a:noFill/>
      </xdr:spPr>
    </xdr:pic>
    <xdr:clientData/>
  </xdr:twoCellAnchor>
  <xdr:twoCellAnchor>
    <xdr:from>
      <xdr:col>1</xdr:col>
      <xdr:colOff>16710</xdr:colOff>
      <xdr:row>8</xdr:row>
      <xdr:rowOff>0</xdr:rowOff>
    </xdr:from>
    <xdr:to>
      <xdr:col>2</xdr:col>
      <xdr:colOff>915975</xdr:colOff>
      <xdr:row>10</xdr:row>
      <xdr:rowOff>52758</xdr:rowOff>
    </xdr:to>
    <xdr:sp macro="" textlink="">
      <xdr:nvSpPr>
        <xdr:cNvPr id="5" name="Flecha izquierda 4">
          <a:hlinkClick xmlns:r="http://schemas.openxmlformats.org/officeDocument/2006/relationships" r:id="rId3"/>
        </xdr:cNvPr>
        <xdr:cNvSpPr/>
      </xdr:nvSpPr>
      <xdr:spPr>
        <a:xfrm>
          <a:off x="334210" y="2824079"/>
          <a:ext cx="1918607" cy="721179"/>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PUESTA%20POA%202022%20DIRECCI&#211;N%20DE%20SEGURIDAD%20(1).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MATRIZ%20POA%20Direcci&#243;n%20de%20Segurida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ACCESO%20JUSTICIA/POA_SAJ_2023%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ACCESO%20A%20LA%20JUSTICIA/POA%202023%20-DAJ.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is.arias/Downloads/DRPA%20F-DS-524_V%20MATRIZ%20DOF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ARCEL%20DISTRITAL/F-DS-524_V3%20%20Matriz%20Formula%20POA%20CARCEL%20DISTRITAL%20%20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INVERSIONES/POA%20SIFCO%2020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an.rodriguez/Documents/Entrega%20Tania/POA%202023/F-DS-524%20_v3%20POA%20Dir.%20Bienes%20V0%2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uis.arias/Downloads/F-DS-524_POA%20Direcci&#243;n%20de%20Bienes%202023%20MATRIZ%20DOF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jgovcol.sharepoint.com/Users/luis.arias/Downloads/F-DS-524_V.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T&#201;CNICA/MATRIZ%20DOFA%20Direcci&#243;n%20T&#233;cnica%20202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ORTALECIMIENTO/DOF%20MATRIZ%20DOF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GESTION%20INSTITUCIONAL/POA%20-%202023%20-%20SGI.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TIC/POA_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GESTION%20HUMANA/Matriz%20POA%20DGH%20-%20202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JURICA%20CONTRACTUAL/POA%20202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exly.erazo/Downloads/POA-2023%20%20SEGUNDAS%20INSTANCIA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exly.erazo/Downloads/POA-2023%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CAMILO\TRABAJO\SCJ\2022\Soportes%20Diciembre\Anexo%201.%20Calidad\POA\2022\F-DS-524_V3%20POA%20DRFyGD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MUNICACIONES/POA%202023%20v%202.xlsx"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2023%20DRF%20y%20GESTION%20DOCUMENTA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INANCIERA/POA%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NTROL%20INTERNO/POA%20-%20PLAN%20DE%20ACCION%20%20%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CONTROL%20DISCIPLINARIO/MATRIZ%20%20OC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ANALISIS%20ESTRATEGICO/MATRIZ%20DOF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4/F-DS-524_V3%20POA%202023%20_C4%20ajust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DE%20SEGURIDAD/POA%20MATRIZ%20DOFA%20SUBSECRETAR&#205;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DE%20PREVENCI&#211;N/2023%20MATRIZ%20POA%20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CVS"/>
      <sheetName val="Anexo 1 AIB"/>
      <sheetName val="Anexo 1 TJ"/>
      <sheetName val="Anexo 2 CVS"/>
      <sheetName val="Anexo 2 AIB"/>
      <sheetName val="Anexo 2 TJ"/>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atriz POA"/>
      <sheetName val="Anexo 1"/>
      <sheetName val="Anexo 2"/>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Matriz contexto estrategico DOF"/>
      <sheetName val="MISION-VISION"/>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Anexo 1"/>
      <sheetName val="Anexo 2"/>
      <sheetName val="dat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S_S_C_Anexo 1"/>
      <sheetName val="S_S_C_Anexo 2"/>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D_P Anexo 1"/>
      <sheetName val="D_P Anexo 2"/>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scj.gov.co/sites/default/files/control/InfSegPMInstitucional-IITrim2022.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datosabiertos.bogota.gov.co/organization/secretaria-distrital-de-seguridad-%20convivencia-y-justicia"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0"/>
  <sheetViews>
    <sheetView showGridLines="0" topLeftCell="B14" zoomScale="70" zoomScaleNormal="70" workbookViewId="0">
      <selection activeCell="AB28" sqref="AB28:AB33"/>
    </sheetView>
  </sheetViews>
  <sheetFormatPr baseColWidth="10" defaultColWidth="11.42578125" defaultRowHeight="15" x14ac:dyDescent="0.25"/>
  <cols>
    <col min="3" max="15" width="12.28515625" style="12" customWidth="1"/>
    <col min="28" max="28" width="36.5703125" customWidth="1"/>
  </cols>
  <sheetData>
    <row r="2" spans="2:16" ht="15.75" thickBot="1" x14ac:dyDescent="0.3"/>
    <row r="3" spans="2:16" x14ac:dyDescent="0.25">
      <c r="B3" s="1"/>
      <c r="C3" s="13"/>
      <c r="D3" s="13"/>
      <c r="E3" s="13"/>
      <c r="F3" s="13"/>
      <c r="G3" s="13"/>
      <c r="H3" s="13"/>
      <c r="I3" s="13"/>
      <c r="J3" s="13"/>
      <c r="K3" s="13"/>
      <c r="L3" s="13"/>
      <c r="M3" s="13"/>
      <c r="N3" s="13"/>
      <c r="O3" s="13"/>
      <c r="P3" s="3"/>
    </row>
    <row r="4" spans="2:16" x14ac:dyDescent="0.25">
      <c r="B4" s="4"/>
      <c r="P4" s="5"/>
    </row>
    <row r="5" spans="2:16" x14ac:dyDescent="0.25">
      <c r="B5" s="4"/>
      <c r="P5" s="5"/>
    </row>
    <row r="6" spans="2:16" x14ac:dyDescent="0.25">
      <c r="B6" s="4"/>
      <c r="P6" s="5"/>
    </row>
    <row r="7" spans="2:16" x14ac:dyDescent="0.25">
      <c r="B7" s="4"/>
      <c r="P7" s="5"/>
    </row>
    <row r="8" spans="2:16" x14ac:dyDescent="0.25">
      <c r="B8" s="4"/>
      <c r="P8" s="5"/>
    </row>
    <row r="9" spans="2:16" x14ac:dyDescent="0.25">
      <c r="B9" s="4"/>
      <c r="P9" s="5"/>
    </row>
    <row r="10" spans="2:16" x14ac:dyDescent="0.25">
      <c r="B10" s="4"/>
      <c r="P10" s="5"/>
    </row>
    <row r="11" spans="2:16" x14ac:dyDescent="0.25">
      <c r="B11" s="4"/>
      <c r="P11" s="5"/>
    </row>
    <row r="12" spans="2:16" x14ac:dyDescent="0.25">
      <c r="B12" s="4"/>
      <c r="P12" s="5"/>
    </row>
    <row r="13" spans="2:16" x14ac:dyDescent="0.25">
      <c r="B13" s="4"/>
      <c r="P13" s="5"/>
    </row>
    <row r="14" spans="2:16" x14ac:dyDescent="0.25">
      <c r="B14" s="4"/>
      <c r="P14" s="5"/>
    </row>
    <row r="15" spans="2:16" x14ac:dyDescent="0.25">
      <c r="B15" s="4"/>
      <c r="P15" s="5"/>
    </row>
    <row r="16" spans="2:16" x14ac:dyDescent="0.25">
      <c r="B16" s="4"/>
      <c r="P16" s="5"/>
    </row>
    <row r="17" spans="2:16" x14ac:dyDescent="0.25">
      <c r="B17" s="4"/>
      <c r="P17" s="5"/>
    </row>
    <row r="18" spans="2:16" x14ac:dyDescent="0.25">
      <c r="B18" s="4"/>
      <c r="P18" s="5"/>
    </row>
    <row r="19" spans="2:16" x14ac:dyDescent="0.25">
      <c r="B19" s="4"/>
      <c r="P19" s="5"/>
    </row>
    <row r="20" spans="2:16" x14ac:dyDescent="0.25">
      <c r="B20" s="4"/>
      <c r="P20" s="5"/>
    </row>
    <row r="21" spans="2:16" x14ac:dyDescent="0.25">
      <c r="B21" s="4"/>
      <c r="P21" s="5"/>
    </row>
    <row r="22" spans="2:16" x14ac:dyDescent="0.25">
      <c r="B22" s="4"/>
      <c r="P22" s="5"/>
    </row>
    <row r="23" spans="2:16" x14ac:dyDescent="0.25">
      <c r="B23" s="4"/>
      <c r="P23" s="5"/>
    </row>
    <row r="24" spans="2:16" x14ac:dyDescent="0.25">
      <c r="B24" s="4"/>
      <c r="P24" s="5"/>
    </row>
    <row r="25" spans="2:16" x14ac:dyDescent="0.25">
      <c r="B25" s="4"/>
      <c r="P25" s="5"/>
    </row>
    <row r="26" spans="2:16" x14ac:dyDescent="0.25">
      <c r="B26" s="4"/>
      <c r="P26" s="5"/>
    </row>
    <row r="27" spans="2:16" x14ac:dyDescent="0.25">
      <c r="B27" s="4"/>
      <c r="P27" s="5"/>
    </row>
    <row r="28" spans="2:16" x14ac:dyDescent="0.25">
      <c r="B28" s="4"/>
      <c r="P28" s="5"/>
    </row>
    <row r="29" spans="2:16" x14ac:dyDescent="0.25">
      <c r="B29" s="4"/>
      <c r="P29" s="5"/>
    </row>
    <row r="30" spans="2:16" x14ac:dyDescent="0.25">
      <c r="B30" s="4"/>
      <c r="P30" s="5"/>
    </row>
    <row r="31" spans="2:16" x14ac:dyDescent="0.25">
      <c r="B31" s="4"/>
      <c r="P31" s="5"/>
    </row>
    <row r="32" spans="2:16" x14ac:dyDescent="0.25">
      <c r="B32" s="4"/>
      <c r="P32" s="5"/>
    </row>
    <row r="33" spans="2:16" x14ac:dyDescent="0.25">
      <c r="B33" s="4"/>
      <c r="P33" s="5"/>
    </row>
    <row r="34" spans="2:16" x14ac:dyDescent="0.25">
      <c r="B34" s="4"/>
      <c r="P34" s="5"/>
    </row>
    <row r="35" spans="2:16" x14ac:dyDescent="0.25">
      <c r="B35" s="4"/>
      <c r="P35" s="5"/>
    </row>
    <row r="36" spans="2:16" x14ac:dyDescent="0.25">
      <c r="B36" s="4"/>
      <c r="P36" s="5"/>
    </row>
    <row r="37" spans="2:16" ht="18.75" customHeight="1" x14ac:dyDescent="0.25">
      <c r="B37" s="4"/>
      <c r="C37" s="817" t="s">
        <v>890</v>
      </c>
      <c r="D37" s="817"/>
      <c r="E37" s="817"/>
      <c r="F37" s="817"/>
      <c r="G37" s="817"/>
      <c r="H37" s="817"/>
      <c r="I37" s="817"/>
      <c r="J37" s="817"/>
      <c r="K37" s="817"/>
      <c r="L37" s="817"/>
      <c r="M37" s="817"/>
      <c r="N37" s="817"/>
      <c r="O37" s="817"/>
      <c r="P37" s="5"/>
    </row>
    <row r="38" spans="2:16" ht="18.75" customHeight="1" x14ac:dyDescent="0.25">
      <c r="B38" s="4"/>
      <c r="C38" s="817"/>
      <c r="D38" s="817"/>
      <c r="E38" s="817"/>
      <c r="F38" s="817"/>
      <c r="G38" s="817"/>
      <c r="H38" s="817"/>
      <c r="I38" s="817"/>
      <c r="J38" s="817"/>
      <c r="K38" s="817"/>
      <c r="L38" s="817"/>
      <c r="M38" s="817"/>
      <c r="N38" s="817"/>
      <c r="O38" s="817"/>
      <c r="P38" s="5"/>
    </row>
    <row r="39" spans="2:16" ht="18.75" customHeight="1" x14ac:dyDescent="0.25">
      <c r="B39" s="4"/>
      <c r="C39" s="817"/>
      <c r="D39" s="817"/>
      <c r="E39" s="817"/>
      <c r="F39" s="817"/>
      <c r="G39" s="817"/>
      <c r="H39" s="817"/>
      <c r="I39" s="817"/>
      <c r="J39" s="817"/>
      <c r="K39" s="817"/>
      <c r="L39" s="817"/>
      <c r="M39" s="817"/>
      <c r="N39" s="817"/>
      <c r="O39" s="817"/>
      <c r="P39" s="5"/>
    </row>
    <row r="40" spans="2:16" ht="18.75" customHeight="1" x14ac:dyDescent="0.25">
      <c r="B40" s="4"/>
      <c r="C40" s="817"/>
      <c r="D40" s="817"/>
      <c r="E40" s="817"/>
      <c r="F40" s="817"/>
      <c r="G40" s="817"/>
      <c r="H40" s="817"/>
      <c r="I40" s="817"/>
      <c r="J40" s="817"/>
      <c r="K40" s="817"/>
      <c r="L40" s="817"/>
      <c r="M40" s="817"/>
      <c r="N40" s="817"/>
      <c r="O40" s="817"/>
      <c r="P40" s="5"/>
    </row>
    <row r="41" spans="2:16" ht="18.75" customHeight="1" x14ac:dyDescent="0.25">
      <c r="B41" s="4"/>
      <c r="C41" s="817"/>
      <c r="D41" s="817"/>
      <c r="E41" s="817"/>
      <c r="F41" s="817"/>
      <c r="G41" s="817"/>
      <c r="H41" s="817"/>
      <c r="I41" s="817"/>
      <c r="J41" s="817"/>
      <c r="K41" s="817"/>
      <c r="L41" s="817"/>
      <c r="M41" s="817"/>
      <c r="N41" s="817"/>
      <c r="O41" s="817"/>
      <c r="P41" s="5"/>
    </row>
    <row r="42" spans="2:16" ht="18.75" customHeight="1" x14ac:dyDescent="0.25">
      <c r="B42" s="4"/>
      <c r="C42" s="817" t="s">
        <v>4</v>
      </c>
      <c r="D42" s="817"/>
      <c r="E42" s="817"/>
      <c r="F42" s="817"/>
      <c r="G42" s="817"/>
      <c r="H42" s="817"/>
      <c r="I42" s="817"/>
      <c r="J42" s="817"/>
      <c r="K42" s="817"/>
      <c r="L42" s="817"/>
      <c r="M42" s="817"/>
      <c r="N42" s="817"/>
      <c r="O42" s="817"/>
      <c r="P42" s="5"/>
    </row>
    <row r="43" spans="2:16" ht="31.5" customHeight="1" x14ac:dyDescent="0.25">
      <c r="B43" s="4"/>
      <c r="C43" s="817"/>
      <c r="D43" s="817"/>
      <c r="E43" s="817"/>
      <c r="F43" s="817"/>
      <c r="G43" s="817"/>
      <c r="H43" s="817"/>
      <c r="I43" s="817"/>
      <c r="J43" s="817"/>
      <c r="K43" s="817"/>
      <c r="L43" s="817"/>
      <c r="M43" s="817"/>
      <c r="N43" s="817"/>
      <c r="O43" s="817"/>
      <c r="P43" s="5"/>
    </row>
    <row r="44" spans="2:16" ht="36" customHeight="1" x14ac:dyDescent="0.25">
      <c r="B44" s="4"/>
      <c r="C44" s="817"/>
      <c r="D44" s="817"/>
      <c r="E44" s="817"/>
      <c r="F44" s="817"/>
      <c r="G44" s="817"/>
      <c r="H44" s="817"/>
      <c r="I44" s="817"/>
      <c r="J44" s="817"/>
      <c r="K44" s="817"/>
      <c r="L44" s="817"/>
      <c r="M44" s="817"/>
      <c r="N44" s="817"/>
      <c r="O44" s="817"/>
      <c r="P44" s="5"/>
    </row>
    <row r="45" spans="2:16" ht="6" customHeight="1" x14ac:dyDescent="0.25">
      <c r="B45" s="4"/>
      <c r="C45" s="14"/>
      <c r="D45" s="14"/>
      <c r="E45" s="14"/>
      <c r="F45" s="14"/>
      <c r="G45" s="14"/>
      <c r="H45" s="14"/>
      <c r="I45" s="14"/>
      <c r="J45" s="14"/>
      <c r="K45" s="14"/>
      <c r="L45" s="14"/>
      <c r="M45" s="14"/>
      <c r="N45" s="14"/>
      <c r="O45" s="14"/>
      <c r="P45" s="5"/>
    </row>
    <row r="46" spans="2:16" ht="23.25" customHeight="1" x14ac:dyDescent="0.25">
      <c r="B46" s="4"/>
      <c r="C46" s="817" t="s">
        <v>889</v>
      </c>
      <c r="D46" s="817"/>
      <c r="E46" s="817"/>
      <c r="F46" s="817"/>
      <c r="G46" s="817"/>
      <c r="H46" s="817"/>
      <c r="I46" s="817"/>
      <c r="J46" s="817"/>
      <c r="K46" s="817"/>
      <c r="L46" s="817"/>
      <c r="M46" s="817"/>
      <c r="N46" s="817"/>
      <c r="O46" s="817"/>
      <c r="P46" s="5"/>
    </row>
    <row r="47" spans="2:16" ht="23.25" customHeight="1" x14ac:dyDescent="0.25">
      <c r="B47" s="4"/>
      <c r="C47" s="817"/>
      <c r="D47" s="817"/>
      <c r="E47" s="817"/>
      <c r="F47" s="817"/>
      <c r="G47" s="817"/>
      <c r="H47" s="817"/>
      <c r="I47" s="817"/>
      <c r="J47" s="817"/>
      <c r="K47" s="817"/>
      <c r="L47" s="817"/>
      <c r="M47" s="817"/>
      <c r="N47" s="817"/>
      <c r="O47" s="817"/>
      <c r="P47" s="5"/>
    </row>
    <row r="48" spans="2:16" ht="23.25" customHeight="1" x14ac:dyDescent="0.25">
      <c r="B48" s="4"/>
      <c r="C48" s="817"/>
      <c r="D48" s="817"/>
      <c r="E48" s="817"/>
      <c r="F48" s="817"/>
      <c r="G48" s="817"/>
      <c r="H48" s="817"/>
      <c r="I48" s="817"/>
      <c r="J48" s="817"/>
      <c r="K48" s="817"/>
      <c r="L48" s="817"/>
      <c r="M48" s="817"/>
      <c r="N48" s="817"/>
      <c r="O48" s="817"/>
      <c r="P48" s="5"/>
    </row>
    <row r="49" spans="2:16" ht="15" customHeight="1" x14ac:dyDescent="0.25">
      <c r="B49" s="4"/>
      <c r="C49" s="818"/>
      <c r="D49" s="818"/>
      <c r="E49" s="818"/>
      <c r="F49" s="818"/>
      <c r="G49" s="818"/>
      <c r="H49" s="818"/>
      <c r="I49" s="818"/>
      <c r="J49" s="818"/>
      <c r="K49" s="818"/>
      <c r="L49" s="818"/>
      <c r="M49" s="818"/>
      <c r="N49" s="818"/>
      <c r="O49" s="818"/>
      <c r="P49" s="5"/>
    </row>
    <row r="50" spans="2:16" ht="15.75" thickBot="1" x14ac:dyDescent="0.3">
      <c r="B50" s="6"/>
      <c r="C50" s="15"/>
      <c r="D50" s="15"/>
      <c r="E50" s="15"/>
      <c r="F50" s="15"/>
      <c r="G50" s="15"/>
      <c r="H50" s="15"/>
      <c r="I50" s="15"/>
      <c r="J50" s="15"/>
      <c r="K50" s="15"/>
      <c r="L50" s="15"/>
      <c r="M50" s="15"/>
      <c r="N50" s="15"/>
      <c r="O50" s="15"/>
      <c r="P50" s="8"/>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7"/>
  <sheetViews>
    <sheetView showGridLines="0" zoomScale="71" zoomScaleNormal="71" workbookViewId="0">
      <selection activeCell="AR14" sqref="A13:XFD14"/>
    </sheetView>
  </sheetViews>
  <sheetFormatPr baseColWidth="10" defaultColWidth="20.5703125" defaultRowHeight="12.75" customHeight="1" x14ac:dyDescent="0.25"/>
  <cols>
    <col min="1" max="1" width="10.28515625" style="17" customWidth="1"/>
    <col min="2" max="2" width="40.7109375" style="17" customWidth="1"/>
    <col min="3" max="3" width="13" style="17" bestFit="1" customWidth="1"/>
    <col min="4" max="4" width="9" style="17" customWidth="1"/>
    <col min="5" max="5" width="10" style="17" customWidth="1"/>
    <col min="6" max="6" width="9.28515625" style="17" customWidth="1"/>
    <col min="7" max="7" width="8.5703125" style="17" customWidth="1"/>
    <col min="8" max="8" width="8" style="17" customWidth="1"/>
    <col min="9" max="9" width="10" style="17" customWidth="1"/>
    <col min="10" max="10" width="8.28515625" style="17" customWidth="1"/>
    <col min="11" max="11" width="8.140625" style="17" customWidth="1"/>
    <col min="12" max="12" width="11" style="17" customWidth="1"/>
    <col min="13" max="13" width="6.5703125" style="17" customWidth="1"/>
    <col min="14" max="14" width="10" style="17" customWidth="1"/>
    <col min="15" max="15" width="10.42578125" style="17" customWidth="1"/>
    <col min="16" max="16" width="7.85546875" style="17" customWidth="1"/>
    <col min="17" max="17" width="9.42578125" style="17" customWidth="1"/>
    <col min="18" max="18" width="10.5703125" style="17" customWidth="1"/>
    <col min="19" max="19" width="12.28515625" style="17" customWidth="1"/>
    <col min="20" max="20" width="18.5703125" style="17" customWidth="1"/>
    <col min="21" max="21" width="36" style="17" customWidth="1"/>
    <col min="22" max="22" width="16.85546875" style="17" customWidth="1"/>
    <col min="23" max="23" width="27.140625" style="17" customWidth="1"/>
    <col min="24" max="24" width="26.5703125" style="17" customWidth="1"/>
    <col min="25" max="25" width="14.7109375" style="18" customWidth="1"/>
    <col min="26" max="26" width="14.140625" style="18" customWidth="1"/>
    <col min="27" max="27" width="16.28515625" style="18" customWidth="1"/>
    <col min="28" max="28" width="16.42578125" style="18" customWidth="1"/>
    <col min="29" max="29" width="14.5703125" style="18" customWidth="1"/>
    <col min="30" max="30" width="11.28515625" style="18" customWidth="1"/>
    <col min="31" max="31" width="11.85546875" style="18" customWidth="1"/>
    <col min="32" max="32" width="15.28515625" style="18" customWidth="1"/>
    <col min="33" max="33" width="16.7109375" style="18" customWidth="1"/>
    <col min="34" max="34" width="19.28515625" style="18" customWidth="1"/>
    <col min="35" max="35" width="23.28515625" style="18" customWidth="1"/>
    <col min="36" max="36" width="60.7109375" style="18" bestFit="1" customWidth="1"/>
    <col min="37" max="37" width="50.28515625" style="18" customWidth="1"/>
    <col min="38" max="38" width="19.5703125" style="18" bestFit="1" customWidth="1"/>
    <col min="39" max="39" width="8.140625" style="18" customWidth="1"/>
    <col min="40" max="40" width="24.85546875" style="18" customWidth="1"/>
    <col min="41" max="41" width="34" style="18" customWidth="1"/>
    <col min="42" max="42" width="33.5703125" style="18" bestFit="1" customWidth="1"/>
    <col min="43" max="43" width="25.7109375" style="18" customWidth="1"/>
    <col min="44" max="44" width="33" style="18" customWidth="1"/>
    <col min="45" max="45" width="15.5703125" style="18" bestFit="1" customWidth="1"/>
    <col min="46" max="47" width="13.42578125" style="18" hidden="1" customWidth="1"/>
    <col min="48" max="48" width="17.42578125" style="18" hidden="1" customWidth="1"/>
    <col min="49" max="49" width="17.7109375" style="17" hidden="1" customWidth="1"/>
    <col min="50" max="50" width="14.85546875" style="17" hidden="1" customWidth="1"/>
    <col min="51" max="51" width="14.5703125" style="17" hidden="1" customWidth="1"/>
    <col min="52" max="52" width="13.28515625" style="17" hidden="1" customWidth="1"/>
    <col min="53" max="53" width="19.42578125" style="17" hidden="1" customWidth="1"/>
    <col min="54" max="54" width="16" style="17" hidden="1" customWidth="1"/>
    <col min="55" max="55" width="14.140625" style="17" hidden="1" customWidth="1"/>
    <col min="56" max="56" width="13.85546875" style="17" hidden="1" customWidth="1"/>
    <col min="57" max="57" width="18" style="17" hidden="1" customWidth="1"/>
    <col min="58" max="58" width="17.5703125" style="17" hidden="1" customWidth="1"/>
    <col min="59" max="59" width="14.140625" style="17" hidden="1" customWidth="1"/>
    <col min="60" max="60" width="16" style="17" hidden="1" customWidth="1"/>
    <col min="61" max="61" width="20.28515625" style="17" hidden="1" customWidth="1"/>
    <col min="62" max="70" width="20.5703125" style="17" hidden="1" customWidth="1"/>
    <col min="71" max="250" width="20.5703125" style="17" customWidth="1"/>
  </cols>
  <sheetData>
    <row r="1" spans="1:250" ht="12.75" customHeight="1" thickBot="1" x14ac:dyDescent="0.3"/>
    <row r="2" spans="1:250" s="43" customFormat="1" ht="25.5" customHeight="1" thickBot="1" x14ac:dyDescent="0.35">
      <c r="A2" s="1155"/>
      <c r="B2" s="1173" t="s">
        <v>6</v>
      </c>
      <c r="C2" s="1174"/>
      <c r="D2" s="1174"/>
      <c r="E2" s="1174"/>
      <c r="F2" s="1174"/>
      <c r="G2" s="1174"/>
      <c r="H2" s="1174"/>
      <c r="I2" s="1174"/>
      <c r="J2" s="1174"/>
      <c r="K2" s="1174"/>
      <c r="L2" s="1174"/>
      <c r="M2" s="1174"/>
      <c r="N2" s="1174"/>
      <c r="O2" s="1174"/>
      <c r="P2" s="1175"/>
      <c r="Q2" s="1182" t="s">
        <v>7</v>
      </c>
      <c r="R2" s="1183"/>
      <c r="S2" s="1183"/>
      <c r="T2" s="1183"/>
      <c r="U2" s="1183"/>
      <c r="V2" s="1183"/>
      <c r="W2" s="1183"/>
      <c r="X2" s="1183"/>
      <c r="Y2" s="1183"/>
      <c r="Z2" s="1183"/>
      <c r="AA2" s="1183"/>
      <c r="AB2" s="1183"/>
      <c r="AC2" s="1183"/>
      <c r="AD2" s="1183"/>
      <c r="AE2" s="1183"/>
      <c r="AF2" s="1183"/>
      <c r="AG2" s="1183"/>
      <c r="AH2" s="1184"/>
      <c r="AI2" s="1191" t="s">
        <v>8</v>
      </c>
      <c r="AJ2" s="1192"/>
      <c r="AK2" s="1192"/>
      <c r="AL2" s="1192"/>
      <c r="AM2" s="1192"/>
      <c r="AN2" s="1192"/>
      <c r="AO2" s="1192"/>
      <c r="AP2" s="1192"/>
      <c r="AQ2" s="1192"/>
      <c r="AR2" s="1192"/>
      <c r="AS2" s="1192"/>
      <c r="AT2" s="1193"/>
      <c r="AU2" s="1158" t="s">
        <v>9</v>
      </c>
      <c r="AV2" s="1159"/>
      <c r="AW2" s="1159"/>
      <c r="AX2" s="1159"/>
      <c r="AY2" s="1159"/>
      <c r="AZ2" s="1159"/>
      <c r="BA2" s="1159"/>
      <c r="BB2" s="1159"/>
      <c r="BC2" s="1159"/>
      <c r="BD2" s="1159"/>
      <c r="BE2" s="1159"/>
      <c r="BF2" s="1159"/>
      <c r="BG2" s="1159"/>
      <c r="BH2" s="1159"/>
      <c r="BI2" s="1160"/>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row>
    <row r="3" spans="1:250" s="43" customFormat="1" ht="25.5" customHeight="1" thickBot="1" x14ac:dyDescent="0.35">
      <c r="A3" s="1156"/>
      <c r="B3" s="1176"/>
      <c r="C3" s="1177"/>
      <c r="D3" s="1177"/>
      <c r="E3" s="1177"/>
      <c r="F3" s="1177"/>
      <c r="G3" s="1177"/>
      <c r="H3" s="1177"/>
      <c r="I3" s="1177"/>
      <c r="J3" s="1177"/>
      <c r="K3" s="1177"/>
      <c r="L3" s="1177"/>
      <c r="M3" s="1177"/>
      <c r="N3" s="1177"/>
      <c r="O3" s="1177"/>
      <c r="P3" s="1178"/>
      <c r="Q3" s="1185"/>
      <c r="R3" s="1186"/>
      <c r="S3" s="1186"/>
      <c r="T3" s="1186"/>
      <c r="U3" s="1186"/>
      <c r="V3" s="1186"/>
      <c r="W3" s="1186"/>
      <c r="X3" s="1186"/>
      <c r="Y3" s="1186"/>
      <c r="Z3" s="1186"/>
      <c r="AA3" s="1186"/>
      <c r="AB3" s="1186"/>
      <c r="AC3" s="1186"/>
      <c r="AD3" s="1186"/>
      <c r="AE3" s="1186"/>
      <c r="AF3" s="1186"/>
      <c r="AG3" s="1186"/>
      <c r="AH3" s="1187"/>
      <c r="AI3" s="1191" t="s">
        <v>10</v>
      </c>
      <c r="AJ3" s="1192"/>
      <c r="AK3" s="1192"/>
      <c r="AL3" s="1192"/>
      <c r="AM3" s="1192"/>
      <c r="AN3" s="1192"/>
      <c r="AO3" s="1192"/>
      <c r="AP3" s="1192"/>
      <c r="AQ3" s="1192"/>
      <c r="AR3" s="1192"/>
      <c r="AS3" s="1192"/>
      <c r="AT3" s="1193"/>
      <c r="AU3" s="1161">
        <v>3</v>
      </c>
      <c r="AV3" s="1162"/>
      <c r="AW3" s="1162"/>
      <c r="AX3" s="1162"/>
      <c r="AY3" s="1162"/>
      <c r="AZ3" s="1162"/>
      <c r="BA3" s="1162"/>
      <c r="BB3" s="1162"/>
      <c r="BC3" s="1162"/>
      <c r="BD3" s="1162"/>
      <c r="BE3" s="1162"/>
      <c r="BF3" s="1162"/>
      <c r="BG3" s="1162"/>
      <c r="BH3" s="1162"/>
      <c r="BI3" s="1163"/>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row>
    <row r="4" spans="1:250" s="43" customFormat="1" ht="25.5" customHeight="1" thickBot="1" x14ac:dyDescent="0.35">
      <c r="A4" s="1156"/>
      <c r="B4" s="1179"/>
      <c r="C4" s="1180"/>
      <c r="D4" s="1180"/>
      <c r="E4" s="1180"/>
      <c r="F4" s="1180"/>
      <c r="G4" s="1180"/>
      <c r="H4" s="1180"/>
      <c r="I4" s="1180"/>
      <c r="J4" s="1180"/>
      <c r="K4" s="1180"/>
      <c r="L4" s="1180"/>
      <c r="M4" s="1180"/>
      <c r="N4" s="1180"/>
      <c r="O4" s="1180"/>
      <c r="P4" s="1181"/>
      <c r="Q4" s="1188"/>
      <c r="R4" s="1189"/>
      <c r="S4" s="1189"/>
      <c r="T4" s="1189"/>
      <c r="U4" s="1189"/>
      <c r="V4" s="1189"/>
      <c r="W4" s="1189"/>
      <c r="X4" s="1189"/>
      <c r="Y4" s="1189"/>
      <c r="Z4" s="1189"/>
      <c r="AA4" s="1189"/>
      <c r="AB4" s="1189"/>
      <c r="AC4" s="1189"/>
      <c r="AD4" s="1189"/>
      <c r="AE4" s="1189"/>
      <c r="AF4" s="1189"/>
      <c r="AG4" s="1189"/>
      <c r="AH4" s="1190"/>
      <c r="AI4" s="1191" t="s">
        <v>11</v>
      </c>
      <c r="AJ4" s="1192"/>
      <c r="AK4" s="1192"/>
      <c r="AL4" s="1192"/>
      <c r="AM4" s="1192"/>
      <c r="AN4" s="1192"/>
      <c r="AO4" s="1192"/>
      <c r="AP4" s="1192"/>
      <c r="AQ4" s="1192"/>
      <c r="AR4" s="1192"/>
      <c r="AS4" s="1192"/>
      <c r="AT4" s="1193"/>
      <c r="AU4" s="1164">
        <v>42741</v>
      </c>
      <c r="AV4" s="1165"/>
      <c r="AW4" s="1165"/>
      <c r="AX4" s="1165"/>
      <c r="AY4" s="1165"/>
      <c r="AZ4" s="1165"/>
      <c r="BA4" s="1165"/>
      <c r="BB4" s="1165"/>
      <c r="BC4" s="1165"/>
      <c r="BD4" s="1165"/>
      <c r="BE4" s="1165"/>
      <c r="BF4" s="1165"/>
      <c r="BG4" s="1165"/>
      <c r="BH4" s="1165"/>
      <c r="BI4" s="1166"/>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row>
    <row r="5" spans="1:250" s="43" customFormat="1" ht="10.5" customHeight="1" x14ac:dyDescent="0.3">
      <c r="A5" s="1156"/>
      <c r="B5" s="1173" t="s">
        <v>12</v>
      </c>
      <c r="C5" s="1174"/>
      <c r="D5" s="1174"/>
      <c r="E5" s="1174"/>
      <c r="F5" s="1174"/>
      <c r="G5" s="1174"/>
      <c r="H5" s="1174"/>
      <c r="I5" s="1174"/>
      <c r="J5" s="1174"/>
      <c r="K5" s="1174"/>
      <c r="L5" s="1174"/>
      <c r="M5" s="1174"/>
      <c r="N5" s="1174"/>
      <c r="O5" s="1174"/>
      <c r="P5" s="1175"/>
      <c r="Q5" s="1182" t="s">
        <v>13</v>
      </c>
      <c r="R5" s="1183"/>
      <c r="S5" s="1183"/>
      <c r="T5" s="1183"/>
      <c r="U5" s="1183"/>
      <c r="V5" s="1183"/>
      <c r="W5" s="1183"/>
      <c r="X5" s="1183"/>
      <c r="Y5" s="1183"/>
      <c r="Z5" s="1183"/>
      <c r="AA5" s="1183"/>
      <c r="AB5" s="1183"/>
      <c r="AC5" s="1183"/>
      <c r="AD5" s="1183"/>
      <c r="AE5" s="1183"/>
      <c r="AF5" s="1183"/>
      <c r="AG5" s="1183"/>
      <c r="AH5" s="1184"/>
      <c r="AI5" s="1173" t="s">
        <v>14</v>
      </c>
      <c r="AJ5" s="1174"/>
      <c r="AK5" s="1174"/>
      <c r="AL5" s="1174"/>
      <c r="AM5" s="1174"/>
      <c r="AN5" s="1174"/>
      <c r="AO5" s="1174"/>
      <c r="AP5" s="1174"/>
      <c r="AQ5" s="1174"/>
      <c r="AR5" s="1174"/>
      <c r="AS5" s="1174"/>
      <c r="AT5" s="1175"/>
      <c r="AU5" s="1167" t="s">
        <v>432</v>
      </c>
      <c r="AV5" s="1168"/>
      <c r="AW5" s="1168"/>
      <c r="AX5" s="1168"/>
      <c r="AY5" s="1168"/>
      <c r="AZ5" s="1168"/>
      <c r="BA5" s="1168"/>
      <c r="BB5" s="1168"/>
      <c r="BC5" s="1168"/>
      <c r="BD5" s="1168"/>
      <c r="BE5" s="1168"/>
      <c r="BF5" s="1168"/>
      <c r="BG5" s="1168"/>
      <c r="BH5" s="1168"/>
      <c r="BI5" s="1169"/>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row>
    <row r="6" spans="1:250" s="43" customFormat="1" ht="20.25" customHeight="1" thickBot="1" x14ac:dyDescent="0.35">
      <c r="A6" s="1157"/>
      <c r="B6" s="1179"/>
      <c r="C6" s="1180"/>
      <c r="D6" s="1180"/>
      <c r="E6" s="1180"/>
      <c r="F6" s="1180"/>
      <c r="G6" s="1180"/>
      <c r="H6" s="1180"/>
      <c r="I6" s="1180"/>
      <c r="J6" s="1180"/>
      <c r="K6" s="1180"/>
      <c r="L6" s="1180"/>
      <c r="M6" s="1180"/>
      <c r="N6" s="1180"/>
      <c r="O6" s="1180"/>
      <c r="P6" s="1181"/>
      <c r="Q6" s="1188"/>
      <c r="R6" s="1189"/>
      <c r="S6" s="1189"/>
      <c r="T6" s="1189"/>
      <c r="U6" s="1189"/>
      <c r="V6" s="1189"/>
      <c r="W6" s="1189"/>
      <c r="X6" s="1189"/>
      <c r="Y6" s="1189"/>
      <c r="Z6" s="1189"/>
      <c r="AA6" s="1189"/>
      <c r="AB6" s="1189"/>
      <c r="AC6" s="1189"/>
      <c r="AD6" s="1189"/>
      <c r="AE6" s="1189"/>
      <c r="AF6" s="1189"/>
      <c r="AG6" s="1189"/>
      <c r="AH6" s="1190"/>
      <c r="AI6" s="1179"/>
      <c r="AJ6" s="1180"/>
      <c r="AK6" s="1180"/>
      <c r="AL6" s="1180"/>
      <c r="AM6" s="1180"/>
      <c r="AN6" s="1180"/>
      <c r="AO6" s="1180"/>
      <c r="AP6" s="1180"/>
      <c r="AQ6" s="1180"/>
      <c r="AR6" s="1180"/>
      <c r="AS6" s="1180"/>
      <c r="AT6" s="1181"/>
      <c r="AU6" s="1170"/>
      <c r="AV6" s="1171"/>
      <c r="AW6" s="1171"/>
      <c r="AX6" s="1171"/>
      <c r="AY6" s="1171"/>
      <c r="AZ6" s="1171"/>
      <c r="BA6" s="1171"/>
      <c r="BB6" s="1171"/>
      <c r="BC6" s="1171"/>
      <c r="BD6" s="1171"/>
      <c r="BE6" s="1171"/>
      <c r="BF6" s="1171"/>
      <c r="BG6" s="1171"/>
      <c r="BH6" s="1171"/>
      <c r="BI6" s="1172"/>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row>
    <row r="7" spans="1:250" s="16" customFormat="1" ht="50.25" customHeight="1" x14ac:dyDescent="0.25">
      <c r="A7" s="1149" t="s">
        <v>15</v>
      </c>
      <c r="B7" s="1150"/>
      <c r="C7" s="1151" t="s">
        <v>688</v>
      </c>
      <c r="D7" s="1151"/>
      <c r="E7" s="1151"/>
      <c r="F7" s="1151"/>
      <c r="G7" s="1151"/>
      <c r="H7" s="1151"/>
      <c r="I7" s="1151"/>
      <c r="J7" s="1151"/>
      <c r="K7" s="1151"/>
      <c r="L7" s="1151"/>
      <c r="M7" s="1151"/>
      <c r="N7" s="1151"/>
      <c r="O7" s="1151"/>
      <c r="P7" s="1151"/>
      <c r="Q7" s="1151"/>
      <c r="R7" s="1151"/>
      <c r="S7" s="1151"/>
      <c r="T7" s="1151"/>
      <c r="U7" s="1151"/>
      <c r="V7" s="1151"/>
      <c r="W7" s="1151"/>
      <c r="X7" s="1151"/>
      <c r="Y7" s="1151"/>
      <c r="Z7" s="1152" t="s">
        <v>16</v>
      </c>
      <c r="AA7" s="1152"/>
      <c r="AB7" s="1153"/>
      <c r="AC7" s="1153"/>
      <c r="AD7" s="1153"/>
      <c r="AE7" s="1153"/>
      <c r="AF7" s="1153"/>
      <c r="AG7" s="1153"/>
      <c r="AH7" s="1153"/>
      <c r="AI7" s="1153"/>
      <c r="AJ7" s="1152" t="s">
        <v>17</v>
      </c>
      <c r="AK7" s="1152"/>
      <c r="AL7" s="1142"/>
      <c r="AM7" s="1142"/>
      <c r="AN7" s="1142"/>
      <c r="AO7" s="1142"/>
      <c r="AP7" s="1142"/>
      <c r="AQ7" s="1142"/>
      <c r="AR7" s="1142"/>
      <c r="AS7" s="1142"/>
      <c r="AT7" s="1143"/>
      <c r="AU7" s="1143"/>
      <c r="AV7" s="1143"/>
      <c r="AW7" s="1143"/>
      <c r="AX7" s="1143"/>
      <c r="AY7" s="1143"/>
      <c r="AZ7" s="1143"/>
      <c r="BA7" s="1143"/>
      <c r="BB7" s="1143"/>
      <c r="BC7" s="1143"/>
      <c r="BD7" s="1143"/>
      <c r="BE7" s="1143"/>
      <c r="BF7" s="1143"/>
      <c r="BG7" s="1143"/>
      <c r="BH7" s="1143"/>
      <c r="BI7" s="1144"/>
    </row>
    <row r="8" spans="1:250" s="16" customFormat="1" ht="49.15" customHeight="1" x14ac:dyDescent="0.25">
      <c r="A8" s="1145" t="s">
        <v>18</v>
      </c>
      <c r="B8" s="1146"/>
      <c r="C8" s="1154" t="s">
        <v>689</v>
      </c>
      <c r="D8" s="1154"/>
      <c r="E8" s="1154"/>
      <c r="F8" s="1154"/>
      <c r="G8" s="1154"/>
      <c r="H8" s="1154"/>
      <c r="I8" s="1154"/>
      <c r="J8" s="1154"/>
      <c r="K8" s="1154"/>
      <c r="L8" s="1154"/>
      <c r="M8" s="1154"/>
      <c r="N8" s="1154"/>
      <c r="O8" s="1154"/>
      <c r="P8" s="1154"/>
      <c r="Q8" s="1154"/>
      <c r="R8" s="1154"/>
      <c r="S8" s="1154"/>
      <c r="T8" s="1154"/>
      <c r="U8" s="1154"/>
      <c r="V8" s="1154"/>
      <c r="W8" s="1154"/>
      <c r="X8" s="1154"/>
      <c r="Y8" s="1154"/>
      <c r="Z8" s="1151"/>
      <c r="AA8" s="1151"/>
      <c r="AB8" s="1151"/>
      <c r="AC8" s="1151"/>
      <c r="AD8" s="1151"/>
      <c r="AE8" s="1151"/>
      <c r="AF8" s="1151"/>
      <c r="AG8" s="1151"/>
      <c r="AH8" s="1151"/>
      <c r="AI8" s="1151"/>
      <c r="AJ8" s="1151"/>
      <c r="AK8" s="1151"/>
      <c r="AL8" s="19" t="s">
        <v>19</v>
      </c>
      <c r="AM8" s="1147"/>
      <c r="AN8" s="1148"/>
      <c r="AO8" s="1148"/>
      <c r="AP8" s="1148"/>
      <c r="AQ8" s="1148"/>
      <c r="AR8" s="1148"/>
      <c r="AS8" s="1148"/>
      <c r="AT8" s="1143"/>
      <c r="AU8" s="1143"/>
      <c r="AV8" s="1143"/>
      <c r="AW8" s="1143"/>
      <c r="AX8" s="1143"/>
      <c r="AY8" s="1143"/>
      <c r="AZ8" s="1143"/>
      <c r="BA8" s="1143"/>
      <c r="BB8" s="1143"/>
      <c r="BC8" s="1143"/>
      <c r="BD8" s="1143"/>
      <c r="BE8" s="1143"/>
      <c r="BF8" s="1143"/>
      <c r="BG8" s="1143"/>
      <c r="BH8" s="1143"/>
      <c r="BI8" s="1144"/>
    </row>
    <row r="9" spans="1:250" s="16" customFormat="1" ht="27.75" customHeight="1" x14ac:dyDescent="0.25">
      <c r="A9" s="1133" t="s">
        <v>20</v>
      </c>
      <c r="B9" s="1134"/>
      <c r="C9" s="1134"/>
      <c r="D9" s="1134"/>
      <c r="E9" s="1134"/>
      <c r="F9" s="1134"/>
      <c r="G9" s="1134"/>
      <c r="H9" s="1134"/>
      <c r="I9" s="1134"/>
      <c r="J9" s="1134"/>
      <c r="K9" s="1134"/>
      <c r="L9" s="1134"/>
      <c r="M9" s="1134"/>
      <c r="N9" s="1134"/>
      <c r="O9" s="1134"/>
      <c r="P9" s="1134"/>
      <c r="Q9" s="1134"/>
      <c r="R9" s="1134"/>
      <c r="S9" s="1134"/>
      <c r="T9" s="1134"/>
      <c r="U9" s="1134"/>
      <c r="V9" s="1134"/>
      <c r="W9" s="1134"/>
      <c r="X9" s="1134"/>
      <c r="Y9" s="1134"/>
      <c r="Z9" s="1134"/>
      <c r="AA9" s="1134"/>
      <c r="AB9" s="1134"/>
      <c r="AC9" s="1134"/>
      <c r="AD9" s="1134"/>
      <c r="AE9" s="1134"/>
      <c r="AF9" s="1134"/>
      <c r="AG9" s="1134"/>
      <c r="AH9" s="1134"/>
      <c r="AI9" s="1134"/>
      <c r="AJ9" s="1134"/>
      <c r="AK9" s="1134"/>
      <c r="AL9" s="1134"/>
      <c r="AM9" s="1134"/>
      <c r="AN9" s="1134"/>
      <c r="AO9" s="1134"/>
      <c r="AP9" s="1134"/>
      <c r="AQ9" s="1134"/>
      <c r="AR9" s="1134"/>
      <c r="AS9" s="1134"/>
      <c r="AT9" s="1135" t="s">
        <v>21</v>
      </c>
      <c r="AU9" s="1136"/>
      <c r="AV9" s="1136"/>
      <c r="AW9" s="1136"/>
      <c r="AX9" s="1136"/>
      <c r="AY9" s="1136"/>
      <c r="AZ9" s="1136"/>
      <c r="BA9" s="1136"/>
      <c r="BB9" s="1136"/>
      <c r="BC9" s="1136"/>
      <c r="BD9" s="1136"/>
      <c r="BE9" s="1136"/>
      <c r="BF9" s="1136"/>
      <c r="BG9" s="1136"/>
      <c r="BH9" s="1136"/>
      <c r="BI9" s="1137"/>
    </row>
    <row r="10" spans="1:250" s="16" customFormat="1" ht="25.5" customHeight="1" x14ac:dyDescent="0.25">
      <c r="A10" s="1138"/>
      <c r="B10" s="1139"/>
      <c r="C10" s="1139"/>
      <c r="D10" s="1139" t="s">
        <v>22</v>
      </c>
      <c r="E10" s="1139"/>
      <c r="F10" s="1139"/>
      <c r="G10" s="1139"/>
      <c r="H10" s="1139"/>
      <c r="I10" s="1139"/>
      <c r="J10" s="1139"/>
      <c r="K10" s="1139"/>
      <c r="L10" s="1139"/>
      <c r="M10" s="1139"/>
      <c r="N10" s="1139"/>
      <c r="O10" s="1139"/>
      <c r="P10" s="1139"/>
      <c r="Q10" s="1139"/>
      <c r="R10" s="1139"/>
      <c r="S10" s="1139"/>
      <c r="T10" s="1139" t="s">
        <v>23</v>
      </c>
      <c r="U10" s="1139"/>
      <c r="V10" s="1139"/>
      <c r="W10" s="1139"/>
      <c r="X10" s="1139"/>
      <c r="Y10" s="1139"/>
      <c r="Z10" s="1139"/>
      <c r="AA10" s="1139"/>
      <c r="AB10" s="1139"/>
      <c r="AC10" s="1139"/>
      <c r="AD10" s="1139"/>
      <c r="AE10" s="1139"/>
      <c r="AF10" s="1139"/>
      <c r="AG10" s="1139"/>
      <c r="AH10" s="1139"/>
      <c r="AI10" s="1139"/>
      <c r="AJ10" s="1139"/>
      <c r="AK10" s="1139"/>
      <c r="AL10" s="1139"/>
      <c r="AM10" s="1139"/>
      <c r="AN10" s="1139"/>
      <c r="AO10" s="1139"/>
      <c r="AP10" s="1139"/>
      <c r="AQ10" s="1139"/>
      <c r="AR10" s="1139"/>
      <c r="AS10" s="1139"/>
      <c r="AT10" s="1140"/>
      <c r="AU10" s="1140"/>
      <c r="AV10" s="1140"/>
      <c r="AW10" s="1140"/>
      <c r="AX10" s="1140"/>
      <c r="AY10" s="1140"/>
      <c r="AZ10" s="1140"/>
      <c r="BA10" s="1140"/>
      <c r="BB10" s="1140"/>
      <c r="BC10" s="1140"/>
      <c r="BD10" s="1140"/>
      <c r="BE10" s="1140"/>
      <c r="BF10" s="1140"/>
      <c r="BG10" s="1140"/>
      <c r="BH10" s="1140"/>
      <c r="BI10" s="1141"/>
    </row>
    <row r="11" spans="1:250" s="319" customFormat="1" ht="37.5" customHeight="1" x14ac:dyDescent="0.25">
      <c r="A11" s="972"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1084" t="s">
        <v>37</v>
      </c>
      <c r="Z11" s="964" t="s">
        <v>38</v>
      </c>
      <c r="AA11" s="964" t="s">
        <v>39</v>
      </c>
      <c r="AB11" s="964" t="s">
        <v>40</v>
      </c>
      <c r="AC11" s="964" t="s">
        <v>41</v>
      </c>
      <c r="AD11" s="964" t="s">
        <v>42</v>
      </c>
      <c r="AE11" s="964" t="s">
        <v>43</v>
      </c>
      <c r="AF11" s="964"/>
      <c r="AG11" s="964"/>
      <c r="AH11" s="964" t="s">
        <v>44</v>
      </c>
      <c r="AI11" s="964" t="s">
        <v>45</v>
      </c>
      <c r="AJ11" s="968" t="s">
        <v>46</v>
      </c>
      <c r="AK11" s="969"/>
      <c r="AL11" s="969"/>
      <c r="AM11" s="969"/>
      <c r="AN11" s="969"/>
      <c r="AO11" s="969"/>
      <c r="AP11" s="970"/>
      <c r="AQ11" s="991" t="s">
        <v>47</v>
      </c>
      <c r="AR11" s="964" t="s">
        <v>48</v>
      </c>
      <c r="AS11" s="964" t="s">
        <v>49</v>
      </c>
      <c r="AT11" s="971"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3" t="s">
        <v>52</v>
      </c>
    </row>
    <row r="12" spans="1:250" s="319" customFormat="1" ht="42.75" customHeight="1" x14ac:dyDescent="0.25">
      <c r="A12" s="973"/>
      <c r="B12" s="965"/>
      <c r="C12" s="965"/>
      <c r="D12" s="320" t="s">
        <v>54</v>
      </c>
      <c r="E12" s="320" t="s">
        <v>55</v>
      </c>
      <c r="F12" s="320" t="s">
        <v>56</v>
      </c>
      <c r="G12" s="320" t="s">
        <v>54</v>
      </c>
      <c r="H12" s="320" t="s">
        <v>55</v>
      </c>
      <c r="I12" s="320" t="s">
        <v>56</v>
      </c>
      <c r="J12" s="320" t="s">
        <v>54</v>
      </c>
      <c r="K12" s="320" t="s">
        <v>55</v>
      </c>
      <c r="L12" s="320" t="s">
        <v>56</v>
      </c>
      <c r="M12" s="320" t="s">
        <v>54</v>
      </c>
      <c r="N12" s="320" t="s">
        <v>55</v>
      </c>
      <c r="O12" s="320" t="s">
        <v>56</v>
      </c>
      <c r="P12" s="320" t="s">
        <v>54</v>
      </c>
      <c r="Q12" s="320" t="s">
        <v>55</v>
      </c>
      <c r="R12" s="320" t="s">
        <v>56</v>
      </c>
      <c r="S12" s="154">
        <f>SUM(S13:S14)</f>
        <v>0</v>
      </c>
      <c r="T12" s="965"/>
      <c r="U12" s="965"/>
      <c r="V12" s="965"/>
      <c r="W12" s="321" t="s">
        <v>828</v>
      </c>
      <c r="X12" s="321" t="s">
        <v>829</v>
      </c>
      <c r="Y12" s="1085"/>
      <c r="Z12" s="965"/>
      <c r="AA12" s="965"/>
      <c r="AB12" s="965"/>
      <c r="AC12" s="965"/>
      <c r="AD12" s="964"/>
      <c r="AE12" s="322" t="s">
        <v>59</v>
      </c>
      <c r="AF12" s="322" t="s">
        <v>60</v>
      </c>
      <c r="AG12" s="322" t="s">
        <v>61</v>
      </c>
      <c r="AH12" s="964"/>
      <c r="AI12" s="965"/>
      <c r="AJ12" s="346" t="s">
        <v>62</v>
      </c>
      <c r="AK12" s="346" t="s">
        <v>63</v>
      </c>
      <c r="AL12" s="346" t="s">
        <v>64</v>
      </c>
      <c r="AM12" s="346" t="s">
        <v>65</v>
      </c>
      <c r="AN12" s="346" t="s">
        <v>66</v>
      </c>
      <c r="AO12" s="346" t="s">
        <v>67</v>
      </c>
      <c r="AP12" s="346" t="s">
        <v>68</v>
      </c>
      <c r="AQ12" s="992"/>
      <c r="AR12" s="965"/>
      <c r="AS12" s="965"/>
      <c r="AT12" s="325" t="s">
        <v>69</v>
      </c>
      <c r="AU12" s="326" t="s">
        <v>70</v>
      </c>
      <c r="AV12" s="326" t="s">
        <v>71</v>
      </c>
      <c r="AW12" s="326" t="s">
        <v>72</v>
      </c>
      <c r="AX12" s="326" t="s">
        <v>69</v>
      </c>
      <c r="AY12" s="326" t="s">
        <v>70</v>
      </c>
      <c r="AZ12" s="326" t="s">
        <v>71</v>
      </c>
      <c r="BA12" s="326" t="s">
        <v>72</v>
      </c>
      <c r="BB12" s="326" t="s">
        <v>69</v>
      </c>
      <c r="BC12" s="326" t="s">
        <v>70</v>
      </c>
      <c r="BD12" s="326" t="s">
        <v>71</v>
      </c>
      <c r="BE12" s="326" t="s">
        <v>72</v>
      </c>
      <c r="BF12" s="326" t="s">
        <v>69</v>
      </c>
      <c r="BG12" s="326" t="s">
        <v>70</v>
      </c>
      <c r="BH12" s="326" t="s">
        <v>71</v>
      </c>
      <c r="BI12" s="327" t="s">
        <v>73</v>
      </c>
    </row>
    <row r="13" spans="1:250" s="364" customFormat="1" ht="112.5" customHeight="1" x14ac:dyDescent="0.25">
      <c r="A13" s="77">
        <v>1</v>
      </c>
      <c r="B13" s="78" t="s">
        <v>690</v>
      </c>
      <c r="C13" s="79">
        <v>0.5</v>
      </c>
      <c r="D13" s="80">
        <v>0.2</v>
      </c>
      <c r="E13" s="125"/>
      <c r="F13" s="81">
        <f>IF(ISERROR(E13/D13),"",(E13/D13))</f>
        <v>0</v>
      </c>
      <c r="G13" s="125">
        <v>0.2</v>
      </c>
      <c r="H13" s="125"/>
      <c r="I13" s="81">
        <f>IF(ISERROR(H13/G13),"",(H13/G13))</f>
        <v>0</v>
      </c>
      <c r="J13" s="125">
        <v>0.3</v>
      </c>
      <c r="K13" s="125"/>
      <c r="L13" s="81">
        <f>IF(ISERROR(K13/J13),"",(K13/J13))</f>
        <v>0</v>
      </c>
      <c r="M13" s="125">
        <v>0.3</v>
      </c>
      <c r="N13" s="125"/>
      <c r="O13" s="81">
        <f>IF(ISERROR(N13/M13),"",(N13/M13))</f>
        <v>0</v>
      </c>
      <c r="P13" s="125">
        <f>SUM(D13,G13,J13,M13)</f>
        <v>1</v>
      </c>
      <c r="Q13" s="82"/>
      <c r="R13" s="81">
        <f>IF((IF(ISERROR(Q13/P13),0,(Q13/P13)))&gt;1,1,(IF(ISERROR(Q13/P13),0,(Q13/P13))))</f>
        <v>0</v>
      </c>
      <c r="S13" s="81">
        <f>R13*C13</f>
        <v>0</v>
      </c>
      <c r="T13" s="83" t="s">
        <v>691</v>
      </c>
      <c r="U13" s="83" t="s">
        <v>692</v>
      </c>
      <c r="V13" s="83" t="s">
        <v>693</v>
      </c>
      <c r="W13" s="83" t="s">
        <v>694</v>
      </c>
      <c r="X13" s="83" t="s">
        <v>695</v>
      </c>
      <c r="Y13" s="81" t="s">
        <v>75</v>
      </c>
      <c r="Z13" s="81" t="s">
        <v>93</v>
      </c>
      <c r="AA13" s="81" t="s">
        <v>76</v>
      </c>
      <c r="AB13" s="81" t="s">
        <v>74</v>
      </c>
      <c r="AC13" s="81" t="s">
        <v>77</v>
      </c>
      <c r="AD13" s="81" t="s">
        <v>78</v>
      </c>
      <c r="AE13" s="81" t="s">
        <v>108</v>
      </c>
      <c r="AF13" s="162">
        <v>2023</v>
      </c>
      <c r="AG13" s="81" t="s">
        <v>108</v>
      </c>
      <c r="AH13" s="162" t="s">
        <v>79</v>
      </c>
      <c r="AI13" s="162" t="s">
        <v>696</v>
      </c>
      <c r="AJ13" s="61" t="s">
        <v>697</v>
      </c>
      <c r="AK13" s="78" t="s">
        <v>698</v>
      </c>
      <c r="AL13" s="162" t="s">
        <v>108</v>
      </c>
      <c r="AM13" s="162" t="s">
        <v>108</v>
      </c>
      <c r="AN13" s="163" t="s">
        <v>135</v>
      </c>
      <c r="AO13" s="163" t="s">
        <v>136</v>
      </c>
      <c r="AP13" s="162" t="s">
        <v>699</v>
      </c>
      <c r="AQ13" s="83" t="s">
        <v>700</v>
      </c>
      <c r="AR13" s="83" t="s">
        <v>982</v>
      </c>
      <c r="AS13" s="83" t="s">
        <v>137</v>
      </c>
      <c r="AT13" s="400">
        <f>D13</f>
        <v>0.2</v>
      </c>
      <c r="AU13" s="161"/>
      <c r="AV13" s="401"/>
      <c r="AW13" s="401" t="s">
        <v>701</v>
      </c>
      <c r="AX13" s="400">
        <f>G13</f>
        <v>0.2</v>
      </c>
      <c r="AY13" s="161"/>
      <c r="AZ13" s="289"/>
      <c r="BA13" s="401" t="s">
        <v>701</v>
      </c>
      <c r="BB13" s="400">
        <f>J13</f>
        <v>0.3</v>
      </c>
      <c r="BC13" s="161"/>
      <c r="BD13" s="401"/>
      <c r="BE13" s="401" t="s">
        <v>701</v>
      </c>
      <c r="BF13" s="400">
        <f>M13</f>
        <v>0.3</v>
      </c>
      <c r="BG13" s="161"/>
      <c r="BH13" s="402"/>
      <c r="BI13" s="401" t="s">
        <v>701</v>
      </c>
    </row>
    <row r="14" spans="1:250" s="364" customFormat="1" ht="112.5" customHeight="1" x14ac:dyDescent="0.25">
      <c r="A14" s="77">
        <v>2</v>
      </c>
      <c r="B14" s="78" t="s">
        <v>702</v>
      </c>
      <c r="C14" s="79">
        <v>0.5</v>
      </c>
      <c r="D14" s="80">
        <v>0.2</v>
      </c>
      <c r="E14" s="125"/>
      <c r="F14" s="81">
        <f>IF(ISERROR(E14/D14),"",(E14/D14))</f>
        <v>0</v>
      </c>
      <c r="G14" s="125">
        <v>0.2</v>
      </c>
      <c r="H14" s="125"/>
      <c r="I14" s="81">
        <f>IF(ISERROR(H14/G14),"",(H14/G14))</f>
        <v>0</v>
      </c>
      <c r="J14" s="125">
        <v>0.3</v>
      </c>
      <c r="K14" s="125"/>
      <c r="L14" s="81">
        <f>IF(ISERROR(K14/J14),"",(K14/J14))</f>
        <v>0</v>
      </c>
      <c r="M14" s="125">
        <v>0.3</v>
      </c>
      <c r="N14" s="125"/>
      <c r="O14" s="81">
        <f>IF(ISERROR(N14/M14),"",(N14/M14))</f>
        <v>0</v>
      </c>
      <c r="P14" s="125">
        <f>SUM(D14,G14,J14,M14)</f>
        <v>1</v>
      </c>
      <c r="Q14" s="82"/>
      <c r="R14" s="81">
        <f>IF((IF(ISERROR(Q14/P14),0,(Q14/P14)))&gt;1,1,(IF(ISERROR(Q14/P14),0,(Q14/P14))))</f>
        <v>0</v>
      </c>
      <c r="S14" s="81">
        <f>R14*C14</f>
        <v>0</v>
      </c>
      <c r="T14" s="83" t="s">
        <v>691</v>
      </c>
      <c r="U14" s="83" t="s">
        <v>692</v>
      </c>
      <c r="V14" s="83" t="s">
        <v>693</v>
      </c>
      <c r="W14" s="83" t="s">
        <v>694</v>
      </c>
      <c r="X14" s="83" t="s">
        <v>695</v>
      </c>
      <c r="Y14" s="81" t="s">
        <v>75</v>
      </c>
      <c r="Z14" s="81" t="s">
        <v>93</v>
      </c>
      <c r="AA14" s="81" t="s">
        <v>76</v>
      </c>
      <c r="AB14" s="81" t="s">
        <v>74</v>
      </c>
      <c r="AC14" s="81" t="s">
        <v>77</v>
      </c>
      <c r="AD14" s="81" t="s">
        <v>78</v>
      </c>
      <c r="AE14" s="81" t="s">
        <v>108</v>
      </c>
      <c r="AF14" s="162">
        <v>2023</v>
      </c>
      <c r="AG14" s="81" t="s">
        <v>108</v>
      </c>
      <c r="AH14" s="162" t="s">
        <v>79</v>
      </c>
      <c r="AI14" s="162" t="s">
        <v>696</v>
      </c>
      <c r="AJ14" s="61" t="s">
        <v>697</v>
      </c>
      <c r="AK14" s="78" t="s">
        <v>698</v>
      </c>
      <c r="AL14" s="162" t="s">
        <v>108</v>
      </c>
      <c r="AM14" s="162" t="s">
        <v>108</v>
      </c>
      <c r="AN14" s="163" t="s">
        <v>135</v>
      </c>
      <c r="AO14" s="163" t="s">
        <v>136</v>
      </c>
      <c r="AP14" s="162" t="s">
        <v>699</v>
      </c>
      <c r="AQ14" s="83" t="s">
        <v>700</v>
      </c>
      <c r="AR14" s="83" t="s">
        <v>982</v>
      </c>
      <c r="AS14" s="83" t="s">
        <v>137</v>
      </c>
      <c r="AT14" s="400">
        <f>D14</f>
        <v>0.2</v>
      </c>
      <c r="AU14" s="161"/>
      <c r="AV14" s="401"/>
      <c r="AW14" s="401" t="s">
        <v>701</v>
      </c>
      <c r="AX14" s="400">
        <f>G14</f>
        <v>0.2</v>
      </c>
      <c r="AY14" s="161"/>
      <c r="AZ14" s="289"/>
      <c r="BA14" s="401" t="s">
        <v>701</v>
      </c>
      <c r="BB14" s="400">
        <f>J14</f>
        <v>0.3</v>
      </c>
      <c r="BC14" s="161"/>
      <c r="BD14" s="401"/>
      <c r="BE14" s="401" t="s">
        <v>701</v>
      </c>
      <c r="BF14" s="400">
        <f>M14</f>
        <v>0.3</v>
      </c>
      <c r="BG14" s="161"/>
      <c r="BH14" s="402"/>
      <c r="BI14" s="401" t="s">
        <v>701</v>
      </c>
    </row>
    <row r="15" spans="1:250" s="18" customFormat="1" ht="11.65" customHeight="1" x14ac:dyDescent="0.25">
      <c r="A15" s="21"/>
      <c r="B15" s="16"/>
      <c r="C15" s="22"/>
      <c r="D15" s="16"/>
      <c r="E15" s="16"/>
      <c r="F15" s="16"/>
      <c r="G15" s="16"/>
      <c r="H15" s="16"/>
      <c r="I15" s="16"/>
      <c r="J15" s="16"/>
      <c r="K15" s="16"/>
      <c r="L15" s="16"/>
      <c r="M15" s="16"/>
      <c r="N15" s="16"/>
      <c r="O15" s="16"/>
      <c r="P15" s="16"/>
      <c r="Q15" s="16"/>
      <c r="R15" s="16"/>
      <c r="S15" s="16"/>
      <c r="T15" s="16"/>
      <c r="U15" s="16"/>
      <c r="V15" s="16"/>
      <c r="W15" s="16"/>
      <c r="X15" s="16"/>
      <c r="Y15" s="21"/>
      <c r="Z15" s="17"/>
      <c r="AA15" s="16"/>
      <c r="AB15" s="16"/>
      <c r="AC15" s="16"/>
      <c r="AD15" s="16"/>
      <c r="AE15" s="17"/>
      <c r="AF15" s="17"/>
      <c r="AG15" s="17"/>
      <c r="AH15" s="16"/>
      <c r="AI15" s="16"/>
      <c r="AJ15" s="16"/>
      <c r="AK15" s="17"/>
      <c r="AL15" s="17"/>
      <c r="AM15" s="17"/>
      <c r="AN15" s="17"/>
      <c r="AO15" s="16"/>
      <c r="AP15" s="16"/>
      <c r="AQ15" s="17"/>
      <c r="AR15" s="17"/>
      <c r="AS15" s="17"/>
      <c r="AT15" s="17"/>
      <c r="AU15" s="17"/>
      <c r="AV15" s="17"/>
      <c r="AW15" s="17"/>
      <c r="AX15" s="17"/>
      <c r="AY15" s="17"/>
      <c r="AZ15" s="17"/>
      <c r="BA15" s="17"/>
      <c r="BB15" s="17"/>
      <c r="BC15" s="17"/>
      <c r="BD15" s="74"/>
      <c r="BE15" s="17">
        <f>12+4+2+6+6+11+4+1+5+2+5+5+8+5</f>
        <v>76</v>
      </c>
      <c r="BF15" s="17"/>
      <c r="BG15" s="17"/>
      <c r="BH15" s="17"/>
      <c r="BI15" s="17"/>
      <c r="BJ15" s="17"/>
    </row>
    <row r="16" spans="1:250" s="18" customFormat="1" ht="11.65" customHeight="1" x14ac:dyDescent="0.25">
      <c r="A16" s="21"/>
      <c r="B16" s="16"/>
      <c r="C16" s="22"/>
      <c r="D16" s="16"/>
      <c r="E16" s="16"/>
      <c r="F16" s="16"/>
      <c r="G16" s="16"/>
      <c r="H16" s="16"/>
      <c r="I16" s="16"/>
      <c r="J16" s="16"/>
      <c r="K16" s="16"/>
      <c r="L16" s="16"/>
      <c r="M16" s="16"/>
      <c r="N16" s="16"/>
      <c r="O16" s="16"/>
      <c r="P16" s="16"/>
      <c r="Q16" s="16"/>
      <c r="R16" s="16"/>
      <c r="S16" s="16"/>
      <c r="T16" s="16"/>
      <c r="U16" s="16"/>
      <c r="V16" s="16"/>
      <c r="W16" s="16"/>
      <c r="X16" s="16"/>
      <c r="Y16" s="21"/>
      <c r="Z16" s="17"/>
      <c r="AA16" s="16"/>
      <c r="AB16" s="16"/>
      <c r="AC16" s="16"/>
      <c r="AD16" s="16"/>
      <c r="AE16" s="17"/>
      <c r="AF16" s="17"/>
      <c r="AG16" s="17"/>
      <c r="AH16" s="16"/>
      <c r="AI16" s="16"/>
      <c r="AJ16" s="16"/>
      <c r="AK16" s="17"/>
      <c r="AL16" s="17"/>
      <c r="AM16" s="17"/>
      <c r="AN16" s="17"/>
      <c r="AO16" s="16"/>
      <c r="AP16" s="16"/>
      <c r="AQ16" s="17"/>
      <c r="AR16" s="17"/>
      <c r="AS16" s="17"/>
      <c r="AT16" s="17"/>
      <c r="AU16" s="17"/>
      <c r="AV16" s="17"/>
      <c r="AW16" s="17"/>
      <c r="AX16" s="17"/>
      <c r="AY16" s="17"/>
      <c r="AZ16" s="17"/>
      <c r="BA16" s="17"/>
      <c r="BB16" s="17"/>
      <c r="BC16" s="17"/>
      <c r="BD16" s="74"/>
      <c r="BE16" s="17"/>
      <c r="BF16" s="17"/>
      <c r="BG16" s="17"/>
      <c r="BH16" s="17"/>
      <c r="BI16" s="17"/>
      <c r="BJ16" s="17"/>
    </row>
    <row r="17" spans="1:62" s="18" customFormat="1" ht="11.65" customHeight="1" x14ac:dyDescent="0.25">
      <c r="A17" s="21"/>
      <c r="B17" s="24"/>
      <c r="C17" s="22"/>
      <c r="D17" s="16"/>
      <c r="E17" s="16"/>
      <c r="F17" s="16"/>
      <c r="G17" s="16"/>
      <c r="H17" s="16"/>
      <c r="I17" s="16"/>
      <c r="J17" s="16"/>
      <c r="K17" s="16"/>
      <c r="L17" s="16"/>
      <c r="M17" s="16"/>
      <c r="N17" s="16"/>
      <c r="O17" s="16"/>
      <c r="P17" s="16"/>
      <c r="Q17" s="16"/>
      <c r="R17" s="16"/>
      <c r="S17" s="16"/>
      <c r="T17" s="16"/>
      <c r="U17" s="16"/>
      <c r="V17" s="16"/>
      <c r="W17" s="16"/>
      <c r="X17" s="16"/>
      <c r="Y17" s="21"/>
      <c r="Z17" s="17"/>
      <c r="AA17" s="16"/>
      <c r="AB17" s="16"/>
      <c r="AC17" s="16"/>
      <c r="AD17" s="16"/>
      <c r="AE17" s="17"/>
      <c r="AF17" s="17"/>
      <c r="AG17" s="17"/>
      <c r="AH17" s="16"/>
      <c r="AI17" s="16"/>
      <c r="AJ17" s="16"/>
      <c r="AK17" s="17"/>
      <c r="AL17" s="17"/>
      <c r="AM17" s="17"/>
      <c r="AN17" s="17"/>
      <c r="AO17" s="16"/>
      <c r="AP17" s="16"/>
      <c r="AQ17" s="17"/>
      <c r="AR17" s="17"/>
      <c r="AS17" s="17"/>
      <c r="BD17" s="23"/>
      <c r="BJ17" s="17"/>
    </row>
    <row r="18" spans="1:62" s="18" customFormat="1" ht="11.65" customHeight="1" x14ac:dyDescent="0.25">
      <c r="A18" s="21"/>
      <c r="B18" s="16"/>
      <c r="C18" s="22"/>
      <c r="D18" s="16"/>
      <c r="E18" s="16"/>
      <c r="F18" s="16"/>
      <c r="G18" s="16"/>
      <c r="H18" s="16"/>
      <c r="I18" s="16"/>
      <c r="J18" s="16"/>
      <c r="K18" s="16"/>
      <c r="L18" s="16"/>
      <c r="M18" s="16"/>
      <c r="N18" s="16"/>
      <c r="O18" s="16"/>
      <c r="P18" s="16"/>
      <c r="Q18" s="16"/>
      <c r="R18" s="16"/>
      <c r="S18" s="16"/>
      <c r="T18" s="16"/>
      <c r="U18" s="16"/>
      <c r="V18" s="16"/>
      <c r="W18" s="16"/>
      <c r="X18" s="16"/>
      <c r="Y18" s="21"/>
      <c r="Z18" s="17"/>
      <c r="AA18" s="16"/>
      <c r="AB18" s="16"/>
      <c r="AC18" s="16"/>
      <c r="AD18" s="16"/>
      <c r="AE18" s="17"/>
      <c r="AF18" s="17"/>
      <c r="AG18" s="17"/>
      <c r="AH18" s="16"/>
      <c r="AI18" s="16"/>
      <c r="AJ18" s="16"/>
      <c r="AK18" s="17"/>
      <c r="AL18" s="17"/>
      <c r="AM18" s="17"/>
      <c r="AN18" s="17"/>
      <c r="AO18" s="16"/>
      <c r="AP18" s="16"/>
      <c r="AQ18" s="17"/>
      <c r="AR18" s="17"/>
      <c r="AS18" s="17"/>
      <c r="BD18" s="25"/>
      <c r="BJ18" s="17"/>
    </row>
    <row r="19" spans="1:62" s="18" customFormat="1" ht="11.65" customHeight="1" x14ac:dyDescent="0.25">
      <c r="A19" s="21"/>
      <c r="B19" s="16"/>
      <c r="C19" s="22"/>
      <c r="D19" s="16"/>
      <c r="E19" s="16"/>
      <c r="F19" s="16"/>
      <c r="G19" s="16"/>
      <c r="H19" s="16"/>
      <c r="I19" s="16"/>
      <c r="J19" s="16"/>
      <c r="K19" s="16"/>
      <c r="L19" s="16"/>
      <c r="M19" s="16"/>
      <c r="N19" s="16"/>
      <c r="O19" s="16"/>
      <c r="P19" s="16"/>
      <c r="Q19" s="16"/>
      <c r="R19" s="16"/>
      <c r="S19" s="16"/>
      <c r="T19" s="16"/>
      <c r="U19" s="16"/>
      <c r="V19" s="16"/>
      <c r="W19" s="16"/>
      <c r="X19" s="16"/>
      <c r="Y19" s="21"/>
      <c r="Z19" s="17"/>
      <c r="AA19" s="16"/>
      <c r="AB19" s="16"/>
      <c r="AC19" s="16"/>
      <c r="AD19" s="16"/>
      <c r="AE19" s="17"/>
      <c r="AF19" s="17"/>
      <c r="AG19" s="17"/>
      <c r="AH19" s="16"/>
      <c r="AI19" s="16"/>
      <c r="AJ19" s="16"/>
      <c r="AK19" s="17"/>
      <c r="AL19" s="17"/>
      <c r="AM19" s="17"/>
      <c r="AN19" s="17"/>
      <c r="AO19" s="16"/>
      <c r="AP19" s="16"/>
      <c r="AQ19" s="17"/>
      <c r="AR19" s="17"/>
      <c r="AS19" s="17"/>
      <c r="BD19" s="23"/>
      <c r="BJ19" s="17"/>
    </row>
    <row r="20" spans="1:62" s="18" customFormat="1" ht="11.65" customHeight="1" x14ac:dyDescent="0.25">
      <c r="A20" s="21"/>
      <c r="B20" s="16"/>
      <c r="C20" s="22"/>
      <c r="D20" s="16"/>
      <c r="E20" s="16"/>
      <c r="F20" s="16"/>
      <c r="G20" s="16"/>
      <c r="H20" s="16"/>
      <c r="I20" s="16"/>
      <c r="J20" s="16"/>
      <c r="K20" s="16"/>
      <c r="L20" s="16"/>
      <c r="M20" s="16"/>
      <c r="N20" s="16"/>
      <c r="O20" s="16"/>
      <c r="P20" s="16"/>
      <c r="Q20" s="16"/>
      <c r="R20" s="16"/>
      <c r="S20" s="16"/>
      <c r="T20" s="16"/>
      <c r="U20" s="16"/>
      <c r="V20" s="16"/>
      <c r="W20" s="16"/>
      <c r="X20" s="16"/>
      <c r="Y20" s="21"/>
      <c r="Z20" s="17"/>
      <c r="AA20" s="16"/>
      <c r="AB20" s="16"/>
      <c r="AC20" s="16"/>
      <c r="AD20" s="16"/>
      <c r="AE20" s="17"/>
      <c r="AF20" s="17"/>
      <c r="AG20" s="17"/>
      <c r="AH20" s="16"/>
      <c r="AI20" s="16"/>
      <c r="AJ20" s="16"/>
      <c r="AK20" s="17"/>
      <c r="AL20" s="17"/>
      <c r="AM20" s="17"/>
      <c r="AN20" s="17"/>
      <c r="AO20" s="16"/>
      <c r="AP20" s="16"/>
      <c r="AQ20" s="17"/>
      <c r="AR20" s="17"/>
      <c r="AS20" s="17"/>
      <c r="BD20" s="23"/>
      <c r="BJ20" s="17"/>
    </row>
    <row r="21" spans="1:62" s="18" customFormat="1" ht="11.65" customHeight="1" x14ac:dyDescent="0.25">
      <c r="A21" s="21"/>
      <c r="B21" s="16"/>
      <c r="C21" s="22"/>
      <c r="D21" s="16"/>
      <c r="E21" s="16"/>
      <c r="F21" s="16"/>
      <c r="G21" s="16"/>
      <c r="H21" s="16"/>
      <c r="I21" s="16"/>
      <c r="J21" s="16"/>
      <c r="K21" s="16"/>
      <c r="L21" s="16"/>
      <c r="M21" s="16"/>
      <c r="N21" s="16"/>
      <c r="O21" s="16"/>
      <c r="P21" s="16"/>
      <c r="Q21" s="16"/>
      <c r="R21" s="16"/>
      <c r="S21" s="16"/>
      <c r="T21" s="16"/>
      <c r="U21" s="16"/>
      <c r="V21" s="16"/>
      <c r="W21" s="16"/>
      <c r="X21" s="16"/>
      <c r="Y21" s="21"/>
      <c r="Z21" s="17"/>
      <c r="AA21" s="16"/>
      <c r="AB21" s="16"/>
      <c r="AC21" s="16"/>
      <c r="AD21" s="16"/>
      <c r="AE21" s="17"/>
      <c r="AF21" s="17"/>
      <c r="AG21" s="17"/>
      <c r="AH21" s="16"/>
      <c r="AI21" s="16"/>
      <c r="AJ21" s="16"/>
      <c r="AK21" s="17"/>
      <c r="AL21" s="17"/>
      <c r="AM21" s="17"/>
      <c r="AN21" s="17"/>
      <c r="AO21" s="16"/>
      <c r="AP21" s="16"/>
      <c r="AQ21" s="17"/>
      <c r="AR21" s="17"/>
      <c r="AS21" s="17"/>
      <c r="BD21" s="23"/>
      <c r="BJ21" s="17"/>
    </row>
    <row r="22" spans="1:62" s="18" customFormat="1" ht="11.65" customHeight="1" x14ac:dyDescent="0.25">
      <c r="A22" s="21"/>
      <c r="B22" s="16"/>
      <c r="C22" s="22"/>
      <c r="D22" s="16"/>
      <c r="E22" s="16"/>
      <c r="F22" s="16"/>
      <c r="G22" s="16"/>
      <c r="H22" s="16"/>
      <c r="I22" s="16"/>
      <c r="J22" s="16"/>
      <c r="K22" s="16"/>
      <c r="L22" s="16"/>
      <c r="M22" s="16"/>
      <c r="N22" s="16"/>
      <c r="O22" s="16"/>
      <c r="P22" s="16"/>
      <c r="Q22" s="16"/>
      <c r="R22" s="16"/>
      <c r="S22" s="16"/>
      <c r="T22" s="16"/>
      <c r="U22" s="16"/>
      <c r="V22" s="16"/>
      <c r="W22" s="16"/>
      <c r="X22" s="16"/>
      <c r="Y22" s="21"/>
      <c r="Z22" s="17"/>
      <c r="AA22" s="16"/>
      <c r="AB22" s="16"/>
      <c r="AC22" s="16"/>
      <c r="AD22" s="16"/>
      <c r="AE22" s="17"/>
      <c r="AF22" s="17"/>
      <c r="AG22" s="17"/>
      <c r="AH22" s="16"/>
      <c r="AI22" s="16"/>
      <c r="AJ22" s="16"/>
      <c r="AK22" s="17"/>
      <c r="AL22" s="17"/>
      <c r="AM22" s="17"/>
      <c r="AN22" s="17"/>
      <c r="AO22" s="16"/>
      <c r="AP22" s="16"/>
      <c r="AQ22" s="17"/>
      <c r="AR22" s="17"/>
      <c r="AS22" s="17"/>
      <c r="BD22" s="23"/>
      <c r="BJ22" s="17"/>
    </row>
    <row r="23" spans="1:62" s="18" customFormat="1" ht="11.65" customHeight="1" x14ac:dyDescent="0.25">
      <c r="A23" s="21"/>
      <c r="B23" s="16"/>
      <c r="C23" s="22"/>
      <c r="D23" s="16"/>
      <c r="E23" s="16"/>
      <c r="F23" s="16"/>
      <c r="G23" s="16"/>
      <c r="H23" s="16"/>
      <c r="I23" s="16"/>
      <c r="J23" s="16"/>
      <c r="K23" s="16"/>
      <c r="L23" s="16"/>
      <c r="M23" s="16"/>
      <c r="N23" s="16"/>
      <c r="O23" s="16"/>
      <c r="P23" s="16"/>
      <c r="Q23" s="16"/>
      <c r="R23" s="16"/>
      <c r="S23" s="16"/>
      <c r="T23" s="16"/>
      <c r="U23" s="16"/>
      <c r="V23" s="16"/>
      <c r="W23" s="16"/>
      <c r="X23" s="16"/>
      <c r="Y23" s="21"/>
      <c r="Z23" s="17"/>
      <c r="AA23" s="16"/>
      <c r="AB23" s="16"/>
      <c r="AC23" s="16"/>
      <c r="AD23" s="16"/>
      <c r="AE23" s="17"/>
      <c r="AF23" s="17"/>
      <c r="AG23" s="17"/>
      <c r="AH23" s="16"/>
      <c r="AI23" s="16"/>
      <c r="AJ23" s="16"/>
      <c r="AK23" s="17"/>
      <c r="AL23" s="17"/>
      <c r="AM23" s="17"/>
      <c r="AN23" s="17"/>
      <c r="AO23" s="16"/>
      <c r="AP23" s="16"/>
      <c r="AQ23" s="17"/>
      <c r="AR23" s="17"/>
      <c r="AS23" s="17"/>
      <c r="BD23" s="23"/>
      <c r="BJ23" s="17"/>
    </row>
    <row r="24" spans="1:62" s="18" customFormat="1" ht="14.1" customHeight="1" x14ac:dyDescent="0.25">
      <c r="A24" s="21"/>
      <c r="B24" s="16"/>
      <c r="C24" s="22"/>
      <c r="D24" s="16"/>
      <c r="E24" s="16"/>
      <c r="F24" s="16"/>
      <c r="G24" s="16"/>
      <c r="H24" s="16"/>
      <c r="I24" s="16"/>
      <c r="J24" s="16"/>
      <c r="K24" s="16"/>
      <c r="L24" s="16"/>
      <c r="M24" s="16"/>
      <c r="N24" s="16"/>
      <c r="O24" s="16"/>
      <c r="P24" s="16"/>
      <c r="Q24" s="16"/>
      <c r="R24" s="16"/>
      <c r="S24" s="16"/>
      <c r="T24" s="16"/>
      <c r="U24" s="16"/>
      <c r="V24" s="16"/>
      <c r="W24" s="16"/>
      <c r="X24" s="16"/>
      <c r="Y24" s="21"/>
      <c r="Z24" s="17"/>
      <c r="AA24" s="16"/>
      <c r="AB24" s="16"/>
      <c r="AC24" s="16"/>
      <c r="AD24" s="16"/>
      <c r="AE24" s="17"/>
      <c r="AF24" s="17"/>
      <c r="AG24" s="17"/>
      <c r="AH24" s="16"/>
      <c r="AI24" s="16"/>
      <c r="AJ24" s="16"/>
      <c r="AK24" s="17"/>
      <c r="AL24" s="17"/>
      <c r="AM24" s="17"/>
      <c r="AN24" s="17"/>
      <c r="AO24" s="16"/>
      <c r="AP24" s="16"/>
      <c r="AQ24" s="17"/>
      <c r="AR24" s="17"/>
      <c r="AS24" s="17"/>
      <c r="BD24" s="23"/>
      <c r="BJ24" s="17"/>
    </row>
    <row r="25" spans="1:62" s="18" customFormat="1" ht="11.65" customHeight="1" x14ac:dyDescent="0.25">
      <c r="A25" s="21"/>
      <c r="B25"/>
      <c r="C25" s="22"/>
      <c r="D25" s="16"/>
      <c r="E25" s="16"/>
      <c r="F25" s="16"/>
      <c r="G25" s="16"/>
      <c r="H25" s="16"/>
      <c r="I25" s="16"/>
      <c r="J25" s="16"/>
      <c r="K25" s="16"/>
      <c r="L25" s="16"/>
      <c r="M25" s="16"/>
      <c r="N25" s="16"/>
      <c r="O25" s="16"/>
      <c r="P25" s="16"/>
      <c r="Q25" s="16"/>
      <c r="R25" s="16"/>
      <c r="S25" s="16"/>
      <c r="T25" s="16"/>
      <c r="U25" s="16"/>
      <c r="V25" s="16"/>
      <c r="W25" s="16"/>
      <c r="X25" s="16"/>
      <c r="Y25" s="21"/>
      <c r="Z25" s="17"/>
      <c r="AA25" s="16"/>
      <c r="AB25" s="16"/>
      <c r="AC25" s="16"/>
      <c r="AD25" s="16"/>
      <c r="AE25" s="17"/>
      <c r="AF25" s="17"/>
      <c r="AG25" s="17"/>
      <c r="AH25" s="16"/>
      <c r="AI25" s="16"/>
      <c r="AJ25" s="16"/>
      <c r="AK25" s="17"/>
      <c r="AL25" s="17"/>
      <c r="AM25" s="17"/>
      <c r="AN25" s="17"/>
      <c r="AO25" s="16"/>
      <c r="AP25" s="16"/>
      <c r="AQ25" s="17"/>
      <c r="AR25" s="17"/>
      <c r="AS25" s="17"/>
      <c r="BJ25" s="17"/>
    </row>
    <row r="26" spans="1:62" s="18" customFormat="1" ht="11.65" customHeight="1" x14ac:dyDescent="0.25">
      <c r="A26" s="21"/>
      <c r="B26" s="16"/>
      <c r="C26" s="22"/>
      <c r="D26" s="16"/>
      <c r="E26" s="16"/>
      <c r="F26" s="16"/>
      <c r="G26" s="16"/>
      <c r="H26" s="16"/>
      <c r="I26" s="16"/>
      <c r="J26" s="16"/>
      <c r="K26" s="16"/>
      <c r="L26" s="16"/>
      <c r="M26" s="16"/>
      <c r="N26" s="16"/>
      <c r="O26" s="16"/>
      <c r="P26" s="16"/>
      <c r="Q26" s="16"/>
      <c r="R26" s="16"/>
      <c r="S26" s="16"/>
      <c r="T26" s="16"/>
      <c r="U26" s="16"/>
      <c r="V26" s="16"/>
      <c r="W26" s="16"/>
      <c r="X26" s="16"/>
      <c r="Y26" s="21"/>
      <c r="Z26" s="17"/>
      <c r="AA26" s="16"/>
      <c r="AB26" s="16"/>
      <c r="AC26" s="16"/>
      <c r="AD26" s="16"/>
      <c r="AE26" s="17"/>
      <c r="AF26" s="17"/>
      <c r="AG26" s="17"/>
      <c r="AH26" s="16"/>
      <c r="AI26" s="16"/>
      <c r="AJ26" s="16"/>
      <c r="AK26" s="17"/>
      <c r="AL26" s="17"/>
      <c r="AM26" s="17"/>
      <c r="AN26" s="17"/>
      <c r="AO26" s="16"/>
      <c r="AP26" s="16"/>
      <c r="AQ26" s="17"/>
      <c r="AR26" s="17"/>
      <c r="AS26" s="17"/>
      <c r="BJ26" s="17"/>
    </row>
    <row r="27" spans="1:62" s="18" customFormat="1" ht="11.65" customHeight="1" x14ac:dyDescent="0.25">
      <c r="A27" s="21"/>
      <c r="B27" s="16"/>
      <c r="C27" s="22"/>
      <c r="D27" s="16"/>
      <c r="E27" s="16"/>
      <c r="F27" s="16"/>
      <c r="G27" s="16"/>
      <c r="H27" s="16"/>
      <c r="I27" s="16"/>
      <c r="J27" s="16"/>
      <c r="K27" s="16"/>
      <c r="L27" s="16"/>
      <c r="M27" s="16"/>
      <c r="N27" s="16"/>
      <c r="O27" s="16"/>
      <c r="P27" s="16"/>
      <c r="Q27" s="16"/>
      <c r="R27" s="16"/>
      <c r="S27" s="16"/>
      <c r="T27" s="16"/>
      <c r="U27" s="16"/>
      <c r="V27" s="16"/>
      <c r="W27" s="16"/>
      <c r="X27" s="16"/>
      <c r="Y27" s="21"/>
      <c r="Z27" s="17"/>
      <c r="AA27" s="16"/>
      <c r="AB27" s="16"/>
      <c r="AC27" s="16"/>
      <c r="AD27" s="16"/>
      <c r="AE27" s="17"/>
      <c r="AF27" s="17"/>
      <c r="AG27" s="17"/>
      <c r="AH27" s="16"/>
      <c r="AI27" s="16"/>
      <c r="AJ27" s="16"/>
      <c r="AK27" s="17"/>
      <c r="AL27" s="17"/>
      <c r="AM27" s="17"/>
      <c r="AN27" s="17"/>
      <c r="AO27" s="16"/>
      <c r="AP27" s="16"/>
      <c r="AQ27" s="17"/>
      <c r="AR27" s="17"/>
      <c r="AS27" s="17"/>
      <c r="BJ27" s="17"/>
    </row>
    <row r="28" spans="1:62" s="18" customFormat="1" ht="11.65" customHeight="1" x14ac:dyDescent="0.25">
      <c r="A28" s="21"/>
      <c r="B28" s="16"/>
      <c r="C28" s="22"/>
      <c r="D28" s="16"/>
      <c r="E28" s="16"/>
      <c r="F28" s="16"/>
      <c r="G28" s="16"/>
      <c r="H28" s="16"/>
      <c r="I28" s="16"/>
      <c r="J28" s="16"/>
      <c r="K28" s="16"/>
      <c r="L28" s="16"/>
      <c r="M28" s="16"/>
      <c r="N28" s="16"/>
      <c r="O28" s="16"/>
      <c r="P28" s="16"/>
      <c r="Q28" s="16"/>
      <c r="R28" s="16"/>
      <c r="S28" s="16"/>
      <c r="T28" s="16"/>
      <c r="U28" s="16"/>
      <c r="V28" s="16"/>
      <c r="W28" s="16"/>
      <c r="X28" s="16"/>
      <c r="Y28" s="21"/>
      <c r="Z28" s="17"/>
      <c r="AA28" s="16"/>
      <c r="AB28" s="16"/>
      <c r="AC28" s="16"/>
      <c r="AD28" s="16"/>
      <c r="AE28" s="17"/>
      <c r="AF28" s="17"/>
      <c r="AG28" s="17"/>
      <c r="AH28" s="16"/>
      <c r="AI28" s="16"/>
      <c r="AJ28" s="16"/>
      <c r="AK28" s="17"/>
      <c r="AL28" s="17"/>
      <c r="AM28" s="17"/>
      <c r="AN28" s="17"/>
      <c r="AO28" s="16"/>
      <c r="AP28" s="16"/>
      <c r="AQ28" s="17"/>
      <c r="AR28" s="17"/>
      <c r="AS28" s="17"/>
      <c r="BJ28" s="17"/>
    </row>
    <row r="29" spans="1:62" s="18" customFormat="1" ht="11.65" customHeight="1" x14ac:dyDescent="0.25">
      <c r="A29" s="21"/>
      <c r="B29" s="16"/>
      <c r="C29" s="22"/>
      <c r="D29" s="16"/>
      <c r="E29" s="16"/>
      <c r="F29" s="16"/>
      <c r="G29" s="16"/>
      <c r="H29" s="16"/>
      <c r="I29" s="16"/>
      <c r="J29" s="16"/>
      <c r="K29" s="16"/>
      <c r="L29" s="16"/>
      <c r="M29" s="16"/>
      <c r="N29" s="16"/>
      <c r="O29" s="16"/>
      <c r="P29" s="16"/>
      <c r="Q29" s="16"/>
      <c r="R29" s="16"/>
      <c r="S29" s="16"/>
      <c r="T29" s="16"/>
      <c r="U29" s="16"/>
      <c r="V29" s="16"/>
      <c r="W29" s="16"/>
      <c r="X29" s="16"/>
      <c r="Y29" s="21"/>
      <c r="Z29" s="17"/>
      <c r="AA29" s="16"/>
      <c r="AB29" s="16"/>
      <c r="AC29" s="16"/>
      <c r="AD29" s="16"/>
      <c r="AE29" s="17"/>
      <c r="AF29" s="17"/>
      <c r="AG29" s="17"/>
      <c r="AH29" s="16"/>
      <c r="AI29" s="16"/>
      <c r="AJ29" s="16"/>
      <c r="AK29" s="17"/>
      <c r="AL29" s="17"/>
      <c r="AM29" s="17"/>
      <c r="AN29" s="17"/>
      <c r="AO29" s="16"/>
      <c r="AP29" s="16"/>
      <c r="AQ29" s="17"/>
      <c r="AR29" s="17"/>
      <c r="AS29" s="17"/>
      <c r="BJ29" s="17"/>
    </row>
    <row r="30" spans="1:62" s="18" customFormat="1" ht="12.6" customHeight="1" x14ac:dyDescent="0.25">
      <c r="A30" s="21"/>
      <c r="B30" s="16"/>
      <c r="C30" s="22"/>
      <c r="D30" s="16"/>
      <c r="E30" s="16"/>
      <c r="F30" s="16"/>
      <c r="G30" s="16"/>
      <c r="H30" s="16"/>
      <c r="I30" s="16"/>
      <c r="J30" s="16"/>
      <c r="K30" s="16"/>
      <c r="L30" s="16"/>
      <c r="M30" s="16"/>
      <c r="N30" s="16"/>
      <c r="O30" s="16"/>
      <c r="P30" s="16"/>
      <c r="Q30" s="16"/>
      <c r="R30" s="16"/>
      <c r="S30" s="16"/>
      <c r="T30" s="16"/>
      <c r="U30" s="16"/>
      <c r="V30" s="16"/>
      <c r="W30" s="16"/>
      <c r="X30" s="16"/>
      <c r="Y30" s="21"/>
      <c r="Z30" s="17"/>
      <c r="AA30" s="16"/>
      <c r="AB30" s="16"/>
      <c r="AC30" s="16"/>
      <c r="AD30" s="16"/>
      <c r="AE30" s="17"/>
      <c r="AF30" s="17"/>
      <c r="AG30" s="17"/>
      <c r="AH30" s="16"/>
      <c r="AI30" s="16"/>
      <c r="AJ30" s="16"/>
      <c r="AK30" s="17"/>
      <c r="AL30" s="17"/>
      <c r="AM30" s="17"/>
      <c r="AN30" s="17"/>
      <c r="AO30" s="16"/>
      <c r="AP30" s="16"/>
      <c r="AQ30" s="17"/>
      <c r="AR30" s="17"/>
      <c r="AS30" s="17"/>
      <c r="BJ30" s="17"/>
    </row>
    <row r="31" spans="1:62" s="18" customFormat="1" ht="12.6" customHeight="1" x14ac:dyDescent="0.25">
      <c r="A31" s="21"/>
      <c r="B31" s="16"/>
      <c r="C31" s="22"/>
      <c r="D31" s="16"/>
      <c r="E31" s="16"/>
      <c r="F31" s="16"/>
      <c r="G31" s="16"/>
      <c r="H31" s="16"/>
      <c r="I31" s="16"/>
      <c r="J31" s="16"/>
      <c r="K31" s="16"/>
      <c r="L31" s="16"/>
      <c r="M31" s="16"/>
      <c r="N31" s="16"/>
      <c r="O31" s="16"/>
      <c r="P31" s="16"/>
      <c r="Q31" s="16"/>
      <c r="R31" s="16"/>
      <c r="S31" s="16"/>
      <c r="T31" s="16"/>
      <c r="U31" s="16"/>
      <c r="V31" s="16"/>
      <c r="W31" s="16"/>
      <c r="X31" s="16"/>
      <c r="Y31" s="21"/>
      <c r="Z31" s="17"/>
      <c r="AA31" s="16"/>
      <c r="AB31" s="16"/>
      <c r="AC31" s="16"/>
      <c r="AD31" s="16"/>
      <c r="AE31" s="17"/>
      <c r="AF31" s="17"/>
      <c r="AG31" s="17"/>
      <c r="AH31" s="16"/>
      <c r="AI31" s="16"/>
      <c r="AJ31" s="16"/>
      <c r="AK31" s="17"/>
      <c r="AL31" s="17"/>
      <c r="AM31" s="17"/>
      <c r="AN31" s="17"/>
      <c r="AO31" s="16"/>
      <c r="AP31" s="16"/>
      <c r="AQ31" s="17"/>
      <c r="AR31" s="17"/>
      <c r="AS31" s="17"/>
      <c r="BJ31" s="17"/>
    </row>
    <row r="32" spans="1:62" s="18" customFormat="1" ht="11.65" customHeight="1" x14ac:dyDescent="0.25">
      <c r="A32" s="21"/>
      <c r="B32" s="16"/>
      <c r="C32" s="22"/>
      <c r="D32" s="16"/>
      <c r="E32" s="16"/>
      <c r="F32" s="16"/>
      <c r="G32" s="16"/>
      <c r="H32" s="16"/>
      <c r="I32" s="16"/>
      <c r="J32" s="16"/>
      <c r="K32" s="16"/>
      <c r="L32" s="16"/>
      <c r="M32" s="16"/>
      <c r="N32" s="16"/>
      <c r="O32" s="16"/>
      <c r="P32" s="16"/>
      <c r="Q32" s="16"/>
      <c r="R32" s="16"/>
      <c r="S32" s="16"/>
      <c r="T32" s="16"/>
      <c r="U32" s="16"/>
      <c r="V32" s="16"/>
      <c r="W32" s="16"/>
      <c r="X32" s="16"/>
      <c r="Y32" s="21"/>
      <c r="Z32" s="17"/>
      <c r="AA32" s="16"/>
      <c r="AB32" s="16"/>
      <c r="AC32" s="16"/>
      <c r="AD32" s="16"/>
      <c r="AE32" s="17"/>
      <c r="AF32" s="17"/>
      <c r="AG32" s="17"/>
      <c r="AH32" s="16"/>
      <c r="AI32" s="16"/>
      <c r="AJ32" s="16"/>
      <c r="AK32" s="17"/>
      <c r="AL32" s="17"/>
      <c r="AM32" s="17"/>
      <c r="AN32" s="17"/>
      <c r="AO32" s="16"/>
      <c r="AP32" s="16"/>
      <c r="AQ32" s="17"/>
      <c r="AR32" s="17"/>
      <c r="AS32" s="17"/>
      <c r="BJ32" s="17"/>
    </row>
    <row r="33" spans="1:62" s="18" customFormat="1" ht="11.65" customHeight="1" x14ac:dyDescent="0.25">
      <c r="A33" s="21"/>
      <c r="B33" s="16"/>
      <c r="C33" s="22"/>
      <c r="D33" s="16"/>
      <c r="E33" s="16"/>
      <c r="F33" s="16"/>
      <c r="G33" s="16"/>
      <c r="H33" s="16"/>
      <c r="I33" s="16"/>
      <c r="J33" s="16"/>
      <c r="K33" s="16"/>
      <c r="L33" s="16"/>
      <c r="M33" s="16"/>
      <c r="N33" s="16"/>
      <c r="O33" s="16"/>
      <c r="P33" s="16"/>
      <c r="Q33" s="16"/>
      <c r="R33" s="16"/>
      <c r="S33" s="16"/>
      <c r="T33" s="16"/>
      <c r="U33" s="16"/>
      <c r="V33" s="16"/>
      <c r="W33" s="16"/>
      <c r="X33" s="16"/>
      <c r="Y33" s="21"/>
      <c r="Z33" s="17"/>
      <c r="AA33" s="16"/>
      <c r="AB33" s="16"/>
      <c r="AC33" s="16"/>
      <c r="AD33" s="16"/>
      <c r="AE33" s="17"/>
      <c r="AF33" s="17"/>
      <c r="AG33" s="17"/>
      <c r="AH33" s="16"/>
      <c r="AI33" s="16"/>
      <c r="AJ33" s="16"/>
      <c r="AK33" s="17"/>
      <c r="AL33" s="17"/>
      <c r="AM33" s="17"/>
      <c r="AN33" s="17"/>
      <c r="AO33" s="16"/>
      <c r="AP33" s="16"/>
      <c r="AQ33" s="17"/>
      <c r="AR33" s="17"/>
      <c r="AS33" s="17"/>
      <c r="BJ33" s="17"/>
    </row>
    <row r="34" spans="1:62" s="18" customFormat="1" ht="14.1" customHeight="1" x14ac:dyDescent="0.25">
      <c r="B34" s="17"/>
      <c r="C34" s="17"/>
      <c r="D34" s="17"/>
      <c r="E34" s="17"/>
      <c r="F34" s="17"/>
      <c r="G34" s="17"/>
      <c r="H34" s="17"/>
      <c r="I34" s="17"/>
      <c r="J34" s="17"/>
      <c r="K34" s="17"/>
      <c r="L34" s="17"/>
      <c r="M34" s="17"/>
      <c r="N34" s="17"/>
      <c r="O34" s="17"/>
      <c r="P34" s="17"/>
      <c r="Q34" s="17"/>
      <c r="R34" s="17"/>
      <c r="S34" s="17"/>
      <c r="T34" s="17"/>
      <c r="U34" s="17"/>
      <c r="V34" s="17"/>
      <c r="W34" s="17"/>
      <c r="X34" s="17"/>
      <c r="Y34" s="21"/>
      <c r="Z34" s="17"/>
      <c r="AA34" s="16"/>
      <c r="AB34" s="16"/>
      <c r="AC34" s="16"/>
      <c r="AD34" s="16"/>
      <c r="AE34" s="17"/>
      <c r="AF34" s="17"/>
      <c r="AG34" s="17"/>
      <c r="AH34" s="16"/>
      <c r="AI34" s="16"/>
      <c r="AJ34" s="16"/>
      <c r="AK34" s="17"/>
      <c r="AL34" s="17"/>
      <c r="AM34" s="17"/>
      <c r="AN34" s="17"/>
      <c r="AO34" s="16"/>
      <c r="AP34" s="16"/>
      <c r="AQ34" s="17"/>
      <c r="AR34" s="17"/>
      <c r="AS34" s="17"/>
      <c r="BJ34" s="17"/>
    </row>
    <row r="35" spans="1:62" s="18" customFormat="1" ht="11.65" customHeight="1" x14ac:dyDescent="0.25">
      <c r="B35" s="17"/>
      <c r="C35" s="17"/>
      <c r="D35" s="17"/>
      <c r="E35" s="17"/>
      <c r="F35" s="17"/>
      <c r="G35" s="17"/>
      <c r="H35" s="17"/>
      <c r="I35" s="17"/>
      <c r="J35" s="17"/>
      <c r="K35" s="17"/>
      <c r="L35" s="17"/>
      <c r="M35" s="17"/>
      <c r="N35" s="17"/>
      <c r="O35" s="17"/>
      <c r="P35" s="17"/>
      <c r="Q35" s="17"/>
      <c r="R35" s="17"/>
      <c r="S35" s="17"/>
      <c r="T35" s="17"/>
      <c r="U35" s="17"/>
      <c r="V35" s="17"/>
      <c r="W35" s="17"/>
      <c r="X35" s="17"/>
      <c r="Y35" s="21"/>
      <c r="Z35" s="17"/>
      <c r="AA35" s="16"/>
      <c r="AB35" s="16"/>
      <c r="AC35" s="16"/>
      <c r="AD35" s="16"/>
      <c r="AE35" s="17"/>
      <c r="AF35" s="17"/>
      <c r="AG35" s="17"/>
      <c r="AH35" s="16"/>
      <c r="AI35" s="16"/>
      <c r="AJ35" s="16"/>
      <c r="AK35" s="17"/>
      <c r="AL35" s="17"/>
      <c r="AM35" s="17"/>
      <c r="AN35" s="17"/>
      <c r="AO35" s="16"/>
      <c r="AP35" s="16"/>
      <c r="AQ35" s="17"/>
      <c r="AR35" s="17"/>
      <c r="AS35" s="17"/>
      <c r="BJ35" s="17"/>
    </row>
    <row r="36" spans="1:62" s="18" customFormat="1" ht="11.65" customHeight="1" x14ac:dyDescent="0.25">
      <c r="B36" s="17"/>
      <c r="C36" s="17"/>
      <c r="D36" s="17"/>
      <c r="E36" s="17"/>
      <c r="F36" s="17"/>
      <c r="G36" s="17"/>
      <c r="H36" s="17"/>
      <c r="I36" s="17"/>
      <c r="J36" s="17"/>
      <c r="K36" s="17"/>
      <c r="L36" s="17"/>
      <c r="M36" s="17"/>
      <c r="N36" s="17"/>
      <c r="O36" s="17"/>
      <c r="P36" s="17"/>
      <c r="Q36" s="17"/>
      <c r="R36" s="17"/>
      <c r="S36" s="17"/>
      <c r="T36" s="17"/>
      <c r="U36" s="17"/>
      <c r="V36" s="17"/>
      <c r="W36" s="17"/>
      <c r="X36" s="17"/>
      <c r="Y36" s="21"/>
      <c r="Z36" s="17"/>
      <c r="AA36" s="16"/>
      <c r="AB36" s="16"/>
      <c r="AC36" s="16"/>
      <c r="AD36" s="16"/>
      <c r="AE36" s="17"/>
      <c r="AF36" s="17"/>
      <c r="AG36" s="17"/>
      <c r="AH36" s="16"/>
      <c r="AI36" s="16"/>
      <c r="AJ36" s="16"/>
      <c r="AK36" s="17"/>
      <c r="AL36" s="17"/>
      <c r="AM36" s="17"/>
      <c r="AN36" s="17"/>
      <c r="AO36" s="16"/>
      <c r="AP36" s="16"/>
      <c r="AQ36" s="17"/>
      <c r="AR36" s="17"/>
      <c r="AS36" s="17"/>
      <c r="BJ36" s="17"/>
    </row>
    <row r="37" spans="1:62" s="18" customFormat="1" ht="11.65" customHeight="1" x14ac:dyDescent="0.25">
      <c r="B37" s="17"/>
      <c r="C37" s="17"/>
      <c r="D37" s="17"/>
      <c r="E37" s="17"/>
      <c r="F37" s="17"/>
      <c r="G37" s="17"/>
      <c r="H37" s="17"/>
      <c r="I37" s="17"/>
      <c r="J37" s="17"/>
      <c r="K37" s="17"/>
      <c r="L37" s="17"/>
      <c r="M37" s="17"/>
      <c r="N37" s="17"/>
      <c r="O37" s="17"/>
      <c r="P37" s="17"/>
      <c r="Q37" s="17"/>
      <c r="R37" s="17"/>
      <c r="S37" s="17"/>
      <c r="T37" s="17"/>
      <c r="U37" s="17"/>
      <c r="V37" s="17"/>
      <c r="W37" s="17"/>
      <c r="X37" s="17"/>
      <c r="Y37" s="21"/>
      <c r="Z37" s="17"/>
      <c r="AA37" s="16"/>
      <c r="AB37" s="16"/>
      <c r="AC37" s="16"/>
      <c r="AD37" s="16"/>
      <c r="AE37" s="17"/>
      <c r="AF37" s="17"/>
      <c r="AG37" s="17"/>
      <c r="AH37" s="16"/>
      <c r="AI37" s="16"/>
      <c r="AJ37" s="16"/>
      <c r="AK37" s="17"/>
      <c r="AL37" s="17"/>
      <c r="AM37" s="17"/>
      <c r="AN37" s="17"/>
      <c r="AO37" s="16"/>
      <c r="AP37" s="16"/>
      <c r="AQ37" s="17"/>
      <c r="AR37" s="17"/>
      <c r="AS37" s="17"/>
      <c r="BJ37" s="17"/>
    </row>
  </sheetData>
  <mergeCells count="59">
    <mergeCell ref="A2:A6"/>
    <mergeCell ref="AU2:BI2"/>
    <mergeCell ref="AU3:BI3"/>
    <mergeCell ref="AU4:BI4"/>
    <mergeCell ref="AU5:BI6"/>
    <mergeCell ref="B2:P4"/>
    <mergeCell ref="B5:P6"/>
    <mergeCell ref="Q2:AH4"/>
    <mergeCell ref="AI2:AT2"/>
    <mergeCell ref="AI3:AT3"/>
    <mergeCell ref="AI4:AT4"/>
    <mergeCell ref="Q5:AH6"/>
    <mergeCell ref="AI5:AT6"/>
    <mergeCell ref="AL7:AS7"/>
    <mergeCell ref="AT7:BI8"/>
    <mergeCell ref="A8:B8"/>
    <mergeCell ref="AM8:AS8"/>
    <mergeCell ref="A7:B7"/>
    <mergeCell ref="C7:Y7"/>
    <mergeCell ref="Z7:AA7"/>
    <mergeCell ref="AB7:AI7"/>
    <mergeCell ref="AJ7:AK7"/>
    <mergeCell ref="C8:Y8"/>
    <mergeCell ref="Z8:AK8"/>
    <mergeCell ref="AT10:BI10"/>
    <mergeCell ref="AE11:AG11"/>
    <mergeCell ref="V11:V12"/>
    <mergeCell ref="AI11:AI12"/>
    <mergeCell ref="AJ11:AP11"/>
    <mergeCell ref="AQ11:AQ12"/>
    <mergeCell ref="W11:X11"/>
    <mergeCell ref="T11:T12"/>
    <mergeCell ref="AH11:AH12"/>
    <mergeCell ref="U11:U12"/>
    <mergeCell ref="A10:C10"/>
    <mergeCell ref="D10:S10"/>
    <mergeCell ref="T10:AS10"/>
    <mergeCell ref="A11:A12"/>
    <mergeCell ref="B11:B12"/>
    <mergeCell ref="C11:C12"/>
    <mergeCell ref="D11:F11"/>
    <mergeCell ref="G11:I11"/>
    <mergeCell ref="J11:L11"/>
    <mergeCell ref="A9:AS9"/>
    <mergeCell ref="AT9:BI9"/>
    <mergeCell ref="AR11:AR12"/>
    <mergeCell ref="Y11:Y12"/>
    <mergeCell ref="Z11:Z12"/>
    <mergeCell ref="AA11:AA12"/>
    <mergeCell ref="AB11:AB12"/>
    <mergeCell ref="AC11:AC12"/>
    <mergeCell ref="AD11:AD12"/>
    <mergeCell ref="AS11:AS12"/>
    <mergeCell ref="AT11:AW11"/>
    <mergeCell ref="AX11:BA11"/>
    <mergeCell ref="BB11:BE11"/>
    <mergeCell ref="BF11:BI11"/>
    <mergeCell ref="M11:O11"/>
    <mergeCell ref="P11:R11"/>
  </mergeCells>
  <dataValidations count="10">
    <dataValidation operator="equal" allowBlank="1" showErrorMessage="1" sqref="AJ7">
      <formula1>0</formula1>
      <formula2>0</formula2>
    </dataValidation>
    <dataValidation type="list" operator="equal" allowBlank="1" showErrorMessage="1" sqref="AJ15:AJ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Y15:Y37">
      <formula1>"Eficacia,Eficiencia,Efectividad,"</formula1>
      <formula2>0</formula2>
    </dataValidation>
    <dataValidation type="list" operator="equal" allowBlank="1" showErrorMessage="1" sqref="AO15:AP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I13:AI37">
      <formula1>",Distrital ,Dsitrital-Rural ,Distrital- Urbano,Entidad ,Localidad,UPZ,Departamental,Regional,Nacional"</formula1>
      <formula2>0</formula2>
    </dataValidation>
    <dataValidation type="list" operator="equal" allowBlank="1" showErrorMessage="1" sqref="AH13:AH37">
      <formula1>"Gestión"</formula1>
      <formula2>0</formula2>
    </dataValidation>
    <dataValidation type="list" operator="equal" allowBlank="1" showErrorMessage="1" sqref="AD13:AD37">
      <formula1>"Alta ,Media ,Baja"</formula1>
      <formula2>0</formula2>
    </dataValidation>
    <dataValidation type="list" operator="equal" allowBlank="1" showErrorMessage="1" sqref="AC13:AC37">
      <formula1>"Diario,Semanal,Mensual,Bimestral ,Trimestral,Semestral ,Anual"</formula1>
      <formula2>0</formula2>
    </dataValidation>
    <dataValidation type="list" operator="equal" allowBlank="1" showErrorMessage="1" sqref="AB13:AB37">
      <formula1>"Coeficiente,Índice o razón,Porcentaje,Tasa,Valor absoluto"</formula1>
      <formula2>0</formula2>
    </dataValidation>
    <dataValidation type="list" operator="equal" allowBlank="1" showErrorMessage="1" sqref="AA13:AA37">
      <formula1>"Alcaldía Local,Central,Sectorial,"</formula1>
      <formula2>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DE SEGURIDAD\[POA MATRIZ DOFA SUBSECRETARÍA.xlsx]datos'!#REF!</xm:f>
          </x14:formula1>
          <xm:sqref>AL7:AS7</xm:sqref>
        </x14:dataValidation>
        <x14:dataValidation type="list" errorStyle="information" operator="equal" showInputMessage="1" showErrorMessage="1" prompt="Escoja el Proceso del Menú desplegable">
          <x14:formula1>
            <xm:f>'C:\Users\luis.arias\Documents\VIGENCIA 2023\PLAN DE ACCION -POA\SUBSECRETARIA DE SEGURIDAD\[POA MATRIZ DOFA SUBSECRETARÍA.xlsx]datos'!#REF!</xm:f>
          </x14:formula1>
          <xm:sqref>C7:Y7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P17"/>
  <sheetViews>
    <sheetView showGridLines="0" zoomScale="70" zoomScaleNormal="70" workbookViewId="0">
      <selection activeCell="AR17" sqref="A13:XFD17"/>
    </sheetView>
  </sheetViews>
  <sheetFormatPr baseColWidth="10" defaultColWidth="12.140625" defaultRowHeight="12.75" customHeight="1" x14ac:dyDescent="0.25"/>
  <cols>
    <col min="1" max="1" width="12.5703125" style="148" customWidth="1"/>
    <col min="2" max="2" width="38.42578125" style="148" customWidth="1"/>
    <col min="3" max="18" width="12.140625" style="148"/>
    <col min="19" max="19" width="14" style="148" customWidth="1"/>
    <col min="20" max="20" width="23" style="148" customWidth="1"/>
    <col min="21" max="21" width="32.28515625" style="148" customWidth="1"/>
    <col min="22" max="22" width="19.140625" style="148" customWidth="1"/>
    <col min="23" max="23" width="28.28515625" style="148" customWidth="1"/>
    <col min="24" max="24" width="28.85546875" style="148" customWidth="1"/>
    <col min="25" max="25" width="15" style="149" customWidth="1"/>
    <col min="26" max="26" width="19.28515625" style="149" customWidth="1"/>
    <col min="27" max="27" width="15" style="149" customWidth="1"/>
    <col min="28" max="28" width="19.28515625" style="149" bestFit="1" customWidth="1"/>
    <col min="29" max="29" width="18" style="149" customWidth="1"/>
    <col min="30" max="30" width="20.28515625" style="149" customWidth="1"/>
    <col min="31" max="32" width="12.140625" style="149"/>
    <col min="33" max="33" width="13" style="149" customWidth="1"/>
    <col min="34" max="34" width="21" style="149" customWidth="1"/>
    <col min="35" max="35" width="20.140625" style="149" customWidth="1"/>
    <col min="36" max="36" width="55.42578125" style="149" customWidth="1"/>
    <col min="37" max="37" width="43.140625" style="409" customWidth="1"/>
    <col min="38" max="38" width="15" style="149" customWidth="1"/>
    <col min="39" max="39" width="13.42578125" style="149" customWidth="1"/>
    <col min="40" max="40" width="24.85546875" style="149" customWidth="1"/>
    <col min="41" max="41" width="24.140625" style="149" customWidth="1"/>
    <col min="42" max="42" width="22.42578125" style="149" bestFit="1" customWidth="1"/>
    <col min="43" max="43" width="21.5703125" style="149" customWidth="1"/>
    <col min="44" max="44" width="27" style="149" customWidth="1"/>
    <col min="45" max="45" width="17.85546875" style="149" customWidth="1"/>
    <col min="46" max="46" width="15.85546875" style="149" hidden="1" customWidth="1"/>
    <col min="47" max="47" width="14.140625" style="149" hidden="1" customWidth="1"/>
    <col min="48" max="48" width="0" style="149" hidden="1" customWidth="1"/>
    <col min="49" max="49" width="15" style="148" hidden="1" customWidth="1"/>
    <col min="50" max="50" width="14.140625" style="148" hidden="1" customWidth="1"/>
    <col min="51" max="51" width="12.140625" style="148" hidden="1" customWidth="1"/>
    <col min="52" max="52" width="15.140625" style="148" hidden="1" customWidth="1"/>
    <col min="53" max="53" width="19.5703125" style="148" hidden="1" customWidth="1"/>
    <col min="54" max="54" width="15.85546875" style="148" hidden="1" customWidth="1"/>
    <col min="55" max="55" width="0" style="148" hidden="1" customWidth="1"/>
    <col min="56" max="56" width="15.140625" style="148" hidden="1" customWidth="1"/>
    <col min="57" max="57" width="17" style="148" hidden="1" customWidth="1"/>
    <col min="58" max="58" width="13.7109375" style="148" hidden="1" customWidth="1"/>
    <col min="59" max="59" width="0" style="148" hidden="1" customWidth="1"/>
    <col min="60" max="60" width="14.85546875" style="148" hidden="1" customWidth="1"/>
    <col min="61" max="61" width="15.140625" style="148" hidden="1" customWidth="1"/>
    <col min="62" max="64" width="0" style="148" hidden="1" customWidth="1"/>
    <col min="65" max="250" width="12.140625" style="148"/>
    <col min="251" max="16384" width="12.140625" style="69"/>
  </cols>
  <sheetData>
    <row r="2" spans="1:250" s="263" customFormat="1" ht="30.75" customHeight="1" x14ac:dyDescent="0.35">
      <c r="A2" s="1206"/>
      <c r="B2" s="1194" t="s">
        <v>6</v>
      </c>
      <c r="C2" s="1194"/>
      <c r="D2" s="1194"/>
      <c r="E2" s="1194"/>
      <c r="F2" s="1194"/>
      <c r="G2" s="1194"/>
      <c r="H2" s="1194"/>
      <c r="I2" s="1194"/>
      <c r="J2" s="1194"/>
      <c r="K2" s="1194"/>
      <c r="L2" s="1194"/>
      <c r="M2" s="1194"/>
      <c r="N2" s="1194"/>
      <c r="O2" s="1194"/>
      <c r="P2" s="1194"/>
      <c r="Q2" s="1195" t="s">
        <v>7</v>
      </c>
      <c r="R2" s="1195"/>
      <c r="S2" s="1195"/>
      <c r="T2" s="1195"/>
      <c r="U2" s="1195"/>
      <c r="V2" s="1195"/>
      <c r="W2" s="1195"/>
      <c r="X2" s="1195"/>
      <c r="Y2" s="1195"/>
      <c r="Z2" s="1195"/>
      <c r="AA2" s="1195"/>
      <c r="AB2" s="1195"/>
      <c r="AC2" s="1195"/>
      <c r="AD2" s="1195"/>
      <c r="AE2" s="1195"/>
      <c r="AF2" s="1195"/>
      <c r="AG2" s="1195"/>
      <c r="AH2" s="1195"/>
      <c r="AI2" s="1194" t="s">
        <v>8</v>
      </c>
      <c r="AJ2" s="1194"/>
      <c r="AK2" s="1194"/>
      <c r="AL2" s="1194"/>
      <c r="AM2" s="1194"/>
      <c r="AN2" s="1194"/>
      <c r="AO2" s="1194"/>
      <c r="AP2" s="1194"/>
      <c r="AQ2" s="1194"/>
      <c r="AR2" s="1194"/>
      <c r="AS2" s="1194"/>
      <c r="AT2" s="1194"/>
      <c r="AU2" s="1196" t="s">
        <v>9</v>
      </c>
      <c r="AV2" s="1196"/>
      <c r="AW2" s="1196"/>
      <c r="AX2" s="1196"/>
      <c r="AY2" s="1196"/>
      <c r="AZ2" s="1196"/>
      <c r="BA2" s="1196"/>
      <c r="BB2" s="1196"/>
      <c r="BC2" s="1196"/>
      <c r="BD2" s="1196"/>
      <c r="BE2" s="1196"/>
      <c r="BF2" s="1196"/>
      <c r="BG2" s="1196"/>
      <c r="BH2" s="1196"/>
      <c r="BI2" s="1196"/>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263" customFormat="1" ht="18" customHeight="1" x14ac:dyDescent="0.35">
      <c r="A3" s="1206"/>
      <c r="B3" s="1194"/>
      <c r="C3" s="1194"/>
      <c r="D3" s="1194"/>
      <c r="E3" s="1194"/>
      <c r="F3" s="1194"/>
      <c r="G3" s="1194"/>
      <c r="H3" s="1194"/>
      <c r="I3" s="1194"/>
      <c r="J3" s="1194"/>
      <c r="K3" s="1194"/>
      <c r="L3" s="1194"/>
      <c r="M3" s="1194"/>
      <c r="N3" s="1194"/>
      <c r="O3" s="1194"/>
      <c r="P3" s="1194"/>
      <c r="Q3" s="1195"/>
      <c r="R3" s="1195"/>
      <c r="S3" s="1195"/>
      <c r="T3" s="1195"/>
      <c r="U3" s="1195"/>
      <c r="V3" s="1195"/>
      <c r="W3" s="1195"/>
      <c r="X3" s="1195"/>
      <c r="Y3" s="1195"/>
      <c r="Z3" s="1195"/>
      <c r="AA3" s="1195"/>
      <c r="AB3" s="1195"/>
      <c r="AC3" s="1195"/>
      <c r="AD3" s="1195"/>
      <c r="AE3" s="1195"/>
      <c r="AF3" s="1195"/>
      <c r="AG3" s="1195"/>
      <c r="AH3" s="1195"/>
      <c r="AI3" s="1194" t="s">
        <v>10</v>
      </c>
      <c r="AJ3" s="1194"/>
      <c r="AK3" s="1194"/>
      <c r="AL3" s="1194"/>
      <c r="AM3" s="1194"/>
      <c r="AN3" s="1194"/>
      <c r="AO3" s="1194"/>
      <c r="AP3" s="1194"/>
      <c r="AQ3" s="1194"/>
      <c r="AR3" s="1194"/>
      <c r="AS3" s="1194"/>
      <c r="AT3" s="1194"/>
      <c r="AU3" s="1197">
        <v>3</v>
      </c>
      <c r="AV3" s="1197"/>
      <c r="AW3" s="1197"/>
      <c r="AX3" s="1197"/>
      <c r="AY3" s="1197"/>
      <c r="AZ3" s="1197"/>
      <c r="BA3" s="1197"/>
      <c r="BB3" s="1197"/>
      <c r="BC3" s="1197"/>
      <c r="BD3" s="1197"/>
      <c r="BE3" s="1197"/>
      <c r="BF3" s="1197"/>
      <c r="BG3" s="1197"/>
      <c r="BH3" s="1197"/>
      <c r="BI3" s="1197"/>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263" customFormat="1" ht="19.5" customHeight="1" x14ac:dyDescent="0.35">
      <c r="A4" s="1206"/>
      <c r="B4" s="1194"/>
      <c r="C4" s="1194"/>
      <c r="D4" s="1194"/>
      <c r="E4" s="1194"/>
      <c r="F4" s="1194"/>
      <c r="G4" s="1194"/>
      <c r="H4" s="1194"/>
      <c r="I4" s="1194"/>
      <c r="J4" s="1194"/>
      <c r="K4" s="1194"/>
      <c r="L4" s="1194"/>
      <c r="M4" s="1194"/>
      <c r="N4" s="1194"/>
      <c r="O4" s="1194"/>
      <c r="P4" s="1194"/>
      <c r="Q4" s="1195"/>
      <c r="R4" s="1195"/>
      <c r="S4" s="1195"/>
      <c r="T4" s="1195"/>
      <c r="U4" s="1195"/>
      <c r="V4" s="1195"/>
      <c r="W4" s="1195"/>
      <c r="X4" s="1195"/>
      <c r="Y4" s="1195"/>
      <c r="Z4" s="1195"/>
      <c r="AA4" s="1195"/>
      <c r="AB4" s="1195"/>
      <c r="AC4" s="1195"/>
      <c r="AD4" s="1195"/>
      <c r="AE4" s="1195"/>
      <c r="AF4" s="1195"/>
      <c r="AG4" s="1195"/>
      <c r="AH4" s="1195"/>
      <c r="AI4" s="1194" t="s">
        <v>11</v>
      </c>
      <c r="AJ4" s="1194"/>
      <c r="AK4" s="1194"/>
      <c r="AL4" s="1194"/>
      <c r="AM4" s="1194"/>
      <c r="AN4" s="1194"/>
      <c r="AO4" s="1194"/>
      <c r="AP4" s="1194"/>
      <c r="AQ4" s="1194"/>
      <c r="AR4" s="1194"/>
      <c r="AS4" s="1194"/>
      <c r="AT4" s="1194"/>
      <c r="AU4" s="1198">
        <v>42741</v>
      </c>
      <c r="AV4" s="1198"/>
      <c r="AW4" s="1198"/>
      <c r="AX4" s="1198"/>
      <c r="AY4" s="1198"/>
      <c r="AZ4" s="1198"/>
      <c r="BA4" s="1198"/>
      <c r="BB4" s="1198"/>
      <c r="BC4" s="1198"/>
      <c r="BD4" s="1198"/>
      <c r="BE4" s="1198"/>
      <c r="BF4" s="1198"/>
      <c r="BG4" s="1198"/>
      <c r="BH4" s="1198"/>
      <c r="BI4" s="1198"/>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263" customFormat="1" ht="18.75" customHeight="1" x14ac:dyDescent="0.35">
      <c r="A5" s="1206"/>
      <c r="B5" s="1194" t="s">
        <v>12</v>
      </c>
      <c r="C5" s="1194"/>
      <c r="D5" s="1194"/>
      <c r="E5" s="1194"/>
      <c r="F5" s="1194"/>
      <c r="G5" s="1194"/>
      <c r="H5" s="1194"/>
      <c r="I5" s="1194"/>
      <c r="J5" s="1194"/>
      <c r="K5" s="1194"/>
      <c r="L5" s="1194"/>
      <c r="M5" s="1194"/>
      <c r="N5" s="1194"/>
      <c r="O5" s="1194"/>
      <c r="P5" s="1194"/>
      <c r="Q5" s="1195" t="s">
        <v>13</v>
      </c>
      <c r="R5" s="1195"/>
      <c r="S5" s="1195"/>
      <c r="T5" s="1195"/>
      <c r="U5" s="1195"/>
      <c r="V5" s="1195"/>
      <c r="W5" s="1195"/>
      <c r="X5" s="1195"/>
      <c r="Y5" s="1195"/>
      <c r="Z5" s="1195"/>
      <c r="AA5" s="1195"/>
      <c r="AB5" s="1195"/>
      <c r="AC5" s="1195"/>
      <c r="AD5" s="1195"/>
      <c r="AE5" s="1195"/>
      <c r="AF5" s="1195"/>
      <c r="AG5" s="1195"/>
      <c r="AH5" s="1195"/>
      <c r="AI5" s="1194" t="s">
        <v>14</v>
      </c>
      <c r="AJ5" s="1194"/>
      <c r="AK5" s="1194"/>
      <c r="AL5" s="1194"/>
      <c r="AM5" s="1194"/>
      <c r="AN5" s="1194"/>
      <c r="AO5" s="1194"/>
      <c r="AP5" s="1194"/>
      <c r="AQ5" s="1194"/>
      <c r="AR5" s="1194"/>
      <c r="AS5" s="1194"/>
      <c r="AT5" s="1194"/>
      <c r="AU5" s="1197" t="s">
        <v>432</v>
      </c>
      <c r="AV5" s="1197"/>
      <c r="AW5" s="1197"/>
      <c r="AX5" s="1197"/>
      <c r="AY5" s="1197"/>
      <c r="AZ5" s="1197"/>
      <c r="BA5" s="1197"/>
      <c r="BB5" s="1197"/>
      <c r="BC5" s="1197"/>
      <c r="BD5" s="1197"/>
      <c r="BE5" s="1197"/>
      <c r="BF5" s="1197"/>
      <c r="BG5" s="1197"/>
      <c r="BH5" s="1197"/>
      <c r="BI5" s="1197"/>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263" customFormat="1" ht="19.5" customHeight="1" x14ac:dyDescent="0.35">
      <c r="A6" s="1206"/>
      <c r="B6" s="1194"/>
      <c r="C6" s="1194"/>
      <c r="D6" s="1194"/>
      <c r="E6" s="1194"/>
      <c r="F6" s="1194"/>
      <c r="G6" s="1194"/>
      <c r="H6" s="1194"/>
      <c r="I6" s="1194"/>
      <c r="J6" s="1194"/>
      <c r="K6" s="1194"/>
      <c r="L6" s="1194"/>
      <c r="M6" s="1194"/>
      <c r="N6" s="1194"/>
      <c r="O6" s="1194"/>
      <c r="P6" s="1194"/>
      <c r="Q6" s="1195"/>
      <c r="R6" s="1195"/>
      <c r="S6" s="1195"/>
      <c r="T6" s="1195"/>
      <c r="U6" s="1195"/>
      <c r="V6" s="1195"/>
      <c r="W6" s="1195"/>
      <c r="X6" s="1195"/>
      <c r="Y6" s="1195"/>
      <c r="Z6" s="1195"/>
      <c r="AA6" s="1195"/>
      <c r="AB6" s="1195"/>
      <c r="AC6" s="1195"/>
      <c r="AD6" s="1195"/>
      <c r="AE6" s="1195"/>
      <c r="AF6" s="1195"/>
      <c r="AG6" s="1195"/>
      <c r="AH6" s="1195"/>
      <c r="AI6" s="1194"/>
      <c r="AJ6" s="1194"/>
      <c r="AK6" s="1194"/>
      <c r="AL6" s="1194"/>
      <c r="AM6" s="1194"/>
      <c r="AN6" s="1194"/>
      <c r="AO6" s="1194"/>
      <c r="AP6" s="1194"/>
      <c r="AQ6" s="1194"/>
      <c r="AR6" s="1194"/>
      <c r="AS6" s="1194"/>
      <c r="AT6" s="1194"/>
      <c r="AU6" s="1197"/>
      <c r="AV6" s="1197"/>
      <c r="AW6" s="1197"/>
      <c r="AX6" s="1197"/>
      <c r="AY6" s="1197"/>
      <c r="AZ6" s="1197"/>
      <c r="BA6" s="1197"/>
      <c r="BB6" s="1197"/>
      <c r="BC6" s="1197"/>
      <c r="BD6" s="1197"/>
      <c r="BE6" s="1197"/>
      <c r="BF6" s="1197"/>
      <c r="BG6" s="1197"/>
      <c r="BH6" s="1197"/>
      <c r="BI6" s="1197"/>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row>
    <row r="7" spans="1:250" s="99" customFormat="1" ht="43.5" customHeight="1" x14ac:dyDescent="0.25">
      <c r="A7" s="1200" t="s">
        <v>15</v>
      </c>
      <c r="B7" s="1200"/>
      <c r="C7" s="1201" t="s">
        <v>703</v>
      </c>
      <c r="D7" s="1201"/>
      <c r="E7" s="1201"/>
      <c r="F7" s="1201"/>
      <c r="G7" s="1201"/>
      <c r="H7" s="1201"/>
      <c r="I7" s="1201"/>
      <c r="J7" s="1201"/>
      <c r="K7" s="1201"/>
      <c r="L7" s="1201"/>
      <c r="M7" s="1201"/>
      <c r="N7" s="1201"/>
      <c r="O7" s="1201"/>
      <c r="P7" s="1201"/>
      <c r="Q7" s="1201"/>
      <c r="R7" s="1201"/>
      <c r="S7" s="1201"/>
      <c r="T7" s="1201"/>
      <c r="U7" s="1201"/>
      <c r="V7" s="1201"/>
      <c r="W7" s="1201"/>
      <c r="X7" s="1201"/>
      <c r="Y7" s="1201"/>
      <c r="Z7" s="1202" t="s">
        <v>16</v>
      </c>
      <c r="AA7" s="1202"/>
      <c r="AB7" s="1203"/>
      <c r="AC7" s="1203"/>
      <c r="AD7" s="1203"/>
      <c r="AE7" s="1203"/>
      <c r="AF7" s="1203"/>
      <c r="AG7" s="1203"/>
      <c r="AH7" s="1203"/>
      <c r="AI7" s="1203"/>
      <c r="AJ7" s="1202" t="s">
        <v>17</v>
      </c>
      <c r="AK7" s="1202"/>
      <c r="AL7" s="1204"/>
      <c r="AM7" s="1204"/>
      <c r="AN7" s="1204"/>
      <c r="AO7" s="1204"/>
      <c r="AP7" s="1204"/>
      <c r="AQ7" s="1204"/>
      <c r="AR7" s="1204"/>
      <c r="AS7" s="1204"/>
      <c r="AT7" s="1205"/>
      <c r="AU7" s="1205"/>
      <c r="AV7" s="1205"/>
      <c r="AW7" s="1205"/>
      <c r="AX7" s="1205"/>
      <c r="AY7" s="1205"/>
      <c r="AZ7" s="1205"/>
      <c r="BA7" s="1205"/>
      <c r="BB7" s="1205"/>
      <c r="BC7" s="1205"/>
      <c r="BD7" s="1205"/>
      <c r="BE7" s="1205"/>
      <c r="BF7" s="1205"/>
      <c r="BG7" s="1205"/>
      <c r="BH7" s="1205"/>
      <c r="BI7" s="1205"/>
    </row>
    <row r="8" spans="1:250" s="99" customFormat="1" ht="43.5" customHeight="1" x14ac:dyDescent="0.25">
      <c r="A8" s="1200" t="s">
        <v>18</v>
      </c>
      <c r="B8" s="1200"/>
      <c r="C8" s="1207" t="s">
        <v>689</v>
      </c>
      <c r="D8" s="1207"/>
      <c r="E8" s="1207"/>
      <c r="F8" s="1207"/>
      <c r="G8" s="1207"/>
      <c r="H8" s="1207"/>
      <c r="I8" s="1207"/>
      <c r="J8" s="1207"/>
      <c r="K8" s="1207"/>
      <c r="L8" s="1207"/>
      <c r="M8" s="1207"/>
      <c r="N8" s="1207"/>
      <c r="O8" s="1207"/>
      <c r="P8" s="1207"/>
      <c r="Q8" s="1207"/>
      <c r="R8" s="1207"/>
      <c r="S8" s="1207"/>
      <c r="T8" s="1207"/>
      <c r="U8" s="1207"/>
      <c r="V8" s="1207"/>
      <c r="W8" s="1207"/>
      <c r="X8" s="1207"/>
      <c r="Y8" s="1207"/>
      <c r="Z8" s="1207"/>
      <c r="AA8" s="1207"/>
      <c r="AB8" s="1207"/>
      <c r="AC8" s="1207"/>
      <c r="AD8" s="1207"/>
      <c r="AE8" s="1207"/>
      <c r="AF8" s="1207"/>
      <c r="AG8" s="1207"/>
      <c r="AH8" s="1207"/>
      <c r="AI8" s="1207"/>
      <c r="AJ8" s="1207"/>
      <c r="AK8" s="1207"/>
      <c r="AL8" s="403" t="s">
        <v>19</v>
      </c>
      <c r="AM8" s="1202"/>
      <c r="AN8" s="1202"/>
      <c r="AO8" s="1202"/>
      <c r="AP8" s="1202"/>
      <c r="AQ8" s="1202"/>
      <c r="AR8" s="1202"/>
      <c r="AS8" s="1202"/>
      <c r="AT8" s="1205"/>
      <c r="AU8" s="1205"/>
      <c r="AV8" s="1205"/>
      <c r="AW8" s="1205"/>
      <c r="AX8" s="1205"/>
      <c r="AY8" s="1205"/>
      <c r="AZ8" s="1205"/>
      <c r="BA8" s="1205"/>
      <c r="BB8" s="1205"/>
      <c r="BC8" s="1205"/>
      <c r="BD8" s="1205"/>
      <c r="BE8" s="1205"/>
      <c r="BF8" s="1205"/>
      <c r="BG8" s="1205"/>
      <c r="BH8" s="1205"/>
      <c r="BI8" s="1205"/>
    </row>
    <row r="9" spans="1:250" s="99" customFormat="1" ht="48.75" customHeight="1" x14ac:dyDescent="0.25">
      <c r="A9" s="1031" t="s">
        <v>20</v>
      </c>
      <c r="B9" s="1031"/>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208" t="s">
        <v>21</v>
      </c>
      <c r="AU9" s="1012"/>
      <c r="AV9" s="1012"/>
      <c r="AW9" s="1012"/>
      <c r="AX9" s="1012"/>
      <c r="AY9" s="1012"/>
      <c r="AZ9" s="1012"/>
      <c r="BA9" s="1012"/>
      <c r="BB9" s="1012"/>
      <c r="BC9" s="1012"/>
      <c r="BD9" s="1012"/>
      <c r="BE9" s="1012"/>
      <c r="BF9" s="1012"/>
      <c r="BG9" s="1012"/>
      <c r="BH9" s="1012"/>
      <c r="BI9" s="1012"/>
    </row>
    <row r="10" spans="1:250" s="364" customFormat="1" ht="43.5" customHeight="1" x14ac:dyDescent="0.25">
      <c r="A10" s="964"/>
      <c r="B10" s="964"/>
      <c r="C10" s="964"/>
      <c r="D10" s="964" t="s">
        <v>22</v>
      </c>
      <c r="E10" s="964"/>
      <c r="F10" s="964"/>
      <c r="G10" s="964"/>
      <c r="H10" s="964"/>
      <c r="I10" s="964"/>
      <c r="J10" s="964"/>
      <c r="K10" s="964"/>
      <c r="L10" s="964"/>
      <c r="M10" s="964"/>
      <c r="N10" s="964"/>
      <c r="O10" s="964"/>
      <c r="P10" s="964"/>
      <c r="Q10" s="964"/>
      <c r="R10" s="964"/>
      <c r="S10" s="964"/>
      <c r="T10" s="964" t="s">
        <v>23</v>
      </c>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1199"/>
      <c r="AU10" s="1199"/>
      <c r="AV10" s="1199"/>
      <c r="AW10" s="1199"/>
      <c r="AX10" s="1199"/>
      <c r="AY10" s="1199"/>
      <c r="AZ10" s="1199"/>
      <c r="BA10" s="1199"/>
      <c r="BB10" s="1199"/>
      <c r="BC10" s="1199"/>
      <c r="BD10" s="1199"/>
      <c r="BE10" s="1199"/>
      <c r="BF10" s="1199"/>
      <c r="BG10" s="1199"/>
      <c r="BH10" s="1199"/>
      <c r="BI10" s="1199"/>
    </row>
    <row r="11" spans="1:250" s="319" customFormat="1" ht="43.5" customHeight="1" x14ac:dyDescent="0.25">
      <c r="A11" s="964"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966" t="s">
        <v>37</v>
      </c>
      <c r="Z11" s="964" t="s">
        <v>38</v>
      </c>
      <c r="AA11" s="964" t="s">
        <v>39</v>
      </c>
      <c r="AB11" s="964" t="s">
        <v>40</v>
      </c>
      <c r="AC11" s="964" t="s">
        <v>41</v>
      </c>
      <c r="AD11" s="964" t="s">
        <v>42</v>
      </c>
      <c r="AE11" s="964" t="s">
        <v>43</v>
      </c>
      <c r="AF11" s="964"/>
      <c r="AG11" s="964"/>
      <c r="AH11" s="964" t="s">
        <v>44</v>
      </c>
      <c r="AI11" s="964" t="s">
        <v>45</v>
      </c>
      <c r="AJ11" s="1209" t="s">
        <v>46</v>
      </c>
      <c r="AK11" s="1209"/>
      <c r="AL11" s="1209"/>
      <c r="AM11" s="1209"/>
      <c r="AN11" s="1209"/>
      <c r="AO11" s="1209"/>
      <c r="AP11" s="1209"/>
      <c r="AQ11" s="1210" t="s">
        <v>47</v>
      </c>
      <c r="AR11" s="964" t="s">
        <v>48</v>
      </c>
      <c r="AS11" s="964" t="s">
        <v>49</v>
      </c>
      <c r="AT11" s="962"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2" t="s">
        <v>52</v>
      </c>
    </row>
    <row r="12" spans="1:250" s="319" customFormat="1" ht="43.5" customHeight="1" x14ac:dyDescent="0.25">
      <c r="A12" s="964"/>
      <c r="B12" s="964"/>
      <c r="C12" s="964"/>
      <c r="D12" s="322" t="s">
        <v>54</v>
      </c>
      <c r="E12" s="322" t="s">
        <v>55</v>
      </c>
      <c r="F12" s="322" t="s">
        <v>56</v>
      </c>
      <c r="G12" s="322" t="s">
        <v>54</v>
      </c>
      <c r="H12" s="322" t="s">
        <v>55</v>
      </c>
      <c r="I12" s="322" t="s">
        <v>56</v>
      </c>
      <c r="J12" s="322" t="s">
        <v>54</v>
      </c>
      <c r="K12" s="322" t="s">
        <v>55</v>
      </c>
      <c r="L12" s="322" t="s">
        <v>56</v>
      </c>
      <c r="M12" s="322" t="s">
        <v>54</v>
      </c>
      <c r="N12" s="322" t="s">
        <v>55</v>
      </c>
      <c r="O12" s="322" t="s">
        <v>56</v>
      </c>
      <c r="P12" s="322" t="s">
        <v>54</v>
      </c>
      <c r="Q12" s="322" t="s">
        <v>55</v>
      </c>
      <c r="R12" s="322" t="s">
        <v>56</v>
      </c>
      <c r="S12" s="405">
        <f>SUM(S13:S15)</f>
        <v>0</v>
      </c>
      <c r="T12" s="964"/>
      <c r="U12" s="964"/>
      <c r="V12" s="964"/>
      <c r="W12" s="322" t="s">
        <v>57</v>
      </c>
      <c r="X12" s="322" t="s">
        <v>58</v>
      </c>
      <c r="Y12" s="966"/>
      <c r="Z12" s="964"/>
      <c r="AA12" s="964"/>
      <c r="AB12" s="964"/>
      <c r="AC12" s="964"/>
      <c r="AD12" s="964"/>
      <c r="AE12" s="322" t="s">
        <v>59</v>
      </c>
      <c r="AF12" s="322" t="s">
        <v>60</v>
      </c>
      <c r="AG12" s="322" t="s">
        <v>61</v>
      </c>
      <c r="AH12" s="964"/>
      <c r="AI12" s="964"/>
      <c r="AJ12" s="406" t="s">
        <v>62</v>
      </c>
      <c r="AK12" s="407" t="s">
        <v>63</v>
      </c>
      <c r="AL12" s="406" t="s">
        <v>64</v>
      </c>
      <c r="AM12" s="406" t="s">
        <v>65</v>
      </c>
      <c r="AN12" s="406" t="s">
        <v>66</v>
      </c>
      <c r="AO12" s="406" t="s">
        <v>67</v>
      </c>
      <c r="AP12" s="406" t="s">
        <v>68</v>
      </c>
      <c r="AQ12" s="1210"/>
      <c r="AR12" s="964"/>
      <c r="AS12" s="964"/>
      <c r="AT12" s="408" t="s">
        <v>69</v>
      </c>
      <c r="AU12" s="408" t="s">
        <v>70</v>
      </c>
      <c r="AV12" s="408" t="s">
        <v>71</v>
      </c>
      <c r="AW12" s="408" t="s">
        <v>72</v>
      </c>
      <c r="AX12" s="408" t="s">
        <v>69</v>
      </c>
      <c r="AY12" s="408" t="s">
        <v>70</v>
      </c>
      <c r="AZ12" s="408" t="s">
        <v>71</v>
      </c>
      <c r="BA12" s="408" t="s">
        <v>72</v>
      </c>
      <c r="BB12" s="408" t="s">
        <v>69</v>
      </c>
      <c r="BC12" s="408" t="s">
        <v>70</v>
      </c>
      <c r="BD12" s="408" t="s">
        <v>71</v>
      </c>
      <c r="BE12" s="408" t="s">
        <v>72</v>
      </c>
      <c r="BF12" s="408" t="s">
        <v>69</v>
      </c>
      <c r="BG12" s="408" t="s">
        <v>70</v>
      </c>
      <c r="BH12" s="408" t="s">
        <v>71</v>
      </c>
      <c r="BI12" s="408" t="s">
        <v>73</v>
      </c>
    </row>
    <row r="13" spans="1:250" s="100" customFormat="1" ht="123" customHeight="1" x14ac:dyDescent="0.25">
      <c r="A13" s="219">
        <v>1</v>
      </c>
      <c r="B13" s="83" t="s">
        <v>704</v>
      </c>
      <c r="C13" s="264">
        <v>0.2</v>
      </c>
      <c r="D13" s="398">
        <v>0.2</v>
      </c>
      <c r="E13" s="125"/>
      <c r="F13" s="157">
        <f>IF(ISERROR(E13/D13),"",(E13/D13))</f>
        <v>0</v>
      </c>
      <c r="G13" s="125">
        <v>0.2</v>
      </c>
      <c r="H13" s="125"/>
      <c r="I13" s="157">
        <f>IF(ISERROR(H13/G13),"",(H13/G13))</f>
        <v>0</v>
      </c>
      <c r="J13" s="125">
        <v>0.3</v>
      </c>
      <c r="K13" s="125"/>
      <c r="L13" s="157">
        <f>IF(ISERROR(K13/J13),"",(K13/J13))</f>
        <v>0</v>
      </c>
      <c r="M13" s="125">
        <v>0.3</v>
      </c>
      <c r="N13" s="125"/>
      <c r="O13" s="157">
        <f>IF(ISERROR(N13/M13),"",(N13/M13))</f>
        <v>0</v>
      </c>
      <c r="P13" s="125">
        <f t="shared" ref="P13:Q17" si="0">SUM(D13,G13,J13,M13)</f>
        <v>1</v>
      </c>
      <c r="Q13" s="45">
        <f t="shared" si="0"/>
        <v>0</v>
      </c>
      <c r="R13" s="157">
        <f>IF((IF(ISERROR(Q13/P13),0,(Q13/P13)))&gt;1,1,(IF(ISERROR(Q13/P13),0,(Q13/P13))))</f>
        <v>0</v>
      </c>
      <c r="S13" s="157">
        <f>R13*C13</f>
        <v>0</v>
      </c>
      <c r="T13" s="83" t="s">
        <v>691</v>
      </c>
      <c r="U13" s="83" t="s">
        <v>692</v>
      </c>
      <c r="V13" s="399" t="s">
        <v>693</v>
      </c>
      <c r="W13" s="83" t="s">
        <v>694</v>
      </c>
      <c r="X13" s="83" t="s">
        <v>695</v>
      </c>
      <c r="Y13" s="81" t="s">
        <v>75</v>
      </c>
      <c r="Z13" s="81" t="s">
        <v>93</v>
      </c>
      <c r="AA13" s="81" t="s">
        <v>76</v>
      </c>
      <c r="AB13" s="81" t="s">
        <v>74</v>
      </c>
      <c r="AC13" s="81" t="s">
        <v>77</v>
      </c>
      <c r="AD13" s="81" t="s">
        <v>78</v>
      </c>
      <c r="AE13" s="81" t="s">
        <v>108</v>
      </c>
      <c r="AF13" s="162">
        <v>2023</v>
      </c>
      <c r="AG13" s="81" t="s">
        <v>108</v>
      </c>
      <c r="AH13" s="162" t="s">
        <v>79</v>
      </c>
      <c r="AI13" s="162" t="s">
        <v>696</v>
      </c>
      <c r="AJ13" s="61" t="s">
        <v>705</v>
      </c>
      <c r="AK13" s="75" t="s">
        <v>698</v>
      </c>
      <c r="AL13" s="162" t="s">
        <v>108</v>
      </c>
      <c r="AM13" s="162" t="s">
        <v>108</v>
      </c>
      <c r="AN13" s="163" t="s">
        <v>135</v>
      </c>
      <c r="AO13" s="163" t="s">
        <v>136</v>
      </c>
      <c r="AP13" s="162" t="s">
        <v>699</v>
      </c>
      <c r="AQ13" s="83" t="s">
        <v>700</v>
      </c>
      <c r="AR13" s="83" t="s">
        <v>983</v>
      </c>
      <c r="AS13" s="83" t="s">
        <v>706</v>
      </c>
      <c r="AT13" s="400">
        <f>D13</f>
        <v>0.2</v>
      </c>
      <c r="AU13" s="161"/>
      <c r="AV13" s="401"/>
      <c r="AW13" s="401" t="s">
        <v>701</v>
      </c>
      <c r="AX13" s="400">
        <f>G13</f>
        <v>0.2</v>
      </c>
      <c r="AY13" s="161"/>
      <c r="AZ13" s="289"/>
      <c r="BA13" s="401" t="s">
        <v>701</v>
      </c>
      <c r="BB13" s="400">
        <f>J13</f>
        <v>0.3</v>
      </c>
      <c r="BC13" s="161"/>
      <c r="BD13" s="401"/>
      <c r="BE13" s="401" t="s">
        <v>701</v>
      </c>
      <c r="BF13" s="400">
        <f>M13</f>
        <v>0.3</v>
      </c>
      <c r="BG13" s="161"/>
      <c r="BH13" s="402"/>
      <c r="BI13" s="401" t="s">
        <v>701</v>
      </c>
    </row>
    <row r="14" spans="1:250" s="99" customFormat="1" ht="140.25" customHeight="1" x14ac:dyDescent="0.25">
      <c r="A14" s="219">
        <v>2</v>
      </c>
      <c r="B14" s="83" t="s">
        <v>707</v>
      </c>
      <c r="C14" s="264">
        <v>0.2</v>
      </c>
      <c r="D14" s="398">
        <v>0.2</v>
      </c>
      <c r="E14" s="125"/>
      <c r="F14" s="157">
        <f>IF(ISERROR(E14/D14),"",(E14/D14))</f>
        <v>0</v>
      </c>
      <c r="G14" s="125">
        <v>0.2</v>
      </c>
      <c r="H14" s="125"/>
      <c r="I14" s="157">
        <f>IF(ISERROR(H14/G14),"",(H14/G14))</f>
        <v>0</v>
      </c>
      <c r="J14" s="125">
        <v>0.3</v>
      </c>
      <c r="K14" s="125"/>
      <c r="L14" s="157">
        <f>IF(ISERROR(K14/J14),"",(K14/J14))</f>
        <v>0</v>
      </c>
      <c r="M14" s="125">
        <v>0.3</v>
      </c>
      <c r="N14" s="125"/>
      <c r="O14" s="157">
        <f>IF(ISERROR(N14/M14),"",(N14/M14))</f>
        <v>0</v>
      </c>
      <c r="P14" s="125">
        <f t="shared" si="0"/>
        <v>1</v>
      </c>
      <c r="Q14" s="45">
        <f t="shared" si="0"/>
        <v>0</v>
      </c>
      <c r="R14" s="157">
        <f>IF((IF(ISERROR(Q14/P14),0,(Q14/P14)))&gt;1,1,(IF(ISERROR(Q14/P14),0,(Q14/P14))))</f>
        <v>0</v>
      </c>
      <c r="S14" s="157">
        <f>R14*C14</f>
        <v>0</v>
      </c>
      <c r="T14" s="83" t="s">
        <v>691</v>
      </c>
      <c r="U14" s="83" t="s">
        <v>692</v>
      </c>
      <c r="V14" s="399" t="s">
        <v>693</v>
      </c>
      <c r="W14" s="83" t="s">
        <v>694</v>
      </c>
      <c r="X14" s="83" t="s">
        <v>695</v>
      </c>
      <c r="Y14" s="81" t="s">
        <v>75</v>
      </c>
      <c r="Z14" s="81" t="s">
        <v>93</v>
      </c>
      <c r="AA14" s="81" t="s">
        <v>76</v>
      </c>
      <c r="AB14" s="81" t="s">
        <v>74</v>
      </c>
      <c r="AC14" s="81" t="s">
        <v>77</v>
      </c>
      <c r="AD14" s="81" t="s">
        <v>78</v>
      </c>
      <c r="AE14" s="81" t="s">
        <v>108</v>
      </c>
      <c r="AF14" s="162">
        <v>2023</v>
      </c>
      <c r="AG14" s="81" t="s">
        <v>108</v>
      </c>
      <c r="AH14" s="162" t="s">
        <v>79</v>
      </c>
      <c r="AI14" s="162" t="s">
        <v>696</v>
      </c>
      <c r="AJ14" s="61" t="s">
        <v>705</v>
      </c>
      <c r="AK14" s="75" t="s">
        <v>698</v>
      </c>
      <c r="AL14" s="162" t="s">
        <v>108</v>
      </c>
      <c r="AM14" s="162" t="s">
        <v>108</v>
      </c>
      <c r="AN14" s="163" t="s">
        <v>708</v>
      </c>
      <c r="AO14" s="163" t="s">
        <v>136</v>
      </c>
      <c r="AP14" s="162" t="s">
        <v>699</v>
      </c>
      <c r="AQ14" s="83" t="s">
        <v>700</v>
      </c>
      <c r="AR14" s="83" t="s">
        <v>983</v>
      </c>
      <c r="AS14" s="83" t="s">
        <v>706</v>
      </c>
      <c r="AT14" s="400">
        <f>D14</f>
        <v>0.2</v>
      </c>
      <c r="AU14" s="161"/>
      <c r="AV14" s="401"/>
      <c r="AW14" s="401" t="s">
        <v>701</v>
      </c>
      <c r="AX14" s="400">
        <f>G14</f>
        <v>0.2</v>
      </c>
      <c r="AY14" s="161"/>
      <c r="AZ14" s="289"/>
      <c r="BA14" s="401" t="s">
        <v>701</v>
      </c>
      <c r="BB14" s="400">
        <f>J14</f>
        <v>0.3</v>
      </c>
      <c r="BC14" s="161"/>
      <c r="BD14" s="401"/>
      <c r="BE14" s="401" t="s">
        <v>701</v>
      </c>
      <c r="BF14" s="400">
        <f>M14</f>
        <v>0.3</v>
      </c>
      <c r="BG14" s="161"/>
      <c r="BH14" s="402"/>
      <c r="BI14" s="401" t="s">
        <v>701</v>
      </c>
    </row>
    <row r="15" spans="1:250" s="99" customFormat="1" ht="132" customHeight="1" x14ac:dyDescent="0.25">
      <c r="A15" s="219">
        <v>3</v>
      </c>
      <c r="B15" s="83" t="s">
        <v>709</v>
      </c>
      <c r="C15" s="264">
        <v>0.2</v>
      </c>
      <c r="D15" s="398">
        <v>0.2</v>
      </c>
      <c r="E15" s="125"/>
      <c r="F15" s="157">
        <f>IF(ISERROR(E15/D15),"",(E15/D15))</f>
        <v>0</v>
      </c>
      <c r="G15" s="125">
        <v>0.2</v>
      </c>
      <c r="H15" s="125"/>
      <c r="I15" s="157">
        <f>IF(ISERROR(H15/G15),"",(H15/G15))</f>
        <v>0</v>
      </c>
      <c r="J15" s="125">
        <v>0.3</v>
      </c>
      <c r="K15" s="125"/>
      <c r="L15" s="157">
        <f>IF(ISERROR(K15/J15),"",(K15/J15))</f>
        <v>0</v>
      </c>
      <c r="M15" s="125">
        <v>0.3</v>
      </c>
      <c r="N15" s="125"/>
      <c r="O15" s="157">
        <f>IF(ISERROR(N15/M15),"",(N15/M15))</f>
        <v>0</v>
      </c>
      <c r="P15" s="125">
        <f t="shared" si="0"/>
        <v>1</v>
      </c>
      <c r="Q15" s="45">
        <f t="shared" si="0"/>
        <v>0</v>
      </c>
      <c r="R15" s="157">
        <f>IF((IF(ISERROR(Q15/P15),0,(Q15/P15)))&gt;1,1,(IF(ISERROR(Q15/P15),0,(Q15/P15))))</f>
        <v>0</v>
      </c>
      <c r="S15" s="157">
        <f>R15*C15</f>
        <v>0</v>
      </c>
      <c r="T15" s="83" t="s">
        <v>691</v>
      </c>
      <c r="U15" s="83" t="s">
        <v>692</v>
      </c>
      <c r="V15" s="399" t="s">
        <v>693</v>
      </c>
      <c r="W15" s="83" t="s">
        <v>694</v>
      </c>
      <c r="X15" s="83" t="s">
        <v>695</v>
      </c>
      <c r="Y15" s="81" t="s">
        <v>75</v>
      </c>
      <c r="Z15" s="81" t="s">
        <v>93</v>
      </c>
      <c r="AA15" s="81" t="s">
        <v>76</v>
      </c>
      <c r="AB15" s="81" t="s">
        <v>74</v>
      </c>
      <c r="AC15" s="81" t="s">
        <v>77</v>
      </c>
      <c r="AD15" s="81" t="s">
        <v>78</v>
      </c>
      <c r="AE15" s="81" t="s">
        <v>108</v>
      </c>
      <c r="AF15" s="162">
        <v>2023</v>
      </c>
      <c r="AG15" s="81" t="s">
        <v>108</v>
      </c>
      <c r="AH15" s="162" t="s">
        <v>79</v>
      </c>
      <c r="AI15" s="162" t="s">
        <v>696</v>
      </c>
      <c r="AJ15" s="61" t="s">
        <v>705</v>
      </c>
      <c r="AK15" s="75" t="s">
        <v>698</v>
      </c>
      <c r="AL15" s="162" t="s">
        <v>108</v>
      </c>
      <c r="AM15" s="162" t="s">
        <v>108</v>
      </c>
      <c r="AN15" s="163" t="s">
        <v>708</v>
      </c>
      <c r="AO15" s="163" t="s">
        <v>136</v>
      </c>
      <c r="AP15" s="162" t="s">
        <v>699</v>
      </c>
      <c r="AQ15" s="83" t="s">
        <v>700</v>
      </c>
      <c r="AR15" s="83" t="s">
        <v>983</v>
      </c>
      <c r="AS15" s="83" t="s">
        <v>706</v>
      </c>
      <c r="AT15" s="400">
        <f>D15</f>
        <v>0.2</v>
      </c>
      <c r="AU15" s="161"/>
      <c r="AV15" s="401"/>
      <c r="AW15" s="401" t="s">
        <v>701</v>
      </c>
      <c r="AX15" s="400">
        <f>G15</f>
        <v>0.2</v>
      </c>
      <c r="AY15" s="161"/>
      <c r="AZ15" s="289"/>
      <c r="BA15" s="401" t="s">
        <v>701</v>
      </c>
      <c r="BB15" s="400">
        <f>J15</f>
        <v>0.3</v>
      </c>
      <c r="BC15" s="161"/>
      <c r="BD15" s="401"/>
      <c r="BE15" s="401" t="s">
        <v>701</v>
      </c>
      <c r="BF15" s="400">
        <f>M15</f>
        <v>0.3</v>
      </c>
      <c r="BG15" s="161"/>
      <c r="BH15" s="402"/>
      <c r="BI15" s="401" t="s">
        <v>701</v>
      </c>
    </row>
    <row r="16" spans="1:250" s="99" customFormat="1" ht="128.25" customHeight="1" x14ac:dyDescent="0.25">
      <c r="A16" s="219">
        <v>4</v>
      </c>
      <c r="B16" s="83" t="s">
        <v>710</v>
      </c>
      <c r="C16" s="264">
        <v>0.2</v>
      </c>
      <c r="D16" s="398">
        <v>0.2</v>
      </c>
      <c r="E16" s="125"/>
      <c r="F16" s="157">
        <f>IF(ISERROR(E16/D16),"",(E16/D16))</f>
        <v>0</v>
      </c>
      <c r="G16" s="125">
        <v>0.2</v>
      </c>
      <c r="H16" s="125"/>
      <c r="I16" s="157">
        <f>IF(ISERROR(H16/G16),"",(H16/G16))</f>
        <v>0</v>
      </c>
      <c r="J16" s="125">
        <v>0.3</v>
      </c>
      <c r="K16" s="125"/>
      <c r="L16" s="157">
        <f>IF(ISERROR(K16/J16),"",(K16/J16))</f>
        <v>0</v>
      </c>
      <c r="M16" s="125">
        <v>0.3</v>
      </c>
      <c r="N16" s="125"/>
      <c r="O16" s="157">
        <f>IF(ISERROR(N16/M16),"",(N16/M16))</f>
        <v>0</v>
      </c>
      <c r="P16" s="125">
        <f t="shared" si="0"/>
        <v>1</v>
      </c>
      <c r="Q16" s="45">
        <f t="shared" si="0"/>
        <v>0</v>
      </c>
      <c r="R16" s="157">
        <f>IF((IF(ISERROR(Q16/P16),0,(Q16/P16)))&gt;1,1,(IF(ISERROR(Q16/P16),0,(Q16/P16))))</f>
        <v>0</v>
      </c>
      <c r="S16" s="157">
        <f>R16*C16</f>
        <v>0</v>
      </c>
      <c r="T16" s="83" t="s">
        <v>691</v>
      </c>
      <c r="U16" s="83" t="s">
        <v>692</v>
      </c>
      <c r="V16" s="399" t="s">
        <v>693</v>
      </c>
      <c r="W16" s="83" t="s">
        <v>694</v>
      </c>
      <c r="X16" s="83" t="s">
        <v>695</v>
      </c>
      <c r="Y16" s="81" t="s">
        <v>75</v>
      </c>
      <c r="Z16" s="81" t="s">
        <v>93</v>
      </c>
      <c r="AA16" s="81" t="s">
        <v>76</v>
      </c>
      <c r="AB16" s="81" t="s">
        <v>74</v>
      </c>
      <c r="AC16" s="81" t="s">
        <v>77</v>
      </c>
      <c r="AD16" s="81" t="s">
        <v>78</v>
      </c>
      <c r="AE16" s="81" t="s">
        <v>108</v>
      </c>
      <c r="AF16" s="162">
        <v>2023</v>
      </c>
      <c r="AG16" s="81" t="s">
        <v>108</v>
      </c>
      <c r="AH16" s="162" t="s">
        <v>79</v>
      </c>
      <c r="AI16" s="162" t="s">
        <v>696</v>
      </c>
      <c r="AJ16" s="61" t="s">
        <v>705</v>
      </c>
      <c r="AK16" s="75" t="s">
        <v>698</v>
      </c>
      <c r="AL16" s="162" t="s">
        <v>108</v>
      </c>
      <c r="AM16" s="162" t="s">
        <v>108</v>
      </c>
      <c r="AN16" s="163" t="s">
        <v>708</v>
      </c>
      <c r="AO16" s="163" t="s">
        <v>136</v>
      </c>
      <c r="AP16" s="162" t="s">
        <v>699</v>
      </c>
      <c r="AQ16" s="83" t="s">
        <v>700</v>
      </c>
      <c r="AR16" s="83" t="s">
        <v>983</v>
      </c>
      <c r="AS16" s="83" t="s">
        <v>706</v>
      </c>
      <c r="AT16" s="400">
        <f>D16</f>
        <v>0.2</v>
      </c>
      <c r="AU16" s="161"/>
      <c r="AV16" s="401"/>
      <c r="AW16" s="401" t="s">
        <v>701</v>
      </c>
      <c r="AX16" s="400">
        <f>G16</f>
        <v>0.2</v>
      </c>
      <c r="AY16" s="161"/>
      <c r="AZ16" s="289"/>
      <c r="BA16" s="401" t="s">
        <v>701</v>
      </c>
      <c r="BB16" s="400">
        <f>J16</f>
        <v>0.3</v>
      </c>
      <c r="BC16" s="161"/>
      <c r="BD16" s="401"/>
      <c r="BE16" s="401" t="s">
        <v>701</v>
      </c>
      <c r="BF16" s="400">
        <f>M16</f>
        <v>0.3</v>
      </c>
      <c r="BG16" s="161"/>
      <c r="BH16" s="402"/>
      <c r="BI16" s="401" t="s">
        <v>701</v>
      </c>
    </row>
    <row r="17" spans="1:61" s="99" customFormat="1" ht="118.5" customHeight="1" x14ac:dyDescent="0.25">
      <c r="A17" s="219">
        <v>5</v>
      </c>
      <c r="B17" s="83" t="s">
        <v>711</v>
      </c>
      <c r="C17" s="264">
        <v>0.2</v>
      </c>
      <c r="D17" s="398">
        <v>0.2</v>
      </c>
      <c r="E17" s="125"/>
      <c r="F17" s="157">
        <f>IF(ISERROR(E17/D17),"",(E17/D17))</f>
        <v>0</v>
      </c>
      <c r="G17" s="125">
        <v>0.2</v>
      </c>
      <c r="H17" s="125"/>
      <c r="I17" s="157">
        <f>IF(ISERROR(H17/G17),"",(H17/G17))</f>
        <v>0</v>
      </c>
      <c r="J17" s="125">
        <v>0.3</v>
      </c>
      <c r="K17" s="125"/>
      <c r="L17" s="157">
        <f>IF(ISERROR(K17/J17),"",(K17/J17))</f>
        <v>0</v>
      </c>
      <c r="M17" s="125">
        <v>0.3</v>
      </c>
      <c r="N17" s="125"/>
      <c r="O17" s="157">
        <f>IF(ISERROR(N17/M17),"",(N17/M17))</f>
        <v>0</v>
      </c>
      <c r="P17" s="125">
        <f t="shared" si="0"/>
        <v>1</v>
      </c>
      <c r="Q17" s="45">
        <f t="shared" si="0"/>
        <v>0</v>
      </c>
      <c r="R17" s="157">
        <f>IF((IF(ISERROR(Q17/P17),0,(Q17/P17)))&gt;1,1,(IF(ISERROR(Q17/P17),0,(Q17/P17))))</f>
        <v>0</v>
      </c>
      <c r="S17" s="157">
        <f>R17*C17</f>
        <v>0</v>
      </c>
      <c r="T17" s="83" t="s">
        <v>691</v>
      </c>
      <c r="U17" s="83" t="s">
        <v>692</v>
      </c>
      <c r="V17" s="399" t="s">
        <v>693</v>
      </c>
      <c r="W17" s="83" t="s">
        <v>694</v>
      </c>
      <c r="X17" s="83" t="s">
        <v>695</v>
      </c>
      <c r="Y17" s="81" t="s">
        <v>75</v>
      </c>
      <c r="Z17" s="81" t="s">
        <v>93</v>
      </c>
      <c r="AA17" s="81" t="s">
        <v>76</v>
      </c>
      <c r="AB17" s="81" t="s">
        <v>74</v>
      </c>
      <c r="AC17" s="81" t="s">
        <v>77</v>
      </c>
      <c r="AD17" s="81" t="s">
        <v>78</v>
      </c>
      <c r="AE17" s="81" t="s">
        <v>108</v>
      </c>
      <c r="AF17" s="162">
        <v>2023</v>
      </c>
      <c r="AG17" s="81" t="s">
        <v>108</v>
      </c>
      <c r="AH17" s="162" t="s">
        <v>79</v>
      </c>
      <c r="AI17" s="162" t="s">
        <v>696</v>
      </c>
      <c r="AJ17" s="61" t="s">
        <v>705</v>
      </c>
      <c r="AK17" s="75" t="s">
        <v>698</v>
      </c>
      <c r="AL17" s="162" t="s">
        <v>108</v>
      </c>
      <c r="AM17" s="162" t="s">
        <v>108</v>
      </c>
      <c r="AN17" s="163" t="s">
        <v>708</v>
      </c>
      <c r="AO17" s="163" t="s">
        <v>136</v>
      </c>
      <c r="AP17" s="162" t="s">
        <v>699</v>
      </c>
      <c r="AQ17" s="83" t="s">
        <v>700</v>
      </c>
      <c r="AR17" s="83" t="s">
        <v>983</v>
      </c>
      <c r="AS17" s="83" t="s">
        <v>706</v>
      </c>
      <c r="AT17" s="400">
        <f>D17</f>
        <v>0.2</v>
      </c>
      <c r="AU17" s="161"/>
      <c r="AV17" s="401"/>
      <c r="AW17" s="401" t="s">
        <v>701</v>
      </c>
      <c r="AX17" s="400">
        <f>G17</f>
        <v>0.2</v>
      </c>
      <c r="AY17" s="161"/>
      <c r="AZ17" s="289"/>
      <c r="BA17" s="401" t="s">
        <v>701</v>
      </c>
      <c r="BB17" s="400">
        <f>J17</f>
        <v>0.3</v>
      </c>
      <c r="BC17" s="161"/>
      <c r="BD17" s="401"/>
      <c r="BE17" s="401" t="s">
        <v>701</v>
      </c>
      <c r="BF17" s="400">
        <f>M17</f>
        <v>0.3</v>
      </c>
      <c r="BG17" s="161"/>
      <c r="BH17" s="402"/>
      <c r="BI17" s="401" t="s">
        <v>701</v>
      </c>
    </row>
  </sheetData>
  <mergeCells count="58">
    <mergeCell ref="AS11:AS12"/>
    <mergeCell ref="AT11:AW11"/>
    <mergeCell ref="AX11:BA11"/>
    <mergeCell ref="BB11:BE11"/>
    <mergeCell ref="BF11:BI11"/>
    <mergeCell ref="AR11:AR12"/>
    <mergeCell ref="Y11:Y12"/>
    <mergeCell ref="Z11:Z12"/>
    <mergeCell ref="AA11:AA12"/>
    <mergeCell ref="AB11:AB12"/>
    <mergeCell ref="AC11:AC12"/>
    <mergeCell ref="AD11:AD12"/>
    <mergeCell ref="AE11:AG11"/>
    <mergeCell ref="AH11:AH12"/>
    <mergeCell ref="AI11:AI12"/>
    <mergeCell ref="AJ11:AP11"/>
    <mergeCell ref="AQ11:AQ12"/>
    <mergeCell ref="W11:X11"/>
    <mergeCell ref="A11:A12"/>
    <mergeCell ref="B11:B12"/>
    <mergeCell ref="C11:C12"/>
    <mergeCell ref="D11:F11"/>
    <mergeCell ref="G11:I11"/>
    <mergeCell ref="J11:L11"/>
    <mergeCell ref="M11:O11"/>
    <mergeCell ref="P11:R11"/>
    <mergeCell ref="T11:T12"/>
    <mergeCell ref="U11:U12"/>
    <mergeCell ref="V11:V12"/>
    <mergeCell ref="A8:B8"/>
    <mergeCell ref="C8:AK8"/>
    <mergeCell ref="AM8:AS8"/>
    <mergeCell ref="A9:AS9"/>
    <mergeCell ref="AT9:BI9"/>
    <mergeCell ref="A10:C10"/>
    <mergeCell ref="D10:S10"/>
    <mergeCell ref="T10:AS10"/>
    <mergeCell ref="AT10:BI10"/>
    <mergeCell ref="Q5:AH6"/>
    <mergeCell ref="AI5:AT6"/>
    <mergeCell ref="AU5:BI6"/>
    <mergeCell ref="A7:B7"/>
    <mergeCell ref="C7:Y7"/>
    <mergeCell ref="Z7:AA7"/>
    <mergeCell ref="AB7:AI7"/>
    <mergeCell ref="AJ7:AK7"/>
    <mergeCell ref="AL7:AS7"/>
    <mergeCell ref="AT7:BI8"/>
    <mergeCell ref="A2:A6"/>
    <mergeCell ref="B2:P4"/>
    <mergeCell ref="B5:P6"/>
    <mergeCell ref="Q2:AH4"/>
    <mergeCell ref="AI2:AT2"/>
    <mergeCell ref="AU2:BI2"/>
    <mergeCell ref="AI3:AT3"/>
    <mergeCell ref="AU3:BI3"/>
    <mergeCell ref="AI4:AT4"/>
    <mergeCell ref="AU4:BI4"/>
  </mergeCells>
  <dataValidations count="7">
    <dataValidation type="list" operator="equal" allowBlank="1" showErrorMessage="1" sqref="AA13:AA17">
      <formula1>"Alcaldía Local,Central,Sectorial,"</formula1>
      <formula2>0</formula2>
    </dataValidation>
    <dataValidation type="list" operator="equal" allowBlank="1" showErrorMessage="1" sqref="AB13:AB17">
      <formula1>"Coeficiente,Índice o razón,Porcentaje,Tasa,Valor absoluto"</formula1>
      <formula2>0</formula2>
    </dataValidation>
    <dataValidation type="list" operator="equal" allowBlank="1" showErrorMessage="1" sqref="AC13:AC17">
      <formula1>"Diario,Semanal,Mensual,Bimestral ,Trimestral,Semestral ,Anual"</formula1>
      <formula2>0</formula2>
    </dataValidation>
    <dataValidation type="list" operator="equal" allowBlank="1" showErrorMessage="1" sqref="AD13:AD17">
      <formula1>"Alta ,Media ,Baja"</formula1>
      <formula2>0</formula2>
    </dataValidation>
    <dataValidation type="list" operator="equal" allowBlank="1" showErrorMessage="1" sqref="AH13:AH17">
      <formula1>"Gestión"</formula1>
      <formula2>0</formula2>
    </dataValidation>
    <dataValidation type="list" operator="equal" allowBlank="1" showErrorMessage="1" sqref="AI13:AI17">
      <formula1>",Distrital ,Dsitrital-Rural ,Distrital- Urbano,Entidad ,Localidad,UPZ,Departamental,Regional,Nacional"</formula1>
      <formula2>0</formula2>
    </dataValidation>
    <dataValidation operator="equal" allowBlank="1" showErrorMessage="1" sqref="AJ7">
      <formula1>0</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DE PREVENCIÓN\[2023 MATRIZ POA DP.xlsx]datos'!#REF!</xm:f>
          </x14:formula1>
          <xm:sqref>AL7:AS7</xm:sqref>
        </x14:dataValidation>
        <x14:dataValidation type="list" errorStyle="information" operator="equal" showInputMessage="1" showErrorMessage="1" prompt="Escoja el Proceso del Menú desplegable">
          <x14:formula1>
            <xm:f>'C:\Users\luis.arias\Documents\VIGENCIA 2023\PLAN DE ACCION -POA\DIRECCION DE PREVENCIÓN\[2023 MATRIZ POA DP.xlsx]datos'!#REF!</xm:f>
          </x14:formula1>
          <xm:sqref>C7:Y7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21"/>
  <sheetViews>
    <sheetView showGridLines="0" zoomScale="84" zoomScaleNormal="84" workbookViewId="0">
      <selection activeCell="BK26" sqref="BK26"/>
    </sheetView>
  </sheetViews>
  <sheetFormatPr baseColWidth="10" defaultColWidth="20.5703125" defaultRowHeight="12.75" customHeight="1" x14ac:dyDescent="0.25"/>
  <cols>
    <col min="1" max="1" width="11.42578125" style="148" customWidth="1"/>
    <col min="2" max="2" width="43.28515625" style="148" customWidth="1"/>
    <col min="3" max="3" width="11.85546875" style="148" customWidth="1"/>
    <col min="4" max="4" width="10.28515625" style="148" customWidth="1"/>
    <col min="5" max="5" width="10.140625" style="148" customWidth="1"/>
    <col min="6" max="6" width="10.42578125" style="148" customWidth="1"/>
    <col min="7" max="7" width="8.85546875" style="148" customWidth="1"/>
    <col min="8" max="8" width="7.85546875" style="148" customWidth="1"/>
    <col min="9" max="9" width="8.140625" style="148" customWidth="1"/>
    <col min="10" max="10" width="10.28515625" style="148" customWidth="1"/>
    <col min="11" max="11" width="9.140625" style="148" customWidth="1"/>
    <col min="12" max="12" width="8.7109375" style="148" customWidth="1"/>
    <col min="13" max="13" width="10.5703125" style="148" customWidth="1"/>
    <col min="14" max="14" width="10.7109375" style="148" customWidth="1"/>
    <col min="15" max="15" width="10.42578125" style="148" customWidth="1"/>
    <col min="16" max="16" width="9.5703125" style="148" customWidth="1"/>
    <col min="17" max="17" width="8.28515625" style="148" customWidth="1"/>
    <col min="18" max="18" width="6.7109375" style="148" bestFit="1" customWidth="1"/>
    <col min="19" max="19" width="11.5703125" style="148" customWidth="1"/>
    <col min="20" max="20" width="23.5703125" style="148" customWidth="1"/>
    <col min="21" max="21" width="35.42578125" style="148" customWidth="1"/>
    <col min="22" max="24" width="20.5703125" style="148" customWidth="1"/>
    <col min="25" max="25" width="11.5703125" style="149" bestFit="1" customWidth="1"/>
    <col min="26" max="26" width="19.28515625" style="149" customWidth="1"/>
    <col min="27" max="27" width="14.42578125" style="149" customWidth="1"/>
    <col min="28" max="28" width="16" style="149" customWidth="1"/>
    <col min="29" max="29" width="17.140625" style="149" bestFit="1" customWidth="1"/>
    <col min="30" max="30" width="16.7109375" style="149" customWidth="1"/>
    <col min="31" max="31" width="12.140625" style="149" customWidth="1"/>
    <col min="32" max="32" width="14.28515625" style="149" customWidth="1"/>
    <col min="33" max="33" width="13.85546875" style="149" customWidth="1"/>
    <col min="34" max="34" width="15.28515625" style="149" customWidth="1"/>
    <col min="35" max="35" width="21" style="149" customWidth="1"/>
    <col min="36" max="36" width="46.85546875" style="149" customWidth="1"/>
    <col min="37" max="37" width="32" style="149" customWidth="1"/>
    <col min="38" max="38" width="20.5703125" style="149" customWidth="1"/>
    <col min="39" max="39" width="35" style="149" customWidth="1"/>
    <col min="40" max="41" width="20.5703125" style="149" customWidth="1"/>
    <col min="42" max="42" width="20" style="149" customWidth="1"/>
    <col min="43" max="43" width="27.28515625" style="149" customWidth="1"/>
    <col min="44" max="44" width="34.85546875" style="149" customWidth="1"/>
    <col min="45" max="45" width="20.5703125" style="149" customWidth="1"/>
    <col min="46" max="46" width="14.140625" style="149" hidden="1" customWidth="1"/>
    <col min="47" max="47" width="10.85546875" style="149" hidden="1" customWidth="1"/>
    <col min="48" max="48" width="12.7109375" style="149" hidden="1" customWidth="1"/>
    <col min="49" max="49" width="15.7109375" style="148" hidden="1" customWidth="1"/>
    <col min="50" max="50" width="10.28515625" style="148" hidden="1" customWidth="1"/>
    <col min="51" max="51" width="11.42578125" style="148" hidden="1" customWidth="1"/>
    <col min="52" max="52" width="14.7109375" style="148" hidden="1" customWidth="1"/>
    <col min="53" max="53" width="12.28515625" style="148" hidden="1" customWidth="1"/>
    <col min="54" max="54" width="14.42578125" style="148" hidden="1" customWidth="1"/>
    <col min="55" max="55" width="13.85546875" style="148" hidden="1" customWidth="1"/>
    <col min="56" max="56" width="15.140625" style="148" hidden="1" customWidth="1"/>
    <col min="57" max="57" width="16.5703125" style="148" hidden="1" customWidth="1"/>
    <col min="58" max="58" width="14.5703125" style="148" hidden="1" customWidth="1"/>
    <col min="59" max="59" width="17" style="148" hidden="1" customWidth="1"/>
    <col min="60" max="60" width="18.140625" style="148" hidden="1" customWidth="1"/>
    <col min="61" max="61" width="15.7109375" style="148" hidden="1" customWidth="1"/>
    <col min="62" max="62" width="20.5703125" style="148" hidden="1" customWidth="1"/>
    <col min="63" max="250" width="20.5703125" style="148" customWidth="1"/>
    <col min="251" max="16384" width="20.5703125" style="69"/>
  </cols>
  <sheetData>
    <row r="1" spans="1:250" ht="12.75" customHeight="1" thickBot="1" x14ac:dyDescent="0.3"/>
    <row r="2" spans="1:250" s="263" customFormat="1" ht="12.75" customHeight="1" thickBot="1" x14ac:dyDescent="0.4">
      <c r="A2" s="1032"/>
      <c r="B2" s="980" t="s">
        <v>6</v>
      </c>
      <c r="C2" s="981"/>
      <c r="D2" s="981"/>
      <c r="E2" s="981"/>
      <c r="F2" s="981"/>
      <c r="G2" s="981"/>
      <c r="H2" s="981"/>
      <c r="I2" s="981"/>
      <c r="J2" s="981"/>
      <c r="K2" s="981"/>
      <c r="L2" s="981"/>
      <c r="M2" s="981"/>
      <c r="N2" s="981"/>
      <c r="O2" s="981"/>
      <c r="P2" s="982"/>
      <c r="Q2" s="974" t="s">
        <v>7</v>
      </c>
      <c r="R2" s="975"/>
      <c r="S2" s="975"/>
      <c r="T2" s="975"/>
      <c r="U2" s="975"/>
      <c r="V2" s="975"/>
      <c r="W2" s="975"/>
      <c r="X2" s="975"/>
      <c r="Y2" s="975"/>
      <c r="Z2" s="975"/>
      <c r="AA2" s="975"/>
      <c r="AB2" s="975"/>
      <c r="AC2" s="975"/>
      <c r="AD2" s="975"/>
      <c r="AE2" s="975"/>
      <c r="AF2" s="975"/>
      <c r="AG2" s="975"/>
      <c r="AH2" s="976"/>
      <c r="AI2" s="1008" t="s">
        <v>8</v>
      </c>
      <c r="AJ2" s="1009"/>
      <c r="AK2" s="1009"/>
      <c r="AL2" s="1009"/>
      <c r="AM2" s="1009"/>
      <c r="AN2" s="1009"/>
      <c r="AO2" s="1009"/>
      <c r="AP2" s="1009"/>
      <c r="AQ2" s="1009"/>
      <c r="AR2" s="1009"/>
      <c r="AS2" s="1009"/>
      <c r="AT2" s="1010"/>
      <c r="AU2" s="993" t="s">
        <v>9</v>
      </c>
      <c r="AV2" s="994"/>
      <c r="AW2" s="994"/>
      <c r="AX2" s="994"/>
      <c r="AY2" s="994"/>
      <c r="AZ2" s="994"/>
      <c r="BA2" s="994"/>
      <c r="BB2" s="994"/>
      <c r="BC2" s="994"/>
      <c r="BD2" s="994"/>
      <c r="BE2" s="994"/>
      <c r="BF2" s="994"/>
      <c r="BG2" s="994"/>
      <c r="BH2" s="994"/>
      <c r="BI2" s="995"/>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263" customFormat="1" ht="18" customHeight="1" thickBot="1" x14ac:dyDescent="0.4">
      <c r="A3" s="1033"/>
      <c r="B3" s="1022"/>
      <c r="C3" s="1023"/>
      <c r="D3" s="1023"/>
      <c r="E3" s="1023"/>
      <c r="F3" s="1023"/>
      <c r="G3" s="1023"/>
      <c r="H3" s="1023"/>
      <c r="I3" s="1023"/>
      <c r="J3" s="1023"/>
      <c r="K3" s="1023"/>
      <c r="L3" s="1023"/>
      <c r="M3" s="1023"/>
      <c r="N3" s="1023"/>
      <c r="O3" s="1023"/>
      <c r="P3" s="1024"/>
      <c r="Q3" s="1025"/>
      <c r="R3" s="1026"/>
      <c r="S3" s="1026"/>
      <c r="T3" s="1026"/>
      <c r="U3" s="1026"/>
      <c r="V3" s="1026"/>
      <c r="W3" s="1026"/>
      <c r="X3" s="1026"/>
      <c r="Y3" s="1026"/>
      <c r="Z3" s="1026"/>
      <c r="AA3" s="1026"/>
      <c r="AB3" s="1026"/>
      <c r="AC3" s="1026"/>
      <c r="AD3" s="1026"/>
      <c r="AE3" s="1026"/>
      <c r="AF3" s="1026"/>
      <c r="AG3" s="1026"/>
      <c r="AH3" s="1027"/>
      <c r="AI3" s="1008" t="s">
        <v>10</v>
      </c>
      <c r="AJ3" s="1009"/>
      <c r="AK3" s="1009"/>
      <c r="AL3" s="1009"/>
      <c r="AM3" s="1009"/>
      <c r="AN3" s="1009"/>
      <c r="AO3" s="1009"/>
      <c r="AP3" s="1009"/>
      <c r="AQ3" s="1009"/>
      <c r="AR3" s="1009"/>
      <c r="AS3" s="1009"/>
      <c r="AT3" s="1010"/>
      <c r="AU3" s="996">
        <v>3</v>
      </c>
      <c r="AV3" s="997"/>
      <c r="AW3" s="997"/>
      <c r="AX3" s="997"/>
      <c r="AY3" s="997"/>
      <c r="AZ3" s="997"/>
      <c r="BA3" s="997"/>
      <c r="BB3" s="997"/>
      <c r="BC3" s="997"/>
      <c r="BD3" s="997"/>
      <c r="BE3" s="997"/>
      <c r="BF3" s="997"/>
      <c r="BG3" s="997"/>
      <c r="BH3" s="997"/>
      <c r="BI3" s="998"/>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263" customFormat="1" ht="22.5" customHeight="1" thickBot="1" x14ac:dyDescent="0.4">
      <c r="A4" s="1033"/>
      <c r="B4" s="983"/>
      <c r="C4" s="984"/>
      <c r="D4" s="984"/>
      <c r="E4" s="984"/>
      <c r="F4" s="984"/>
      <c r="G4" s="984"/>
      <c r="H4" s="984"/>
      <c r="I4" s="984"/>
      <c r="J4" s="984"/>
      <c r="K4" s="984"/>
      <c r="L4" s="984"/>
      <c r="M4" s="984"/>
      <c r="N4" s="984"/>
      <c r="O4" s="984"/>
      <c r="P4" s="985"/>
      <c r="Q4" s="977"/>
      <c r="R4" s="978"/>
      <c r="S4" s="978"/>
      <c r="T4" s="978"/>
      <c r="U4" s="978"/>
      <c r="V4" s="978"/>
      <c r="W4" s="978"/>
      <c r="X4" s="978"/>
      <c r="Y4" s="978"/>
      <c r="Z4" s="978"/>
      <c r="AA4" s="978"/>
      <c r="AB4" s="978"/>
      <c r="AC4" s="978"/>
      <c r="AD4" s="978"/>
      <c r="AE4" s="978"/>
      <c r="AF4" s="978"/>
      <c r="AG4" s="978"/>
      <c r="AH4" s="979"/>
      <c r="AI4" s="1008" t="s">
        <v>11</v>
      </c>
      <c r="AJ4" s="1009"/>
      <c r="AK4" s="1009"/>
      <c r="AL4" s="1009"/>
      <c r="AM4" s="1009"/>
      <c r="AN4" s="1009"/>
      <c r="AO4" s="1009"/>
      <c r="AP4" s="1009"/>
      <c r="AQ4" s="1009"/>
      <c r="AR4" s="1009"/>
      <c r="AS4" s="1009"/>
      <c r="AT4" s="1010"/>
      <c r="AU4" s="999">
        <v>42741</v>
      </c>
      <c r="AV4" s="1000"/>
      <c r="AW4" s="1000"/>
      <c r="AX4" s="1000"/>
      <c r="AY4" s="1000"/>
      <c r="AZ4" s="1000"/>
      <c r="BA4" s="1000"/>
      <c r="BB4" s="1000"/>
      <c r="BC4" s="1000"/>
      <c r="BD4" s="1000"/>
      <c r="BE4" s="1000"/>
      <c r="BF4" s="1000"/>
      <c r="BG4" s="1000"/>
      <c r="BH4" s="1000"/>
      <c r="BI4" s="1001"/>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263" customFormat="1" ht="30.75" customHeight="1" x14ac:dyDescent="0.35">
      <c r="A5" s="1033"/>
      <c r="B5" s="980" t="s">
        <v>12</v>
      </c>
      <c r="C5" s="981"/>
      <c r="D5" s="981"/>
      <c r="E5" s="981"/>
      <c r="F5" s="981"/>
      <c r="G5" s="981"/>
      <c r="H5" s="981"/>
      <c r="I5" s="981"/>
      <c r="J5" s="981"/>
      <c r="K5" s="981"/>
      <c r="L5" s="981"/>
      <c r="M5" s="981"/>
      <c r="N5" s="981"/>
      <c r="O5" s="981"/>
      <c r="P5" s="982"/>
      <c r="Q5" s="974" t="s">
        <v>13</v>
      </c>
      <c r="R5" s="975"/>
      <c r="S5" s="975"/>
      <c r="T5" s="975"/>
      <c r="U5" s="975"/>
      <c r="V5" s="975"/>
      <c r="W5" s="975"/>
      <c r="X5" s="975"/>
      <c r="Y5" s="975"/>
      <c r="Z5" s="975"/>
      <c r="AA5" s="975"/>
      <c r="AB5" s="975"/>
      <c r="AC5" s="975"/>
      <c r="AD5" s="975"/>
      <c r="AE5" s="975"/>
      <c r="AF5" s="975"/>
      <c r="AG5" s="975"/>
      <c r="AH5" s="976"/>
      <c r="AI5" s="980" t="s">
        <v>14</v>
      </c>
      <c r="AJ5" s="981"/>
      <c r="AK5" s="981"/>
      <c r="AL5" s="981"/>
      <c r="AM5" s="981"/>
      <c r="AN5" s="981"/>
      <c r="AO5" s="981"/>
      <c r="AP5" s="981"/>
      <c r="AQ5" s="981"/>
      <c r="AR5" s="981"/>
      <c r="AS5" s="981"/>
      <c r="AT5" s="982"/>
      <c r="AU5" s="1002" t="s">
        <v>432</v>
      </c>
      <c r="AV5" s="1003"/>
      <c r="AW5" s="1003"/>
      <c r="AX5" s="1003"/>
      <c r="AY5" s="1003"/>
      <c r="AZ5" s="1003"/>
      <c r="BA5" s="1003"/>
      <c r="BB5" s="1003"/>
      <c r="BC5" s="1003"/>
      <c r="BD5" s="1003"/>
      <c r="BE5" s="1003"/>
      <c r="BF5" s="1003"/>
      <c r="BG5" s="1003"/>
      <c r="BH5" s="1003"/>
      <c r="BI5" s="1004"/>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263" customFormat="1" ht="12.75" customHeight="1" thickBot="1" x14ac:dyDescent="0.4">
      <c r="A6" s="1034"/>
      <c r="B6" s="983"/>
      <c r="C6" s="984"/>
      <c r="D6" s="984"/>
      <c r="E6" s="984"/>
      <c r="F6" s="984"/>
      <c r="G6" s="984"/>
      <c r="H6" s="984"/>
      <c r="I6" s="984"/>
      <c r="J6" s="984"/>
      <c r="K6" s="984"/>
      <c r="L6" s="984"/>
      <c r="M6" s="984"/>
      <c r="N6" s="984"/>
      <c r="O6" s="984"/>
      <c r="P6" s="985"/>
      <c r="Q6" s="977"/>
      <c r="R6" s="978"/>
      <c r="S6" s="978"/>
      <c r="T6" s="978"/>
      <c r="U6" s="978"/>
      <c r="V6" s="978"/>
      <c r="W6" s="978"/>
      <c r="X6" s="978"/>
      <c r="Y6" s="978"/>
      <c r="Z6" s="978"/>
      <c r="AA6" s="978"/>
      <c r="AB6" s="978"/>
      <c r="AC6" s="978"/>
      <c r="AD6" s="978"/>
      <c r="AE6" s="978"/>
      <c r="AF6" s="978"/>
      <c r="AG6" s="978"/>
      <c r="AH6" s="979"/>
      <c r="AI6" s="983"/>
      <c r="AJ6" s="984"/>
      <c r="AK6" s="984"/>
      <c r="AL6" s="984"/>
      <c r="AM6" s="984"/>
      <c r="AN6" s="984"/>
      <c r="AO6" s="984"/>
      <c r="AP6" s="984"/>
      <c r="AQ6" s="984"/>
      <c r="AR6" s="984"/>
      <c r="AS6" s="984"/>
      <c r="AT6" s="985"/>
      <c r="AU6" s="1005"/>
      <c r="AV6" s="1006"/>
      <c r="AW6" s="1006"/>
      <c r="AX6" s="1006"/>
      <c r="AY6" s="1006"/>
      <c r="AZ6" s="1006"/>
      <c r="BA6" s="1006"/>
      <c r="BB6" s="1006"/>
      <c r="BC6" s="1006"/>
      <c r="BD6" s="1006"/>
      <c r="BE6" s="1006"/>
      <c r="BF6" s="1006"/>
      <c r="BG6" s="1006"/>
      <c r="BH6" s="1006"/>
      <c r="BI6" s="1007"/>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row>
    <row r="7" spans="1:250" s="99" customFormat="1" ht="31.5" customHeight="1" x14ac:dyDescent="0.25">
      <c r="A7" s="1019" t="s">
        <v>15</v>
      </c>
      <c r="B7" s="1020"/>
      <c r="C7" s="1021" t="s">
        <v>703</v>
      </c>
      <c r="D7" s="1021"/>
      <c r="E7" s="1021"/>
      <c r="F7" s="1021"/>
      <c r="G7" s="1021"/>
      <c r="H7" s="1021"/>
      <c r="I7" s="1021"/>
      <c r="J7" s="1021"/>
      <c r="K7" s="1021"/>
      <c r="L7" s="1021"/>
      <c r="M7" s="1021"/>
      <c r="N7" s="1021"/>
      <c r="O7" s="1021"/>
      <c r="P7" s="1021"/>
      <c r="Q7" s="1021"/>
      <c r="R7" s="1021"/>
      <c r="S7" s="1021"/>
      <c r="T7" s="1021"/>
      <c r="U7" s="1021"/>
      <c r="V7" s="1021"/>
      <c r="W7" s="1021"/>
      <c r="X7" s="1021"/>
      <c r="Y7" s="1021"/>
      <c r="Z7" s="989" t="s">
        <v>16</v>
      </c>
      <c r="AA7" s="989"/>
      <c r="AB7" s="990" t="s">
        <v>712</v>
      </c>
      <c r="AC7" s="990"/>
      <c r="AD7" s="990"/>
      <c r="AE7" s="990"/>
      <c r="AF7" s="990"/>
      <c r="AG7" s="990"/>
      <c r="AH7" s="990"/>
      <c r="AI7" s="990"/>
      <c r="AJ7" s="989" t="s">
        <v>17</v>
      </c>
      <c r="AK7" s="989"/>
      <c r="AL7" s="986" t="s">
        <v>471</v>
      </c>
      <c r="AM7" s="986"/>
      <c r="AN7" s="986"/>
      <c r="AO7" s="986"/>
      <c r="AP7" s="986"/>
      <c r="AQ7" s="986"/>
      <c r="AR7" s="986"/>
      <c r="AS7" s="986"/>
      <c r="AT7" s="987"/>
      <c r="AU7" s="987"/>
      <c r="AV7" s="987"/>
      <c r="AW7" s="987"/>
      <c r="AX7" s="987"/>
      <c r="AY7" s="987"/>
      <c r="AZ7" s="987"/>
      <c r="BA7" s="987"/>
      <c r="BB7" s="987"/>
      <c r="BC7" s="987"/>
      <c r="BD7" s="987"/>
      <c r="BE7" s="987"/>
      <c r="BF7" s="987"/>
      <c r="BG7" s="987"/>
      <c r="BH7" s="987"/>
      <c r="BI7" s="988"/>
    </row>
    <row r="8" spans="1:250" s="99" customFormat="1" ht="41.25" customHeight="1" x14ac:dyDescent="0.25">
      <c r="A8" s="1028" t="s">
        <v>18</v>
      </c>
      <c r="B8" s="1029"/>
      <c r="C8" s="1014" t="s">
        <v>713</v>
      </c>
      <c r="D8" s="1015"/>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6"/>
      <c r="AL8" s="152" t="s">
        <v>19</v>
      </c>
      <c r="AM8" s="1124">
        <v>44914</v>
      </c>
      <c r="AN8" s="1018"/>
      <c r="AO8" s="1018"/>
      <c r="AP8" s="1018"/>
      <c r="AQ8" s="1018"/>
      <c r="AR8" s="1018"/>
      <c r="AS8" s="1018"/>
      <c r="AT8" s="987"/>
      <c r="AU8" s="987"/>
      <c r="AV8" s="987"/>
      <c r="AW8" s="987"/>
      <c r="AX8" s="987"/>
      <c r="AY8" s="987"/>
      <c r="AZ8" s="987"/>
      <c r="BA8" s="987"/>
      <c r="BB8" s="987"/>
      <c r="BC8" s="987"/>
      <c r="BD8" s="987"/>
      <c r="BE8" s="987"/>
      <c r="BF8" s="987"/>
      <c r="BG8" s="987"/>
      <c r="BH8" s="987"/>
      <c r="BI8" s="988"/>
    </row>
    <row r="9" spans="1:250" s="364" customFormat="1" ht="39" customHeight="1" x14ac:dyDescent="0.25">
      <c r="A9" s="1211" t="s">
        <v>20</v>
      </c>
      <c r="B9" s="1212"/>
      <c r="C9" s="1212"/>
      <c r="D9" s="1212"/>
      <c r="E9" s="1212"/>
      <c r="F9" s="1212"/>
      <c r="G9" s="1212"/>
      <c r="H9" s="1212"/>
      <c r="I9" s="1212"/>
      <c r="J9" s="1212"/>
      <c r="K9" s="1212"/>
      <c r="L9" s="1212"/>
      <c r="M9" s="1212"/>
      <c r="N9" s="1212"/>
      <c r="O9" s="1212"/>
      <c r="P9" s="1212"/>
      <c r="Q9" s="1212"/>
      <c r="R9" s="1212"/>
      <c r="S9" s="1212"/>
      <c r="T9" s="1212"/>
      <c r="U9" s="1212"/>
      <c r="V9" s="1212"/>
      <c r="W9" s="1212"/>
      <c r="X9" s="1212"/>
      <c r="Y9" s="1212"/>
      <c r="Z9" s="1212"/>
      <c r="AA9" s="1212"/>
      <c r="AB9" s="1212"/>
      <c r="AC9" s="1212"/>
      <c r="AD9" s="1212"/>
      <c r="AE9" s="1212"/>
      <c r="AF9" s="1212"/>
      <c r="AG9" s="1212"/>
      <c r="AH9" s="1212"/>
      <c r="AI9" s="1212"/>
      <c r="AJ9" s="1212"/>
      <c r="AK9" s="1212"/>
      <c r="AL9" s="1212"/>
      <c r="AM9" s="1212"/>
      <c r="AN9" s="1212"/>
      <c r="AO9" s="1212"/>
      <c r="AP9" s="1212"/>
      <c r="AQ9" s="1212"/>
      <c r="AR9" s="1212"/>
      <c r="AS9" s="1212"/>
      <c r="AT9" s="1213" t="s">
        <v>21</v>
      </c>
      <c r="AU9" s="1214"/>
      <c r="AV9" s="1214"/>
      <c r="AW9" s="1214"/>
      <c r="AX9" s="1214"/>
      <c r="AY9" s="1214"/>
      <c r="AZ9" s="1214"/>
      <c r="BA9" s="1214"/>
      <c r="BB9" s="1214"/>
      <c r="BC9" s="1214"/>
      <c r="BD9" s="1214"/>
      <c r="BE9" s="1214"/>
      <c r="BF9" s="1214"/>
      <c r="BG9" s="1214"/>
      <c r="BH9" s="1214"/>
      <c r="BI9" s="1215"/>
    </row>
    <row r="10" spans="1:250" s="364" customFormat="1" ht="27" customHeight="1" x14ac:dyDescent="0.25">
      <c r="A10" s="972"/>
      <c r="B10" s="964"/>
      <c r="C10" s="964"/>
      <c r="D10" s="964" t="s">
        <v>22</v>
      </c>
      <c r="E10" s="964"/>
      <c r="F10" s="964"/>
      <c r="G10" s="964"/>
      <c r="H10" s="964"/>
      <c r="I10" s="964"/>
      <c r="J10" s="964"/>
      <c r="K10" s="964"/>
      <c r="L10" s="964"/>
      <c r="M10" s="964"/>
      <c r="N10" s="964"/>
      <c r="O10" s="964"/>
      <c r="P10" s="964"/>
      <c r="Q10" s="964"/>
      <c r="R10" s="964"/>
      <c r="S10" s="964"/>
      <c r="T10" s="964" t="s">
        <v>23</v>
      </c>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1122"/>
      <c r="AU10" s="1122"/>
      <c r="AV10" s="1122"/>
      <c r="AW10" s="1122"/>
      <c r="AX10" s="1122"/>
      <c r="AY10" s="1122"/>
      <c r="AZ10" s="1122"/>
      <c r="BA10" s="1122"/>
      <c r="BB10" s="1122"/>
      <c r="BC10" s="1122"/>
      <c r="BD10" s="1122"/>
      <c r="BE10" s="1122"/>
      <c r="BF10" s="1122"/>
      <c r="BG10" s="1122"/>
      <c r="BH10" s="1122"/>
      <c r="BI10" s="1123"/>
    </row>
    <row r="11" spans="1:250" s="319" customFormat="1" ht="30.75" customHeight="1" x14ac:dyDescent="0.25">
      <c r="A11" s="972"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966" t="s">
        <v>37</v>
      </c>
      <c r="Z11" s="964" t="s">
        <v>38</v>
      </c>
      <c r="AA11" s="964" t="s">
        <v>39</v>
      </c>
      <c r="AB11" s="964" t="s">
        <v>40</v>
      </c>
      <c r="AC11" s="964" t="s">
        <v>41</v>
      </c>
      <c r="AD11" s="964" t="s">
        <v>42</v>
      </c>
      <c r="AE11" s="964" t="s">
        <v>43</v>
      </c>
      <c r="AF11" s="964"/>
      <c r="AG11" s="964"/>
      <c r="AH11" s="964" t="s">
        <v>44</v>
      </c>
      <c r="AI11" s="964" t="s">
        <v>45</v>
      </c>
      <c r="AJ11" s="968" t="s">
        <v>46</v>
      </c>
      <c r="AK11" s="969"/>
      <c r="AL11" s="969"/>
      <c r="AM11" s="969"/>
      <c r="AN11" s="969"/>
      <c r="AO11" s="969"/>
      <c r="AP11" s="970"/>
      <c r="AQ11" s="991" t="s">
        <v>47</v>
      </c>
      <c r="AR11" s="964" t="s">
        <v>48</v>
      </c>
      <c r="AS11" s="964" t="s">
        <v>49</v>
      </c>
      <c r="AT11" s="971"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3" t="s">
        <v>52</v>
      </c>
    </row>
    <row r="12" spans="1:250" s="319" customFormat="1" ht="41.25" customHeight="1" x14ac:dyDescent="0.25">
      <c r="A12" s="973"/>
      <c r="B12" s="965"/>
      <c r="C12" s="965"/>
      <c r="D12" s="320" t="s">
        <v>54</v>
      </c>
      <c r="E12" s="320" t="s">
        <v>55</v>
      </c>
      <c r="F12" s="320" t="s">
        <v>56</v>
      </c>
      <c r="G12" s="320" t="s">
        <v>54</v>
      </c>
      <c r="H12" s="320" t="s">
        <v>55</v>
      </c>
      <c r="I12" s="320" t="s">
        <v>56</v>
      </c>
      <c r="J12" s="320" t="s">
        <v>54</v>
      </c>
      <c r="K12" s="320" t="s">
        <v>55</v>
      </c>
      <c r="L12" s="320" t="s">
        <v>56</v>
      </c>
      <c r="M12" s="320" t="s">
        <v>54</v>
      </c>
      <c r="N12" s="320" t="s">
        <v>55</v>
      </c>
      <c r="O12" s="320" t="s">
        <v>56</v>
      </c>
      <c r="P12" s="320" t="s">
        <v>54</v>
      </c>
      <c r="Q12" s="320" t="s">
        <v>55</v>
      </c>
      <c r="R12" s="320" t="s">
        <v>56</v>
      </c>
      <c r="S12" s="154">
        <f>SUM(S13:S14)</f>
        <v>0</v>
      </c>
      <c r="T12" s="965"/>
      <c r="U12" s="965"/>
      <c r="V12" s="965"/>
      <c r="W12" s="320" t="s">
        <v>57</v>
      </c>
      <c r="X12" s="320" t="s">
        <v>58</v>
      </c>
      <c r="Y12" s="967"/>
      <c r="Z12" s="965"/>
      <c r="AA12" s="965"/>
      <c r="AB12" s="965"/>
      <c r="AC12" s="965"/>
      <c r="AD12" s="964"/>
      <c r="AE12" s="322" t="s">
        <v>59</v>
      </c>
      <c r="AF12" s="322" t="s">
        <v>60</v>
      </c>
      <c r="AG12" s="322" t="s">
        <v>61</v>
      </c>
      <c r="AH12" s="964"/>
      <c r="AI12" s="965"/>
      <c r="AJ12" s="346" t="s">
        <v>62</v>
      </c>
      <c r="AK12" s="346" t="s">
        <v>63</v>
      </c>
      <c r="AL12" s="346" t="s">
        <v>64</v>
      </c>
      <c r="AM12" s="346" t="s">
        <v>65</v>
      </c>
      <c r="AN12" s="346" t="s">
        <v>66</v>
      </c>
      <c r="AO12" s="346" t="s">
        <v>67</v>
      </c>
      <c r="AP12" s="346" t="s">
        <v>68</v>
      </c>
      <c r="AQ12" s="992"/>
      <c r="AR12" s="965"/>
      <c r="AS12" s="965"/>
      <c r="AT12" s="325" t="s">
        <v>69</v>
      </c>
      <c r="AU12" s="326" t="s">
        <v>70</v>
      </c>
      <c r="AV12" s="326" t="s">
        <v>71</v>
      </c>
      <c r="AW12" s="326" t="s">
        <v>72</v>
      </c>
      <c r="AX12" s="326" t="s">
        <v>69</v>
      </c>
      <c r="AY12" s="326" t="s">
        <v>70</v>
      </c>
      <c r="AZ12" s="326" t="s">
        <v>71</v>
      </c>
      <c r="BA12" s="326" t="s">
        <v>72</v>
      </c>
      <c r="BB12" s="326" t="s">
        <v>69</v>
      </c>
      <c r="BC12" s="326" t="s">
        <v>70</v>
      </c>
      <c r="BD12" s="326" t="s">
        <v>71</v>
      </c>
      <c r="BE12" s="326" t="s">
        <v>72</v>
      </c>
      <c r="BF12" s="326" t="s">
        <v>69</v>
      </c>
      <c r="BG12" s="326" t="s">
        <v>70</v>
      </c>
      <c r="BH12" s="326" t="s">
        <v>71</v>
      </c>
      <c r="BI12" s="327" t="s">
        <v>73</v>
      </c>
    </row>
    <row r="13" spans="1:250" s="364" customFormat="1" ht="107.25" customHeight="1" x14ac:dyDescent="0.25">
      <c r="A13" s="77">
        <v>1</v>
      </c>
      <c r="B13" s="78" t="s">
        <v>714</v>
      </c>
      <c r="C13" s="79">
        <v>0.5</v>
      </c>
      <c r="D13" s="80">
        <v>0.2</v>
      </c>
      <c r="E13" s="125"/>
      <c r="F13" s="81">
        <f>IF(ISERROR(E13/D13),"",(E13/D13))</f>
        <v>0</v>
      </c>
      <c r="G13" s="125">
        <v>0.2</v>
      </c>
      <c r="H13" s="125"/>
      <c r="I13" s="81">
        <f>IF(ISERROR(H13/G13),"",(H13/G13))</f>
        <v>0</v>
      </c>
      <c r="J13" s="125">
        <v>0.3</v>
      </c>
      <c r="K13" s="125"/>
      <c r="L13" s="81">
        <f>IF(ISERROR(K13/J13),"",(K13/J13))</f>
        <v>0</v>
      </c>
      <c r="M13" s="125">
        <v>0.3</v>
      </c>
      <c r="N13" s="125"/>
      <c r="O13" s="81">
        <f>IF(ISERROR(N13/M13),"",(N13/M13))</f>
        <v>0</v>
      </c>
      <c r="P13" s="125">
        <f>SUM(D13,G13,J13,M13)</f>
        <v>1</v>
      </c>
      <c r="Q13" s="82"/>
      <c r="R13" s="81">
        <f>IF((IF(ISERROR(Q13/P13),0,(Q13/P13)))&gt;1,1,(IF(ISERROR(Q13/P13),0,(Q13/P13))))</f>
        <v>0</v>
      </c>
      <c r="S13" s="81">
        <f>R13*C13</f>
        <v>0</v>
      </c>
      <c r="T13" s="83" t="s">
        <v>691</v>
      </c>
      <c r="U13" s="83" t="s">
        <v>692</v>
      </c>
      <c r="V13" s="83" t="s">
        <v>693</v>
      </c>
      <c r="W13" s="83" t="s">
        <v>694</v>
      </c>
      <c r="X13" s="83" t="s">
        <v>695</v>
      </c>
      <c r="Y13" s="81" t="s">
        <v>75</v>
      </c>
      <c r="Z13" s="81" t="s">
        <v>93</v>
      </c>
      <c r="AA13" s="81" t="s">
        <v>76</v>
      </c>
      <c r="AB13" s="81" t="s">
        <v>74</v>
      </c>
      <c r="AC13" s="81" t="s">
        <v>77</v>
      </c>
      <c r="AD13" s="81" t="s">
        <v>78</v>
      </c>
      <c r="AE13" s="81" t="s">
        <v>108</v>
      </c>
      <c r="AF13" s="162">
        <v>2023</v>
      </c>
      <c r="AG13" s="81" t="s">
        <v>108</v>
      </c>
      <c r="AH13" s="162" t="s">
        <v>79</v>
      </c>
      <c r="AI13" s="162" t="s">
        <v>696</v>
      </c>
      <c r="AJ13" s="61" t="s">
        <v>705</v>
      </c>
      <c r="AK13" s="78" t="s">
        <v>698</v>
      </c>
      <c r="AL13" s="162" t="s">
        <v>108</v>
      </c>
      <c r="AM13" s="162" t="s">
        <v>108</v>
      </c>
      <c r="AN13" s="163" t="s">
        <v>135</v>
      </c>
      <c r="AO13" s="163" t="s">
        <v>136</v>
      </c>
      <c r="AP13" s="162" t="s">
        <v>699</v>
      </c>
      <c r="AQ13" s="83" t="s">
        <v>700</v>
      </c>
      <c r="AR13" s="83" t="s">
        <v>983</v>
      </c>
      <c r="AS13" s="83" t="s">
        <v>715</v>
      </c>
      <c r="AT13" s="400">
        <f>D13</f>
        <v>0.2</v>
      </c>
      <c r="AU13" s="161"/>
      <c r="AV13" s="401"/>
      <c r="AW13" s="401" t="s">
        <v>701</v>
      </c>
      <c r="AX13" s="400">
        <f>G13</f>
        <v>0.2</v>
      </c>
      <c r="AY13" s="161"/>
      <c r="AZ13" s="289"/>
      <c r="BA13" s="401" t="s">
        <v>701</v>
      </c>
      <c r="BB13" s="400">
        <f>J13</f>
        <v>0.3</v>
      </c>
      <c r="BC13" s="161"/>
      <c r="BD13" s="401"/>
      <c r="BE13" s="401" t="s">
        <v>701</v>
      </c>
      <c r="BF13" s="400">
        <f>M13</f>
        <v>0.3</v>
      </c>
      <c r="BG13" s="161"/>
      <c r="BH13" s="402"/>
      <c r="BI13" s="401" t="s">
        <v>701</v>
      </c>
    </row>
    <row r="14" spans="1:250" s="364" customFormat="1" ht="77.25" customHeight="1" x14ac:dyDescent="0.25">
      <c r="A14" s="77">
        <v>2</v>
      </c>
      <c r="B14" s="78" t="s">
        <v>716</v>
      </c>
      <c r="C14" s="79">
        <v>0.5</v>
      </c>
      <c r="D14" s="80">
        <v>0.1</v>
      </c>
      <c r="E14" s="125"/>
      <c r="F14" s="81">
        <f>IF(ISERROR(E14/D14),"",(E14/D14))</f>
        <v>0</v>
      </c>
      <c r="G14" s="125">
        <v>0.3</v>
      </c>
      <c r="H14" s="125"/>
      <c r="I14" s="81">
        <f>IF(ISERROR(H14/G14),"",(H14/G14))</f>
        <v>0</v>
      </c>
      <c r="J14" s="125">
        <v>0.3</v>
      </c>
      <c r="K14" s="125"/>
      <c r="L14" s="81">
        <f>IF(ISERROR(K14/J14),"",(K14/J14))</f>
        <v>0</v>
      </c>
      <c r="M14" s="125">
        <v>0.3</v>
      </c>
      <c r="N14" s="125"/>
      <c r="O14" s="81">
        <f>IF(ISERROR(N14/M14),"",(N14/M14))</f>
        <v>0</v>
      </c>
      <c r="P14" s="125">
        <f>SUM(D14,G14,J14,M14)</f>
        <v>1</v>
      </c>
      <c r="Q14" s="82"/>
      <c r="R14" s="81">
        <f>IF((IF(ISERROR(Q14/P14),0,(Q14/P14)))&gt;1,1,(IF(ISERROR(Q14/P14),0,(Q14/P14))))</f>
        <v>0</v>
      </c>
      <c r="S14" s="81">
        <f>R14*C14</f>
        <v>0</v>
      </c>
      <c r="T14" s="83" t="s">
        <v>717</v>
      </c>
      <c r="U14" s="83" t="s">
        <v>718</v>
      </c>
      <c r="V14" s="81" t="s">
        <v>719</v>
      </c>
      <c r="W14" s="83" t="s">
        <v>720</v>
      </c>
      <c r="X14" s="83" t="s">
        <v>721</v>
      </c>
      <c r="Y14" s="81" t="s">
        <v>131</v>
      </c>
      <c r="Z14" s="81" t="s">
        <v>93</v>
      </c>
      <c r="AA14" s="81" t="s">
        <v>76</v>
      </c>
      <c r="AB14" s="81" t="s">
        <v>74</v>
      </c>
      <c r="AC14" s="81" t="s">
        <v>77</v>
      </c>
      <c r="AD14" s="81" t="s">
        <v>78</v>
      </c>
      <c r="AE14" s="81" t="s">
        <v>108</v>
      </c>
      <c r="AF14" s="162">
        <v>2023</v>
      </c>
      <c r="AG14" s="81" t="s">
        <v>108</v>
      </c>
      <c r="AH14" s="162" t="s">
        <v>79</v>
      </c>
      <c r="AI14" s="162" t="s">
        <v>97</v>
      </c>
      <c r="AJ14" s="61" t="s">
        <v>134</v>
      </c>
      <c r="AK14" s="78" t="s">
        <v>722</v>
      </c>
      <c r="AL14" s="162" t="s">
        <v>108</v>
      </c>
      <c r="AM14" s="163" t="s">
        <v>723</v>
      </c>
      <c r="AN14" s="163" t="s">
        <v>135</v>
      </c>
      <c r="AO14" s="163" t="s">
        <v>136</v>
      </c>
      <c r="AP14" s="162"/>
      <c r="AQ14" s="83" t="s">
        <v>725</v>
      </c>
      <c r="AR14" s="83" t="s">
        <v>724</v>
      </c>
      <c r="AS14" s="83" t="s">
        <v>715</v>
      </c>
      <c r="AT14" s="400">
        <f>D14</f>
        <v>0.1</v>
      </c>
      <c r="AU14" s="161"/>
      <c r="AV14" s="401"/>
      <c r="AW14" s="401" t="s">
        <v>701</v>
      </c>
      <c r="AX14" s="400">
        <f>G14</f>
        <v>0.3</v>
      </c>
      <c r="AY14" s="161"/>
      <c r="AZ14" s="289"/>
      <c r="BA14" s="401" t="s">
        <v>701</v>
      </c>
      <c r="BB14" s="400">
        <f>J14</f>
        <v>0.3</v>
      </c>
      <c r="BC14" s="161"/>
      <c r="BD14" s="401"/>
      <c r="BE14" s="401" t="s">
        <v>701</v>
      </c>
      <c r="BF14" s="400">
        <f>M14</f>
        <v>0.3</v>
      </c>
      <c r="BG14" s="161"/>
      <c r="BH14" s="402"/>
      <c r="BI14" s="401" t="s">
        <v>701</v>
      </c>
    </row>
    <row r="21" spans="57:57" ht="12.75" customHeight="1" x14ac:dyDescent="0.25">
      <c r="BE21" s="148">
        <f>12+4+2+6+6+11+4+1+5+2+5+5+8+5</f>
        <v>76</v>
      </c>
    </row>
  </sheetData>
  <mergeCells count="58">
    <mergeCell ref="AS11:AS12"/>
    <mergeCell ref="AT11:AW11"/>
    <mergeCell ref="AX11:BA11"/>
    <mergeCell ref="BB11:BE11"/>
    <mergeCell ref="BF11:BI11"/>
    <mergeCell ref="AR11:AR12"/>
    <mergeCell ref="Y11:Y12"/>
    <mergeCell ref="Z11:Z12"/>
    <mergeCell ref="AA11:AA12"/>
    <mergeCell ref="AB11:AB12"/>
    <mergeCell ref="AC11:AC12"/>
    <mergeCell ref="AD11:AD12"/>
    <mergeCell ref="AE11:AG11"/>
    <mergeCell ref="AH11:AH12"/>
    <mergeCell ref="AI11:AI12"/>
    <mergeCell ref="AJ11:AP11"/>
    <mergeCell ref="AQ11:AQ12"/>
    <mergeCell ref="W11:X11"/>
    <mergeCell ref="A11:A12"/>
    <mergeCell ref="B11:B12"/>
    <mergeCell ref="C11:C12"/>
    <mergeCell ref="D11:F11"/>
    <mergeCell ref="G11:I11"/>
    <mergeCell ref="J11:L11"/>
    <mergeCell ref="M11:O11"/>
    <mergeCell ref="P11:R11"/>
    <mergeCell ref="T11:T12"/>
    <mergeCell ref="U11:U12"/>
    <mergeCell ref="V11:V12"/>
    <mergeCell ref="A8:B8"/>
    <mergeCell ref="C8:AK8"/>
    <mergeCell ref="AM8:AS8"/>
    <mergeCell ref="A9:AS9"/>
    <mergeCell ref="AT9:BI9"/>
    <mergeCell ref="A10:C10"/>
    <mergeCell ref="D10:S10"/>
    <mergeCell ref="T10:AS10"/>
    <mergeCell ref="AT10:BI10"/>
    <mergeCell ref="Q5:AH6"/>
    <mergeCell ref="AI5:AT6"/>
    <mergeCell ref="AU5:BI6"/>
    <mergeCell ref="A7:B7"/>
    <mergeCell ref="C7:Y7"/>
    <mergeCell ref="Z7:AA7"/>
    <mergeCell ref="AB7:AI7"/>
    <mergeCell ref="AJ7:AK7"/>
    <mergeCell ref="AL7:AS7"/>
    <mergeCell ref="AT7:BI8"/>
    <mergeCell ref="A2:A6"/>
    <mergeCell ref="B2:P4"/>
    <mergeCell ref="B5:P6"/>
    <mergeCell ref="Q2:AH4"/>
    <mergeCell ref="AI2:AT2"/>
    <mergeCell ref="AU2:BI2"/>
    <mergeCell ref="AI3:AT3"/>
    <mergeCell ref="AU3:BI3"/>
    <mergeCell ref="AI4:AT4"/>
    <mergeCell ref="AU4:BI4"/>
  </mergeCells>
  <dataValidations count="10">
    <dataValidation type="list" operator="equal" allowBlank="1" showErrorMessage="1" sqref="AA13:AA43">
      <formula1>"Alcaldía Local,Central,Sectorial,"</formula1>
      <formula2>0</formula2>
    </dataValidation>
    <dataValidation type="list" operator="equal" allowBlank="1" showErrorMessage="1" sqref="AB13:AB43">
      <formula1>"Coeficiente,Índice o razón,Porcentaje,Tasa,Valor absoluto"</formula1>
      <formula2>0</formula2>
    </dataValidation>
    <dataValidation type="list" operator="equal" allowBlank="1" showErrorMessage="1" sqref="AC13:AC43">
      <formula1>"Diario,Semanal,Mensual,Bimestral ,Trimestral,Semestral ,Anual"</formula1>
      <formula2>0</formula2>
    </dataValidation>
    <dataValidation type="list" operator="equal" allowBlank="1" showErrorMessage="1" sqref="AD13:AD43">
      <formula1>"Alta ,Media ,Baja"</formula1>
      <formula2>0</formula2>
    </dataValidation>
    <dataValidation type="list" operator="equal" allowBlank="1" showErrorMessage="1" sqref="AH13:AH43">
      <formula1>"Gestión"</formula1>
      <formula2>0</formula2>
    </dataValidation>
    <dataValidation type="list" operator="equal" allowBlank="1" showErrorMessage="1" sqref="AI13:AI43">
      <formula1>",Distrital ,Dsitrital-Rural ,Distrital- Urbano,Entidad ,Localidad,UPZ,Departamental,Regional,Nacional"</formula1>
      <formula2>0</formula2>
    </dataValidation>
    <dataValidation type="list" operator="equal" allowBlank="1" showErrorMessage="1" sqref="AO21:AP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21:Y43">
      <formula1>"Eficacia,Eficiencia,Efectividad,"</formula1>
      <formula2>0</formula2>
    </dataValidation>
    <dataValidation operator="equal" allowBlank="1" showErrorMessage="1" sqref="AJ7">
      <formula1>0</formula1>
      <formula2>0</formula2>
    </dataValidation>
    <dataValidation type="list" operator="equal" allowBlank="1" showErrorMessage="1" sqref="AJ21:AJ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'[PROPUESTA POA 2022 DIRECCIÓN DE SEGURIDAD (1).xlsx]datos'!#REF!</xm:f>
          </x14:formula1>
          <xm:sqref>AO15:AP20</xm:sqref>
        </x14:dataValidation>
        <x14:dataValidation type="list" allowBlank="1" showInputMessage="1" showErrorMessage="1">
          <x14:formula1>
            <xm:f>'[PROPUESTA POA 2022 DIRECCIÓN DE SEGURIDAD (1).xlsx]datos'!#REF!</xm:f>
          </x14:formula1>
          <xm:sqref>AJ15:AJ20 AN15:AN20</xm:sqref>
        </x14:dataValidation>
        <x14:dataValidation type="list" allowBlank="1" showInputMessage="1" showErrorMessage="1">
          <x14:formula1>
            <xm:f>'[MATRIZ POA Dirección de Seguridad.xlsx]datos'!#REF!</xm:f>
          </x14:formula1>
          <xm:sqref>AL7:AS7</xm:sqref>
        </x14:dataValidation>
        <x14:dataValidation type="list" errorStyle="information" operator="equal" showInputMessage="1" showErrorMessage="1" prompt="Escoja el Proceso del Menú desplegable">
          <x14:formula1>
            <xm:f>'[MATRIZ POA Dirección de Seguridad.xlsx]datos'!#REF!</xm:f>
          </x14:formula1>
          <xm:sqref>C7:Y7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P14"/>
  <sheetViews>
    <sheetView showGridLines="0" zoomScale="70" zoomScaleNormal="70" workbookViewId="0">
      <selection activeCell="Q23" sqref="Q23"/>
    </sheetView>
  </sheetViews>
  <sheetFormatPr baseColWidth="10" defaultColWidth="12.140625" defaultRowHeight="12.75" customHeight="1" x14ac:dyDescent="0.25"/>
  <cols>
    <col min="1" max="1" width="12.5703125" style="148" customWidth="1"/>
    <col min="2" max="2" width="38" style="148" customWidth="1"/>
    <col min="3" max="18" width="12.140625" style="148"/>
    <col min="19" max="19" width="14" style="148" customWidth="1"/>
    <col min="20" max="20" width="23" style="148" customWidth="1"/>
    <col min="21" max="21" width="32.28515625" style="148" customWidth="1"/>
    <col min="22" max="22" width="19.140625" style="148" customWidth="1"/>
    <col min="23" max="23" width="28.28515625" style="148" customWidth="1"/>
    <col min="24" max="24" width="28.85546875" style="148" customWidth="1"/>
    <col min="25" max="25" width="15" style="149" customWidth="1"/>
    <col min="26" max="26" width="19.28515625" style="149" customWidth="1"/>
    <col min="27" max="27" width="15" style="149" customWidth="1"/>
    <col min="28" max="28" width="19.28515625" style="149" bestFit="1" customWidth="1"/>
    <col min="29" max="29" width="18" style="149" customWidth="1"/>
    <col min="30" max="30" width="20.28515625" style="149" customWidth="1"/>
    <col min="31" max="32" width="12.140625" style="149"/>
    <col min="33" max="33" width="13" style="149" customWidth="1"/>
    <col min="34" max="34" width="21" style="149" customWidth="1"/>
    <col min="35" max="35" width="20.140625" style="149" customWidth="1"/>
    <col min="36" max="36" width="55.42578125" style="149" customWidth="1"/>
    <col min="37" max="37" width="43.140625" style="409" customWidth="1"/>
    <col min="38" max="38" width="15" style="149" customWidth="1"/>
    <col min="39" max="39" width="13.42578125" style="149" customWidth="1"/>
    <col min="40" max="40" width="24.85546875" style="149" customWidth="1"/>
    <col min="41" max="41" width="24.140625" style="149" customWidth="1"/>
    <col min="42" max="42" width="22.42578125" style="149" bestFit="1" customWidth="1"/>
    <col min="43" max="43" width="21.5703125" style="149" customWidth="1"/>
    <col min="44" max="44" width="27" style="149" customWidth="1"/>
    <col min="45" max="45" width="17.85546875" style="149" customWidth="1"/>
    <col min="46" max="46" width="15.85546875" style="149" hidden="1" customWidth="1"/>
    <col min="47" max="47" width="14.140625" style="149" hidden="1" customWidth="1"/>
    <col min="48" max="48" width="0" style="149" hidden="1" customWidth="1"/>
    <col min="49" max="49" width="15" style="148" hidden="1" customWidth="1"/>
    <col min="50" max="50" width="14.140625" style="148" hidden="1" customWidth="1"/>
    <col min="51" max="51" width="12.140625" style="148" hidden="1" customWidth="1"/>
    <col min="52" max="52" width="15.140625" style="148" hidden="1" customWidth="1"/>
    <col min="53" max="53" width="19.5703125" style="148" hidden="1" customWidth="1"/>
    <col min="54" max="54" width="15.85546875" style="148" hidden="1" customWidth="1"/>
    <col min="55" max="55" width="0" style="148" hidden="1" customWidth="1"/>
    <col min="56" max="56" width="15.140625" style="148" hidden="1" customWidth="1"/>
    <col min="57" max="57" width="17" style="148" hidden="1" customWidth="1"/>
    <col min="58" max="58" width="13.7109375" style="148" hidden="1" customWidth="1"/>
    <col min="59" max="59" width="0" style="148" hidden="1" customWidth="1"/>
    <col min="60" max="60" width="14.85546875" style="148" hidden="1" customWidth="1"/>
    <col min="61" max="61" width="15.140625" style="148" hidden="1" customWidth="1"/>
    <col min="62" max="63" width="0" style="148" hidden="1" customWidth="1"/>
    <col min="64" max="250" width="12.140625" style="148"/>
    <col min="251" max="16384" width="12.140625" style="69"/>
  </cols>
  <sheetData>
    <row r="2" spans="1:250" s="263" customFormat="1" ht="30.75" customHeight="1" x14ac:dyDescent="0.35">
      <c r="A2" s="1206"/>
      <c r="B2" s="1194" t="s">
        <v>6</v>
      </c>
      <c r="C2" s="1194"/>
      <c r="D2" s="1194"/>
      <c r="E2" s="1194"/>
      <c r="F2" s="1194"/>
      <c r="G2" s="1194"/>
      <c r="H2" s="1194"/>
      <c r="I2" s="1194"/>
      <c r="J2" s="1194"/>
      <c r="K2" s="1194"/>
      <c r="L2" s="1194"/>
      <c r="M2" s="1194"/>
      <c r="N2" s="1194"/>
      <c r="O2" s="1194"/>
      <c r="P2" s="1194"/>
      <c r="Q2" s="1195" t="s">
        <v>7</v>
      </c>
      <c r="R2" s="1195"/>
      <c r="S2" s="1195"/>
      <c r="T2" s="1195"/>
      <c r="U2" s="1195"/>
      <c r="V2" s="1195"/>
      <c r="W2" s="1195"/>
      <c r="X2" s="1195"/>
      <c r="Y2" s="1195"/>
      <c r="Z2" s="1195"/>
      <c r="AA2" s="1195"/>
      <c r="AB2" s="1195"/>
      <c r="AC2" s="1195"/>
      <c r="AD2" s="1195"/>
      <c r="AE2" s="1195"/>
      <c r="AF2" s="1195"/>
      <c r="AG2" s="1195"/>
      <c r="AH2" s="1195"/>
      <c r="AI2" s="1194" t="s">
        <v>8</v>
      </c>
      <c r="AJ2" s="1194"/>
      <c r="AK2" s="1194"/>
      <c r="AL2" s="1194"/>
      <c r="AM2" s="1194"/>
      <c r="AN2" s="1194"/>
      <c r="AO2" s="1194"/>
      <c r="AP2" s="1194"/>
      <c r="AQ2" s="1194"/>
      <c r="AR2" s="1194"/>
      <c r="AS2" s="1194"/>
      <c r="AT2" s="1194"/>
      <c r="AU2" s="1196" t="s">
        <v>9</v>
      </c>
      <c r="AV2" s="1196"/>
      <c r="AW2" s="1196"/>
      <c r="AX2" s="1196"/>
      <c r="AY2" s="1196"/>
      <c r="AZ2" s="1196"/>
      <c r="BA2" s="1196"/>
      <c r="BB2" s="1196"/>
      <c r="BC2" s="1196"/>
      <c r="BD2" s="1196"/>
      <c r="BE2" s="1196"/>
      <c r="BF2" s="1196"/>
      <c r="BG2" s="1196"/>
      <c r="BH2" s="1196"/>
      <c r="BI2" s="1196"/>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263" customFormat="1" ht="18" customHeight="1" x14ac:dyDescent="0.35">
      <c r="A3" s="1206"/>
      <c r="B3" s="1194"/>
      <c r="C3" s="1194"/>
      <c r="D3" s="1194"/>
      <c r="E3" s="1194"/>
      <c r="F3" s="1194"/>
      <c r="G3" s="1194"/>
      <c r="H3" s="1194"/>
      <c r="I3" s="1194"/>
      <c r="J3" s="1194"/>
      <c r="K3" s="1194"/>
      <c r="L3" s="1194"/>
      <c r="M3" s="1194"/>
      <c r="N3" s="1194"/>
      <c r="O3" s="1194"/>
      <c r="P3" s="1194"/>
      <c r="Q3" s="1195"/>
      <c r="R3" s="1195"/>
      <c r="S3" s="1195"/>
      <c r="T3" s="1195"/>
      <c r="U3" s="1195"/>
      <c r="V3" s="1195"/>
      <c r="W3" s="1195"/>
      <c r="X3" s="1195"/>
      <c r="Y3" s="1195"/>
      <c r="Z3" s="1195"/>
      <c r="AA3" s="1195"/>
      <c r="AB3" s="1195"/>
      <c r="AC3" s="1195"/>
      <c r="AD3" s="1195"/>
      <c r="AE3" s="1195"/>
      <c r="AF3" s="1195"/>
      <c r="AG3" s="1195"/>
      <c r="AH3" s="1195"/>
      <c r="AI3" s="1194" t="s">
        <v>10</v>
      </c>
      <c r="AJ3" s="1194"/>
      <c r="AK3" s="1194"/>
      <c r="AL3" s="1194"/>
      <c r="AM3" s="1194"/>
      <c r="AN3" s="1194"/>
      <c r="AO3" s="1194"/>
      <c r="AP3" s="1194"/>
      <c r="AQ3" s="1194"/>
      <c r="AR3" s="1194"/>
      <c r="AS3" s="1194"/>
      <c r="AT3" s="1194"/>
      <c r="AU3" s="1197">
        <v>3</v>
      </c>
      <c r="AV3" s="1197"/>
      <c r="AW3" s="1197"/>
      <c r="AX3" s="1197"/>
      <c r="AY3" s="1197"/>
      <c r="AZ3" s="1197"/>
      <c r="BA3" s="1197"/>
      <c r="BB3" s="1197"/>
      <c r="BC3" s="1197"/>
      <c r="BD3" s="1197"/>
      <c r="BE3" s="1197"/>
      <c r="BF3" s="1197"/>
      <c r="BG3" s="1197"/>
      <c r="BH3" s="1197"/>
      <c r="BI3" s="1197"/>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263" customFormat="1" ht="19.5" customHeight="1" x14ac:dyDescent="0.35">
      <c r="A4" s="1206"/>
      <c r="B4" s="1194"/>
      <c r="C4" s="1194"/>
      <c r="D4" s="1194"/>
      <c r="E4" s="1194"/>
      <c r="F4" s="1194"/>
      <c r="G4" s="1194"/>
      <c r="H4" s="1194"/>
      <c r="I4" s="1194"/>
      <c r="J4" s="1194"/>
      <c r="K4" s="1194"/>
      <c r="L4" s="1194"/>
      <c r="M4" s="1194"/>
      <c r="N4" s="1194"/>
      <c r="O4" s="1194"/>
      <c r="P4" s="1194"/>
      <c r="Q4" s="1195"/>
      <c r="R4" s="1195"/>
      <c r="S4" s="1195"/>
      <c r="T4" s="1195"/>
      <c r="U4" s="1195"/>
      <c r="V4" s="1195"/>
      <c r="W4" s="1195"/>
      <c r="X4" s="1195"/>
      <c r="Y4" s="1195"/>
      <c r="Z4" s="1195"/>
      <c r="AA4" s="1195"/>
      <c r="AB4" s="1195"/>
      <c r="AC4" s="1195"/>
      <c r="AD4" s="1195"/>
      <c r="AE4" s="1195"/>
      <c r="AF4" s="1195"/>
      <c r="AG4" s="1195"/>
      <c r="AH4" s="1195"/>
      <c r="AI4" s="1194" t="s">
        <v>11</v>
      </c>
      <c r="AJ4" s="1194"/>
      <c r="AK4" s="1194"/>
      <c r="AL4" s="1194"/>
      <c r="AM4" s="1194"/>
      <c r="AN4" s="1194"/>
      <c r="AO4" s="1194"/>
      <c r="AP4" s="1194"/>
      <c r="AQ4" s="1194"/>
      <c r="AR4" s="1194"/>
      <c r="AS4" s="1194"/>
      <c r="AT4" s="1194"/>
      <c r="AU4" s="1198">
        <v>42741</v>
      </c>
      <c r="AV4" s="1198"/>
      <c r="AW4" s="1198"/>
      <c r="AX4" s="1198"/>
      <c r="AY4" s="1198"/>
      <c r="AZ4" s="1198"/>
      <c r="BA4" s="1198"/>
      <c r="BB4" s="1198"/>
      <c r="BC4" s="1198"/>
      <c r="BD4" s="1198"/>
      <c r="BE4" s="1198"/>
      <c r="BF4" s="1198"/>
      <c r="BG4" s="1198"/>
      <c r="BH4" s="1198"/>
      <c r="BI4" s="1198"/>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263" customFormat="1" ht="18.75" customHeight="1" x14ac:dyDescent="0.35">
      <c r="A5" s="1206"/>
      <c r="B5" s="1194" t="s">
        <v>12</v>
      </c>
      <c r="C5" s="1194"/>
      <c r="D5" s="1194"/>
      <c r="E5" s="1194"/>
      <c r="F5" s="1194"/>
      <c r="G5" s="1194"/>
      <c r="H5" s="1194"/>
      <c r="I5" s="1194"/>
      <c r="J5" s="1194"/>
      <c r="K5" s="1194"/>
      <c r="L5" s="1194"/>
      <c r="M5" s="1194"/>
      <c r="N5" s="1194"/>
      <c r="O5" s="1194"/>
      <c r="P5" s="1194"/>
      <c r="Q5" s="1195" t="s">
        <v>13</v>
      </c>
      <c r="R5" s="1195"/>
      <c r="S5" s="1195"/>
      <c r="T5" s="1195"/>
      <c r="U5" s="1195"/>
      <c r="V5" s="1195"/>
      <c r="W5" s="1195"/>
      <c r="X5" s="1195"/>
      <c r="Y5" s="1195"/>
      <c r="Z5" s="1195"/>
      <c r="AA5" s="1195"/>
      <c r="AB5" s="1195"/>
      <c r="AC5" s="1195"/>
      <c r="AD5" s="1195"/>
      <c r="AE5" s="1195"/>
      <c r="AF5" s="1195"/>
      <c r="AG5" s="1195"/>
      <c r="AH5" s="1195"/>
      <c r="AI5" s="1194" t="s">
        <v>14</v>
      </c>
      <c r="AJ5" s="1194"/>
      <c r="AK5" s="1194"/>
      <c r="AL5" s="1194"/>
      <c r="AM5" s="1194"/>
      <c r="AN5" s="1194"/>
      <c r="AO5" s="1194"/>
      <c r="AP5" s="1194"/>
      <c r="AQ5" s="1194"/>
      <c r="AR5" s="1194"/>
      <c r="AS5" s="1194"/>
      <c r="AT5" s="1194"/>
      <c r="AU5" s="1197" t="s">
        <v>432</v>
      </c>
      <c r="AV5" s="1197"/>
      <c r="AW5" s="1197"/>
      <c r="AX5" s="1197"/>
      <c r="AY5" s="1197"/>
      <c r="AZ5" s="1197"/>
      <c r="BA5" s="1197"/>
      <c r="BB5" s="1197"/>
      <c r="BC5" s="1197"/>
      <c r="BD5" s="1197"/>
      <c r="BE5" s="1197"/>
      <c r="BF5" s="1197"/>
      <c r="BG5" s="1197"/>
      <c r="BH5" s="1197"/>
      <c r="BI5" s="1197"/>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263" customFormat="1" ht="19.5" customHeight="1" x14ac:dyDescent="0.35">
      <c r="A6" s="1206"/>
      <c r="B6" s="1194"/>
      <c r="C6" s="1194"/>
      <c r="D6" s="1194"/>
      <c r="E6" s="1194"/>
      <c r="F6" s="1194"/>
      <c r="G6" s="1194"/>
      <c r="H6" s="1194"/>
      <c r="I6" s="1194"/>
      <c r="J6" s="1194"/>
      <c r="K6" s="1194"/>
      <c r="L6" s="1194"/>
      <c r="M6" s="1194"/>
      <c r="N6" s="1194"/>
      <c r="O6" s="1194"/>
      <c r="P6" s="1194"/>
      <c r="Q6" s="1195"/>
      <c r="R6" s="1195"/>
      <c r="S6" s="1195"/>
      <c r="T6" s="1195"/>
      <c r="U6" s="1195"/>
      <c r="V6" s="1195"/>
      <c r="W6" s="1195"/>
      <c r="X6" s="1195"/>
      <c r="Y6" s="1195"/>
      <c r="Z6" s="1195"/>
      <c r="AA6" s="1195"/>
      <c r="AB6" s="1195"/>
      <c r="AC6" s="1195"/>
      <c r="AD6" s="1195"/>
      <c r="AE6" s="1195"/>
      <c r="AF6" s="1195"/>
      <c r="AG6" s="1195"/>
      <c r="AH6" s="1195"/>
      <c r="AI6" s="1194"/>
      <c r="AJ6" s="1194"/>
      <c r="AK6" s="1194"/>
      <c r="AL6" s="1194"/>
      <c r="AM6" s="1194"/>
      <c r="AN6" s="1194"/>
      <c r="AO6" s="1194"/>
      <c r="AP6" s="1194"/>
      <c r="AQ6" s="1194"/>
      <c r="AR6" s="1194"/>
      <c r="AS6" s="1194"/>
      <c r="AT6" s="1194"/>
      <c r="AU6" s="1197"/>
      <c r="AV6" s="1197"/>
      <c r="AW6" s="1197"/>
      <c r="AX6" s="1197"/>
      <c r="AY6" s="1197"/>
      <c r="AZ6" s="1197"/>
      <c r="BA6" s="1197"/>
      <c r="BB6" s="1197"/>
      <c r="BC6" s="1197"/>
      <c r="BD6" s="1197"/>
      <c r="BE6" s="1197"/>
      <c r="BF6" s="1197"/>
      <c r="BG6" s="1197"/>
      <c r="BH6" s="1197"/>
      <c r="BI6" s="1197"/>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row>
    <row r="7" spans="1:250" s="99" customFormat="1" ht="43.5" customHeight="1" x14ac:dyDescent="0.25">
      <c r="A7" s="1200" t="s">
        <v>15</v>
      </c>
      <c r="B7" s="1200"/>
      <c r="C7" s="1201" t="s">
        <v>470</v>
      </c>
      <c r="D7" s="1201"/>
      <c r="E7" s="1201"/>
      <c r="F7" s="1201"/>
      <c r="G7" s="1201"/>
      <c r="H7" s="1201"/>
      <c r="I7" s="1201"/>
      <c r="J7" s="1201"/>
      <c r="K7" s="1201"/>
      <c r="L7" s="1201"/>
      <c r="M7" s="1201"/>
      <c r="N7" s="1201"/>
      <c r="O7" s="1201"/>
      <c r="P7" s="1201"/>
      <c r="Q7" s="1201"/>
      <c r="R7" s="1201"/>
      <c r="S7" s="1201"/>
      <c r="T7" s="1201"/>
      <c r="U7" s="1201"/>
      <c r="V7" s="1201"/>
      <c r="W7" s="1201"/>
      <c r="X7" s="1201"/>
      <c r="Y7" s="1201"/>
      <c r="Z7" s="1202" t="s">
        <v>16</v>
      </c>
      <c r="AA7" s="1202"/>
      <c r="AB7" s="1203"/>
      <c r="AC7" s="1203"/>
      <c r="AD7" s="1203"/>
      <c r="AE7" s="1203"/>
      <c r="AF7" s="1203"/>
      <c r="AG7" s="1203"/>
      <c r="AH7" s="1203"/>
      <c r="AI7" s="1203"/>
      <c r="AJ7" s="1202" t="s">
        <v>17</v>
      </c>
      <c r="AK7" s="1202"/>
      <c r="AL7" s="1204" t="s">
        <v>471</v>
      </c>
      <c r="AM7" s="1204"/>
      <c r="AN7" s="1204"/>
      <c r="AO7" s="1204"/>
      <c r="AP7" s="1204"/>
      <c r="AQ7" s="1204"/>
      <c r="AR7" s="1204"/>
      <c r="AS7" s="1204"/>
      <c r="AT7" s="1205"/>
      <c r="AU7" s="1205"/>
      <c r="AV7" s="1205"/>
      <c r="AW7" s="1205"/>
      <c r="AX7" s="1205"/>
      <c r="AY7" s="1205"/>
      <c r="AZ7" s="1205"/>
      <c r="BA7" s="1205"/>
      <c r="BB7" s="1205"/>
      <c r="BC7" s="1205"/>
      <c r="BD7" s="1205"/>
      <c r="BE7" s="1205"/>
      <c r="BF7" s="1205"/>
      <c r="BG7" s="1205"/>
      <c r="BH7" s="1205"/>
      <c r="BI7" s="1205"/>
    </row>
    <row r="8" spans="1:250" s="99" customFormat="1" ht="43.5" customHeight="1" x14ac:dyDescent="0.25">
      <c r="A8" s="1200" t="s">
        <v>18</v>
      </c>
      <c r="B8" s="1200"/>
      <c r="C8" s="1216"/>
      <c r="D8" s="1216"/>
      <c r="E8" s="1216"/>
      <c r="F8" s="1216"/>
      <c r="G8" s="1216"/>
      <c r="H8" s="1216"/>
      <c r="I8" s="1216"/>
      <c r="J8" s="1216"/>
      <c r="K8" s="1216"/>
      <c r="L8" s="1216"/>
      <c r="M8" s="1216"/>
      <c r="N8" s="1216"/>
      <c r="O8" s="1216"/>
      <c r="P8" s="1216"/>
      <c r="Q8" s="1216"/>
      <c r="R8" s="1216"/>
      <c r="S8" s="1216"/>
      <c r="T8" s="1216"/>
      <c r="U8" s="1216"/>
      <c r="V8" s="1216"/>
      <c r="W8" s="1216"/>
      <c r="X8" s="1216"/>
      <c r="Y8" s="1216"/>
      <c r="Z8" s="1216"/>
      <c r="AA8" s="1216"/>
      <c r="AB8" s="1216"/>
      <c r="AC8" s="1216"/>
      <c r="AD8" s="1216"/>
      <c r="AE8" s="1216"/>
      <c r="AF8" s="1216"/>
      <c r="AG8" s="1216"/>
      <c r="AH8" s="1216"/>
      <c r="AI8" s="1216"/>
      <c r="AJ8" s="1216"/>
      <c r="AK8" s="1216"/>
      <c r="AL8" s="403" t="s">
        <v>19</v>
      </c>
      <c r="AM8" s="1202"/>
      <c r="AN8" s="1202"/>
      <c r="AO8" s="1202"/>
      <c r="AP8" s="1202"/>
      <c r="AQ8" s="1202"/>
      <c r="AR8" s="1202"/>
      <c r="AS8" s="1202"/>
      <c r="AT8" s="1205"/>
      <c r="AU8" s="1205"/>
      <c r="AV8" s="1205"/>
      <c r="AW8" s="1205"/>
      <c r="AX8" s="1205"/>
      <c r="AY8" s="1205"/>
      <c r="AZ8" s="1205"/>
      <c r="BA8" s="1205"/>
      <c r="BB8" s="1205"/>
      <c r="BC8" s="1205"/>
      <c r="BD8" s="1205"/>
      <c r="BE8" s="1205"/>
      <c r="BF8" s="1205"/>
      <c r="BG8" s="1205"/>
      <c r="BH8" s="1205"/>
      <c r="BI8" s="1205"/>
    </row>
    <row r="9" spans="1:250" s="99" customFormat="1" ht="43.5" customHeight="1" x14ac:dyDescent="0.25">
      <c r="A9" s="1031" t="s">
        <v>20</v>
      </c>
      <c r="B9" s="1031"/>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208" t="s">
        <v>21</v>
      </c>
      <c r="AU9" s="1012"/>
      <c r="AV9" s="1012"/>
      <c r="AW9" s="1012"/>
      <c r="AX9" s="1012"/>
      <c r="AY9" s="1012"/>
      <c r="AZ9" s="1012"/>
      <c r="BA9" s="1012"/>
      <c r="BB9" s="1012"/>
      <c r="BC9" s="1012"/>
      <c r="BD9" s="1012"/>
      <c r="BE9" s="1012"/>
      <c r="BF9" s="1012"/>
      <c r="BG9" s="1012"/>
      <c r="BH9" s="1012"/>
      <c r="BI9" s="1012"/>
    </row>
    <row r="10" spans="1:250" s="364" customFormat="1" ht="43.5" customHeight="1" x14ac:dyDescent="0.25">
      <c r="A10" s="964"/>
      <c r="B10" s="964"/>
      <c r="C10" s="964"/>
      <c r="D10" s="964" t="s">
        <v>22</v>
      </c>
      <c r="E10" s="964"/>
      <c r="F10" s="964"/>
      <c r="G10" s="964"/>
      <c r="H10" s="964"/>
      <c r="I10" s="964"/>
      <c r="J10" s="964"/>
      <c r="K10" s="964"/>
      <c r="L10" s="964"/>
      <c r="M10" s="964"/>
      <c r="N10" s="964"/>
      <c r="O10" s="964"/>
      <c r="P10" s="964"/>
      <c r="Q10" s="964"/>
      <c r="R10" s="964"/>
      <c r="S10" s="964"/>
      <c r="T10" s="964" t="s">
        <v>23</v>
      </c>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1199"/>
      <c r="AU10" s="1199"/>
      <c r="AV10" s="1199"/>
      <c r="AW10" s="1199"/>
      <c r="AX10" s="1199"/>
      <c r="AY10" s="1199"/>
      <c r="AZ10" s="1199"/>
      <c r="BA10" s="1199"/>
      <c r="BB10" s="1199"/>
      <c r="BC10" s="1199"/>
      <c r="BD10" s="1199"/>
      <c r="BE10" s="1199"/>
      <c r="BF10" s="1199"/>
      <c r="BG10" s="1199"/>
      <c r="BH10" s="1199"/>
      <c r="BI10" s="1199"/>
    </row>
    <row r="11" spans="1:250" s="319" customFormat="1" ht="43.5" customHeight="1" x14ac:dyDescent="0.25">
      <c r="A11" s="964"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966" t="s">
        <v>37</v>
      </c>
      <c r="Z11" s="964" t="s">
        <v>38</v>
      </c>
      <c r="AA11" s="964" t="s">
        <v>39</v>
      </c>
      <c r="AB11" s="964" t="s">
        <v>40</v>
      </c>
      <c r="AC11" s="964" t="s">
        <v>41</v>
      </c>
      <c r="AD11" s="964" t="s">
        <v>42</v>
      </c>
      <c r="AE11" s="964" t="s">
        <v>43</v>
      </c>
      <c r="AF11" s="964"/>
      <c r="AG11" s="964"/>
      <c r="AH11" s="964" t="s">
        <v>44</v>
      </c>
      <c r="AI11" s="964" t="s">
        <v>45</v>
      </c>
      <c r="AJ11" s="1209" t="s">
        <v>46</v>
      </c>
      <c r="AK11" s="1209"/>
      <c r="AL11" s="1209"/>
      <c r="AM11" s="1209"/>
      <c r="AN11" s="1209"/>
      <c r="AO11" s="1209"/>
      <c r="AP11" s="1209"/>
      <c r="AQ11" s="1210" t="s">
        <v>47</v>
      </c>
      <c r="AR11" s="964" t="s">
        <v>48</v>
      </c>
      <c r="AS11" s="964" t="s">
        <v>49</v>
      </c>
      <c r="AT11" s="962"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2" t="s">
        <v>52</v>
      </c>
    </row>
    <row r="12" spans="1:250" s="319" customFormat="1" ht="43.5" customHeight="1" x14ac:dyDescent="0.25">
      <c r="A12" s="964"/>
      <c r="B12" s="964"/>
      <c r="C12" s="964"/>
      <c r="D12" s="322" t="s">
        <v>54</v>
      </c>
      <c r="E12" s="322" t="s">
        <v>55</v>
      </c>
      <c r="F12" s="322" t="s">
        <v>56</v>
      </c>
      <c r="G12" s="322" t="s">
        <v>54</v>
      </c>
      <c r="H12" s="322" t="s">
        <v>55</v>
      </c>
      <c r="I12" s="322" t="s">
        <v>56</v>
      </c>
      <c r="J12" s="322" t="s">
        <v>54</v>
      </c>
      <c r="K12" s="322" t="s">
        <v>55</v>
      </c>
      <c r="L12" s="322" t="s">
        <v>56</v>
      </c>
      <c r="M12" s="322" t="s">
        <v>54</v>
      </c>
      <c r="N12" s="322" t="s">
        <v>55</v>
      </c>
      <c r="O12" s="322" t="s">
        <v>56</v>
      </c>
      <c r="P12" s="322" t="s">
        <v>54</v>
      </c>
      <c r="Q12" s="322" t="s">
        <v>55</v>
      </c>
      <c r="R12" s="322" t="s">
        <v>56</v>
      </c>
      <c r="S12" s="405">
        <f>SUM(S13:S14)</f>
        <v>0</v>
      </c>
      <c r="T12" s="964"/>
      <c r="U12" s="964"/>
      <c r="V12" s="964"/>
      <c r="W12" s="322" t="s">
        <v>57</v>
      </c>
      <c r="X12" s="322" t="s">
        <v>58</v>
      </c>
      <c r="Y12" s="966"/>
      <c r="Z12" s="964"/>
      <c r="AA12" s="964"/>
      <c r="AB12" s="964"/>
      <c r="AC12" s="964"/>
      <c r="AD12" s="964"/>
      <c r="AE12" s="322" t="s">
        <v>59</v>
      </c>
      <c r="AF12" s="322" t="s">
        <v>60</v>
      </c>
      <c r="AG12" s="322" t="s">
        <v>61</v>
      </c>
      <c r="AH12" s="964"/>
      <c r="AI12" s="964"/>
      <c r="AJ12" s="406" t="s">
        <v>62</v>
      </c>
      <c r="AK12" s="407" t="s">
        <v>63</v>
      </c>
      <c r="AL12" s="406" t="s">
        <v>64</v>
      </c>
      <c r="AM12" s="406" t="s">
        <v>65</v>
      </c>
      <c r="AN12" s="406" t="s">
        <v>66</v>
      </c>
      <c r="AO12" s="406" t="s">
        <v>67</v>
      </c>
      <c r="AP12" s="406" t="s">
        <v>68</v>
      </c>
      <c r="AQ12" s="1210"/>
      <c r="AR12" s="964"/>
      <c r="AS12" s="964"/>
      <c r="AT12" s="408" t="s">
        <v>69</v>
      </c>
      <c r="AU12" s="408" t="s">
        <v>70</v>
      </c>
      <c r="AV12" s="408" t="s">
        <v>71</v>
      </c>
      <c r="AW12" s="408" t="s">
        <v>72</v>
      </c>
      <c r="AX12" s="408" t="s">
        <v>69</v>
      </c>
      <c r="AY12" s="408" t="s">
        <v>70</v>
      </c>
      <c r="AZ12" s="408" t="s">
        <v>71</v>
      </c>
      <c r="BA12" s="408" t="s">
        <v>72</v>
      </c>
      <c r="BB12" s="408" t="s">
        <v>69</v>
      </c>
      <c r="BC12" s="408" t="s">
        <v>70</v>
      </c>
      <c r="BD12" s="408" t="s">
        <v>71</v>
      </c>
      <c r="BE12" s="408" t="s">
        <v>72</v>
      </c>
      <c r="BF12" s="408" t="s">
        <v>69</v>
      </c>
      <c r="BG12" s="408" t="s">
        <v>70</v>
      </c>
      <c r="BH12" s="408" t="s">
        <v>71</v>
      </c>
      <c r="BI12" s="408" t="s">
        <v>73</v>
      </c>
    </row>
    <row r="13" spans="1:250" s="319" customFormat="1" ht="123" customHeight="1" x14ac:dyDescent="0.25">
      <c r="A13" s="77">
        <v>1</v>
      </c>
      <c r="B13" s="83" t="s">
        <v>830</v>
      </c>
      <c r="C13" s="79">
        <v>0.5</v>
      </c>
      <c r="D13" s="80">
        <v>0.25</v>
      </c>
      <c r="E13" s="125"/>
      <c r="F13" s="81">
        <v>0</v>
      </c>
      <c r="G13" s="125">
        <v>0.25</v>
      </c>
      <c r="H13" s="125"/>
      <c r="I13" s="81">
        <f>IF(ISERROR(H13/G13),"",(H13/G13))</f>
        <v>0</v>
      </c>
      <c r="J13" s="125">
        <v>0.25</v>
      </c>
      <c r="K13" s="125"/>
      <c r="L13" s="20">
        <f>IF(ISERROR(K13/J13),"",(K13/J13))</f>
        <v>0</v>
      </c>
      <c r="M13" s="125">
        <v>0.25</v>
      </c>
      <c r="N13" s="125"/>
      <c r="O13" s="81">
        <f>IF(ISERROR(N13/M13),"",(N13/M13))</f>
        <v>0</v>
      </c>
      <c r="P13" s="125">
        <f>SUM(D13,G13,J13,M13)</f>
        <v>1</v>
      </c>
      <c r="Q13" s="82">
        <f>SUM(E13,H13,K13,N13)</f>
        <v>0</v>
      </c>
      <c r="R13" s="81">
        <f>IF((IF(ISERROR(Q13/P13),0,(Q13/P13)))&gt;1,1,(IF(ISERROR(Q13/P13),0,(Q13/P13))))</f>
        <v>0</v>
      </c>
      <c r="S13" s="81">
        <f>R13*C13</f>
        <v>0</v>
      </c>
      <c r="T13" s="83" t="s">
        <v>984</v>
      </c>
      <c r="U13" s="83" t="s">
        <v>985</v>
      </c>
      <c r="V13" s="83" t="s">
        <v>74</v>
      </c>
      <c r="W13" s="83" t="s">
        <v>831</v>
      </c>
      <c r="X13" s="83" t="s">
        <v>986</v>
      </c>
      <c r="Y13" s="81" t="s">
        <v>131</v>
      </c>
      <c r="Z13" s="81" t="s">
        <v>832</v>
      </c>
      <c r="AA13" s="81" t="s">
        <v>76</v>
      </c>
      <c r="AB13" s="81" t="s">
        <v>74</v>
      </c>
      <c r="AC13" s="81" t="s">
        <v>89</v>
      </c>
      <c r="AD13" s="81" t="s">
        <v>87</v>
      </c>
      <c r="AE13" s="81">
        <v>1</v>
      </c>
      <c r="AF13" s="162">
        <v>2022</v>
      </c>
      <c r="AG13" s="81">
        <v>2022</v>
      </c>
      <c r="AH13" s="162" t="s">
        <v>79</v>
      </c>
      <c r="AI13" s="162" t="s">
        <v>97</v>
      </c>
      <c r="AJ13" s="61" t="s">
        <v>139</v>
      </c>
      <c r="AK13" s="532"/>
      <c r="AL13" s="162"/>
      <c r="AM13" s="162"/>
      <c r="AN13" s="163" t="s">
        <v>140</v>
      </c>
      <c r="AO13" s="163"/>
      <c r="AP13" s="162"/>
      <c r="AQ13" s="83" t="s">
        <v>833</v>
      </c>
      <c r="AR13" s="83"/>
      <c r="AS13" s="83" t="s">
        <v>834</v>
      </c>
      <c r="AT13" s="400">
        <f>D13</f>
        <v>0.25</v>
      </c>
      <c r="AU13" s="161"/>
      <c r="AV13" s="401"/>
      <c r="AW13" s="401"/>
      <c r="AX13" s="400">
        <f>G13</f>
        <v>0.25</v>
      </c>
      <c r="AY13" s="161"/>
      <c r="AZ13" s="289"/>
      <c r="BA13" s="401"/>
      <c r="BB13" s="400">
        <f>J13</f>
        <v>0.25</v>
      </c>
      <c r="BC13" s="161"/>
      <c r="BD13" s="401"/>
      <c r="BE13" s="401"/>
      <c r="BF13" s="400">
        <f>M13</f>
        <v>0.25</v>
      </c>
      <c r="BG13" s="161"/>
      <c r="BH13" s="402"/>
      <c r="BI13" s="401"/>
    </row>
    <row r="14" spans="1:250" s="364" customFormat="1" ht="140.25" customHeight="1" x14ac:dyDescent="0.25">
      <c r="A14" s="77">
        <v>2</v>
      </c>
      <c r="B14" s="83" t="s">
        <v>987</v>
      </c>
      <c r="C14" s="79">
        <v>0.5</v>
      </c>
      <c r="D14" s="80"/>
      <c r="E14" s="125"/>
      <c r="F14" s="81">
        <v>0</v>
      </c>
      <c r="G14" s="125">
        <v>0.5</v>
      </c>
      <c r="H14" s="125"/>
      <c r="I14" s="81">
        <f>IF(ISERROR(H14/G14),"",(H14/G14))</f>
        <v>0</v>
      </c>
      <c r="J14" s="125"/>
      <c r="K14" s="125"/>
      <c r="L14" s="81">
        <v>0</v>
      </c>
      <c r="M14" s="125">
        <v>0.5</v>
      </c>
      <c r="N14" s="125"/>
      <c r="O14" s="81">
        <f>IF(ISERROR(N14/M14),"",(N14/M14))</f>
        <v>0</v>
      </c>
      <c r="P14" s="125">
        <f>SUM(D14,G14,J14,M14)</f>
        <v>1</v>
      </c>
      <c r="Q14" s="82">
        <f>SUM(E14,H14,K14,N14)</f>
        <v>0</v>
      </c>
      <c r="R14" s="81">
        <f>IF((IF(ISERROR(Q14/P14),0,(Q14/P14)))&gt;1,1,(IF(ISERROR(Q14/P14),0,(Q14/P14))))</f>
        <v>0</v>
      </c>
      <c r="S14" s="81">
        <f>R14*C14</f>
        <v>0</v>
      </c>
      <c r="T14" s="83" t="s">
        <v>835</v>
      </c>
      <c r="U14" s="83" t="s">
        <v>836</v>
      </c>
      <c r="V14" s="83" t="s">
        <v>74</v>
      </c>
      <c r="W14" s="83" t="s">
        <v>988</v>
      </c>
      <c r="X14" s="83" t="s">
        <v>837</v>
      </c>
      <c r="Y14" s="81" t="s">
        <v>131</v>
      </c>
      <c r="Z14" s="81" t="s">
        <v>832</v>
      </c>
      <c r="AA14" s="81" t="s">
        <v>76</v>
      </c>
      <c r="AB14" s="81" t="s">
        <v>74</v>
      </c>
      <c r="AC14" s="81" t="s">
        <v>102</v>
      </c>
      <c r="AD14" s="81" t="s">
        <v>78</v>
      </c>
      <c r="AE14" s="81">
        <v>1</v>
      </c>
      <c r="AF14" s="162">
        <v>2021</v>
      </c>
      <c r="AG14" s="81">
        <v>2021</v>
      </c>
      <c r="AH14" s="162" t="s">
        <v>79</v>
      </c>
      <c r="AI14" s="162" t="s">
        <v>97</v>
      </c>
      <c r="AJ14" s="61" t="s">
        <v>139</v>
      </c>
      <c r="AK14" s="532"/>
      <c r="AL14" s="162"/>
      <c r="AM14" s="162"/>
      <c r="AN14" s="163"/>
      <c r="AO14" s="163"/>
      <c r="AP14" s="162"/>
      <c r="AQ14" s="83" t="s">
        <v>833</v>
      </c>
      <c r="AR14" s="83"/>
      <c r="AS14" s="83" t="s">
        <v>834</v>
      </c>
      <c r="AT14" s="400">
        <f>D14</f>
        <v>0</v>
      </c>
      <c r="AU14" s="161"/>
      <c r="AV14" s="401"/>
      <c r="AW14" s="401"/>
      <c r="AX14" s="400">
        <f>G14</f>
        <v>0.5</v>
      </c>
      <c r="AY14" s="161"/>
      <c r="AZ14" s="289"/>
      <c r="BA14" s="401"/>
      <c r="BB14" s="400">
        <f>J14</f>
        <v>0</v>
      </c>
      <c r="BC14" s="161"/>
      <c r="BD14" s="401"/>
      <c r="BE14" s="401"/>
      <c r="BF14" s="400">
        <f>M14</f>
        <v>0.5</v>
      </c>
      <c r="BG14" s="161"/>
      <c r="BH14" s="402"/>
      <c r="BI14" s="401"/>
    </row>
  </sheetData>
  <sheetProtection selectLockedCells="1" selectUnlockedCells="1"/>
  <mergeCells count="58">
    <mergeCell ref="B5:P6"/>
    <mergeCell ref="Q2:AH4"/>
    <mergeCell ref="AI2:AT2"/>
    <mergeCell ref="AU2:BI2"/>
    <mergeCell ref="AI3:AT3"/>
    <mergeCell ref="AU3:BI3"/>
    <mergeCell ref="AI4:AT4"/>
    <mergeCell ref="AU4:BI4"/>
    <mergeCell ref="A10:C10"/>
    <mergeCell ref="D10:S10"/>
    <mergeCell ref="T10:AS10"/>
    <mergeCell ref="AT10:BI10"/>
    <mergeCell ref="Q5:AH6"/>
    <mergeCell ref="AI5:AT6"/>
    <mergeCell ref="AU5:BI6"/>
    <mergeCell ref="A7:B7"/>
    <mergeCell ref="C7:Y7"/>
    <mergeCell ref="Z7:AA7"/>
    <mergeCell ref="AB7:AI7"/>
    <mergeCell ref="AJ7:AK7"/>
    <mergeCell ref="AL7:AS7"/>
    <mergeCell ref="AT7:BI8"/>
    <mergeCell ref="A2:A6"/>
    <mergeCell ref="B2:P4"/>
    <mergeCell ref="A8:B8"/>
    <mergeCell ref="C8:AK8"/>
    <mergeCell ref="AM8:AS8"/>
    <mergeCell ref="A9:AS9"/>
    <mergeCell ref="AT9:BI9"/>
    <mergeCell ref="W11:X11"/>
    <mergeCell ref="A11:A12"/>
    <mergeCell ref="B11:B12"/>
    <mergeCell ref="C11:C12"/>
    <mergeCell ref="D11:F11"/>
    <mergeCell ref="G11:I11"/>
    <mergeCell ref="J11:L11"/>
    <mergeCell ref="M11:O11"/>
    <mergeCell ref="P11:R11"/>
    <mergeCell ref="T11:T12"/>
    <mergeCell ref="U11:U12"/>
    <mergeCell ref="V11:V12"/>
    <mergeCell ref="AR11:AR12"/>
    <mergeCell ref="Y11:Y12"/>
    <mergeCell ref="Z11:Z12"/>
    <mergeCell ref="AA11:AA12"/>
    <mergeCell ref="AB11:AB12"/>
    <mergeCell ref="AC11:AC12"/>
    <mergeCell ref="AD11:AD12"/>
    <mergeCell ref="AE11:AG11"/>
    <mergeCell ref="AH11:AH12"/>
    <mergeCell ref="AI11:AI12"/>
    <mergeCell ref="AJ11:AP11"/>
    <mergeCell ref="AQ11:AQ12"/>
    <mergeCell ref="AS11:AS12"/>
    <mergeCell ref="AT11:AW11"/>
    <mergeCell ref="AX11:BA11"/>
    <mergeCell ref="BB11:BE11"/>
    <mergeCell ref="BF11:BI11"/>
  </mergeCells>
  <conditionalFormatting sqref="I13:I14">
    <cfRule type="cellIs" dxfId="722" priority="152" stopIfTrue="1" operator="between">
      <formula>0.9</formula>
      <formula>1.05</formula>
    </cfRule>
    <cfRule type="cellIs" dxfId="721" priority="153" stopIfTrue="1" operator="between">
      <formula>0.7</formula>
      <formula>0.8999</formula>
    </cfRule>
    <cfRule type="cellIs" dxfId="720" priority="154" stopIfTrue="1" operator="between">
      <formula>0</formula>
      <formula>0.699</formula>
    </cfRule>
    <cfRule type="cellIs" dxfId="719" priority="155" stopIfTrue="1" operator="greaterThan">
      <formula>1.05</formula>
    </cfRule>
  </conditionalFormatting>
  <conditionalFormatting sqref="I13:I14">
    <cfRule type="cellIs" dxfId="718" priority="156" stopIfTrue="1" operator="between">
      <formula>0.9</formula>
      <formula>1.05</formula>
    </cfRule>
    <cfRule type="cellIs" dxfId="717" priority="157" stopIfTrue="1" operator="between">
      <formula>0.7</formula>
      <formula>0.8999</formula>
    </cfRule>
    <cfRule type="cellIs" dxfId="716" priority="158" stopIfTrue="1" operator="between">
      <formula>0</formula>
      <formula>0.699</formula>
    </cfRule>
    <cfRule type="cellIs" dxfId="715" priority="159" stopIfTrue="1" operator="greaterThan">
      <formula>1.05</formula>
    </cfRule>
  </conditionalFormatting>
  <conditionalFormatting sqref="I13:I14">
    <cfRule type="colorScale" priority="160">
      <colorScale>
        <cfvo type="min"/>
        <cfvo type="max"/>
        <color theme="0"/>
        <color theme="0" tint="-4.9989318521683403E-2"/>
      </colorScale>
    </cfRule>
  </conditionalFormatting>
  <conditionalFormatting sqref="I13:I14">
    <cfRule type="colorScale" priority="151">
      <colorScale>
        <cfvo type="min"/>
        <cfvo type="max"/>
        <color theme="0"/>
        <color theme="0" tint="-4.9989318521683403E-2"/>
      </colorScale>
    </cfRule>
  </conditionalFormatting>
  <conditionalFormatting sqref="O13:O14">
    <cfRule type="cellIs" dxfId="714" priority="132" stopIfTrue="1" operator="between">
      <formula>0.9</formula>
      <formula>1.05</formula>
    </cfRule>
    <cfRule type="cellIs" dxfId="713" priority="133" stopIfTrue="1" operator="between">
      <formula>0.7</formula>
      <formula>0.8999</formula>
    </cfRule>
    <cfRule type="cellIs" dxfId="712" priority="134" stopIfTrue="1" operator="between">
      <formula>0</formula>
      <formula>0.699</formula>
    </cfRule>
    <cfRule type="cellIs" dxfId="711" priority="135" stopIfTrue="1" operator="greaterThan">
      <formula>1.05</formula>
    </cfRule>
  </conditionalFormatting>
  <conditionalFormatting sqref="O13:O14">
    <cfRule type="cellIs" dxfId="710" priority="136" stopIfTrue="1" operator="between">
      <formula>0.9</formula>
      <formula>1.05</formula>
    </cfRule>
    <cfRule type="cellIs" dxfId="709" priority="137" stopIfTrue="1" operator="between">
      <formula>0.7</formula>
      <formula>0.8999</formula>
    </cfRule>
    <cfRule type="cellIs" dxfId="708" priority="138" stopIfTrue="1" operator="between">
      <formula>0</formula>
      <formula>0.699</formula>
    </cfRule>
    <cfRule type="cellIs" dxfId="707" priority="139" stopIfTrue="1" operator="greaterThan">
      <formula>1.05</formula>
    </cfRule>
  </conditionalFormatting>
  <conditionalFormatting sqref="O13:O14">
    <cfRule type="colorScale" priority="140">
      <colorScale>
        <cfvo type="min"/>
        <cfvo type="max"/>
        <color theme="0"/>
        <color theme="0" tint="-4.9989318521683403E-2"/>
      </colorScale>
    </cfRule>
  </conditionalFormatting>
  <conditionalFormatting sqref="O13:O14">
    <cfRule type="colorScale" priority="131">
      <colorScale>
        <cfvo type="min"/>
        <cfvo type="max"/>
        <color theme="0"/>
        <color theme="0" tint="-4.9989318521683403E-2"/>
      </colorScale>
    </cfRule>
  </conditionalFormatting>
  <conditionalFormatting sqref="R13:R14">
    <cfRule type="cellIs" dxfId="706" priority="122" stopIfTrue="1" operator="between">
      <formula>0.9</formula>
      <formula>1.05</formula>
    </cfRule>
    <cfRule type="cellIs" dxfId="705" priority="123" stopIfTrue="1" operator="between">
      <formula>0.7</formula>
      <formula>0.8999</formula>
    </cfRule>
    <cfRule type="cellIs" dxfId="704" priority="124" stopIfTrue="1" operator="between">
      <formula>0</formula>
      <formula>0.699</formula>
    </cfRule>
    <cfRule type="cellIs" dxfId="703" priority="125" stopIfTrue="1" operator="greaterThan">
      <formula>1.05</formula>
    </cfRule>
  </conditionalFormatting>
  <conditionalFormatting sqref="R13:R14">
    <cfRule type="cellIs" dxfId="702" priority="126" stopIfTrue="1" operator="between">
      <formula>0.9</formula>
      <formula>1.05</formula>
    </cfRule>
    <cfRule type="cellIs" dxfId="701" priority="127" stopIfTrue="1" operator="between">
      <formula>0.7</formula>
      <formula>0.8999</formula>
    </cfRule>
    <cfRule type="cellIs" dxfId="700" priority="128" stopIfTrue="1" operator="between">
      <formula>0</formula>
      <formula>0.699</formula>
    </cfRule>
    <cfRule type="cellIs" dxfId="699" priority="129" stopIfTrue="1" operator="greaterThan">
      <formula>1.05</formula>
    </cfRule>
  </conditionalFormatting>
  <conditionalFormatting sqref="R13:R14">
    <cfRule type="colorScale" priority="130">
      <colorScale>
        <cfvo type="min"/>
        <cfvo type="max"/>
        <color theme="0"/>
        <color theme="0" tint="-4.9989318521683403E-2"/>
      </colorScale>
    </cfRule>
  </conditionalFormatting>
  <conditionalFormatting sqref="R13:R14">
    <cfRule type="colorScale" priority="121">
      <colorScale>
        <cfvo type="min"/>
        <cfvo type="max"/>
        <color theme="0"/>
        <color theme="0" tint="-4.9989318521683403E-2"/>
      </colorScale>
    </cfRule>
  </conditionalFormatting>
  <conditionalFormatting sqref="L14">
    <cfRule type="cellIs" dxfId="698" priority="12" stopIfTrue="1" operator="between">
      <formula>0.9</formula>
      <formula>1.05</formula>
    </cfRule>
    <cfRule type="cellIs" dxfId="697" priority="13" stopIfTrue="1" operator="between">
      <formula>0.7</formula>
      <formula>0.8999</formula>
    </cfRule>
    <cfRule type="cellIs" dxfId="696" priority="14" stopIfTrue="1" operator="between">
      <formula>0</formula>
      <formula>0.699</formula>
    </cfRule>
    <cfRule type="cellIs" dxfId="695" priority="15" stopIfTrue="1" operator="greaterThan">
      <formula>1.05</formula>
    </cfRule>
  </conditionalFormatting>
  <conditionalFormatting sqref="L14">
    <cfRule type="cellIs" dxfId="694" priority="16" stopIfTrue="1" operator="between">
      <formula>0.9</formula>
      <formula>1.05</formula>
    </cfRule>
    <cfRule type="cellIs" dxfId="693" priority="17" stopIfTrue="1" operator="between">
      <formula>0.7</formula>
      <formula>0.8999</formula>
    </cfRule>
    <cfRule type="cellIs" dxfId="692" priority="18" stopIfTrue="1" operator="between">
      <formula>0</formula>
      <formula>0.699</formula>
    </cfRule>
    <cfRule type="cellIs" dxfId="691" priority="19" stopIfTrue="1" operator="greaterThan">
      <formula>1.05</formula>
    </cfRule>
  </conditionalFormatting>
  <conditionalFormatting sqref="F14">
    <cfRule type="cellIs" dxfId="690" priority="22" stopIfTrue="1" operator="between">
      <formula>0.9</formula>
      <formula>1.05</formula>
    </cfRule>
    <cfRule type="cellIs" dxfId="689" priority="23" stopIfTrue="1" operator="between">
      <formula>0.7</formula>
      <formula>0.8999</formula>
    </cfRule>
    <cfRule type="cellIs" dxfId="688" priority="24" stopIfTrue="1" operator="between">
      <formula>0</formula>
      <formula>0.699</formula>
    </cfRule>
    <cfRule type="cellIs" dxfId="687" priority="25" stopIfTrue="1" operator="greaterThan">
      <formula>1.05</formula>
    </cfRule>
  </conditionalFormatting>
  <conditionalFormatting sqref="F14">
    <cfRule type="cellIs" dxfId="686" priority="26" stopIfTrue="1" operator="between">
      <formula>0.9</formula>
      <formula>1.05</formula>
    </cfRule>
    <cfRule type="cellIs" dxfId="685" priority="27" stopIfTrue="1" operator="between">
      <formula>0.7</formula>
      <formula>0.8999</formula>
    </cfRule>
    <cfRule type="cellIs" dxfId="684" priority="28" stopIfTrue="1" operator="between">
      <formula>0</formula>
      <formula>0.699</formula>
    </cfRule>
    <cfRule type="cellIs" dxfId="683" priority="29" stopIfTrue="1" operator="greaterThan">
      <formula>1.05</formula>
    </cfRule>
  </conditionalFormatting>
  <conditionalFormatting sqref="L13">
    <cfRule type="cellIs" dxfId="682" priority="62" stopIfTrue="1" operator="between">
      <formula>0.9</formula>
      <formula>1.05</formula>
    </cfRule>
    <cfRule type="cellIs" dxfId="681" priority="63" stopIfTrue="1" operator="between">
      <formula>0.7</formula>
      <formula>0.8999</formula>
    </cfRule>
    <cfRule type="cellIs" dxfId="680" priority="64" stopIfTrue="1" operator="between">
      <formula>0</formula>
      <formula>0.699</formula>
    </cfRule>
    <cfRule type="cellIs" dxfId="679" priority="65" stopIfTrue="1" operator="greaterThan">
      <formula>1.05</formula>
    </cfRule>
  </conditionalFormatting>
  <conditionalFormatting sqref="L13">
    <cfRule type="cellIs" dxfId="678" priority="66" stopIfTrue="1" operator="between">
      <formula>0.9</formula>
      <formula>1.05</formula>
    </cfRule>
    <cfRule type="cellIs" dxfId="677" priority="67" stopIfTrue="1" operator="between">
      <formula>0.7</formula>
      <formula>0.8999</formula>
    </cfRule>
    <cfRule type="cellIs" dxfId="676" priority="68" stopIfTrue="1" operator="between">
      <formula>0</formula>
      <formula>0.699</formula>
    </cfRule>
    <cfRule type="cellIs" dxfId="675" priority="69" stopIfTrue="1" operator="greaterThan">
      <formula>1.05</formula>
    </cfRule>
  </conditionalFormatting>
  <conditionalFormatting sqref="L13">
    <cfRule type="colorScale" priority="70">
      <colorScale>
        <cfvo type="min"/>
        <cfvo type="max"/>
        <color theme="0"/>
        <color theme="0" tint="-4.9989318521683403E-2"/>
      </colorScale>
    </cfRule>
  </conditionalFormatting>
  <conditionalFormatting sqref="L13">
    <cfRule type="colorScale" priority="61">
      <colorScale>
        <cfvo type="min"/>
        <cfvo type="max"/>
        <color theme="0"/>
        <color theme="0" tint="-4.9989318521683403E-2"/>
      </colorScale>
    </cfRule>
  </conditionalFormatting>
  <conditionalFormatting sqref="L14">
    <cfRule type="colorScale" priority="20">
      <colorScale>
        <cfvo type="min"/>
        <cfvo type="max"/>
        <color theme="0"/>
        <color theme="0" tint="-4.9989318521683403E-2"/>
      </colorScale>
    </cfRule>
  </conditionalFormatting>
  <conditionalFormatting sqref="L14">
    <cfRule type="colorScale" priority="11">
      <colorScale>
        <cfvo type="min"/>
        <cfvo type="max"/>
        <color theme="0"/>
        <color theme="0" tint="-4.9989318521683403E-2"/>
      </colorScale>
    </cfRule>
  </conditionalFormatting>
  <conditionalFormatting sqref="F14">
    <cfRule type="colorScale" priority="30">
      <colorScale>
        <cfvo type="min"/>
        <cfvo type="max"/>
        <color theme="0"/>
        <color theme="0" tint="-4.9989318521683403E-2"/>
      </colorScale>
    </cfRule>
  </conditionalFormatting>
  <conditionalFormatting sqref="F14">
    <cfRule type="colorScale" priority="21">
      <colorScale>
        <cfvo type="min"/>
        <cfvo type="max"/>
        <color theme="0"/>
        <color theme="0" tint="-4.9989318521683403E-2"/>
      </colorScale>
    </cfRule>
  </conditionalFormatting>
  <conditionalFormatting sqref="F13">
    <cfRule type="cellIs" dxfId="674" priority="2" stopIfTrue="1" operator="between">
      <formula>0.9</formula>
      <formula>1.05</formula>
    </cfRule>
    <cfRule type="cellIs" dxfId="673" priority="3" stopIfTrue="1" operator="between">
      <formula>0.7</formula>
      <formula>0.8999</formula>
    </cfRule>
    <cfRule type="cellIs" dxfId="672" priority="4" stopIfTrue="1" operator="between">
      <formula>0</formula>
      <formula>0.699</formula>
    </cfRule>
    <cfRule type="cellIs" dxfId="671" priority="5" stopIfTrue="1" operator="greaterThan">
      <formula>1.05</formula>
    </cfRule>
  </conditionalFormatting>
  <conditionalFormatting sqref="F13">
    <cfRule type="cellIs" dxfId="670" priority="6" stopIfTrue="1" operator="between">
      <formula>0.9</formula>
      <formula>1.05</formula>
    </cfRule>
    <cfRule type="cellIs" dxfId="669" priority="7" stopIfTrue="1" operator="between">
      <formula>0.7</formula>
      <formula>0.8999</formula>
    </cfRule>
    <cfRule type="cellIs" dxfId="668" priority="8" stopIfTrue="1" operator="between">
      <formula>0</formula>
      <formula>0.699</formula>
    </cfRule>
    <cfRule type="cellIs" dxfId="667" priority="9" stopIfTrue="1" operator="greaterThan">
      <formula>1.05</formula>
    </cfRule>
  </conditionalFormatting>
  <conditionalFormatting sqref="F13">
    <cfRule type="colorScale" priority="10">
      <colorScale>
        <cfvo type="min"/>
        <cfvo type="max"/>
        <color theme="0"/>
        <color theme="0" tint="-4.9989318521683403E-2"/>
      </colorScale>
    </cfRule>
  </conditionalFormatting>
  <conditionalFormatting sqref="F13">
    <cfRule type="colorScale" priority="1">
      <colorScale>
        <cfvo type="min"/>
        <cfvo type="max"/>
        <color theme="0"/>
        <color theme="0" tint="-4.9989318521683403E-2"/>
      </colorScale>
    </cfRule>
  </conditionalFormatting>
  <dataValidations count="5">
    <dataValidation type="list" operator="equal" allowBlank="1" showErrorMessage="1" sqref="AA13">
      <formula1>"Alcaldía Local,Central,Sectorial,"</formula1>
      <formula2>0</formula2>
    </dataValidation>
    <dataValidation type="list" operator="equal" allowBlank="1" showErrorMessage="1" sqref="AB13">
      <formula1>"Coeficiente,Índice o razón,Porcentaje,Tasa,Valor absoluto"</formula1>
      <formula2>0</formula2>
    </dataValidation>
    <dataValidation type="list" operator="equal" allowBlank="1" showErrorMessage="1" sqref="AC13">
      <formula1>"Diario,Semanal,Mensual,Bimestral ,Trimestral,Semestral ,Anual"</formula1>
      <formula2>0</formula2>
    </dataValidation>
    <dataValidation type="list" operator="equal" allowBlank="1" showErrorMessage="1" sqref="AD13">
      <formula1>"Alta ,Media ,Baja"</formula1>
      <formula2>0</formula2>
    </dataValidation>
    <dataValidation operator="equal" allowBlank="1" showErrorMessage="1" sqref="AJ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-POA\SUBSECRETARIA ACCESO JUSTICIA\[POA_SAJ_2023 (1).xlsx]datos'!#REF!</xm:f>
          </x14:formula1>
          <xm:sqref>AL7:AS7 AN14</xm:sqref>
        </x14:dataValidation>
        <x14:dataValidation type="list" operator="equal" allowBlank="1" showErrorMessage="1">
          <x14:formula1>
            <xm:f>'C:\Users\luis.arias\Documents\VIGENCIA 2023\PLAN DE ACCION -POA\SUBSECRETARIA ACCESO JUSTICIA\[POA_SAJ_2023 (1).xlsx]datos'!#REF!</xm:f>
          </x14:formula1>
          <xm:sqref>AO14:AP14</xm:sqref>
        </x14:dataValidation>
        <x14:dataValidation type="list" errorStyle="information" operator="equal" showInputMessage="1" showErrorMessage="1" prompt="Escoja el Proceso del Menú desplegable">
          <x14:formula1>
            <xm:f>'C:\Users\luis.arias\Documents\VIGENCIA 2023\PLAN DE ACCION -POA\SUBSECRETARIA ACCESO JUSTICIA\[POA_SAJ_2023 (1).xlsx]datos'!#REF!</xm:f>
          </x14:formula1>
          <xm:sqref>C7:Y7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8"/>
  <sheetViews>
    <sheetView showGridLines="0" zoomScale="73" zoomScaleNormal="73" workbookViewId="0">
      <selection activeCell="T14" sqref="T14"/>
    </sheetView>
  </sheetViews>
  <sheetFormatPr baseColWidth="10" defaultColWidth="20.5703125" defaultRowHeight="12.75" customHeight="1" x14ac:dyDescent="0.25"/>
  <cols>
    <col min="1" max="1" width="10.28515625" style="148" customWidth="1"/>
    <col min="2" max="2" width="43.28515625" style="148" customWidth="1"/>
    <col min="3" max="3" width="13.7109375" style="148" customWidth="1"/>
    <col min="4" max="4" width="8.42578125" style="148" customWidth="1"/>
    <col min="5" max="5" width="9.5703125" style="148" customWidth="1"/>
    <col min="6" max="6" width="16.7109375" style="148" customWidth="1"/>
    <col min="7" max="7" width="9.5703125" style="148" customWidth="1"/>
    <col min="8" max="8" width="8"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4.85546875" style="148" customWidth="1"/>
    <col min="20" max="20" width="39" style="148" bestFit="1" customWidth="1"/>
    <col min="21" max="21" width="31.85546875" style="148" customWidth="1"/>
    <col min="22" max="22" width="24.42578125" style="148" customWidth="1"/>
    <col min="23" max="23" width="28.85546875" style="148" customWidth="1"/>
    <col min="24" max="24" width="42.28515625" style="148" customWidth="1"/>
    <col min="25" max="25" width="20.5703125" style="149" customWidth="1"/>
    <col min="26" max="26" width="24.42578125" style="149" customWidth="1"/>
    <col min="27" max="30" width="20.5703125" style="149" customWidth="1"/>
    <col min="31" max="31" width="30.7109375" style="149" customWidth="1"/>
    <col min="32" max="35" width="20.5703125" style="149" customWidth="1"/>
    <col min="36" max="36" width="46.5703125" style="149" customWidth="1"/>
    <col min="37" max="37" width="43.28515625" style="149" customWidth="1"/>
    <col min="38" max="38" width="45.7109375" style="149" customWidth="1"/>
    <col min="39" max="39" width="52.28515625" style="149" customWidth="1"/>
    <col min="40" max="40" width="28.42578125" style="149" customWidth="1"/>
    <col min="41" max="41" width="56.28515625" style="149" customWidth="1"/>
    <col min="42" max="42" width="26.28515625" style="149" customWidth="1"/>
    <col min="43" max="43" width="20.5703125" style="149" customWidth="1"/>
    <col min="44" max="44" width="23.85546875" style="149" customWidth="1"/>
    <col min="45" max="45" width="31.42578125" style="149" bestFit="1" customWidth="1"/>
    <col min="46" max="47" width="20.5703125" style="149" hidden="1" customWidth="1"/>
    <col min="48" max="48" width="43.42578125" style="149" hidden="1" customWidth="1"/>
    <col min="49" max="49" width="33.7109375" style="148" hidden="1" customWidth="1"/>
    <col min="50" max="53" width="20.5703125" style="148" hidden="1" customWidth="1"/>
    <col min="54" max="55" width="15.7109375" style="148" hidden="1" customWidth="1"/>
    <col min="56" max="56" width="39" style="148" hidden="1" customWidth="1"/>
    <col min="57" max="57" width="32.140625" style="148" hidden="1" customWidth="1"/>
    <col min="58" max="58" width="17" style="148" hidden="1" customWidth="1"/>
    <col min="59" max="59" width="16" style="148" hidden="1" customWidth="1"/>
    <col min="60" max="60" width="51.5703125" style="148" hidden="1" customWidth="1"/>
    <col min="61" max="61" width="36" style="148" hidden="1" customWidth="1"/>
    <col min="62" max="64" width="20.5703125" style="148" hidden="1" customWidth="1"/>
    <col min="65" max="250" width="20.5703125" style="148" customWidth="1"/>
    <col min="251" max="16384" width="20.5703125" style="69"/>
  </cols>
  <sheetData>
    <row r="1" spans="1:250" s="150" customFormat="1" ht="16.5" customHeight="1" thickBot="1" x14ac:dyDescent="0.4">
      <c r="A1" s="1221"/>
      <c r="B1" s="1224" t="s">
        <v>6</v>
      </c>
      <c r="C1" s="1225"/>
      <c r="D1" s="1225"/>
      <c r="E1" s="1225"/>
      <c r="F1" s="1225"/>
      <c r="G1" s="1225"/>
      <c r="H1" s="1225"/>
      <c r="I1" s="1225"/>
      <c r="J1" s="1225"/>
      <c r="K1" s="1225"/>
      <c r="L1" s="1225"/>
      <c r="M1" s="1225"/>
      <c r="N1" s="1225"/>
      <c r="O1" s="1225"/>
      <c r="P1" s="1226"/>
      <c r="Q1" s="1230" t="s">
        <v>7</v>
      </c>
      <c r="R1" s="1231"/>
      <c r="S1" s="1231"/>
      <c r="T1" s="1231"/>
      <c r="U1" s="1231"/>
      <c r="V1" s="1231"/>
      <c r="W1" s="1231"/>
      <c r="X1" s="1231"/>
      <c r="Y1" s="1231"/>
      <c r="Z1" s="1231"/>
      <c r="AA1" s="1231"/>
      <c r="AB1" s="1231"/>
      <c r="AC1" s="1231"/>
      <c r="AD1" s="1231"/>
      <c r="AE1" s="1231"/>
      <c r="AF1" s="1231"/>
      <c r="AG1" s="1231"/>
      <c r="AH1" s="1232"/>
      <c r="AI1" s="1242" t="s">
        <v>8</v>
      </c>
      <c r="AJ1" s="1243"/>
      <c r="AK1" s="1243"/>
      <c r="AL1" s="1243"/>
      <c r="AM1" s="1243"/>
      <c r="AN1" s="1243"/>
      <c r="AO1" s="1243"/>
      <c r="AP1" s="1243"/>
      <c r="AQ1" s="1243"/>
      <c r="AR1" s="1243"/>
      <c r="AS1" s="1243"/>
      <c r="AT1" s="1244"/>
      <c r="AU1" s="1053" t="s">
        <v>9</v>
      </c>
      <c r="AV1" s="1054"/>
      <c r="AW1" s="1054"/>
      <c r="AX1" s="1054"/>
      <c r="AY1" s="1054"/>
      <c r="AZ1" s="1054"/>
      <c r="BA1" s="1054"/>
      <c r="BB1" s="1054"/>
      <c r="BC1" s="1054"/>
      <c r="BD1" s="1054"/>
      <c r="BE1" s="1054"/>
      <c r="BF1" s="1054"/>
      <c r="BG1" s="1054"/>
      <c r="BH1" s="1054"/>
      <c r="BI1" s="1055"/>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c r="IB1" s="151"/>
      <c r="IC1" s="151"/>
      <c r="ID1" s="151"/>
      <c r="IE1" s="151"/>
      <c r="IF1" s="151"/>
      <c r="IG1" s="151"/>
      <c r="IH1" s="151"/>
      <c r="II1" s="151"/>
      <c r="IJ1" s="151"/>
      <c r="IK1" s="151"/>
      <c r="IL1" s="151"/>
      <c r="IM1" s="151"/>
      <c r="IN1" s="151"/>
      <c r="IO1" s="151"/>
      <c r="IP1" s="151"/>
    </row>
    <row r="2" spans="1:250" s="150" customFormat="1" ht="24" thickBot="1" x14ac:dyDescent="0.4">
      <c r="A2" s="1222"/>
      <c r="B2" s="1236"/>
      <c r="C2" s="1237"/>
      <c r="D2" s="1237"/>
      <c r="E2" s="1237"/>
      <c r="F2" s="1237"/>
      <c r="G2" s="1237"/>
      <c r="H2" s="1237"/>
      <c r="I2" s="1237"/>
      <c r="J2" s="1237"/>
      <c r="K2" s="1237"/>
      <c r="L2" s="1237"/>
      <c r="M2" s="1237"/>
      <c r="N2" s="1237"/>
      <c r="O2" s="1237"/>
      <c r="P2" s="1238"/>
      <c r="Q2" s="1239"/>
      <c r="R2" s="1240"/>
      <c r="S2" s="1240"/>
      <c r="T2" s="1240"/>
      <c r="U2" s="1240"/>
      <c r="V2" s="1240"/>
      <c r="W2" s="1240"/>
      <c r="X2" s="1240"/>
      <c r="Y2" s="1240"/>
      <c r="Z2" s="1240"/>
      <c r="AA2" s="1240"/>
      <c r="AB2" s="1240"/>
      <c r="AC2" s="1240"/>
      <c r="AD2" s="1240"/>
      <c r="AE2" s="1240"/>
      <c r="AF2" s="1240"/>
      <c r="AG2" s="1240"/>
      <c r="AH2" s="1241"/>
      <c r="AI2" s="1242" t="s">
        <v>10</v>
      </c>
      <c r="AJ2" s="1243"/>
      <c r="AK2" s="1243"/>
      <c r="AL2" s="1243"/>
      <c r="AM2" s="1243"/>
      <c r="AN2" s="1243"/>
      <c r="AO2" s="1243"/>
      <c r="AP2" s="1243"/>
      <c r="AQ2" s="1243"/>
      <c r="AR2" s="1243"/>
      <c r="AS2" s="1243"/>
      <c r="AT2" s="1244"/>
      <c r="AU2" s="1056">
        <v>3</v>
      </c>
      <c r="AV2" s="1057"/>
      <c r="AW2" s="1057"/>
      <c r="AX2" s="1057"/>
      <c r="AY2" s="1057"/>
      <c r="AZ2" s="1057"/>
      <c r="BA2" s="1057"/>
      <c r="BB2" s="1057"/>
      <c r="BC2" s="1057"/>
      <c r="BD2" s="1057"/>
      <c r="BE2" s="1057"/>
      <c r="BF2" s="1057"/>
      <c r="BG2" s="1057"/>
      <c r="BH2" s="1057"/>
      <c r="BI2" s="1058"/>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row>
    <row r="3" spans="1:250" s="150" customFormat="1" ht="20.25" customHeight="1" thickBot="1" x14ac:dyDescent="0.4">
      <c r="A3" s="1222"/>
      <c r="B3" s="1227"/>
      <c r="C3" s="1228"/>
      <c r="D3" s="1228"/>
      <c r="E3" s="1228"/>
      <c r="F3" s="1228"/>
      <c r="G3" s="1228"/>
      <c r="H3" s="1228"/>
      <c r="I3" s="1228"/>
      <c r="J3" s="1228"/>
      <c r="K3" s="1228"/>
      <c r="L3" s="1228"/>
      <c r="M3" s="1228"/>
      <c r="N3" s="1228"/>
      <c r="O3" s="1228"/>
      <c r="P3" s="1229"/>
      <c r="Q3" s="1233"/>
      <c r="R3" s="1234"/>
      <c r="S3" s="1234"/>
      <c r="T3" s="1234"/>
      <c r="U3" s="1234"/>
      <c r="V3" s="1234"/>
      <c r="W3" s="1234"/>
      <c r="X3" s="1234"/>
      <c r="Y3" s="1234"/>
      <c r="Z3" s="1234"/>
      <c r="AA3" s="1234"/>
      <c r="AB3" s="1234"/>
      <c r="AC3" s="1234"/>
      <c r="AD3" s="1234"/>
      <c r="AE3" s="1234"/>
      <c r="AF3" s="1234"/>
      <c r="AG3" s="1234"/>
      <c r="AH3" s="1235"/>
      <c r="AI3" s="1242" t="s">
        <v>11</v>
      </c>
      <c r="AJ3" s="1243"/>
      <c r="AK3" s="1243"/>
      <c r="AL3" s="1243"/>
      <c r="AM3" s="1243"/>
      <c r="AN3" s="1243"/>
      <c r="AO3" s="1243"/>
      <c r="AP3" s="1243"/>
      <c r="AQ3" s="1243"/>
      <c r="AR3" s="1243"/>
      <c r="AS3" s="1243"/>
      <c r="AT3" s="1244"/>
      <c r="AU3" s="1059">
        <v>42741</v>
      </c>
      <c r="AV3" s="1060"/>
      <c r="AW3" s="1060"/>
      <c r="AX3" s="1060"/>
      <c r="AY3" s="1060"/>
      <c r="AZ3" s="1060"/>
      <c r="BA3" s="1060"/>
      <c r="BB3" s="1060"/>
      <c r="BC3" s="1060"/>
      <c r="BD3" s="1060"/>
      <c r="BE3" s="1060"/>
      <c r="BF3" s="1060"/>
      <c r="BG3" s="1060"/>
      <c r="BH3" s="1060"/>
      <c r="BI3" s="106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row>
    <row r="4" spans="1:250" s="150" customFormat="1" ht="29.25" customHeight="1" x14ac:dyDescent="0.35">
      <c r="A4" s="1222"/>
      <c r="B4" s="1224" t="s">
        <v>12</v>
      </c>
      <c r="C4" s="1225"/>
      <c r="D4" s="1225"/>
      <c r="E4" s="1225"/>
      <c r="F4" s="1225"/>
      <c r="G4" s="1225"/>
      <c r="H4" s="1225"/>
      <c r="I4" s="1225"/>
      <c r="J4" s="1225"/>
      <c r="K4" s="1225"/>
      <c r="L4" s="1225"/>
      <c r="M4" s="1225"/>
      <c r="N4" s="1225"/>
      <c r="O4" s="1225"/>
      <c r="P4" s="1226"/>
      <c r="Q4" s="1230" t="s">
        <v>13</v>
      </c>
      <c r="R4" s="1231"/>
      <c r="S4" s="1231"/>
      <c r="T4" s="1231"/>
      <c r="U4" s="1231"/>
      <c r="V4" s="1231"/>
      <c r="W4" s="1231"/>
      <c r="X4" s="1231"/>
      <c r="Y4" s="1231"/>
      <c r="Z4" s="1231"/>
      <c r="AA4" s="1231"/>
      <c r="AB4" s="1231"/>
      <c r="AC4" s="1231"/>
      <c r="AD4" s="1231"/>
      <c r="AE4" s="1231"/>
      <c r="AF4" s="1231"/>
      <c r="AG4" s="1231"/>
      <c r="AH4" s="1232"/>
      <c r="AI4" s="1224" t="s">
        <v>14</v>
      </c>
      <c r="AJ4" s="1225"/>
      <c r="AK4" s="1225"/>
      <c r="AL4" s="1225"/>
      <c r="AM4" s="1225"/>
      <c r="AN4" s="1225"/>
      <c r="AO4" s="1225"/>
      <c r="AP4" s="1225"/>
      <c r="AQ4" s="1225"/>
      <c r="AR4" s="1225"/>
      <c r="AS4" s="1225"/>
      <c r="AT4" s="1226"/>
      <c r="AU4" s="1062" t="s">
        <v>432</v>
      </c>
      <c r="AV4" s="1063"/>
      <c r="AW4" s="1063"/>
      <c r="AX4" s="1063"/>
      <c r="AY4" s="1063"/>
      <c r="AZ4" s="1063"/>
      <c r="BA4" s="1063"/>
      <c r="BB4" s="1063"/>
      <c r="BC4" s="1063"/>
      <c r="BD4" s="1063"/>
      <c r="BE4" s="1063"/>
      <c r="BF4" s="1063"/>
      <c r="BG4" s="1063"/>
      <c r="BH4" s="1063"/>
      <c r="BI4" s="1064"/>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row>
    <row r="5" spans="1:250" s="150" customFormat="1" ht="20.25" customHeight="1" thickBot="1" x14ac:dyDescent="0.4">
      <c r="A5" s="1223"/>
      <c r="B5" s="1227"/>
      <c r="C5" s="1228"/>
      <c r="D5" s="1228"/>
      <c r="E5" s="1228"/>
      <c r="F5" s="1228"/>
      <c r="G5" s="1228"/>
      <c r="H5" s="1228"/>
      <c r="I5" s="1228"/>
      <c r="J5" s="1228"/>
      <c r="K5" s="1228"/>
      <c r="L5" s="1228"/>
      <c r="M5" s="1228"/>
      <c r="N5" s="1228"/>
      <c r="O5" s="1228"/>
      <c r="P5" s="1229"/>
      <c r="Q5" s="1233"/>
      <c r="R5" s="1234"/>
      <c r="S5" s="1234"/>
      <c r="T5" s="1234"/>
      <c r="U5" s="1234"/>
      <c r="V5" s="1234"/>
      <c r="W5" s="1234"/>
      <c r="X5" s="1234"/>
      <c r="Y5" s="1234"/>
      <c r="Z5" s="1234"/>
      <c r="AA5" s="1234"/>
      <c r="AB5" s="1234"/>
      <c r="AC5" s="1234"/>
      <c r="AD5" s="1234"/>
      <c r="AE5" s="1234"/>
      <c r="AF5" s="1234"/>
      <c r="AG5" s="1234"/>
      <c r="AH5" s="1235"/>
      <c r="AI5" s="1227"/>
      <c r="AJ5" s="1228"/>
      <c r="AK5" s="1228"/>
      <c r="AL5" s="1228"/>
      <c r="AM5" s="1228"/>
      <c r="AN5" s="1228"/>
      <c r="AO5" s="1228"/>
      <c r="AP5" s="1228"/>
      <c r="AQ5" s="1228"/>
      <c r="AR5" s="1228"/>
      <c r="AS5" s="1228"/>
      <c r="AT5" s="1229"/>
      <c r="AU5" s="1065"/>
      <c r="AV5" s="1066"/>
      <c r="AW5" s="1066"/>
      <c r="AX5" s="1066"/>
      <c r="AY5" s="1066"/>
      <c r="AZ5" s="1066"/>
      <c r="BA5" s="1066"/>
      <c r="BB5" s="1066"/>
      <c r="BC5" s="1066"/>
      <c r="BD5" s="1066"/>
      <c r="BE5" s="1066"/>
      <c r="BF5" s="1066"/>
      <c r="BG5" s="1066"/>
      <c r="BH5" s="1066"/>
      <c r="BI5" s="1067"/>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row>
    <row r="6" spans="1:250" s="99" customFormat="1" ht="33.75" customHeight="1" x14ac:dyDescent="0.25">
      <c r="A6" s="1019" t="s">
        <v>15</v>
      </c>
      <c r="B6" s="1020"/>
      <c r="C6" s="850" t="s">
        <v>470</v>
      </c>
      <c r="D6" s="850"/>
      <c r="E6" s="850"/>
      <c r="F6" s="850"/>
      <c r="G6" s="850"/>
      <c r="H6" s="850"/>
      <c r="I6" s="850"/>
      <c r="J6" s="850"/>
      <c r="K6" s="850"/>
      <c r="L6" s="850"/>
      <c r="M6" s="850"/>
      <c r="N6" s="850"/>
      <c r="O6" s="850"/>
      <c r="P6" s="850"/>
      <c r="Q6" s="850"/>
      <c r="R6" s="850"/>
      <c r="S6" s="850"/>
      <c r="T6" s="850"/>
      <c r="U6" s="850"/>
      <c r="V6" s="850"/>
      <c r="W6" s="850"/>
      <c r="X6" s="850"/>
      <c r="Y6" s="850"/>
      <c r="Z6" s="989" t="s">
        <v>16</v>
      </c>
      <c r="AA6" s="989"/>
      <c r="AB6" s="852" t="s">
        <v>141</v>
      </c>
      <c r="AC6" s="852"/>
      <c r="AD6" s="852"/>
      <c r="AE6" s="852"/>
      <c r="AF6" s="852"/>
      <c r="AG6" s="852"/>
      <c r="AH6" s="852"/>
      <c r="AI6" s="852"/>
      <c r="AJ6" s="989" t="s">
        <v>17</v>
      </c>
      <c r="AK6" s="989"/>
      <c r="AL6" s="986" t="s">
        <v>471</v>
      </c>
      <c r="AM6" s="986"/>
      <c r="AN6" s="986"/>
      <c r="AO6" s="986"/>
      <c r="AP6" s="986"/>
      <c r="AQ6" s="986"/>
      <c r="AR6" s="986"/>
      <c r="AS6" s="986"/>
      <c r="AT6" s="987"/>
      <c r="AU6" s="987"/>
      <c r="AV6" s="987"/>
      <c r="AW6" s="987"/>
      <c r="AX6" s="987"/>
      <c r="AY6" s="987"/>
      <c r="AZ6" s="987"/>
      <c r="BA6" s="987"/>
      <c r="BB6" s="987"/>
      <c r="BC6" s="987"/>
      <c r="BD6" s="987"/>
      <c r="BE6" s="987"/>
      <c r="BF6" s="987"/>
      <c r="BG6" s="987"/>
      <c r="BH6" s="987"/>
      <c r="BI6" s="988"/>
    </row>
    <row r="7" spans="1:250" s="99" customFormat="1" ht="49.15" customHeight="1" x14ac:dyDescent="0.25">
      <c r="A7" s="1028" t="s">
        <v>18</v>
      </c>
      <c r="B7" s="1029"/>
      <c r="C7" s="1217" t="s">
        <v>472</v>
      </c>
      <c r="D7" s="1218"/>
      <c r="E7" s="1218"/>
      <c r="F7" s="1218"/>
      <c r="G7" s="1218"/>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218"/>
      <c r="AK7" s="1219"/>
      <c r="AL7" s="152" t="s">
        <v>19</v>
      </c>
      <c r="AM7" s="1220">
        <v>44915</v>
      </c>
      <c r="AN7" s="947"/>
      <c r="AO7" s="947"/>
      <c r="AP7" s="947"/>
      <c r="AQ7" s="947"/>
      <c r="AR7" s="947"/>
      <c r="AS7" s="947"/>
      <c r="AT7" s="987"/>
      <c r="AU7" s="987"/>
      <c r="AV7" s="987"/>
      <c r="AW7" s="987"/>
      <c r="AX7" s="987"/>
      <c r="AY7" s="987"/>
      <c r="AZ7" s="987"/>
      <c r="BA7" s="987"/>
      <c r="BB7" s="987"/>
      <c r="BC7" s="987"/>
      <c r="BD7" s="987"/>
      <c r="BE7" s="987"/>
      <c r="BF7" s="987"/>
      <c r="BG7" s="987"/>
      <c r="BH7" s="987"/>
      <c r="BI7" s="988"/>
    </row>
    <row r="8" spans="1:250" s="364" customFormat="1" ht="27.75" customHeight="1" x14ac:dyDescent="0.25">
      <c r="A8" s="1211" t="s">
        <v>20</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3" t="s">
        <v>21</v>
      </c>
      <c r="AU8" s="1214"/>
      <c r="AV8" s="1214"/>
      <c r="AW8" s="1214"/>
      <c r="AX8" s="1214"/>
      <c r="AY8" s="1214"/>
      <c r="AZ8" s="1214"/>
      <c r="BA8" s="1214"/>
      <c r="BB8" s="1214"/>
      <c r="BC8" s="1214"/>
      <c r="BD8" s="1214"/>
      <c r="BE8" s="1214"/>
      <c r="BF8" s="1214"/>
      <c r="BG8" s="1214"/>
      <c r="BH8" s="1214"/>
      <c r="BI8" s="1215"/>
    </row>
    <row r="9" spans="1:250" s="364"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row>
    <row r="10" spans="1:250" s="319" customFormat="1" ht="27.7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1130" t="s">
        <v>46</v>
      </c>
      <c r="AK10" s="1131"/>
      <c r="AL10" s="1131"/>
      <c r="AM10" s="1131"/>
      <c r="AN10" s="1131"/>
      <c r="AO10" s="1131"/>
      <c r="AP10" s="1132"/>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row>
    <row r="11" spans="1:250" s="319" customFormat="1" ht="43.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5"/>
      <c r="AE11" s="320" t="s">
        <v>59</v>
      </c>
      <c r="AF11" s="320" t="s">
        <v>60</v>
      </c>
      <c r="AG11" s="321" t="s">
        <v>61</v>
      </c>
      <c r="AH11" s="965"/>
      <c r="AI11" s="965"/>
      <c r="AJ11" s="324" t="s">
        <v>62</v>
      </c>
      <c r="AK11" s="324" t="s">
        <v>63</v>
      </c>
      <c r="AL11" s="324" t="s">
        <v>64</v>
      </c>
      <c r="AM11" s="324" t="s">
        <v>65</v>
      </c>
      <c r="AN11" s="324" t="s">
        <v>66</v>
      </c>
      <c r="AO11" s="324" t="s">
        <v>67</v>
      </c>
      <c r="AP11" s="324"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row>
    <row r="12" spans="1:250" s="364" customFormat="1" ht="170.25" customHeight="1" x14ac:dyDescent="0.25">
      <c r="A12" s="360">
        <v>1</v>
      </c>
      <c r="B12" s="78" t="s">
        <v>473</v>
      </c>
      <c r="C12" s="79">
        <v>0.25</v>
      </c>
      <c r="D12" s="80">
        <v>0.5</v>
      </c>
      <c r="E12" s="156">
        <v>0</v>
      </c>
      <c r="F12" s="81">
        <f>IF(ISERROR(E12/D12),"",(E12/D12))</f>
        <v>0</v>
      </c>
      <c r="G12" s="125">
        <v>0.5</v>
      </c>
      <c r="H12" s="156">
        <v>0</v>
      </c>
      <c r="I12" s="81">
        <f>IF(ISERROR(H12/G12),"",(H12/G12))</f>
        <v>0</v>
      </c>
      <c r="J12" s="125">
        <v>0</v>
      </c>
      <c r="K12" s="156">
        <v>0</v>
      </c>
      <c r="L12" s="804">
        <v>0</v>
      </c>
      <c r="M12" s="125">
        <v>0</v>
      </c>
      <c r="N12" s="156">
        <v>0</v>
      </c>
      <c r="O12" s="370">
        <v>0</v>
      </c>
      <c r="P12" s="156">
        <f t="shared" ref="P12:Q15" si="0">SUM(D12,G12,J12,M12)</f>
        <v>1</v>
      </c>
      <c r="Q12" s="156">
        <v>0</v>
      </c>
      <c r="R12" s="370">
        <f>IF((IF(ISERROR(Q12/P12),0,(Q12/P12)))&gt;1,1,(IF(ISERROR(Q12/P12),0,(Q12/P12))))</f>
        <v>0</v>
      </c>
      <c r="S12" s="370">
        <f>R12*C12</f>
        <v>0</v>
      </c>
      <c r="T12" s="78" t="s">
        <v>474</v>
      </c>
      <c r="U12" s="78" t="s">
        <v>475</v>
      </c>
      <c r="V12" s="81" t="s">
        <v>476</v>
      </c>
      <c r="W12" s="81" t="s">
        <v>477</v>
      </c>
      <c r="X12" s="81" t="s">
        <v>989</v>
      </c>
      <c r="Y12" s="159" t="s">
        <v>75</v>
      </c>
      <c r="Z12" s="81" t="s">
        <v>478</v>
      </c>
      <c r="AA12" s="159" t="s">
        <v>76</v>
      </c>
      <c r="AB12" s="159" t="s">
        <v>74</v>
      </c>
      <c r="AC12" s="159" t="s">
        <v>77</v>
      </c>
      <c r="AD12" s="159" t="s">
        <v>78</v>
      </c>
      <c r="AE12" s="81" t="s">
        <v>990</v>
      </c>
      <c r="AF12" s="404">
        <v>2023</v>
      </c>
      <c r="AG12" s="404">
        <v>2022</v>
      </c>
      <c r="AH12" s="159" t="s">
        <v>79</v>
      </c>
      <c r="AI12" s="159" t="s">
        <v>97</v>
      </c>
      <c r="AJ12" s="65" t="s">
        <v>139</v>
      </c>
      <c r="AK12" s="163" t="s">
        <v>479</v>
      </c>
      <c r="AL12" s="161" t="s">
        <v>480</v>
      </c>
      <c r="AM12" s="809" t="s">
        <v>991</v>
      </c>
      <c r="AN12" s="163" t="s">
        <v>142</v>
      </c>
      <c r="AO12" s="163" t="s">
        <v>138</v>
      </c>
      <c r="AP12" s="163"/>
      <c r="AQ12" s="61" t="s">
        <v>481</v>
      </c>
      <c r="AR12" s="61" t="s">
        <v>482</v>
      </c>
      <c r="AS12" s="77" t="s">
        <v>141</v>
      </c>
      <c r="AT12" s="169"/>
      <c r="AU12" s="171"/>
      <c r="AV12" s="168"/>
      <c r="AW12" s="172"/>
      <c r="AX12" s="169"/>
      <c r="AY12" s="169"/>
      <c r="AZ12" s="566"/>
      <c r="BA12" s="566"/>
      <c r="BB12" s="167"/>
      <c r="BC12" s="171"/>
      <c r="BD12" s="172"/>
      <c r="BE12" s="172"/>
      <c r="BF12" s="244"/>
      <c r="BG12" s="169"/>
      <c r="BH12" s="567"/>
      <c r="BI12" s="567"/>
    </row>
    <row r="13" spans="1:250" s="364" customFormat="1" ht="141" customHeight="1" x14ac:dyDescent="0.25">
      <c r="A13" s="360">
        <v>2</v>
      </c>
      <c r="B13" s="78" t="s">
        <v>483</v>
      </c>
      <c r="C13" s="79">
        <v>0.25</v>
      </c>
      <c r="D13" s="125">
        <v>0.5</v>
      </c>
      <c r="E13" s="156">
        <v>0</v>
      </c>
      <c r="F13" s="81">
        <f>IF(ISERROR(E13/D13),"",(E13/D13))</f>
        <v>0</v>
      </c>
      <c r="G13" s="125">
        <v>0.5</v>
      </c>
      <c r="H13" s="156">
        <v>0</v>
      </c>
      <c r="I13" s="81">
        <f>IF(ISERROR(H13/G13),"",(H13/G13))</f>
        <v>0</v>
      </c>
      <c r="J13" s="125">
        <v>0</v>
      </c>
      <c r="K13" s="156">
        <v>0</v>
      </c>
      <c r="L13" s="804">
        <v>0</v>
      </c>
      <c r="M13" s="125">
        <v>0</v>
      </c>
      <c r="N13" s="156">
        <v>0</v>
      </c>
      <c r="O13" s="370">
        <v>0</v>
      </c>
      <c r="P13" s="156">
        <f t="shared" si="0"/>
        <v>1</v>
      </c>
      <c r="Q13" s="156">
        <f t="shared" si="0"/>
        <v>0</v>
      </c>
      <c r="R13" s="370">
        <f>IF((IF(ISERROR(Q13/P13),0,(Q13/P13)))&gt;1,1,(IF(ISERROR(Q13/P13),0,(Q13/P13))))</f>
        <v>0</v>
      </c>
      <c r="S13" s="370">
        <f>R13*C13</f>
        <v>0</v>
      </c>
      <c r="T13" s="78" t="s">
        <v>484</v>
      </c>
      <c r="U13" s="78" t="s">
        <v>485</v>
      </c>
      <c r="V13" s="81" t="s">
        <v>476</v>
      </c>
      <c r="W13" s="81" t="s">
        <v>486</v>
      </c>
      <c r="X13" s="81" t="s">
        <v>992</v>
      </c>
      <c r="Y13" s="159" t="s">
        <v>75</v>
      </c>
      <c r="Z13" s="81" t="s">
        <v>478</v>
      </c>
      <c r="AA13" s="159" t="s">
        <v>76</v>
      </c>
      <c r="AB13" s="159" t="s">
        <v>74</v>
      </c>
      <c r="AC13" s="159" t="s">
        <v>77</v>
      </c>
      <c r="AD13" s="159" t="s">
        <v>78</v>
      </c>
      <c r="AE13" s="81" t="s">
        <v>888</v>
      </c>
      <c r="AF13" s="404">
        <v>2023</v>
      </c>
      <c r="AG13" s="404">
        <v>2022</v>
      </c>
      <c r="AH13" s="159" t="s">
        <v>79</v>
      </c>
      <c r="AI13" s="159" t="s">
        <v>97</v>
      </c>
      <c r="AJ13" s="65" t="s">
        <v>139</v>
      </c>
      <c r="AK13" s="163" t="s">
        <v>487</v>
      </c>
      <c r="AL13" s="161"/>
      <c r="AM13" s="404" t="s">
        <v>883</v>
      </c>
      <c r="AN13" s="163" t="s">
        <v>142</v>
      </c>
      <c r="AO13" s="163" t="s">
        <v>138</v>
      </c>
      <c r="AP13" s="163"/>
      <c r="AQ13" s="61" t="s">
        <v>481</v>
      </c>
      <c r="AR13" s="61" t="s">
        <v>488</v>
      </c>
      <c r="AS13" s="77" t="s">
        <v>141</v>
      </c>
      <c r="AT13" s="166"/>
      <c r="AU13" s="167"/>
      <c r="AV13" s="168"/>
      <c r="AW13" s="168"/>
      <c r="AX13" s="169"/>
      <c r="AY13" s="169"/>
      <c r="AZ13" s="170"/>
      <c r="BA13" s="170"/>
      <c r="BB13" s="171"/>
      <c r="BC13" s="171"/>
      <c r="BD13" s="172"/>
      <c r="BE13" s="172"/>
      <c r="BF13" s="169"/>
      <c r="BG13" s="169"/>
      <c r="BH13" s="173"/>
      <c r="BI13" s="172"/>
    </row>
    <row r="14" spans="1:250" s="364" customFormat="1" ht="131.25" customHeight="1" x14ac:dyDescent="0.25">
      <c r="A14" s="360">
        <v>3</v>
      </c>
      <c r="B14" s="78" t="s">
        <v>489</v>
      </c>
      <c r="C14" s="79">
        <v>0.2</v>
      </c>
      <c r="D14" s="156">
        <v>0</v>
      </c>
      <c r="E14" s="156">
        <v>0</v>
      </c>
      <c r="F14" s="804">
        <v>0</v>
      </c>
      <c r="G14" s="156">
        <v>0.5</v>
      </c>
      <c r="H14" s="156">
        <v>0</v>
      </c>
      <c r="I14" s="81">
        <f>IF(ISERROR(H14/G14),"",(H14/G14))</f>
        <v>0</v>
      </c>
      <c r="J14" s="156">
        <v>0</v>
      </c>
      <c r="K14" s="156">
        <v>0</v>
      </c>
      <c r="L14" s="804">
        <v>0</v>
      </c>
      <c r="M14" s="156">
        <v>0.5</v>
      </c>
      <c r="N14" s="156">
        <v>0</v>
      </c>
      <c r="O14" s="370">
        <v>0</v>
      </c>
      <c r="P14" s="156">
        <f t="shared" si="0"/>
        <v>1</v>
      </c>
      <c r="Q14" s="156">
        <v>0</v>
      </c>
      <c r="R14" s="370">
        <f>IF((IF(ISERROR(Q14/P14),0,(Q14/P14)))&gt;1,1,(IF(ISERROR(Q14/P14),0,(Q14/P14))))</f>
        <v>0</v>
      </c>
      <c r="S14" s="370">
        <f>R14*C14</f>
        <v>0</v>
      </c>
      <c r="T14" s="78" t="s">
        <v>993</v>
      </c>
      <c r="U14" s="78" t="s">
        <v>994</v>
      </c>
      <c r="V14" s="81" t="s">
        <v>490</v>
      </c>
      <c r="W14" s="81" t="s">
        <v>491</v>
      </c>
      <c r="X14" s="81" t="s">
        <v>995</v>
      </c>
      <c r="Y14" s="159" t="s">
        <v>131</v>
      </c>
      <c r="Z14" s="81" t="s">
        <v>478</v>
      </c>
      <c r="AA14" s="159" t="s">
        <v>76</v>
      </c>
      <c r="AB14" s="159" t="s">
        <v>74</v>
      </c>
      <c r="AC14" s="159" t="s">
        <v>102</v>
      </c>
      <c r="AD14" s="159" t="s">
        <v>78</v>
      </c>
      <c r="AE14" s="77" t="s">
        <v>884</v>
      </c>
      <c r="AF14" s="404">
        <v>2023</v>
      </c>
      <c r="AG14" s="404">
        <v>2022</v>
      </c>
      <c r="AH14" s="159" t="s">
        <v>79</v>
      </c>
      <c r="AI14" s="159" t="s">
        <v>97</v>
      </c>
      <c r="AJ14" s="65" t="s">
        <v>139</v>
      </c>
      <c r="AK14" s="163"/>
      <c r="AL14" s="404"/>
      <c r="AM14" s="77" t="s">
        <v>885</v>
      </c>
      <c r="AN14" s="163" t="s">
        <v>142</v>
      </c>
      <c r="AO14" s="163" t="s">
        <v>83</v>
      </c>
      <c r="AP14" s="163"/>
      <c r="AQ14" s="61" t="s">
        <v>492</v>
      </c>
      <c r="AR14" s="61"/>
      <c r="AS14" s="77" t="s">
        <v>141</v>
      </c>
      <c r="AT14" s="177"/>
      <c r="AU14" s="167"/>
      <c r="AV14" s="168"/>
      <c r="AW14" s="168"/>
      <c r="AX14" s="169"/>
      <c r="AY14" s="169"/>
      <c r="AZ14" s="170"/>
      <c r="BA14" s="170"/>
      <c r="BB14" s="171"/>
      <c r="BC14" s="171"/>
      <c r="BD14" s="178"/>
      <c r="BE14" s="172"/>
      <c r="BF14" s="169"/>
      <c r="BG14" s="169"/>
      <c r="BH14" s="173"/>
      <c r="BI14" s="172"/>
    </row>
    <row r="15" spans="1:250" s="364" customFormat="1" ht="252.75" customHeight="1" x14ac:dyDescent="0.25">
      <c r="A15" s="360">
        <v>4</v>
      </c>
      <c r="B15" s="61" t="s">
        <v>493</v>
      </c>
      <c r="C15" s="79">
        <v>0.3</v>
      </c>
      <c r="D15" s="156">
        <v>1</v>
      </c>
      <c r="E15" s="156">
        <v>0</v>
      </c>
      <c r="F15" s="81">
        <f>IF(ISERROR(E15/D15),"",(E15/D15))</f>
        <v>0</v>
      </c>
      <c r="G15" s="156">
        <v>1</v>
      </c>
      <c r="H15" s="156">
        <v>0</v>
      </c>
      <c r="I15" s="81">
        <f>IF(ISERROR(H15/G15),"",(H15/G15))</f>
        <v>0</v>
      </c>
      <c r="J15" s="156">
        <v>1</v>
      </c>
      <c r="K15" s="156">
        <v>0</v>
      </c>
      <c r="L15" s="804">
        <v>0</v>
      </c>
      <c r="M15" s="156">
        <v>1</v>
      </c>
      <c r="N15" s="156">
        <v>0</v>
      </c>
      <c r="O15" s="370">
        <v>0</v>
      </c>
      <c r="P15" s="156">
        <f t="shared" si="0"/>
        <v>4</v>
      </c>
      <c r="Q15" s="156">
        <v>0</v>
      </c>
      <c r="R15" s="370">
        <f>IF((IF(ISERROR(Q15/P15),0,(Q15/P15)))&gt;1,1,(IF(ISERROR(Q15/P15),0,(Q15/P15))))</f>
        <v>0</v>
      </c>
      <c r="S15" s="370">
        <f>R15*C15</f>
        <v>0</v>
      </c>
      <c r="T15" s="78" t="s">
        <v>494</v>
      </c>
      <c r="U15" s="78" t="s">
        <v>495</v>
      </c>
      <c r="V15" s="81" t="s">
        <v>496</v>
      </c>
      <c r="W15" s="82" t="s">
        <v>497</v>
      </c>
      <c r="X15" s="82" t="s">
        <v>996</v>
      </c>
      <c r="Y15" s="159" t="s">
        <v>100</v>
      </c>
      <c r="Z15" s="288" t="s">
        <v>498</v>
      </c>
      <c r="AA15" s="159" t="s">
        <v>76</v>
      </c>
      <c r="AB15" s="159" t="s">
        <v>74</v>
      </c>
      <c r="AC15" s="159" t="s">
        <v>77</v>
      </c>
      <c r="AD15" s="159" t="s">
        <v>78</v>
      </c>
      <c r="AE15" s="805" t="s">
        <v>886</v>
      </c>
      <c r="AF15" s="404">
        <v>2023</v>
      </c>
      <c r="AG15" s="404">
        <v>2022</v>
      </c>
      <c r="AH15" s="159" t="s">
        <v>79</v>
      </c>
      <c r="AI15" s="159" t="s">
        <v>97</v>
      </c>
      <c r="AJ15" s="65" t="s">
        <v>139</v>
      </c>
      <c r="AK15" s="163" t="s">
        <v>499</v>
      </c>
      <c r="AL15" s="404"/>
      <c r="AM15" s="77" t="s">
        <v>887</v>
      </c>
      <c r="AN15" s="163" t="s">
        <v>142</v>
      </c>
      <c r="AO15" s="163" t="s">
        <v>138</v>
      </c>
      <c r="AP15" s="163"/>
      <c r="AQ15" s="61" t="s">
        <v>481</v>
      </c>
      <c r="AR15" s="61" t="s">
        <v>500</v>
      </c>
      <c r="AS15" s="77" t="s">
        <v>141</v>
      </c>
      <c r="AT15" s="177"/>
      <c r="AU15" s="167"/>
      <c r="AV15" s="168"/>
      <c r="AW15" s="168"/>
      <c r="AX15" s="169"/>
      <c r="AY15" s="169"/>
      <c r="AZ15" s="170"/>
      <c r="BA15" s="170"/>
      <c r="BB15" s="171"/>
      <c r="BC15" s="171"/>
      <c r="BD15" s="178"/>
      <c r="BE15" s="172"/>
      <c r="BF15" s="169"/>
      <c r="BG15" s="169"/>
      <c r="BH15" s="173"/>
      <c r="BI15" s="172"/>
    </row>
    <row r="16" spans="1:250" s="149" customFormat="1" ht="11.65" customHeight="1" x14ac:dyDescent="0.25">
      <c r="A16" s="210"/>
      <c r="B16" s="99"/>
      <c r="C16" s="222"/>
      <c r="D16" s="99"/>
      <c r="E16" s="99"/>
      <c r="F16" s="69"/>
      <c r="G16" s="69"/>
      <c r="H16" s="69"/>
      <c r="I16" s="69"/>
      <c r="J16" s="69"/>
      <c r="K16" s="69"/>
      <c r="L16" s="69"/>
      <c r="M16" s="69"/>
      <c r="N16" s="69"/>
      <c r="O16" s="69"/>
      <c r="P16" s="69"/>
      <c r="Q16" s="69"/>
      <c r="R16" s="69"/>
      <c r="S16" s="99"/>
      <c r="T16" s="99"/>
      <c r="U16" s="99"/>
      <c r="V16" s="99"/>
      <c r="W16" s="99"/>
      <c r="X16" s="99"/>
      <c r="Y16" s="210"/>
      <c r="Z16" s="148"/>
      <c r="AA16" s="99"/>
      <c r="AB16" s="99"/>
      <c r="AC16" s="99"/>
      <c r="AD16" s="99"/>
      <c r="AE16" s="148"/>
      <c r="AF16" s="148"/>
      <c r="AG16" s="148"/>
      <c r="AH16" s="99"/>
      <c r="AI16" s="99"/>
      <c r="AJ16" s="99"/>
      <c r="AK16" s="148"/>
      <c r="AL16" s="148"/>
      <c r="AM16" s="148"/>
      <c r="AN16" s="148"/>
      <c r="AO16" s="99"/>
      <c r="AP16" s="99"/>
      <c r="AQ16" s="148"/>
      <c r="AR16" s="148"/>
      <c r="AS16" s="148"/>
      <c r="BD16" s="223"/>
      <c r="BE16" s="149">
        <f>12+4+2+6+6+11+4+1+5+2+5+5+8+5</f>
        <v>76</v>
      </c>
      <c r="BJ16" s="148"/>
    </row>
    <row r="17" spans="1:62" s="149" customFormat="1" ht="11.65" customHeight="1" x14ac:dyDescent="0.25">
      <c r="A17" s="210"/>
      <c r="B17" s="99"/>
      <c r="C17" s="222"/>
      <c r="D17" s="99"/>
      <c r="E17" s="99"/>
      <c r="F17" s="69"/>
      <c r="G17" s="69"/>
      <c r="H17" s="69"/>
      <c r="I17" s="69"/>
      <c r="J17" s="69"/>
      <c r="K17" s="69"/>
      <c r="L17" s="69"/>
      <c r="M17" s="69"/>
      <c r="N17" s="69"/>
      <c r="O17" s="69"/>
      <c r="P17" s="69"/>
      <c r="Q17" s="69"/>
      <c r="R17" s="69"/>
      <c r="S17" s="99"/>
      <c r="T17" s="99"/>
      <c r="U17" s="99"/>
      <c r="V17" s="99"/>
      <c r="W17" s="99"/>
      <c r="X17" s="99"/>
      <c r="Y17" s="210"/>
      <c r="Z17" s="148"/>
      <c r="AA17" s="99"/>
      <c r="AB17" s="99"/>
      <c r="AC17" s="99"/>
      <c r="AD17" s="99"/>
      <c r="AE17" s="148"/>
      <c r="AF17" s="148"/>
      <c r="AG17" s="148"/>
      <c r="AH17" s="99"/>
      <c r="AI17" s="99"/>
      <c r="AJ17" s="99"/>
      <c r="AK17" s="148"/>
      <c r="AL17" s="148"/>
      <c r="AM17" s="148"/>
      <c r="AN17" s="148"/>
      <c r="AO17" s="99"/>
      <c r="AP17" s="99"/>
      <c r="AQ17" s="148"/>
      <c r="AR17" s="148"/>
      <c r="AS17" s="148"/>
      <c r="BD17" s="223"/>
      <c r="BJ17" s="148"/>
    </row>
    <row r="18" spans="1:62" s="149" customFormat="1" ht="11.65" customHeight="1" x14ac:dyDescent="0.25">
      <c r="A18" s="210"/>
      <c r="B18" s="224"/>
      <c r="C18" s="222"/>
      <c r="D18" s="99"/>
      <c r="E18" s="99"/>
      <c r="F18" s="69"/>
      <c r="G18" s="69"/>
      <c r="H18" s="69"/>
      <c r="I18" s="69"/>
      <c r="J18" s="69"/>
      <c r="K18" s="69"/>
      <c r="L18" s="69"/>
      <c r="M18" s="69"/>
      <c r="N18" s="69"/>
      <c r="O18" s="69"/>
      <c r="P18" s="69"/>
      <c r="Q18" s="69"/>
      <c r="R18" s="69"/>
      <c r="S18" s="99"/>
      <c r="T18" s="99"/>
      <c r="U18" s="99"/>
      <c r="V18" s="99"/>
      <c r="W18" s="99"/>
      <c r="X18" s="99"/>
      <c r="Y18" s="210"/>
      <c r="Z18" s="148"/>
      <c r="AA18" s="99"/>
      <c r="AB18" s="99"/>
      <c r="AC18" s="99"/>
      <c r="AD18" s="99"/>
      <c r="AE18" s="148"/>
      <c r="AF18" s="148"/>
      <c r="AG18" s="148"/>
      <c r="AH18" s="99"/>
      <c r="AI18" s="99"/>
      <c r="AJ18" s="99"/>
      <c r="AK18" s="148"/>
      <c r="AL18" s="148"/>
      <c r="AM18" s="148"/>
      <c r="AN18" s="148"/>
      <c r="AO18" s="99"/>
      <c r="AP18" s="99"/>
      <c r="AQ18" s="148"/>
      <c r="AR18" s="148"/>
      <c r="AS18" s="148"/>
      <c r="BD18" s="223"/>
      <c r="BJ18" s="148"/>
    </row>
    <row r="19" spans="1:62" s="149" customFormat="1" ht="11.65" customHeight="1" x14ac:dyDescent="0.25">
      <c r="A19" s="210"/>
      <c r="B19" s="99"/>
      <c r="C19" s="222"/>
      <c r="D19" s="99"/>
      <c r="E19" s="99"/>
      <c r="F19" s="69"/>
      <c r="G19" s="69"/>
      <c r="H19" s="69"/>
      <c r="I19" s="69"/>
      <c r="J19" s="69"/>
      <c r="K19" s="69"/>
      <c r="L19" s="69"/>
      <c r="M19" s="69"/>
      <c r="N19" s="69"/>
      <c r="O19" s="69"/>
      <c r="P19" s="69"/>
      <c r="Q19" s="69"/>
      <c r="R19" s="69"/>
      <c r="S19" s="99"/>
      <c r="T19" s="99"/>
      <c r="U19" s="99"/>
      <c r="V19" s="99"/>
      <c r="W19" s="99"/>
      <c r="X19" s="99"/>
      <c r="Y19" s="210"/>
      <c r="Z19" s="148"/>
      <c r="AA19" s="99"/>
      <c r="AB19" s="99"/>
      <c r="AC19" s="99"/>
      <c r="AD19" s="99"/>
      <c r="AE19" s="148"/>
      <c r="AF19" s="148"/>
      <c r="AG19" s="148"/>
      <c r="AH19" s="99"/>
      <c r="AI19" s="99"/>
      <c r="AJ19" s="99"/>
      <c r="AK19" s="148"/>
      <c r="AL19" s="148"/>
      <c r="AM19" s="148"/>
      <c r="AN19" s="148"/>
      <c r="AO19" s="99"/>
      <c r="AP19" s="99"/>
      <c r="AQ19" s="148"/>
      <c r="AR19" s="148"/>
      <c r="AS19" s="148"/>
      <c r="BD19" s="225"/>
      <c r="BJ19" s="148"/>
    </row>
    <row r="20" spans="1:62" s="149" customFormat="1" ht="11.65" customHeight="1" x14ac:dyDescent="0.25">
      <c r="A20" s="210"/>
      <c r="B20" s="99"/>
      <c r="C20" s="222"/>
      <c r="D20" s="99"/>
      <c r="E20" s="99"/>
      <c r="F20" s="99"/>
      <c r="G20" s="99"/>
      <c r="H20" s="99"/>
      <c r="I20" s="99"/>
      <c r="J20" s="99"/>
      <c r="K20" s="99"/>
      <c r="L20" s="99"/>
      <c r="M20" s="99"/>
      <c r="N20" s="99"/>
      <c r="O20" s="99"/>
      <c r="P20" s="99"/>
      <c r="Q20" s="99"/>
      <c r="R20" s="99"/>
      <c r="S20" s="99"/>
      <c r="T20" s="99"/>
      <c r="U20" s="99"/>
      <c r="V20" s="99"/>
      <c r="W20" s="99"/>
      <c r="X20" s="99"/>
      <c r="Y20" s="210"/>
      <c r="Z20" s="148"/>
      <c r="AA20" s="99"/>
      <c r="AB20" s="99"/>
      <c r="AC20" s="99"/>
      <c r="AD20" s="99"/>
      <c r="AE20" s="148"/>
      <c r="AF20" s="148"/>
      <c r="AG20" s="148"/>
      <c r="AH20" s="99"/>
      <c r="AI20" s="99"/>
      <c r="AJ20" s="99"/>
      <c r="AK20" s="148"/>
      <c r="AL20" s="148"/>
      <c r="AM20" s="148"/>
      <c r="AN20" s="148"/>
      <c r="AO20" s="99"/>
      <c r="AP20" s="99"/>
      <c r="AQ20" s="148"/>
      <c r="AR20" s="148"/>
      <c r="AS20" s="148"/>
      <c r="BD20" s="223"/>
      <c r="BJ20" s="148"/>
    </row>
    <row r="21" spans="1:62" s="149" customFormat="1" ht="11.65" customHeight="1" x14ac:dyDescent="0.25">
      <c r="A21" s="210"/>
      <c r="B21" s="99"/>
      <c r="C21" s="222"/>
      <c r="D21" s="99"/>
      <c r="E21" s="99"/>
      <c r="F21" s="99"/>
      <c r="G21" s="99"/>
      <c r="H21" s="99"/>
      <c r="I21" s="99"/>
      <c r="J21" s="99"/>
      <c r="K21" s="99"/>
      <c r="L21" s="99"/>
      <c r="M21" s="99"/>
      <c r="N21" s="99"/>
      <c r="O21" s="99"/>
      <c r="P21" s="99"/>
      <c r="Q21" s="99"/>
      <c r="R21" s="99"/>
      <c r="S21" s="99"/>
      <c r="T21" s="99"/>
      <c r="U21" s="99"/>
      <c r="V21" s="99"/>
      <c r="W21" s="99"/>
      <c r="X21" s="99"/>
      <c r="Y21" s="210"/>
      <c r="Z21" s="148"/>
      <c r="AA21" s="99"/>
      <c r="AB21" s="99"/>
      <c r="AC21" s="99"/>
      <c r="AD21" s="99"/>
      <c r="AE21" s="148"/>
      <c r="AF21" s="148"/>
      <c r="AG21" s="148"/>
      <c r="AH21" s="99"/>
      <c r="AI21" s="99"/>
      <c r="AJ21" s="99"/>
      <c r="AK21" s="148"/>
      <c r="AL21" s="148"/>
      <c r="AM21" s="148"/>
      <c r="AN21" s="148"/>
      <c r="AO21" s="99"/>
      <c r="AP21" s="99"/>
      <c r="AQ21" s="148"/>
      <c r="AR21" s="148"/>
      <c r="AS21" s="148"/>
      <c r="BD21" s="223"/>
      <c r="BJ21" s="148"/>
    </row>
    <row r="22" spans="1:62" s="149" customFormat="1" ht="11.65" customHeight="1" x14ac:dyDescent="0.25">
      <c r="A22" s="210"/>
      <c r="B22" s="99"/>
      <c r="C22" s="222"/>
      <c r="D22" s="99"/>
      <c r="E22" s="99"/>
      <c r="F22" s="99"/>
      <c r="G22" s="99"/>
      <c r="H22" s="99"/>
      <c r="I22" s="99"/>
      <c r="J22" s="99"/>
      <c r="K22" s="99"/>
      <c r="L22" s="99"/>
      <c r="M22" s="99"/>
      <c r="N22" s="99"/>
      <c r="O22" s="99"/>
      <c r="P22" s="99"/>
      <c r="Q22" s="99"/>
      <c r="R22" s="99"/>
      <c r="S22" s="99"/>
      <c r="T22" s="99"/>
      <c r="U22" s="99"/>
      <c r="V22" s="99"/>
      <c r="W22" s="99"/>
      <c r="X22" s="99"/>
      <c r="Y22" s="210"/>
      <c r="Z22" s="148"/>
      <c r="AA22" s="99"/>
      <c r="AB22" s="99"/>
      <c r="AC22" s="99"/>
      <c r="AD22" s="99"/>
      <c r="AE22" s="148"/>
      <c r="AF22" s="148"/>
      <c r="AG22" s="148"/>
      <c r="AH22" s="99"/>
      <c r="AI22" s="99"/>
      <c r="AJ22" s="99"/>
      <c r="AK22" s="148"/>
      <c r="AL22" s="148"/>
      <c r="AM22" s="148"/>
      <c r="AN22" s="148"/>
      <c r="AO22" s="99"/>
      <c r="AP22" s="99"/>
      <c r="AQ22" s="148"/>
      <c r="AR22" s="148"/>
      <c r="AS22" s="148"/>
      <c r="BD22" s="223"/>
      <c r="BJ22" s="148"/>
    </row>
    <row r="23" spans="1:62" s="149" customFormat="1" ht="11.65" customHeight="1" x14ac:dyDescent="0.25">
      <c r="A23" s="210"/>
      <c r="B23" s="99"/>
      <c r="C23" s="222"/>
      <c r="D23" s="99"/>
      <c r="E23" s="99"/>
      <c r="F23" s="99"/>
      <c r="G23" s="99"/>
      <c r="H23" s="99"/>
      <c r="I23" s="99"/>
      <c r="J23" s="99"/>
      <c r="K23" s="99"/>
      <c r="L23" s="99"/>
      <c r="M23" s="99"/>
      <c r="N23" s="99"/>
      <c r="O23" s="99"/>
      <c r="P23" s="99"/>
      <c r="Q23" s="99"/>
      <c r="R23" s="99"/>
      <c r="S23" s="99"/>
      <c r="T23" s="99"/>
      <c r="U23" s="99"/>
      <c r="V23" s="99"/>
      <c r="W23" s="99"/>
      <c r="X23" s="99"/>
      <c r="Y23" s="210"/>
      <c r="Z23" s="148"/>
      <c r="AA23" s="99"/>
      <c r="AB23" s="99"/>
      <c r="AC23" s="99"/>
      <c r="AD23" s="99"/>
      <c r="AE23" s="148"/>
      <c r="AF23" s="148"/>
      <c r="AG23" s="148"/>
      <c r="AH23" s="99"/>
      <c r="AI23" s="99"/>
      <c r="AJ23" s="99"/>
      <c r="AK23" s="148"/>
      <c r="AL23" s="148"/>
      <c r="AM23" s="148"/>
      <c r="AN23" s="148"/>
      <c r="AO23" s="99"/>
      <c r="AP23" s="99"/>
      <c r="AQ23" s="148"/>
      <c r="AR23" s="148"/>
      <c r="AS23" s="148"/>
      <c r="BD23" s="223"/>
      <c r="BJ23" s="148"/>
    </row>
    <row r="24" spans="1:62" s="149" customFormat="1" ht="11.65" customHeight="1" x14ac:dyDescent="0.25">
      <c r="A24" s="210"/>
      <c r="B24" s="99"/>
      <c r="C24" s="222"/>
      <c r="D24" s="99"/>
      <c r="E24" s="99"/>
      <c r="F24" s="99"/>
      <c r="G24" s="99"/>
      <c r="H24" s="99"/>
      <c r="I24" s="99"/>
      <c r="J24" s="99"/>
      <c r="K24" s="99"/>
      <c r="L24" s="99"/>
      <c r="M24" s="99"/>
      <c r="N24" s="99"/>
      <c r="O24" s="99"/>
      <c r="P24" s="99"/>
      <c r="Q24" s="99"/>
      <c r="R24" s="99"/>
      <c r="S24" s="99"/>
      <c r="T24" s="99"/>
      <c r="U24" s="99"/>
      <c r="V24" s="99"/>
      <c r="W24" s="99"/>
      <c r="X24" s="99"/>
      <c r="Y24" s="210"/>
      <c r="Z24" s="148"/>
      <c r="AA24" s="99"/>
      <c r="AB24" s="99"/>
      <c r="AC24" s="99"/>
      <c r="AD24" s="99"/>
      <c r="AE24" s="148"/>
      <c r="AF24" s="148"/>
      <c r="AG24" s="148"/>
      <c r="AH24" s="99"/>
      <c r="AI24" s="99"/>
      <c r="AJ24" s="99"/>
      <c r="AK24" s="148"/>
      <c r="AL24" s="148"/>
      <c r="AM24" s="148"/>
      <c r="AN24" s="148"/>
      <c r="AO24" s="99"/>
      <c r="AP24" s="99"/>
      <c r="AQ24" s="148"/>
      <c r="AR24" s="148"/>
      <c r="AS24" s="148"/>
      <c r="BD24" s="223"/>
      <c r="BJ24" s="148"/>
    </row>
    <row r="25" spans="1:62" s="149" customFormat="1" ht="14.1" customHeight="1" x14ac:dyDescent="0.25">
      <c r="A25" s="210"/>
      <c r="B25" s="99"/>
      <c r="C25" s="222"/>
      <c r="D25" s="99"/>
      <c r="E25" s="99"/>
      <c r="F25" s="99"/>
      <c r="G25" s="99"/>
      <c r="H25" s="99"/>
      <c r="I25" s="99"/>
      <c r="J25" s="99"/>
      <c r="K25" s="99"/>
      <c r="L25" s="99"/>
      <c r="M25" s="99"/>
      <c r="N25" s="99"/>
      <c r="O25" s="99"/>
      <c r="P25" s="99"/>
      <c r="Q25" s="99"/>
      <c r="R25" s="99"/>
      <c r="S25" s="99"/>
      <c r="T25" s="99"/>
      <c r="U25" s="99"/>
      <c r="V25" s="99"/>
      <c r="W25" s="99"/>
      <c r="X25" s="99"/>
      <c r="Y25" s="210"/>
      <c r="Z25" s="148"/>
      <c r="AA25" s="99"/>
      <c r="AB25" s="99"/>
      <c r="AC25" s="99"/>
      <c r="AD25" s="99"/>
      <c r="AE25" s="148"/>
      <c r="AF25" s="148"/>
      <c r="AG25" s="148"/>
      <c r="AH25" s="99"/>
      <c r="AI25" s="99"/>
      <c r="AJ25" s="99"/>
      <c r="AK25" s="148"/>
      <c r="AL25" s="148"/>
      <c r="AM25" s="148"/>
      <c r="AN25" s="148"/>
      <c r="AO25" s="99"/>
      <c r="AP25" s="99"/>
      <c r="AQ25" s="148"/>
      <c r="AR25" s="148"/>
      <c r="AS25" s="148"/>
      <c r="BD25" s="223"/>
      <c r="BJ25" s="148"/>
    </row>
    <row r="26" spans="1:62" s="149" customFormat="1" ht="11.65" customHeight="1" x14ac:dyDescent="0.25">
      <c r="A26" s="210"/>
      <c r="B26" s="69"/>
      <c r="C26" s="222"/>
      <c r="D26" s="99"/>
      <c r="E26" s="99"/>
      <c r="F26" s="99"/>
      <c r="G26" s="99"/>
      <c r="H26" s="99"/>
      <c r="I26" s="99"/>
      <c r="J26" s="99"/>
      <c r="K26" s="99"/>
      <c r="L26" s="99"/>
      <c r="M26" s="99"/>
      <c r="N26" s="99"/>
      <c r="O26" s="99"/>
      <c r="P26" s="99"/>
      <c r="Q26" s="99"/>
      <c r="R26" s="99"/>
      <c r="S26" s="99"/>
      <c r="T26" s="99"/>
      <c r="U26" s="99"/>
      <c r="V26" s="99"/>
      <c r="W26" s="99"/>
      <c r="X26" s="99"/>
      <c r="Y26" s="210"/>
      <c r="Z26" s="148"/>
      <c r="AA26" s="99"/>
      <c r="AB26" s="99"/>
      <c r="AC26" s="99"/>
      <c r="AD26" s="99"/>
      <c r="AE26" s="148"/>
      <c r="AF26" s="148"/>
      <c r="AG26" s="148"/>
      <c r="AH26" s="99"/>
      <c r="AI26" s="99"/>
      <c r="AJ26" s="99"/>
      <c r="AK26" s="148"/>
      <c r="AL26" s="148"/>
      <c r="AM26" s="148"/>
      <c r="AN26" s="148"/>
      <c r="AO26" s="99"/>
      <c r="AP26" s="99"/>
      <c r="AQ26" s="148"/>
      <c r="AR26" s="148"/>
      <c r="AS26" s="148"/>
      <c r="BJ26" s="148"/>
    </row>
    <row r="27" spans="1:62" s="149" customFormat="1" ht="11.65" customHeight="1" x14ac:dyDescent="0.25">
      <c r="A27" s="210"/>
      <c r="B27" s="99"/>
      <c r="C27" s="222"/>
      <c r="D27" s="99"/>
      <c r="E27" s="99"/>
      <c r="F27" s="99"/>
      <c r="G27" s="99"/>
      <c r="H27" s="99"/>
      <c r="I27" s="99"/>
      <c r="J27" s="99"/>
      <c r="K27" s="99"/>
      <c r="L27" s="99"/>
      <c r="M27" s="99"/>
      <c r="N27" s="99"/>
      <c r="O27" s="99"/>
      <c r="P27" s="99"/>
      <c r="Q27" s="99"/>
      <c r="R27" s="99"/>
      <c r="S27" s="99"/>
      <c r="T27" s="99"/>
      <c r="U27" s="99"/>
      <c r="V27" s="99"/>
      <c r="W27" s="99"/>
      <c r="X27" s="99"/>
      <c r="Y27" s="210"/>
      <c r="Z27" s="148"/>
      <c r="AA27" s="99"/>
      <c r="AB27" s="99"/>
      <c r="AC27" s="99"/>
      <c r="AD27" s="99"/>
      <c r="AE27" s="148"/>
      <c r="AF27" s="148"/>
      <c r="AG27" s="148"/>
      <c r="AH27" s="99"/>
      <c r="AI27" s="99"/>
      <c r="AJ27" s="99"/>
      <c r="AK27" s="148"/>
      <c r="AL27" s="148"/>
      <c r="AM27" s="148"/>
      <c r="AN27" s="148"/>
      <c r="AO27" s="99"/>
      <c r="AP27" s="99"/>
      <c r="AQ27" s="148"/>
      <c r="AR27" s="148"/>
      <c r="AS27" s="148"/>
      <c r="BJ27" s="148"/>
    </row>
    <row r="28" spans="1:62" s="149" customFormat="1" ht="11.65" customHeight="1" x14ac:dyDescent="0.25">
      <c r="A28" s="210"/>
      <c r="B28" s="99"/>
      <c r="C28" s="222"/>
      <c r="D28" s="99"/>
      <c r="E28" s="99"/>
      <c r="F28" s="99"/>
      <c r="G28" s="99"/>
      <c r="H28" s="99"/>
      <c r="I28" s="99"/>
      <c r="J28" s="99"/>
      <c r="K28" s="99"/>
      <c r="L28" s="99"/>
      <c r="M28" s="99"/>
      <c r="N28" s="99"/>
      <c r="O28" s="99"/>
      <c r="P28" s="99"/>
      <c r="Q28" s="99"/>
      <c r="R28" s="99"/>
      <c r="S28" s="99"/>
      <c r="T28" s="99"/>
      <c r="U28" s="99"/>
      <c r="V28" s="99"/>
      <c r="W28" s="99"/>
      <c r="X28" s="99"/>
      <c r="Y28" s="210"/>
      <c r="Z28" s="148"/>
      <c r="AA28" s="99"/>
      <c r="AB28" s="99"/>
      <c r="AC28" s="99"/>
      <c r="AD28" s="99"/>
      <c r="AE28" s="148"/>
      <c r="AF28" s="148"/>
      <c r="AG28" s="148"/>
      <c r="AH28" s="99"/>
      <c r="AI28" s="99"/>
      <c r="AJ28" s="99"/>
      <c r="AK28" s="148"/>
      <c r="AL28" s="148"/>
      <c r="AM28" s="148"/>
      <c r="AN28" s="148"/>
      <c r="AO28" s="99"/>
      <c r="AP28" s="99"/>
      <c r="AQ28" s="148"/>
      <c r="AR28" s="148"/>
      <c r="AS28" s="148"/>
      <c r="BJ28" s="148"/>
    </row>
    <row r="29" spans="1:62" s="149" customFormat="1" ht="11.65" customHeight="1" x14ac:dyDescent="0.25">
      <c r="A29" s="210"/>
      <c r="B29" s="99"/>
      <c r="C29" s="222"/>
      <c r="D29" s="99"/>
      <c r="E29" s="99"/>
      <c r="F29" s="99"/>
      <c r="G29" s="99"/>
      <c r="H29" s="99"/>
      <c r="I29" s="99"/>
      <c r="J29" s="99"/>
      <c r="K29" s="99"/>
      <c r="L29" s="99"/>
      <c r="M29" s="99"/>
      <c r="N29" s="99"/>
      <c r="O29" s="99"/>
      <c r="P29" s="99"/>
      <c r="Q29" s="99"/>
      <c r="R29" s="99"/>
      <c r="S29" s="99"/>
      <c r="T29" s="99"/>
      <c r="U29" s="99"/>
      <c r="V29" s="99"/>
      <c r="W29" s="99"/>
      <c r="X29" s="99"/>
      <c r="Y29" s="210"/>
      <c r="Z29" s="148"/>
      <c r="AA29" s="99"/>
      <c r="AB29" s="99"/>
      <c r="AC29" s="99"/>
      <c r="AD29" s="99"/>
      <c r="AE29" s="148"/>
      <c r="AF29" s="148"/>
      <c r="AG29" s="148"/>
      <c r="AH29" s="99"/>
      <c r="AI29" s="99"/>
      <c r="AJ29" s="99"/>
      <c r="AK29" s="148"/>
      <c r="AL29" s="148"/>
      <c r="AM29" s="148"/>
      <c r="AN29" s="148"/>
      <c r="AO29" s="99"/>
      <c r="AP29" s="99"/>
      <c r="AQ29" s="148"/>
      <c r="AR29" s="148"/>
      <c r="AS29" s="148"/>
      <c r="BJ29" s="148"/>
    </row>
    <row r="30" spans="1:62" s="149" customFormat="1" ht="11.65" customHeight="1" x14ac:dyDescent="0.25">
      <c r="A30" s="210"/>
      <c r="B30" s="99"/>
      <c r="C30" s="222"/>
      <c r="D30" s="99"/>
      <c r="E30" s="99"/>
      <c r="F30" s="99"/>
      <c r="G30" s="99"/>
      <c r="H30" s="99"/>
      <c r="I30" s="99"/>
      <c r="J30" s="99"/>
      <c r="K30" s="99"/>
      <c r="L30" s="99"/>
      <c r="M30" s="99"/>
      <c r="N30" s="99"/>
      <c r="O30" s="99"/>
      <c r="P30" s="99"/>
      <c r="Q30" s="99"/>
      <c r="R30" s="99"/>
      <c r="S30" s="99"/>
      <c r="T30" s="99"/>
      <c r="U30" s="99"/>
      <c r="V30" s="99"/>
      <c r="W30" s="99"/>
      <c r="X30" s="99"/>
      <c r="Y30" s="210"/>
      <c r="Z30" s="148"/>
      <c r="AA30" s="99"/>
      <c r="AB30" s="99"/>
      <c r="AC30" s="99"/>
      <c r="AD30" s="99"/>
      <c r="AE30" s="148"/>
      <c r="AF30" s="148"/>
      <c r="AG30" s="148"/>
      <c r="AH30" s="99"/>
      <c r="AI30" s="99"/>
      <c r="AJ30" s="99"/>
      <c r="AK30" s="148"/>
      <c r="AL30" s="148"/>
      <c r="AM30" s="148"/>
      <c r="AN30" s="148"/>
      <c r="AO30" s="99"/>
      <c r="AP30" s="99"/>
      <c r="AQ30" s="148"/>
      <c r="AR30" s="148"/>
      <c r="AS30" s="148"/>
      <c r="BJ30" s="148"/>
    </row>
    <row r="31" spans="1:62" s="149" customFormat="1" ht="12.6" customHeight="1" x14ac:dyDescent="0.25">
      <c r="A31" s="210"/>
      <c r="B31" s="99"/>
      <c r="C31" s="222"/>
      <c r="D31" s="99"/>
      <c r="E31" s="99"/>
      <c r="F31" s="99"/>
      <c r="G31" s="99"/>
      <c r="H31" s="99"/>
      <c r="I31" s="99"/>
      <c r="J31" s="99"/>
      <c r="K31" s="99"/>
      <c r="L31" s="99"/>
      <c r="M31" s="99"/>
      <c r="N31" s="99"/>
      <c r="O31" s="99"/>
      <c r="P31" s="99"/>
      <c r="Q31" s="99"/>
      <c r="R31" s="99"/>
      <c r="S31" s="99"/>
      <c r="T31" s="99"/>
      <c r="U31" s="99"/>
      <c r="V31" s="99"/>
      <c r="W31" s="99"/>
      <c r="X31" s="99"/>
      <c r="Y31" s="210"/>
      <c r="Z31" s="148"/>
      <c r="AA31" s="99"/>
      <c r="AB31" s="99"/>
      <c r="AC31" s="99"/>
      <c r="AD31" s="99"/>
      <c r="AE31" s="148"/>
      <c r="AF31" s="148"/>
      <c r="AG31" s="148"/>
      <c r="AH31" s="99"/>
      <c r="AI31" s="99"/>
      <c r="AJ31" s="99"/>
      <c r="AK31" s="148"/>
      <c r="AL31" s="148"/>
      <c r="AM31" s="148"/>
      <c r="AN31" s="148"/>
      <c r="AO31" s="99"/>
      <c r="AP31" s="99"/>
      <c r="AQ31" s="148"/>
      <c r="AR31" s="148"/>
      <c r="AS31" s="148"/>
      <c r="BJ31" s="148"/>
    </row>
    <row r="32" spans="1:62" s="149" customFormat="1" ht="12.6" customHeight="1" x14ac:dyDescent="0.25">
      <c r="A32" s="210"/>
      <c r="B32" s="99"/>
      <c r="C32" s="222"/>
      <c r="D32" s="99"/>
      <c r="E32" s="99"/>
      <c r="F32" s="99"/>
      <c r="G32" s="99"/>
      <c r="H32" s="99"/>
      <c r="I32" s="99"/>
      <c r="J32" s="99"/>
      <c r="K32" s="99"/>
      <c r="L32" s="99"/>
      <c r="M32" s="99"/>
      <c r="N32" s="99"/>
      <c r="O32" s="99"/>
      <c r="P32" s="99"/>
      <c r="Q32" s="99"/>
      <c r="R32" s="99"/>
      <c r="S32" s="99"/>
      <c r="T32" s="99"/>
      <c r="U32" s="99"/>
      <c r="V32" s="99"/>
      <c r="W32" s="99"/>
      <c r="X32" s="99"/>
      <c r="Y32" s="210"/>
      <c r="Z32" s="148"/>
      <c r="AA32" s="99"/>
      <c r="AB32" s="99"/>
      <c r="AC32" s="99"/>
      <c r="AD32" s="99"/>
      <c r="AE32" s="148"/>
      <c r="AF32" s="148"/>
      <c r="AG32" s="148"/>
      <c r="AH32" s="99"/>
      <c r="AI32" s="99"/>
      <c r="AJ32" s="99"/>
      <c r="AK32" s="148"/>
      <c r="AL32" s="148"/>
      <c r="AM32" s="148"/>
      <c r="AN32" s="148"/>
      <c r="AO32" s="99"/>
      <c r="AP32" s="99"/>
      <c r="AQ32" s="148"/>
      <c r="AR32" s="148"/>
      <c r="AS32" s="148"/>
      <c r="BJ32" s="148"/>
    </row>
    <row r="33" spans="1:62" s="149" customFormat="1" ht="11.65" customHeight="1" x14ac:dyDescent="0.25">
      <c r="A33" s="210"/>
      <c r="B33" s="99"/>
      <c r="C33" s="222"/>
      <c r="D33" s="99"/>
      <c r="E33" s="99"/>
      <c r="F33" s="99"/>
      <c r="G33" s="99"/>
      <c r="H33" s="99"/>
      <c r="I33" s="99"/>
      <c r="J33" s="99"/>
      <c r="K33" s="99"/>
      <c r="L33" s="99"/>
      <c r="M33" s="99"/>
      <c r="N33" s="99"/>
      <c r="O33" s="99"/>
      <c r="P33" s="99"/>
      <c r="Q33" s="99"/>
      <c r="R33" s="99"/>
      <c r="S33" s="99"/>
      <c r="T33" s="99"/>
      <c r="U33" s="99"/>
      <c r="V33" s="99"/>
      <c r="W33" s="99"/>
      <c r="X33" s="99"/>
      <c r="Y33" s="210"/>
      <c r="Z33" s="148"/>
      <c r="AA33" s="99"/>
      <c r="AB33" s="99"/>
      <c r="AC33" s="99"/>
      <c r="AD33" s="99"/>
      <c r="AE33" s="148"/>
      <c r="AF33" s="148"/>
      <c r="AG33" s="148"/>
      <c r="AH33" s="99"/>
      <c r="AI33" s="99"/>
      <c r="AJ33" s="99"/>
      <c r="AK33" s="148"/>
      <c r="AL33" s="148"/>
      <c r="AM33" s="148"/>
      <c r="AN33" s="148"/>
      <c r="AO33" s="99"/>
      <c r="AP33" s="99"/>
      <c r="AQ33" s="148"/>
      <c r="AR33" s="148"/>
      <c r="AS33" s="148"/>
      <c r="BJ33" s="148"/>
    </row>
    <row r="34" spans="1:62" s="149" customFormat="1" ht="11.65" customHeight="1" x14ac:dyDescent="0.25">
      <c r="A34" s="210"/>
      <c r="B34" s="99"/>
      <c r="C34" s="222"/>
      <c r="D34" s="99"/>
      <c r="E34" s="99"/>
      <c r="F34" s="99"/>
      <c r="G34" s="99"/>
      <c r="H34" s="99"/>
      <c r="I34" s="99"/>
      <c r="J34" s="99"/>
      <c r="K34" s="99"/>
      <c r="L34" s="99"/>
      <c r="M34" s="99"/>
      <c r="N34" s="99"/>
      <c r="O34" s="99"/>
      <c r="P34" s="99"/>
      <c r="Q34" s="99"/>
      <c r="R34" s="99"/>
      <c r="S34" s="99"/>
      <c r="T34" s="99"/>
      <c r="U34" s="99"/>
      <c r="V34" s="99"/>
      <c r="W34" s="99"/>
      <c r="X34" s="99"/>
      <c r="Y34" s="210"/>
      <c r="Z34" s="148"/>
      <c r="AA34" s="99"/>
      <c r="AB34" s="99"/>
      <c r="AC34" s="99"/>
      <c r="AD34" s="99"/>
      <c r="AE34" s="148"/>
      <c r="AF34" s="148"/>
      <c r="AG34" s="148"/>
      <c r="AH34" s="99"/>
      <c r="AI34" s="99"/>
      <c r="AJ34" s="99"/>
      <c r="AK34" s="148"/>
      <c r="AL34" s="148"/>
      <c r="AM34" s="148"/>
      <c r="AN34" s="148"/>
      <c r="AO34" s="99"/>
      <c r="AP34" s="99"/>
      <c r="AQ34" s="148"/>
      <c r="AR34" s="148"/>
      <c r="AS34" s="148"/>
      <c r="BJ34" s="148"/>
    </row>
    <row r="35" spans="1:62" s="149" customFormat="1" ht="14.1"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210"/>
      <c r="Z35" s="148"/>
      <c r="AA35" s="99"/>
      <c r="AB35" s="99"/>
      <c r="AC35" s="99"/>
      <c r="AD35" s="99"/>
      <c r="AE35" s="148"/>
      <c r="AF35" s="148"/>
      <c r="AG35" s="148"/>
      <c r="AH35" s="99"/>
      <c r="AI35" s="99"/>
      <c r="AJ35" s="99"/>
      <c r="AK35" s="148"/>
      <c r="AL35" s="148"/>
      <c r="AM35" s="148"/>
      <c r="AN35" s="148"/>
      <c r="AO35" s="99"/>
      <c r="AP35" s="99"/>
      <c r="AQ35" s="148"/>
      <c r="AR35" s="148"/>
      <c r="AS35" s="148"/>
      <c r="BJ35" s="148"/>
    </row>
    <row r="36" spans="1:62" s="149" customFormat="1" ht="11.6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210"/>
      <c r="Z36" s="148"/>
      <c r="AA36" s="99"/>
      <c r="AB36" s="99"/>
      <c r="AC36" s="99"/>
      <c r="AD36" s="99"/>
      <c r="AE36" s="148"/>
      <c r="AF36" s="148"/>
      <c r="AG36" s="148"/>
      <c r="AH36" s="99"/>
      <c r="AI36" s="99"/>
      <c r="AJ36" s="99"/>
      <c r="AK36" s="148"/>
      <c r="AL36" s="148"/>
      <c r="AM36" s="148"/>
      <c r="AN36" s="148"/>
      <c r="AO36" s="99"/>
      <c r="AP36" s="99"/>
      <c r="AQ36" s="148"/>
      <c r="AR36" s="148"/>
      <c r="AS36" s="148"/>
      <c r="BJ36" s="148"/>
    </row>
    <row r="37" spans="1:62" s="149" customFormat="1" ht="11.6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210"/>
      <c r="Z37" s="148"/>
      <c r="AA37" s="99"/>
      <c r="AB37" s="99"/>
      <c r="AC37" s="99"/>
      <c r="AD37" s="99"/>
      <c r="AE37" s="148"/>
      <c r="AF37" s="148"/>
      <c r="AG37" s="148"/>
      <c r="AH37" s="99"/>
      <c r="AI37" s="99"/>
      <c r="AJ37" s="99"/>
      <c r="AK37" s="148"/>
      <c r="AL37" s="148"/>
      <c r="AM37" s="148"/>
      <c r="AN37" s="148"/>
      <c r="AO37" s="99"/>
      <c r="AP37" s="99"/>
      <c r="AQ37" s="148"/>
      <c r="AR37" s="148"/>
      <c r="AS37" s="148"/>
      <c r="BJ37" s="148"/>
    </row>
    <row r="38" spans="1:62" s="149" customFormat="1" ht="11.6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210"/>
      <c r="Z38" s="148"/>
      <c r="AA38" s="99"/>
      <c r="AB38" s="99"/>
      <c r="AC38" s="99"/>
      <c r="AD38" s="99"/>
      <c r="AE38" s="148"/>
      <c r="AF38" s="148"/>
      <c r="AG38" s="148"/>
      <c r="AH38" s="99"/>
      <c r="AI38" s="99"/>
      <c r="AJ38" s="99"/>
      <c r="AK38" s="148"/>
      <c r="AL38" s="148"/>
      <c r="AM38" s="148"/>
      <c r="AN38" s="148"/>
      <c r="AO38" s="99"/>
      <c r="AP38" s="99"/>
      <c r="AQ38" s="148"/>
      <c r="AR38" s="148"/>
      <c r="AS38" s="148"/>
      <c r="BJ38" s="148"/>
    </row>
  </sheetData>
  <sheetProtection selectLockedCells="1" selectUnlockedCells="1"/>
  <mergeCells count="58">
    <mergeCell ref="AL6:AS6"/>
    <mergeCell ref="AT6:BI7"/>
    <mergeCell ref="A6:B6"/>
    <mergeCell ref="C6:Y6"/>
    <mergeCell ref="Z6:AA6"/>
    <mergeCell ref="AB6:AI6"/>
    <mergeCell ref="AJ6:AK6"/>
    <mergeCell ref="A1:A5"/>
    <mergeCell ref="AU1:BI1"/>
    <mergeCell ref="AU2:BI2"/>
    <mergeCell ref="AU3:BI3"/>
    <mergeCell ref="AU4:BI5"/>
    <mergeCell ref="B4:P5"/>
    <mergeCell ref="Q4:AH5"/>
    <mergeCell ref="AI4:AT5"/>
    <mergeCell ref="B1:P3"/>
    <mergeCell ref="Q1:AH3"/>
    <mergeCell ref="AI1:AT1"/>
    <mergeCell ref="AI2:AT2"/>
    <mergeCell ref="AI3:AT3"/>
    <mergeCell ref="AT8:BI8"/>
    <mergeCell ref="A9:C9"/>
    <mergeCell ref="D9:S9"/>
    <mergeCell ref="T9:AS9"/>
    <mergeCell ref="AT9:BI9"/>
    <mergeCell ref="J10:L10"/>
    <mergeCell ref="A7:B7"/>
    <mergeCell ref="C7:AK7"/>
    <mergeCell ref="AM7:AS7"/>
    <mergeCell ref="A8:AS8"/>
    <mergeCell ref="A10:A11"/>
    <mergeCell ref="B10:B11"/>
    <mergeCell ref="C10:C11"/>
    <mergeCell ref="D10:F10"/>
    <mergeCell ref="G10:I10"/>
    <mergeCell ref="AD10:AD11"/>
    <mergeCell ref="M10:O10"/>
    <mergeCell ref="P10:R10"/>
    <mergeCell ref="T10:T11"/>
    <mergeCell ref="U10:U11"/>
    <mergeCell ref="V10:V11"/>
    <mergeCell ref="W10:X10"/>
    <mergeCell ref="Y10:Y11"/>
    <mergeCell ref="Z10:Z11"/>
    <mergeCell ref="AA10:AA11"/>
    <mergeCell ref="AB10:AB11"/>
    <mergeCell ref="AC10:AC11"/>
    <mergeCell ref="AE10:AG10"/>
    <mergeCell ref="AH10:AH11"/>
    <mergeCell ref="AI10:AI11"/>
    <mergeCell ref="AJ10:AP10"/>
    <mergeCell ref="BB10:BE10"/>
    <mergeCell ref="BF10:BI10"/>
    <mergeCell ref="AQ10:AQ11"/>
    <mergeCell ref="AR10:AR11"/>
    <mergeCell ref="AS10:AS11"/>
    <mergeCell ref="AT10:AW10"/>
    <mergeCell ref="AX10:BA10"/>
  </mergeCells>
  <conditionalFormatting sqref="R12:R15">
    <cfRule type="cellIs" dxfId="666" priority="10" stopIfTrue="1" operator="between">
      <formula>0.9</formula>
      <formula>1</formula>
    </cfRule>
    <cfRule type="cellIs" dxfId="665" priority="11" stopIfTrue="1" operator="between">
      <formula>0.7</formula>
      <formula>0.8999</formula>
    </cfRule>
    <cfRule type="cellIs" dxfId="664" priority="12" stopIfTrue="1" operator="between">
      <formula>0</formula>
      <formula>0.699</formula>
    </cfRule>
  </conditionalFormatting>
  <conditionalFormatting sqref="F12:F13 F15">
    <cfRule type="cellIs" dxfId="663" priority="13" stopIfTrue="1" operator="between">
      <formula>0.9</formula>
      <formula>1.05</formula>
    </cfRule>
    <cfRule type="cellIs" dxfId="662" priority="14" stopIfTrue="1" operator="between">
      <formula>0.7</formula>
      <formula>0.8999</formula>
    </cfRule>
    <cfRule type="cellIs" dxfId="661" priority="15" stopIfTrue="1" operator="between">
      <formula>0</formula>
      <formula>0.699</formula>
    </cfRule>
    <cfRule type="cellIs" dxfId="660" priority="16" stopIfTrue="1" operator="greaterThan">
      <formula>1.05</formula>
    </cfRule>
  </conditionalFormatting>
  <conditionalFormatting sqref="I12:I15">
    <cfRule type="cellIs" dxfId="659" priority="17" stopIfTrue="1" operator="between">
      <formula>0.9</formula>
      <formula>1.05</formula>
    </cfRule>
    <cfRule type="cellIs" dxfId="658" priority="18" stopIfTrue="1" operator="between">
      <formula>0.7</formula>
      <formula>0.8999</formula>
    </cfRule>
    <cfRule type="cellIs" dxfId="657" priority="19" stopIfTrue="1" operator="between">
      <formula>0</formula>
      <formula>0.699</formula>
    </cfRule>
    <cfRule type="cellIs" dxfId="656" priority="20" stopIfTrue="1" operator="greaterThan">
      <formula>1.05</formula>
    </cfRule>
  </conditionalFormatting>
  <conditionalFormatting sqref="R12:R15">
    <cfRule type="cellIs" dxfId="655" priority="21" stopIfTrue="1" operator="between">
      <formula>0.9</formula>
      <formula>1</formula>
    </cfRule>
    <cfRule type="cellIs" dxfId="654" priority="22" stopIfTrue="1" operator="between">
      <formula>0.7</formula>
      <formula>0.8999</formula>
    </cfRule>
    <cfRule type="cellIs" dxfId="653" priority="23" stopIfTrue="1" operator="between">
      <formula>0</formula>
      <formula>0.699</formula>
    </cfRule>
  </conditionalFormatting>
  <conditionalFormatting sqref="F12:F13 F15">
    <cfRule type="cellIs" dxfId="652" priority="24" stopIfTrue="1" operator="between">
      <formula>0.9</formula>
      <formula>1.05</formula>
    </cfRule>
    <cfRule type="cellIs" dxfId="651" priority="25" stopIfTrue="1" operator="between">
      <formula>0.7</formula>
      <formula>0.8999</formula>
    </cfRule>
    <cfRule type="cellIs" dxfId="650" priority="26" stopIfTrue="1" operator="between">
      <formula>0</formula>
      <formula>0.699</formula>
    </cfRule>
    <cfRule type="cellIs" dxfId="649" priority="27" stopIfTrue="1" operator="greaterThan">
      <formula>1.05</formula>
    </cfRule>
  </conditionalFormatting>
  <conditionalFormatting sqref="I12:I15">
    <cfRule type="cellIs" dxfId="648" priority="28" stopIfTrue="1" operator="between">
      <formula>0.9</formula>
      <formula>1.05</formula>
    </cfRule>
    <cfRule type="cellIs" dxfId="647" priority="29" stopIfTrue="1" operator="between">
      <formula>0.7</formula>
      <formula>0.8999</formula>
    </cfRule>
    <cfRule type="cellIs" dxfId="646" priority="30" stopIfTrue="1" operator="between">
      <formula>0</formula>
      <formula>0.699</formula>
    </cfRule>
    <cfRule type="cellIs" dxfId="645" priority="31" stopIfTrue="1" operator="greaterThan">
      <formula>1.05</formula>
    </cfRule>
  </conditionalFormatting>
  <conditionalFormatting sqref="O12:O15">
    <cfRule type="cellIs" dxfId="644" priority="4" stopIfTrue="1" operator="between">
      <formula>0.9</formula>
      <formula>1</formula>
    </cfRule>
    <cfRule type="cellIs" dxfId="643" priority="5" stopIfTrue="1" operator="between">
      <formula>0.7</formula>
      <formula>0.8999</formula>
    </cfRule>
    <cfRule type="cellIs" dxfId="642" priority="6" stopIfTrue="1" operator="between">
      <formula>0</formula>
      <formula>0.699</formula>
    </cfRule>
  </conditionalFormatting>
  <conditionalFormatting sqref="O12:O15">
    <cfRule type="cellIs" dxfId="641" priority="7" stopIfTrue="1" operator="between">
      <formula>0.9</formula>
      <formula>1</formula>
    </cfRule>
    <cfRule type="cellIs" dxfId="640" priority="8" stopIfTrue="1" operator="between">
      <formula>0.7</formula>
      <formula>0.8999</formula>
    </cfRule>
    <cfRule type="cellIs" dxfId="639" priority="9" stopIfTrue="1" operator="between">
      <formula>0</formula>
      <formula>0.699</formula>
    </cfRule>
  </conditionalFormatting>
  <conditionalFormatting sqref="F12:S15">
    <cfRule type="colorScale" priority="174">
      <colorScale>
        <cfvo type="min"/>
        <cfvo type="max"/>
        <color theme="0"/>
        <color theme="0" tint="-4.9989318521683403E-2"/>
      </colorScale>
    </cfRule>
  </conditionalFormatting>
  <conditionalFormatting sqref="F12:S19">
    <cfRule type="colorScale" priority="1">
      <colorScale>
        <cfvo type="min"/>
        <cfvo type="max"/>
        <color theme="0"/>
        <color theme="0" tint="-4.9989318521683403E-2"/>
      </colorScale>
    </cfRule>
  </conditionalFormatting>
  <dataValidations count="10">
    <dataValidation type="list" operator="equal" allowBlank="1" showErrorMessage="1" sqref="AO16:AP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6:Y38">
      <formula1>"Eficacia,Eficiencia,Efectividad,"</formula1>
      <formula2>0</formula2>
    </dataValidation>
    <dataValidation operator="equal" allowBlank="1" showErrorMessage="1" sqref="AJ6">
      <formula1>0</formula1>
      <formula2>0</formula2>
    </dataValidation>
    <dataValidation type="list" operator="equal" allowBlank="1" showErrorMessage="1" sqref="AJ16:AJ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38">
      <formula1>"Alcaldía Local,Central,Sectorial,"</formula1>
      <formula2>0</formula2>
    </dataValidation>
    <dataValidation type="list" operator="equal" allowBlank="1" showErrorMessage="1" sqref="AB12:AB38">
      <formula1>"Coeficiente,Índice o razón,Porcentaje,Tasa,Valor absoluto"</formula1>
      <formula2>0</formula2>
    </dataValidation>
    <dataValidation type="list" operator="equal" allowBlank="1" showErrorMessage="1" sqref="AC12:AC38">
      <formula1>"Diario,Semanal,Mensual,Bimestral ,Trimestral,Semestral ,Anual"</formula1>
      <formula2>0</formula2>
    </dataValidation>
    <dataValidation type="list" operator="equal" allowBlank="1" showErrorMessage="1" sqref="AD12:AD38">
      <formula1>"Alta ,Media ,Baja"</formula1>
      <formula2>0</formula2>
    </dataValidation>
    <dataValidation type="list" operator="equal" allowBlank="1" showErrorMessage="1" sqref="AH12:AH38">
      <formula1>"Gestión"</formula1>
      <formula2>0</formula2>
    </dataValidation>
    <dataValidation type="list" operator="equal" allowBlank="1" showErrorMessage="1" sqref="AI12:AI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ACCESO A LA JUSTICIA\[POA 2023 -DAJ.xlsx]datos'!#REF!</xm:f>
          </x14:formula1>
          <xm:sqref>AN12:AN15 AL6:AS6 AJ12:AJ15</xm:sqref>
        </x14:dataValidation>
        <x14:dataValidation type="list" operator="equal" allowBlank="1" showErrorMessage="1">
          <x14:formula1>
            <xm:f>'C:\Users\luis.arias\Documents\VIGENCIA 2023\PLAN DE ACCION -POA\DIRECCION ACCESO A LA JUSTICIA\[POA 2023 -DAJ.xlsx]datos'!#REF!</xm:f>
          </x14:formula1>
          <xm:sqref>AO12:AP15</xm:sqref>
        </x14:dataValidation>
        <x14:dataValidation type="list" errorStyle="information" operator="equal" showInputMessage="1" showErrorMessage="1" prompt="Escoja el Proceso del Menú desplegable">
          <x14:formula1>
            <xm:f>'C:\Users\luis.arias\Documents\VIGENCIA 2023\PLAN DE ACCION -POA\DIRECCION ACCESO A LA JUSTICIA\[POA 2023 -DAJ.xlsx]datos'!#REF!</xm:f>
          </x14:formula1>
          <xm:sqref>C6:Y6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7"/>
  <sheetViews>
    <sheetView showGridLines="0" zoomScale="65" zoomScaleNormal="65" workbookViewId="0">
      <selection activeCell="BK15" sqref="BK15"/>
    </sheetView>
  </sheetViews>
  <sheetFormatPr baseColWidth="10" defaultColWidth="20.5703125" defaultRowHeight="12.75" customHeight="1" x14ac:dyDescent="0.25"/>
  <cols>
    <col min="1" max="1" width="14.42578125" style="148" customWidth="1"/>
    <col min="2" max="2" width="43.28515625" style="148" customWidth="1"/>
    <col min="3" max="3" width="14.140625" style="148" customWidth="1"/>
    <col min="4" max="4" width="7.5703125" style="148" customWidth="1"/>
    <col min="5" max="5" width="7.85546875" style="148" customWidth="1"/>
    <col min="6" max="6" width="15" style="148" customWidth="1"/>
    <col min="7" max="7" width="9.5703125" style="148" customWidth="1"/>
    <col min="8" max="8" width="8"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1" style="148" customWidth="1"/>
    <col min="20" max="20" width="36.28515625" style="148" customWidth="1"/>
    <col min="21" max="21" width="66.85546875" style="148" customWidth="1"/>
    <col min="22" max="22" width="20.5703125" style="148" customWidth="1"/>
    <col min="23" max="23" width="33.5703125" style="148" customWidth="1"/>
    <col min="24" max="24" width="34.140625" style="148" customWidth="1"/>
    <col min="25" max="30" width="20.5703125" style="149" customWidth="1"/>
    <col min="31" max="32" width="12.5703125" style="149" customWidth="1"/>
    <col min="33" max="33" width="9.7109375" style="149" customWidth="1"/>
    <col min="34" max="35" width="20.5703125" style="149" customWidth="1"/>
    <col min="36" max="36" width="26.7109375" style="149" customWidth="1"/>
    <col min="37" max="41" width="20.5703125" style="149" customWidth="1"/>
    <col min="42" max="42" width="20" style="149" customWidth="1"/>
    <col min="43" max="43" width="33.42578125" style="149" customWidth="1"/>
    <col min="44" max="44" width="20.5703125" style="149" customWidth="1"/>
    <col min="45" max="45" width="24.7109375" style="149" customWidth="1"/>
    <col min="46" max="47" width="20.5703125" style="149" hidden="1" customWidth="1"/>
    <col min="48" max="48" width="43.42578125" style="149" hidden="1" customWidth="1"/>
    <col min="49" max="49" width="33.7109375" style="148" hidden="1" customWidth="1"/>
    <col min="50" max="53" width="20.5703125" style="148" hidden="1" customWidth="1"/>
    <col min="54" max="54" width="8.7109375" style="148" hidden="1" customWidth="1"/>
    <col min="55" max="55" width="9" style="148" hidden="1" customWidth="1"/>
    <col min="56" max="56" width="39" style="148" hidden="1" customWidth="1"/>
    <col min="57" max="57" width="32.140625" style="148" hidden="1" customWidth="1"/>
    <col min="58" max="58" width="17" style="148" hidden="1" customWidth="1"/>
    <col min="59" max="59" width="16" style="148" hidden="1" customWidth="1"/>
    <col min="60" max="60" width="51.5703125" style="148" hidden="1" customWidth="1"/>
    <col min="61" max="61" width="36" style="148" hidden="1" customWidth="1"/>
    <col min="62" max="62" width="20.5703125" style="148" hidden="1" customWidth="1"/>
    <col min="63" max="250" width="20.5703125" style="148" customWidth="1"/>
    <col min="251" max="16384" width="20.5703125" style="69"/>
  </cols>
  <sheetData>
    <row r="1" spans="1:250" s="263" customFormat="1" ht="22.5" customHeight="1" thickBot="1" x14ac:dyDescent="0.4">
      <c r="A1" s="1032"/>
      <c r="B1" s="980" t="s">
        <v>6</v>
      </c>
      <c r="C1" s="981"/>
      <c r="D1" s="981"/>
      <c r="E1" s="981"/>
      <c r="F1" s="981"/>
      <c r="G1" s="981"/>
      <c r="H1" s="981"/>
      <c r="I1" s="981"/>
      <c r="J1" s="981"/>
      <c r="K1" s="981"/>
      <c r="L1" s="981"/>
      <c r="M1" s="981"/>
      <c r="N1" s="981"/>
      <c r="O1" s="981"/>
      <c r="P1" s="982"/>
      <c r="Q1" s="974" t="s">
        <v>7</v>
      </c>
      <c r="R1" s="975"/>
      <c r="S1" s="975"/>
      <c r="T1" s="975"/>
      <c r="U1" s="975"/>
      <c r="V1" s="975"/>
      <c r="W1" s="975"/>
      <c r="X1" s="975"/>
      <c r="Y1" s="975"/>
      <c r="Z1" s="975"/>
      <c r="AA1" s="975"/>
      <c r="AB1" s="975"/>
      <c r="AC1" s="975"/>
      <c r="AD1" s="975"/>
      <c r="AE1" s="975"/>
      <c r="AF1" s="975"/>
      <c r="AG1" s="975"/>
      <c r="AH1" s="976"/>
      <c r="AI1" s="1008" t="s">
        <v>8</v>
      </c>
      <c r="AJ1" s="1009"/>
      <c r="AK1" s="1009"/>
      <c r="AL1" s="1009"/>
      <c r="AM1" s="1009"/>
      <c r="AN1" s="1009"/>
      <c r="AO1" s="1009"/>
      <c r="AP1" s="1009"/>
      <c r="AQ1" s="1009"/>
      <c r="AR1" s="1009"/>
      <c r="AS1" s="1009"/>
      <c r="AT1" s="1010"/>
      <c r="AU1" s="993" t="s">
        <v>9</v>
      </c>
      <c r="AV1" s="994"/>
      <c r="AW1" s="994"/>
      <c r="AX1" s="994"/>
      <c r="AY1" s="994"/>
      <c r="AZ1" s="994"/>
      <c r="BA1" s="994"/>
      <c r="BB1" s="994"/>
      <c r="BC1" s="994"/>
      <c r="BD1" s="994"/>
      <c r="BE1" s="994"/>
      <c r="BF1" s="994"/>
      <c r="BG1" s="994"/>
      <c r="BH1" s="994"/>
      <c r="BI1" s="995"/>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c r="DV1" s="262"/>
      <c r="DW1" s="262"/>
      <c r="DX1" s="262"/>
      <c r="DY1" s="262"/>
      <c r="DZ1" s="262"/>
      <c r="EA1" s="262"/>
      <c r="EB1" s="262"/>
      <c r="EC1" s="262"/>
      <c r="ED1" s="262"/>
      <c r="EE1" s="262"/>
      <c r="EF1" s="262"/>
      <c r="EG1" s="262"/>
      <c r="EH1" s="262"/>
      <c r="EI1" s="262"/>
      <c r="EJ1" s="262"/>
      <c r="EK1" s="262"/>
      <c r="EL1" s="262"/>
      <c r="EM1" s="262"/>
      <c r="EN1" s="262"/>
      <c r="EO1" s="262"/>
      <c r="EP1" s="262"/>
      <c r="EQ1" s="262"/>
      <c r="ER1" s="262"/>
      <c r="ES1" s="262"/>
      <c r="ET1" s="262"/>
      <c r="EU1" s="262"/>
      <c r="EV1" s="262"/>
      <c r="EW1" s="262"/>
      <c r="EX1" s="262"/>
      <c r="EY1" s="262"/>
      <c r="EZ1" s="262"/>
      <c r="FA1" s="262"/>
      <c r="FB1" s="262"/>
      <c r="FC1" s="262"/>
      <c r="FD1" s="262"/>
      <c r="FE1" s="262"/>
      <c r="FF1" s="262"/>
      <c r="FG1" s="262"/>
      <c r="FH1" s="262"/>
      <c r="FI1" s="262"/>
      <c r="FJ1" s="262"/>
      <c r="FK1" s="262"/>
      <c r="FL1" s="262"/>
      <c r="FM1" s="262"/>
      <c r="FN1" s="262"/>
      <c r="FO1" s="262"/>
      <c r="FP1" s="262"/>
      <c r="FQ1" s="262"/>
      <c r="FR1" s="262"/>
      <c r="FS1" s="262"/>
      <c r="FT1" s="262"/>
      <c r="FU1" s="262"/>
      <c r="FV1" s="262"/>
      <c r="FW1" s="262"/>
      <c r="FX1" s="262"/>
      <c r="FY1" s="262"/>
      <c r="FZ1" s="262"/>
      <c r="GA1" s="262"/>
      <c r="GB1" s="262"/>
      <c r="GC1" s="262"/>
      <c r="GD1" s="262"/>
      <c r="GE1" s="262"/>
      <c r="GF1" s="262"/>
      <c r="GG1" s="262"/>
      <c r="GH1" s="262"/>
      <c r="GI1" s="262"/>
      <c r="GJ1" s="262"/>
      <c r="GK1" s="262"/>
      <c r="GL1" s="262"/>
      <c r="GM1" s="262"/>
      <c r="GN1" s="262"/>
      <c r="GO1" s="262"/>
      <c r="GP1" s="262"/>
      <c r="GQ1" s="262"/>
      <c r="GR1" s="262"/>
      <c r="GS1" s="262"/>
      <c r="GT1" s="262"/>
      <c r="GU1" s="262"/>
      <c r="GV1" s="262"/>
      <c r="GW1" s="262"/>
      <c r="GX1" s="262"/>
      <c r="GY1" s="262"/>
      <c r="GZ1" s="262"/>
      <c r="HA1" s="262"/>
      <c r="HB1" s="262"/>
      <c r="HC1" s="262"/>
      <c r="HD1" s="262"/>
      <c r="HE1" s="262"/>
      <c r="HF1" s="262"/>
      <c r="HG1" s="262"/>
      <c r="HH1" s="262"/>
      <c r="HI1" s="262"/>
      <c r="HJ1" s="262"/>
      <c r="HK1" s="262"/>
      <c r="HL1" s="262"/>
      <c r="HM1" s="262"/>
      <c r="HN1" s="262"/>
      <c r="HO1" s="262"/>
      <c r="HP1" s="262"/>
      <c r="HQ1" s="262"/>
      <c r="HR1" s="262"/>
      <c r="HS1" s="262"/>
      <c r="HT1" s="262"/>
      <c r="HU1" s="262"/>
      <c r="HV1" s="262"/>
      <c r="HW1" s="262"/>
      <c r="HX1" s="262"/>
      <c r="HY1" s="262"/>
      <c r="HZ1" s="262"/>
      <c r="IA1" s="262"/>
      <c r="IB1" s="262"/>
      <c r="IC1" s="262"/>
      <c r="ID1" s="262"/>
      <c r="IE1" s="262"/>
      <c r="IF1" s="262"/>
      <c r="IG1" s="262"/>
      <c r="IH1" s="262"/>
      <c r="II1" s="262"/>
      <c r="IJ1" s="262"/>
      <c r="IK1" s="262"/>
      <c r="IL1" s="262"/>
      <c r="IM1" s="262"/>
      <c r="IN1" s="262"/>
      <c r="IO1" s="262"/>
      <c r="IP1" s="262"/>
    </row>
    <row r="2" spans="1:250" s="263" customFormat="1" ht="24" customHeight="1" thickBot="1" x14ac:dyDescent="0.4">
      <c r="A2" s="1033"/>
      <c r="B2" s="1022"/>
      <c r="C2" s="1023"/>
      <c r="D2" s="1023"/>
      <c r="E2" s="1023"/>
      <c r="F2" s="1023"/>
      <c r="G2" s="1023"/>
      <c r="H2" s="1023"/>
      <c r="I2" s="1023"/>
      <c r="J2" s="1023"/>
      <c r="K2" s="1023"/>
      <c r="L2" s="1023"/>
      <c r="M2" s="1023"/>
      <c r="N2" s="1023"/>
      <c r="O2" s="1023"/>
      <c r="P2" s="1024"/>
      <c r="Q2" s="1025"/>
      <c r="R2" s="1026"/>
      <c r="S2" s="1026"/>
      <c r="T2" s="1026"/>
      <c r="U2" s="1026"/>
      <c r="V2" s="1026"/>
      <c r="W2" s="1026"/>
      <c r="X2" s="1026"/>
      <c r="Y2" s="1026"/>
      <c r="Z2" s="1026"/>
      <c r="AA2" s="1026"/>
      <c r="AB2" s="1026"/>
      <c r="AC2" s="1026"/>
      <c r="AD2" s="1026"/>
      <c r="AE2" s="1026"/>
      <c r="AF2" s="1026"/>
      <c r="AG2" s="1026"/>
      <c r="AH2" s="1027"/>
      <c r="AI2" s="1008" t="s">
        <v>10</v>
      </c>
      <c r="AJ2" s="1009"/>
      <c r="AK2" s="1009"/>
      <c r="AL2" s="1009"/>
      <c r="AM2" s="1009"/>
      <c r="AN2" s="1009"/>
      <c r="AO2" s="1009"/>
      <c r="AP2" s="1009"/>
      <c r="AQ2" s="1009"/>
      <c r="AR2" s="1009"/>
      <c r="AS2" s="1009"/>
      <c r="AT2" s="1010"/>
      <c r="AU2" s="996">
        <v>3</v>
      </c>
      <c r="AV2" s="997"/>
      <c r="AW2" s="997"/>
      <c r="AX2" s="997"/>
      <c r="AY2" s="997"/>
      <c r="AZ2" s="997"/>
      <c r="BA2" s="997"/>
      <c r="BB2" s="997"/>
      <c r="BC2" s="997"/>
      <c r="BD2" s="997"/>
      <c r="BE2" s="997"/>
      <c r="BF2" s="997"/>
      <c r="BG2" s="997"/>
      <c r="BH2" s="997"/>
      <c r="BI2" s="998"/>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263" customFormat="1" ht="17.25" customHeight="1" thickBot="1" x14ac:dyDescent="0.4">
      <c r="A3" s="1033"/>
      <c r="B3" s="983"/>
      <c r="C3" s="984"/>
      <c r="D3" s="984"/>
      <c r="E3" s="984"/>
      <c r="F3" s="984"/>
      <c r="G3" s="984"/>
      <c r="H3" s="984"/>
      <c r="I3" s="984"/>
      <c r="J3" s="984"/>
      <c r="K3" s="984"/>
      <c r="L3" s="984"/>
      <c r="M3" s="984"/>
      <c r="N3" s="984"/>
      <c r="O3" s="984"/>
      <c r="P3" s="985"/>
      <c r="Q3" s="977"/>
      <c r="R3" s="978"/>
      <c r="S3" s="978"/>
      <c r="T3" s="978"/>
      <c r="U3" s="978"/>
      <c r="V3" s="978"/>
      <c r="W3" s="978"/>
      <c r="X3" s="978"/>
      <c r="Y3" s="978"/>
      <c r="Z3" s="978"/>
      <c r="AA3" s="978"/>
      <c r="AB3" s="978"/>
      <c r="AC3" s="978"/>
      <c r="AD3" s="978"/>
      <c r="AE3" s="978"/>
      <c r="AF3" s="978"/>
      <c r="AG3" s="978"/>
      <c r="AH3" s="979"/>
      <c r="AI3" s="1008" t="s">
        <v>11</v>
      </c>
      <c r="AJ3" s="1009"/>
      <c r="AK3" s="1009"/>
      <c r="AL3" s="1009"/>
      <c r="AM3" s="1009"/>
      <c r="AN3" s="1009"/>
      <c r="AO3" s="1009"/>
      <c r="AP3" s="1009"/>
      <c r="AQ3" s="1009"/>
      <c r="AR3" s="1009"/>
      <c r="AS3" s="1009"/>
      <c r="AT3" s="1010"/>
      <c r="AU3" s="999">
        <v>42741</v>
      </c>
      <c r="AV3" s="1000"/>
      <c r="AW3" s="1000"/>
      <c r="AX3" s="1000"/>
      <c r="AY3" s="1000"/>
      <c r="AZ3" s="1000"/>
      <c r="BA3" s="1000"/>
      <c r="BB3" s="1000"/>
      <c r="BC3" s="1000"/>
      <c r="BD3" s="1000"/>
      <c r="BE3" s="1000"/>
      <c r="BF3" s="1000"/>
      <c r="BG3" s="1000"/>
      <c r="BH3" s="1000"/>
      <c r="BI3" s="1001"/>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263" customFormat="1" ht="18" customHeight="1" x14ac:dyDescent="0.35">
      <c r="A4" s="1033"/>
      <c r="B4" s="980" t="s">
        <v>12</v>
      </c>
      <c r="C4" s="981"/>
      <c r="D4" s="981"/>
      <c r="E4" s="981"/>
      <c r="F4" s="981"/>
      <c r="G4" s="981"/>
      <c r="H4" s="981"/>
      <c r="I4" s="981"/>
      <c r="J4" s="981"/>
      <c r="K4" s="981"/>
      <c r="L4" s="981"/>
      <c r="M4" s="981"/>
      <c r="N4" s="981"/>
      <c r="O4" s="981"/>
      <c r="P4" s="982"/>
      <c r="Q4" s="974" t="s">
        <v>13</v>
      </c>
      <c r="R4" s="975"/>
      <c r="S4" s="975"/>
      <c r="T4" s="975"/>
      <c r="U4" s="975"/>
      <c r="V4" s="975"/>
      <c r="W4" s="975"/>
      <c r="X4" s="975"/>
      <c r="Y4" s="975"/>
      <c r="Z4" s="975"/>
      <c r="AA4" s="975"/>
      <c r="AB4" s="975"/>
      <c r="AC4" s="975"/>
      <c r="AD4" s="975"/>
      <c r="AE4" s="975"/>
      <c r="AF4" s="975"/>
      <c r="AG4" s="975"/>
      <c r="AH4" s="976"/>
      <c r="AI4" s="980" t="s">
        <v>14</v>
      </c>
      <c r="AJ4" s="981"/>
      <c r="AK4" s="981"/>
      <c r="AL4" s="981"/>
      <c r="AM4" s="981"/>
      <c r="AN4" s="981"/>
      <c r="AO4" s="981"/>
      <c r="AP4" s="981"/>
      <c r="AQ4" s="981"/>
      <c r="AR4" s="981"/>
      <c r="AS4" s="981"/>
      <c r="AT4" s="982"/>
      <c r="AU4" s="1002" t="s">
        <v>432</v>
      </c>
      <c r="AV4" s="1003"/>
      <c r="AW4" s="1003"/>
      <c r="AX4" s="1003"/>
      <c r="AY4" s="1003"/>
      <c r="AZ4" s="1003"/>
      <c r="BA4" s="1003"/>
      <c r="BB4" s="1003"/>
      <c r="BC4" s="1003"/>
      <c r="BD4" s="1003"/>
      <c r="BE4" s="1003"/>
      <c r="BF4" s="1003"/>
      <c r="BG4" s="1003"/>
      <c r="BH4" s="1003"/>
      <c r="BI4" s="1004"/>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263" customFormat="1" ht="21.75" customHeight="1" thickBot="1" x14ac:dyDescent="0.4">
      <c r="A5" s="1034"/>
      <c r="B5" s="983"/>
      <c r="C5" s="984"/>
      <c r="D5" s="984"/>
      <c r="E5" s="984"/>
      <c r="F5" s="984"/>
      <c r="G5" s="984"/>
      <c r="H5" s="984"/>
      <c r="I5" s="984"/>
      <c r="J5" s="984"/>
      <c r="K5" s="984"/>
      <c r="L5" s="984"/>
      <c r="M5" s="984"/>
      <c r="N5" s="984"/>
      <c r="O5" s="984"/>
      <c r="P5" s="985"/>
      <c r="Q5" s="977"/>
      <c r="R5" s="978"/>
      <c r="S5" s="978"/>
      <c r="T5" s="978"/>
      <c r="U5" s="978"/>
      <c r="V5" s="978"/>
      <c r="W5" s="978"/>
      <c r="X5" s="978"/>
      <c r="Y5" s="978"/>
      <c r="Z5" s="978"/>
      <c r="AA5" s="978"/>
      <c r="AB5" s="978"/>
      <c r="AC5" s="978"/>
      <c r="AD5" s="978"/>
      <c r="AE5" s="978"/>
      <c r="AF5" s="978"/>
      <c r="AG5" s="978"/>
      <c r="AH5" s="979"/>
      <c r="AI5" s="983"/>
      <c r="AJ5" s="984"/>
      <c r="AK5" s="984"/>
      <c r="AL5" s="984"/>
      <c r="AM5" s="984"/>
      <c r="AN5" s="984"/>
      <c r="AO5" s="984"/>
      <c r="AP5" s="984"/>
      <c r="AQ5" s="984"/>
      <c r="AR5" s="984"/>
      <c r="AS5" s="984"/>
      <c r="AT5" s="985"/>
      <c r="AU5" s="1005"/>
      <c r="AV5" s="1006"/>
      <c r="AW5" s="1006"/>
      <c r="AX5" s="1006"/>
      <c r="AY5" s="1006"/>
      <c r="AZ5" s="1006"/>
      <c r="BA5" s="1006"/>
      <c r="BB5" s="1006"/>
      <c r="BC5" s="1006"/>
      <c r="BD5" s="1006"/>
      <c r="BE5" s="1006"/>
      <c r="BF5" s="1006"/>
      <c r="BG5" s="1006"/>
      <c r="BH5" s="1006"/>
      <c r="BI5" s="1007"/>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99" customFormat="1" ht="33" customHeight="1" x14ac:dyDescent="0.25">
      <c r="A6" s="1019" t="s">
        <v>15</v>
      </c>
      <c r="B6" s="1020"/>
      <c r="C6" s="1021" t="s">
        <v>470</v>
      </c>
      <c r="D6" s="1021"/>
      <c r="E6" s="1021"/>
      <c r="F6" s="1021"/>
      <c r="G6" s="1021"/>
      <c r="H6" s="1021"/>
      <c r="I6" s="1021"/>
      <c r="J6" s="1021"/>
      <c r="K6" s="1021"/>
      <c r="L6" s="1021"/>
      <c r="M6" s="1021"/>
      <c r="N6" s="1021"/>
      <c r="O6" s="1021"/>
      <c r="P6" s="1021"/>
      <c r="Q6" s="1021"/>
      <c r="R6" s="1021"/>
      <c r="S6" s="1021"/>
      <c r="T6" s="1021"/>
      <c r="U6" s="1021"/>
      <c r="V6" s="1021"/>
      <c r="W6" s="1021"/>
      <c r="X6" s="1021"/>
      <c r="Y6" s="1021"/>
      <c r="Z6" s="989" t="s">
        <v>16</v>
      </c>
      <c r="AA6" s="989"/>
      <c r="AB6" s="990"/>
      <c r="AC6" s="990"/>
      <c r="AD6" s="990"/>
      <c r="AE6" s="990"/>
      <c r="AF6" s="990"/>
      <c r="AG6" s="990"/>
      <c r="AH6" s="990"/>
      <c r="AI6" s="990"/>
      <c r="AJ6" s="989" t="s">
        <v>17</v>
      </c>
      <c r="AK6" s="989"/>
      <c r="AL6" s="986"/>
      <c r="AM6" s="986"/>
      <c r="AN6" s="986"/>
      <c r="AO6" s="986"/>
      <c r="AP6" s="986"/>
      <c r="AQ6" s="986"/>
      <c r="AR6" s="986"/>
      <c r="AS6" s="986"/>
      <c r="AT6" s="987"/>
      <c r="AU6" s="987"/>
      <c r="AV6" s="987"/>
      <c r="AW6" s="987"/>
      <c r="AX6" s="987"/>
      <c r="AY6" s="987"/>
      <c r="AZ6" s="987"/>
      <c r="BA6" s="987"/>
      <c r="BB6" s="987"/>
      <c r="BC6" s="987"/>
      <c r="BD6" s="987"/>
      <c r="BE6" s="987"/>
      <c r="BF6" s="987"/>
      <c r="BG6" s="987"/>
      <c r="BH6" s="987"/>
      <c r="BI6" s="988"/>
    </row>
    <row r="7" spans="1:250" s="99" customFormat="1" ht="21" customHeight="1" x14ac:dyDescent="0.25">
      <c r="A7" s="1028" t="s">
        <v>18</v>
      </c>
      <c r="B7" s="1029"/>
      <c r="C7" s="1014"/>
      <c r="D7" s="1015"/>
      <c r="E7" s="1015"/>
      <c r="F7" s="1015"/>
      <c r="G7" s="1015"/>
      <c r="H7" s="1015"/>
      <c r="I7" s="1015"/>
      <c r="J7" s="1015"/>
      <c r="K7" s="1015"/>
      <c r="L7" s="1015"/>
      <c r="M7" s="1015"/>
      <c r="N7" s="1015"/>
      <c r="O7" s="1015"/>
      <c r="P7" s="1015"/>
      <c r="Q7" s="1015"/>
      <c r="R7" s="1015"/>
      <c r="S7" s="1015"/>
      <c r="T7" s="1015"/>
      <c r="U7" s="1015"/>
      <c r="V7" s="1015"/>
      <c r="W7" s="1015"/>
      <c r="X7" s="1015"/>
      <c r="Y7" s="1015"/>
      <c r="Z7" s="1015"/>
      <c r="AA7" s="1015"/>
      <c r="AB7" s="1015"/>
      <c r="AC7" s="1015"/>
      <c r="AD7" s="1015"/>
      <c r="AE7" s="1015"/>
      <c r="AF7" s="1015"/>
      <c r="AG7" s="1015"/>
      <c r="AH7" s="1015"/>
      <c r="AI7" s="1015"/>
      <c r="AJ7" s="1015"/>
      <c r="AK7" s="1016"/>
      <c r="AL7" s="152" t="s">
        <v>19</v>
      </c>
      <c r="AM7" s="1017"/>
      <c r="AN7" s="1018"/>
      <c r="AO7" s="1018"/>
      <c r="AP7" s="1018"/>
      <c r="AQ7" s="1018"/>
      <c r="AR7" s="1018"/>
      <c r="AS7" s="1018"/>
      <c r="AT7" s="987"/>
      <c r="AU7" s="987"/>
      <c r="AV7" s="987"/>
      <c r="AW7" s="987"/>
      <c r="AX7" s="987"/>
      <c r="AY7" s="987"/>
      <c r="AZ7" s="987"/>
      <c r="BA7" s="987"/>
      <c r="BB7" s="987"/>
      <c r="BC7" s="987"/>
      <c r="BD7" s="987"/>
      <c r="BE7" s="987"/>
      <c r="BF7" s="987"/>
      <c r="BG7" s="987"/>
      <c r="BH7" s="987"/>
      <c r="BI7" s="988"/>
    </row>
    <row r="8" spans="1:250" s="99" customFormat="1" ht="27.75" customHeight="1" x14ac:dyDescent="0.25">
      <c r="A8" s="1030" t="s">
        <v>20</v>
      </c>
      <c r="B8" s="1031"/>
      <c r="C8" s="1031"/>
      <c r="D8" s="1031"/>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1"/>
      <c r="AM8" s="1031"/>
      <c r="AN8" s="1031"/>
      <c r="AO8" s="1031"/>
      <c r="AP8" s="1031"/>
      <c r="AQ8" s="1031"/>
      <c r="AR8" s="1031"/>
      <c r="AS8" s="1031"/>
      <c r="AT8" s="1011" t="s">
        <v>21</v>
      </c>
      <c r="AU8" s="1012"/>
      <c r="AV8" s="1012"/>
      <c r="AW8" s="1012"/>
      <c r="AX8" s="1012"/>
      <c r="AY8" s="1012"/>
      <c r="AZ8" s="1012"/>
      <c r="BA8" s="1012"/>
      <c r="BB8" s="1012"/>
      <c r="BC8" s="1012"/>
      <c r="BD8" s="1012"/>
      <c r="BE8" s="1012"/>
      <c r="BF8" s="1012"/>
      <c r="BG8" s="1012"/>
      <c r="BH8" s="1012"/>
      <c r="BI8" s="1013"/>
    </row>
    <row r="9" spans="1:250" s="99" customFormat="1" ht="25.5" customHeight="1" x14ac:dyDescent="0.25">
      <c r="A9" s="865"/>
      <c r="B9" s="867"/>
      <c r="C9" s="867"/>
      <c r="D9" s="867" t="s">
        <v>22</v>
      </c>
      <c r="E9" s="867"/>
      <c r="F9" s="867"/>
      <c r="G9" s="867"/>
      <c r="H9" s="867"/>
      <c r="I9" s="867"/>
      <c r="J9" s="867"/>
      <c r="K9" s="867"/>
      <c r="L9" s="867"/>
      <c r="M9" s="867"/>
      <c r="N9" s="867"/>
      <c r="O9" s="867"/>
      <c r="P9" s="867"/>
      <c r="Q9" s="867"/>
      <c r="R9" s="867"/>
      <c r="S9" s="867"/>
      <c r="T9" s="867" t="s">
        <v>23</v>
      </c>
      <c r="U9" s="867"/>
      <c r="V9" s="867"/>
      <c r="W9" s="867"/>
      <c r="X9" s="867"/>
      <c r="Y9" s="867"/>
      <c r="Z9" s="867"/>
      <c r="AA9" s="867"/>
      <c r="AB9" s="867"/>
      <c r="AC9" s="867"/>
      <c r="AD9" s="867"/>
      <c r="AE9" s="867"/>
      <c r="AF9" s="867"/>
      <c r="AG9" s="867"/>
      <c r="AH9" s="867"/>
      <c r="AI9" s="867"/>
      <c r="AJ9" s="867"/>
      <c r="AK9" s="867"/>
      <c r="AL9" s="867"/>
      <c r="AM9" s="867"/>
      <c r="AN9" s="867"/>
      <c r="AO9" s="867"/>
      <c r="AP9" s="867"/>
      <c r="AQ9" s="867"/>
      <c r="AR9" s="867"/>
      <c r="AS9" s="867"/>
      <c r="AT9" s="868"/>
      <c r="AU9" s="868"/>
      <c r="AV9" s="868"/>
      <c r="AW9" s="868"/>
      <c r="AX9" s="868"/>
      <c r="AY9" s="868"/>
      <c r="AZ9" s="868"/>
      <c r="BA9" s="868"/>
      <c r="BB9" s="868"/>
      <c r="BC9" s="868"/>
      <c r="BD9" s="868"/>
      <c r="BE9" s="868"/>
      <c r="BF9" s="868"/>
      <c r="BG9" s="868"/>
      <c r="BH9" s="868"/>
      <c r="BI9" s="869"/>
    </row>
    <row r="10" spans="1:250" s="319" customFormat="1" ht="40.9"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row>
    <row r="11" spans="1:250" s="319" customFormat="1" ht="49.1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SUM(S14:S15)</f>
        <v>0</v>
      </c>
      <c r="T11" s="965"/>
      <c r="U11" s="965"/>
      <c r="V11" s="965"/>
      <c r="W11" s="321" t="s">
        <v>57</v>
      </c>
      <c r="X11" s="321" t="s">
        <v>58</v>
      </c>
      <c r="Y11" s="1085"/>
      <c r="Z11" s="965"/>
      <c r="AA11" s="965"/>
      <c r="AB11" s="965"/>
      <c r="AC11" s="965"/>
      <c r="AD11" s="964"/>
      <c r="AE11" s="322" t="s">
        <v>59</v>
      </c>
      <c r="AF11" s="322" t="s">
        <v>60</v>
      </c>
      <c r="AG11" s="323" t="s">
        <v>61</v>
      </c>
      <c r="AH11" s="964"/>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row>
    <row r="12" spans="1:250" s="364" customFormat="1" ht="204" customHeight="1" x14ac:dyDescent="0.25">
      <c r="A12" s="381">
        <v>1</v>
      </c>
      <c r="B12" s="61" t="s">
        <v>759</v>
      </c>
      <c r="C12" s="79">
        <v>0.2</v>
      </c>
      <c r="D12" s="156">
        <v>0.2</v>
      </c>
      <c r="E12" s="156"/>
      <c r="F12" s="81">
        <f>IF(ISERROR(E12/D12),"",(E12/D12))</f>
        <v>0</v>
      </c>
      <c r="G12" s="156">
        <v>0.2</v>
      </c>
      <c r="H12" s="156"/>
      <c r="I12" s="81">
        <f>IF(ISERROR(H12/G12),"",(H12/G12))</f>
        <v>0</v>
      </c>
      <c r="J12" s="156">
        <v>0.5</v>
      </c>
      <c r="K12" s="156"/>
      <c r="L12" s="81">
        <f>IF(ISERROR(K12/J12),"",(K12/J12))</f>
        <v>0</v>
      </c>
      <c r="M12" s="156">
        <v>0.1</v>
      </c>
      <c r="N12" s="156"/>
      <c r="O12" s="81">
        <f>IF(ISERROR(N12/M12),"",(N12/M12))</f>
        <v>0</v>
      </c>
      <c r="P12" s="156">
        <f>SUM(D12,G12,J12,M12)</f>
        <v>1</v>
      </c>
      <c r="Q12" s="156"/>
      <c r="R12" s="370">
        <f>IF((IF(ISERROR(Q12/P12),0,(Q12/P12)))&gt;1,1,(IF(ISERROR(Q12/P12),0,(Q12/P12))))</f>
        <v>0</v>
      </c>
      <c r="S12" s="370">
        <f>R12*C12</f>
        <v>0</v>
      </c>
      <c r="T12" s="78" t="s">
        <v>760</v>
      </c>
      <c r="U12" s="365" t="s">
        <v>761</v>
      </c>
      <c r="V12" s="81" t="s">
        <v>74</v>
      </c>
      <c r="W12" s="366" t="s">
        <v>762</v>
      </c>
      <c r="X12" s="366" t="s">
        <v>763</v>
      </c>
      <c r="Y12" s="159" t="s">
        <v>149</v>
      </c>
      <c r="Z12" s="81" t="s">
        <v>150</v>
      </c>
      <c r="AA12" s="159" t="s">
        <v>76</v>
      </c>
      <c r="AB12" s="159" t="s">
        <v>74</v>
      </c>
      <c r="AC12" s="159" t="s">
        <v>77</v>
      </c>
      <c r="AD12" s="160" t="s">
        <v>78</v>
      </c>
      <c r="AE12" s="159" t="s">
        <v>86</v>
      </c>
      <c r="AF12" s="159">
        <v>2023</v>
      </c>
      <c r="AG12" s="160"/>
      <c r="AH12" s="159" t="s">
        <v>79</v>
      </c>
      <c r="AI12" s="159" t="s">
        <v>97</v>
      </c>
      <c r="AJ12" s="65" t="s">
        <v>151</v>
      </c>
      <c r="AK12" s="164"/>
      <c r="AL12" s="367"/>
      <c r="AM12" s="162" t="s">
        <v>152</v>
      </c>
      <c r="AN12" s="163">
        <v>7640</v>
      </c>
      <c r="AO12" s="164"/>
      <c r="AP12" s="164"/>
      <c r="AQ12" s="61" t="s">
        <v>997</v>
      </c>
      <c r="AR12" s="61"/>
      <c r="AS12" s="165" t="s">
        <v>153</v>
      </c>
      <c r="AT12" s="177"/>
      <c r="AU12" s="167"/>
      <c r="AV12" s="168"/>
      <c r="AW12" s="168"/>
      <c r="AX12" s="169"/>
      <c r="AY12" s="169"/>
      <c r="AZ12" s="170"/>
      <c r="BA12" s="170"/>
      <c r="BB12" s="171"/>
      <c r="BC12" s="171"/>
      <c r="BD12" s="178"/>
      <c r="BE12" s="172"/>
      <c r="BF12" s="169"/>
      <c r="BG12" s="169"/>
      <c r="BH12" s="173"/>
      <c r="BI12" s="174"/>
    </row>
    <row r="13" spans="1:250" s="364" customFormat="1" ht="170.25" customHeight="1" x14ac:dyDescent="0.25">
      <c r="A13" s="382">
        <v>2</v>
      </c>
      <c r="B13" s="61" t="s">
        <v>764</v>
      </c>
      <c r="C13" s="79">
        <v>0.2</v>
      </c>
      <c r="D13" s="156">
        <v>0.25</v>
      </c>
      <c r="E13" s="156"/>
      <c r="F13" s="81">
        <f>IF(ISERROR(E13/D13),"",(E13/D13))</f>
        <v>0</v>
      </c>
      <c r="G13" s="156">
        <v>0.25</v>
      </c>
      <c r="H13" s="156"/>
      <c r="I13" s="81">
        <f>IF(ISERROR(H13/G13),"",(H13/G13))</f>
        <v>0</v>
      </c>
      <c r="J13" s="156">
        <v>0.25</v>
      </c>
      <c r="K13" s="156"/>
      <c r="L13" s="81">
        <f>IF(ISERROR(K13/J13),"",(K13/J13))</f>
        <v>0</v>
      </c>
      <c r="M13" s="156">
        <v>0.25</v>
      </c>
      <c r="N13" s="156"/>
      <c r="O13" s="81">
        <f>IF(ISERROR(N13/M13),"",(N13/M13))</f>
        <v>0</v>
      </c>
      <c r="P13" s="156">
        <f>SUM(D13,G13,J13,M13)</f>
        <v>1</v>
      </c>
      <c r="Q13" s="156"/>
      <c r="R13" s="370">
        <f>IF((IF(ISERROR(Q13/P13),0,(Q13/P13)))&gt;1,1,(IF(ISERROR(Q13/P13),0,(Q13/P13))))</f>
        <v>0</v>
      </c>
      <c r="S13" s="370">
        <f>R13*C13</f>
        <v>0</v>
      </c>
      <c r="T13" s="78" t="s">
        <v>765</v>
      </c>
      <c r="U13" s="379" t="s">
        <v>766</v>
      </c>
      <c r="V13" s="81" t="s">
        <v>74</v>
      </c>
      <c r="W13" s="538" t="s">
        <v>767</v>
      </c>
      <c r="X13" s="538" t="s">
        <v>768</v>
      </c>
      <c r="Y13" s="180" t="s">
        <v>149</v>
      </c>
      <c r="Z13" s="179" t="s">
        <v>150</v>
      </c>
      <c r="AA13" s="180" t="s">
        <v>76</v>
      </c>
      <c r="AB13" s="180" t="s">
        <v>74</v>
      </c>
      <c r="AC13" s="180" t="s">
        <v>77</v>
      </c>
      <c r="AD13" s="180" t="s">
        <v>78</v>
      </c>
      <c r="AE13" s="278" t="s">
        <v>86</v>
      </c>
      <c r="AF13" s="159">
        <v>2023</v>
      </c>
      <c r="AG13" s="180" t="s">
        <v>86</v>
      </c>
      <c r="AH13" s="180" t="s">
        <v>79</v>
      </c>
      <c r="AI13" s="180" t="s">
        <v>97</v>
      </c>
      <c r="AJ13" s="181" t="s">
        <v>151</v>
      </c>
      <c r="AK13" s="533"/>
      <c r="AL13" s="182"/>
      <c r="AM13" s="182" t="s">
        <v>152</v>
      </c>
      <c r="AN13" s="533">
        <v>7640</v>
      </c>
      <c r="AO13" s="533"/>
      <c r="AP13" s="533"/>
      <c r="AQ13" s="183" t="s">
        <v>998</v>
      </c>
      <c r="AR13" s="183"/>
      <c r="AS13" s="539" t="s">
        <v>153</v>
      </c>
      <c r="AT13" s="184"/>
      <c r="AU13" s="185"/>
      <c r="AV13" s="186"/>
      <c r="AW13" s="186"/>
      <c r="AX13" s="187"/>
      <c r="AY13" s="187"/>
      <c r="AZ13" s="188"/>
      <c r="BA13" s="188"/>
      <c r="BB13" s="189"/>
      <c r="BC13" s="189"/>
      <c r="BD13" s="190"/>
      <c r="BE13" s="191"/>
      <c r="BF13" s="187"/>
      <c r="BG13" s="187"/>
      <c r="BH13" s="192"/>
      <c r="BI13" s="193"/>
    </row>
    <row r="14" spans="1:250" s="364" customFormat="1" ht="136.5" customHeight="1" x14ac:dyDescent="0.25">
      <c r="A14" s="380">
        <v>3</v>
      </c>
      <c r="B14" s="78" t="s">
        <v>144</v>
      </c>
      <c r="C14" s="79">
        <v>0.3</v>
      </c>
      <c r="D14" s="540">
        <v>0.25</v>
      </c>
      <c r="E14" s="534"/>
      <c r="F14" s="541">
        <f>IF(ISERROR(E14/D14),"",(E14/D14))</f>
        <v>0</v>
      </c>
      <c r="G14" s="534">
        <v>0.25</v>
      </c>
      <c r="H14" s="534"/>
      <c r="I14" s="541">
        <f>IF(ISERROR(H14/G14),"",(H14/G14))</f>
        <v>0</v>
      </c>
      <c r="J14" s="534">
        <v>0.25</v>
      </c>
      <c r="K14" s="534"/>
      <c r="L14" s="541">
        <f>IF(ISERROR(K14/J14),"",(K14/J14))</f>
        <v>0</v>
      </c>
      <c r="M14" s="534">
        <v>0.25</v>
      </c>
      <c r="N14" s="534"/>
      <c r="O14" s="541">
        <f>IF(ISERROR(N14/M14),"",(N14/M14))</f>
        <v>0</v>
      </c>
      <c r="P14" s="156">
        <f>SUM(D14,G14,J14,M14)</f>
        <v>1</v>
      </c>
      <c r="Q14" s="362">
        <f>SUM(E14,H14,K14,N14)</f>
        <v>0</v>
      </c>
      <c r="R14" s="370">
        <f>IF((IF(ISERROR(Q14/P14),0,(Q14/P14)))&gt;1,1,(IF(ISERROR(Q14/P14),0,(Q14/P14))))</f>
        <v>0</v>
      </c>
      <c r="S14" s="370">
        <f>R14*C14</f>
        <v>0</v>
      </c>
      <c r="T14" s="78" t="s">
        <v>145</v>
      </c>
      <c r="U14" s="78" t="s">
        <v>146</v>
      </c>
      <c r="V14" s="81" t="s">
        <v>74</v>
      </c>
      <c r="W14" s="81" t="s">
        <v>147</v>
      </c>
      <c r="X14" s="81" t="s">
        <v>148</v>
      </c>
      <c r="Y14" s="159" t="s">
        <v>149</v>
      </c>
      <c r="Z14" s="81" t="s">
        <v>150</v>
      </c>
      <c r="AA14" s="159" t="s">
        <v>76</v>
      </c>
      <c r="AB14" s="159" t="s">
        <v>74</v>
      </c>
      <c r="AC14" s="159" t="s">
        <v>77</v>
      </c>
      <c r="AD14" s="160" t="s">
        <v>78</v>
      </c>
      <c r="AE14" s="394">
        <v>1</v>
      </c>
      <c r="AF14" s="159">
        <v>2023</v>
      </c>
      <c r="AG14" s="364">
        <v>2022</v>
      </c>
      <c r="AH14" s="160" t="s">
        <v>79</v>
      </c>
      <c r="AI14" s="159" t="s">
        <v>97</v>
      </c>
      <c r="AJ14" s="65" t="s">
        <v>151</v>
      </c>
      <c r="AK14" s="163"/>
      <c r="AL14" s="161" t="s">
        <v>152</v>
      </c>
      <c r="AM14" s="162"/>
      <c r="AN14" s="163">
        <v>7640</v>
      </c>
      <c r="AO14" s="163"/>
      <c r="AP14" s="163"/>
      <c r="AQ14" s="61" t="s">
        <v>998</v>
      </c>
      <c r="AR14" s="61"/>
      <c r="AS14" s="165" t="s">
        <v>153</v>
      </c>
      <c r="AT14" s="169">
        <f>D14</f>
        <v>0.25</v>
      </c>
      <c r="AU14" s="266"/>
      <c r="AV14" s="239"/>
      <c r="AW14" s="240"/>
      <c r="AX14" s="169">
        <f>G14</f>
        <v>0.25</v>
      </c>
      <c r="AY14" s="241"/>
      <c r="AZ14" s="242"/>
      <c r="BA14" s="242"/>
      <c r="BB14" s="167">
        <f>J14</f>
        <v>0.25</v>
      </c>
      <c r="BC14" s="266"/>
      <c r="BD14" s="240"/>
      <c r="BE14" s="240"/>
      <c r="BF14" s="244">
        <f>M14</f>
        <v>0.25</v>
      </c>
      <c r="BG14" s="241"/>
      <c r="BH14" s="246"/>
      <c r="BI14" s="247"/>
    </row>
    <row r="15" spans="1:250" s="364" customFormat="1" ht="207" customHeight="1" x14ac:dyDescent="0.25">
      <c r="A15" s="381">
        <v>4</v>
      </c>
      <c r="B15" s="64" t="s">
        <v>154</v>
      </c>
      <c r="C15" s="79">
        <v>0.3</v>
      </c>
      <c r="D15" s="542">
        <v>2</v>
      </c>
      <c r="E15" s="535"/>
      <c r="F15" s="81">
        <f>IF(ISERROR(E15/D15),"",(E15/D15))</f>
        <v>0</v>
      </c>
      <c r="G15" s="535">
        <v>1</v>
      </c>
      <c r="H15" s="535"/>
      <c r="I15" s="81">
        <f>IF(ISERROR(H15/G15),"",(H15/G15))</f>
        <v>0</v>
      </c>
      <c r="J15" s="535">
        <v>2</v>
      </c>
      <c r="K15" s="535"/>
      <c r="L15" s="81">
        <f>IF(ISERROR(K15/J15),"",(K15/J15))</f>
        <v>0</v>
      </c>
      <c r="M15" s="535">
        <v>1</v>
      </c>
      <c r="N15" s="535"/>
      <c r="O15" s="81">
        <f>IF(ISERROR(N15/M15),"",(N15/M15))</f>
        <v>0</v>
      </c>
      <c r="P15" s="156">
        <f>SUM(D15,G15,J15,M15)</f>
        <v>6</v>
      </c>
      <c r="Q15" s="156">
        <f>SUM(E15,H15,K15,N15)</f>
        <v>0</v>
      </c>
      <c r="R15" s="370">
        <f>IF((IF(ISERROR(Q15/P15),0,(Q15/P15)))&gt;1,1,(IF(ISERROR(Q15/P15),0,(Q15/P15))))</f>
        <v>0</v>
      </c>
      <c r="S15" s="370">
        <f>R15*C15</f>
        <v>0</v>
      </c>
      <c r="T15" s="78" t="s">
        <v>155</v>
      </c>
      <c r="U15" s="78" t="s">
        <v>156</v>
      </c>
      <c r="V15" s="81" t="s">
        <v>85</v>
      </c>
      <c r="W15" s="81" t="s">
        <v>157</v>
      </c>
      <c r="X15" s="81" t="s">
        <v>158</v>
      </c>
      <c r="Y15" s="159" t="s">
        <v>149</v>
      </c>
      <c r="Z15" s="81" t="s">
        <v>150</v>
      </c>
      <c r="AA15" s="159" t="s">
        <v>76</v>
      </c>
      <c r="AB15" s="159" t="s">
        <v>101</v>
      </c>
      <c r="AC15" s="159" t="s">
        <v>77</v>
      </c>
      <c r="AD15" s="159" t="s">
        <v>78</v>
      </c>
      <c r="AE15" s="159">
        <v>6</v>
      </c>
      <c r="AF15" s="159">
        <v>2023</v>
      </c>
      <c r="AG15" s="159">
        <v>2022</v>
      </c>
      <c r="AH15" s="159" t="s">
        <v>79</v>
      </c>
      <c r="AI15" s="159" t="s">
        <v>97</v>
      </c>
      <c r="AJ15" s="65" t="s">
        <v>151</v>
      </c>
      <c r="AK15" s="163"/>
      <c r="AL15" s="161"/>
      <c r="AM15" s="162" t="s">
        <v>152</v>
      </c>
      <c r="AN15" s="163">
        <v>7640</v>
      </c>
      <c r="AO15" s="163"/>
      <c r="AP15" s="163"/>
      <c r="AQ15" s="61" t="s">
        <v>997</v>
      </c>
      <c r="AR15" s="61"/>
      <c r="AS15" s="165" t="s">
        <v>153</v>
      </c>
      <c r="AT15" s="166"/>
      <c r="AU15" s="167"/>
      <c r="AV15" s="168"/>
      <c r="AW15" s="168"/>
      <c r="AX15" s="169"/>
      <c r="AY15" s="169"/>
      <c r="AZ15" s="170"/>
      <c r="BA15" s="170"/>
      <c r="BB15" s="171"/>
      <c r="BC15" s="171"/>
      <c r="BD15" s="172"/>
      <c r="BE15" s="172"/>
      <c r="BF15" s="169"/>
      <c r="BG15" s="169"/>
      <c r="BH15" s="173"/>
      <c r="BI15" s="174"/>
    </row>
    <row r="16" spans="1:250" s="99" customFormat="1" ht="63.75" hidden="1" customHeight="1" x14ac:dyDescent="0.25">
      <c r="A16" s="46"/>
      <c r="B16" s="47"/>
      <c r="C16" s="292"/>
      <c r="D16" s="48"/>
      <c r="E16" s="48"/>
      <c r="F16" s="338"/>
      <c r="G16" s="48"/>
      <c r="H16" s="48"/>
      <c r="I16" s="338"/>
      <c r="J16" s="48"/>
      <c r="K16" s="48"/>
      <c r="L16" s="338"/>
      <c r="M16" s="48"/>
      <c r="N16" s="48"/>
      <c r="O16" s="338"/>
      <c r="P16" s="48"/>
      <c r="Q16" s="48"/>
      <c r="R16" s="49"/>
      <c r="S16" s="49"/>
      <c r="T16" s="417"/>
      <c r="U16" s="50"/>
      <c r="V16" s="338"/>
      <c r="W16" s="66"/>
      <c r="X16" s="418"/>
      <c r="Y16" s="294"/>
      <c r="Z16" s="302"/>
      <c r="AA16" s="294"/>
      <c r="AB16" s="294"/>
      <c r="AC16" s="294"/>
      <c r="AD16" s="294"/>
      <c r="AE16" s="294"/>
      <c r="AF16" s="294"/>
      <c r="AG16" s="294"/>
      <c r="AH16" s="294"/>
      <c r="AI16" s="294"/>
      <c r="AJ16" s="295"/>
      <c r="AK16" s="296"/>
      <c r="AL16" s="196"/>
      <c r="AM16" s="196"/>
      <c r="AN16" s="296"/>
      <c r="AO16" s="296"/>
      <c r="AP16" s="296"/>
      <c r="AQ16" s="295"/>
      <c r="AR16" s="295"/>
      <c r="AS16" s="297"/>
      <c r="AT16" s="298"/>
      <c r="AU16" s="299"/>
      <c r="AV16" s="303"/>
      <c r="AW16" s="303"/>
      <c r="AX16" s="299"/>
      <c r="AY16" s="301"/>
      <c r="AZ16" s="425"/>
      <c r="BA16" s="293"/>
      <c r="BB16" s="536"/>
      <c r="BC16" s="536"/>
      <c r="BD16" s="36"/>
      <c r="BE16" s="37"/>
      <c r="BF16" s="536"/>
      <c r="BG16" s="537"/>
      <c r="BH16" s="426"/>
      <c r="BI16" s="426"/>
      <c r="BJ16" s="155"/>
    </row>
    <row r="17" spans="1:62" s="99" customFormat="1" ht="63.75" hidden="1" customHeight="1" x14ac:dyDescent="0.25">
      <c r="A17" s="51"/>
      <c r="B17" s="52"/>
      <c r="C17" s="304"/>
      <c r="D17" s="55"/>
      <c r="E17" s="55"/>
      <c r="F17" s="211"/>
      <c r="G17" s="55"/>
      <c r="H17" s="55"/>
      <c r="I17" s="211"/>
      <c r="J17" s="55"/>
      <c r="K17" s="55"/>
      <c r="L17" s="211"/>
      <c r="M17" s="55"/>
      <c r="N17" s="55"/>
      <c r="O17" s="211"/>
      <c r="P17" s="55"/>
      <c r="Q17" s="55"/>
      <c r="R17" s="53"/>
      <c r="S17" s="53"/>
      <c r="T17" s="52"/>
      <c r="U17" s="54"/>
      <c r="V17" s="211"/>
      <c r="W17" s="203"/>
      <c r="X17" s="203"/>
      <c r="Y17" s="195"/>
      <c r="Z17" s="194"/>
      <c r="AA17" s="195"/>
      <c r="AB17" s="195"/>
      <c r="AC17" s="195"/>
      <c r="AD17" s="195"/>
      <c r="AE17" s="195"/>
      <c r="AF17" s="195"/>
      <c r="AG17" s="195"/>
      <c r="AH17" s="195"/>
      <c r="AI17" s="195"/>
      <c r="AJ17" s="197"/>
      <c r="AK17" s="213"/>
      <c r="AL17" s="212"/>
      <c r="AM17" s="212"/>
      <c r="AN17" s="213"/>
      <c r="AO17" s="197"/>
      <c r="AP17" s="197"/>
      <c r="AQ17" s="197"/>
      <c r="AR17" s="197"/>
      <c r="AS17" s="305"/>
      <c r="AT17" s="198"/>
      <c r="AU17" s="199"/>
      <c r="AV17" s="200"/>
      <c r="AW17" s="200"/>
      <c r="AX17" s="201"/>
      <c r="AY17" s="201"/>
      <c r="AZ17" s="202"/>
      <c r="BA17" s="203"/>
      <c r="BB17" s="199"/>
      <c r="BC17" s="199"/>
      <c r="BD17" s="204"/>
      <c r="BE17" s="200"/>
      <c r="BF17" s="201"/>
      <c r="BG17" s="201"/>
      <c r="BH17" s="205"/>
      <c r="BI17" s="206"/>
    </row>
    <row r="18" spans="1:62" s="210" customFormat="1" ht="63.75" hidden="1" customHeight="1" x14ac:dyDescent="0.25">
      <c r="A18" s="51"/>
      <c r="B18" s="52"/>
      <c r="C18" s="304"/>
      <c r="D18" s="55"/>
      <c r="E18" s="55"/>
      <c r="F18" s="211"/>
      <c r="G18" s="55"/>
      <c r="H18" s="55"/>
      <c r="I18" s="211"/>
      <c r="J18" s="55"/>
      <c r="K18" s="55"/>
      <c r="L18" s="211"/>
      <c r="M18" s="55"/>
      <c r="N18" s="55"/>
      <c r="O18" s="211"/>
      <c r="P18" s="55"/>
      <c r="Q18" s="55"/>
      <c r="R18" s="53"/>
      <c r="S18" s="53"/>
      <c r="T18" s="52"/>
      <c r="U18" s="54"/>
      <c r="V18" s="211"/>
      <c r="W18" s="211"/>
      <c r="X18" s="211"/>
      <c r="Y18" s="195"/>
      <c r="Z18" s="195"/>
      <c r="AA18" s="195"/>
      <c r="AB18" s="195"/>
      <c r="AC18" s="195"/>
      <c r="AD18" s="195"/>
      <c r="AE18" s="195"/>
      <c r="AF18" s="195"/>
      <c r="AG18" s="195"/>
      <c r="AH18" s="195"/>
      <c r="AI18" s="195"/>
      <c r="AJ18" s="197"/>
      <c r="AK18" s="213"/>
      <c r="AL18" s="212"/>
      <c r="AM18" s="212"/>
      <c r="AN18" s="213"/>
      <c r="AO18" s="197"/>
      <c r="AP18" s="197"/>
      <c r="AQ18" s="207"/>
      <c r="AR18" s="207"/>
      <c r="AS18" s="305"/>
      <c r="AT18" s="198"/>
      <c r="AU18" s="199"/>
      <c r="AV18" s="200"/>
      <c r="AW18" s="200"/>
      <c r="AX18" s="201"/>
      <c r="AY18" s="201"/>
      <c r="AZ18" s="208"/>
      <c r="BA18" s="203"/>
      <c r="BB18" s="199"/>
      <c r="BC18" s="199"/>
      <c r="BD18" s="67"/>
      <c r="BE18" s="200"/>
      <c r="BF18" s="201"/>
      <c r="BG18" s="201"/>
      <c r="BH18" s="209"/>
      <c r="BI18" s="209"/>
      <c r="BJ18" s="99"/>
    </row>
    <row r="19" spans="1:62" s="210" customFormat="1" ht="63.75" hidden="1" customHeight="1" x14ac:dyDescent="0.25">
      <c r="A19" s="51"/>
      <c r="B19" s="52"/>
      <c r="C19" s="304"/>
      <c r="D19" s="55"/>
      <c r="E19" s="55"/>
      <c r="F19" s="211"/>
      <c r="G19" s="55"/>
      <c r="H19" s="55"/>
      <c r="I19" s="211"/>
      <c r="J19" s="55"/>
      <c r="K19" s="55"/>
      <c r="L19" s="211"/>
      <c r="M19" s="55"/>
      <c r="N19" s="55"/>
      <c r="O19" s="211"/>
      <c r="P19" s="55"/>
      <c r="Q19" s="55"/>
      <c r="R19" s="53"/>
      <c r="S19" s="53"/>
      <c r="T19" s="52"/>
      <c r="U19" s="54"/>
      <c r="V19" s="211"/>
      <c r="W19" s="211"/>
      <c r="X19" s="211"/>
      <c r="Y19" s="195"/>
      <c r="Z19" s="212"/>
      <c r="AA19" s="212"/>
      <c r="AB19" s="212"/>
      <c r="AC19" s="212"/>
      <c r="AD19" s="212"/>
      <c r="AE19" s="212"/>
      <c r="AF19" s="212"/>
      <c r="AG19" s="212"/>
      <c r="AH19" s="212"/>
      <c r="AI19" s="195"/>
      <c r="AJ19" s="197"/>
      <c r="AK19" s="213"/>
      <c r="AL19" s="212"/>
      <c r="AM19" s="212"/>
      <c r="AN19" s="213"/>
      <c r="AO19" s="213"/>
      <c r="AP19" s="213"/>
      <c r="AQ19" s="197"/>
      <c r="AR19" s="197"/>
      <c r="AS19" s="305"/>
      <c r="AT19" s="198"/>
      <c r="AU19" s="199"/>
      <c r="AV19" s="214"/>
      <c r="AW19" s="200"/>
      <c r="AX19" s="201"/>
      <c r="AY19" s="201"/>
      <c r="AZ19" s="215"/>
      <c r="BA19" s="203"/>
      <c r="BB19" s="199"/>
      <c r="BC19" s="199"/>
      <c r="BD19" s="204"/>
      <c r="BE19" s="200"/>
      <c r="BF19" s="201"/>
      <c r="BG19" s="201"/>
      <c r="BH19" s="206"/>
      <c r="BI19" s="216"/>
      <c r="BJ19" s="99"/>
    </row>
    <row r="20" spans="1:62" s="210" customFormat="1" ht="63.75" hidden="1" customHeight="1" x14ac:dyDescent="0.25">
      <c r="A20" s="51"/>
      <c r="B20" s="52"/>
      <c r="C20" s="304"/>
      <c r="D20" s="55"/>
      <c r="E20" s="55"/>
      <c r="F20" s="211"/>
      <c r="G20" s="55"/>
      <c r="H20" s="55"/>
      <c r="I20" s="211"/>
      <c r="J20" s="55"/>
      <c r="K20" s="55"/>
      <c r="L20" s="211"/>
      <c r="M20" s="55"/>
      <c r="N20" s="55"/>
      <c r="O20" s="211"/>
      <c r="P20" s="55"/>
      <c r="Q20" s="55"/>
      <c r="R20" s="53"/>
      <c r="S20" s="53"/>
      <c r="T20" s="52"/>
      <c r="U20" s="54"/>
      <c r="V20" s="217"/>
      <c r="W20" s="203"/>
      <c r="X20" s="203"/>
      <c r="Y20" s="195"/>
      <c r="Z20" s="212"/>
      <c r="AA20" s="212"/>
      <c r="AB20" s="212"/>
      <c r="AC20" s="212"/>
      <c r="AD20" s="212"/>
      <c r="AE20" s="212"/>
      <c r="AF20" s="212"/>
      <c r="AG20" s="212"/>
      <c r="AH20" s="212"/>
      <c r="AI20" s="212"/>
      <c r="AJ20" s="197"/>
      <c r="AK20" s="213"/>
      <c r="AL20" s="212"/>
      <c r="AM20" s="212"/>
      <c r="AN20" s="213"/>
      <c r="AO20" s="197"/>
      <c r="AP20" s="197"/>
      <c r="AQ20" s="213"/>
      <c r="AR20" s="213"/>
      <c r="AS20" s="305"/>
      <c r="AT20" s="198"/>
      <c r="AU20" s="199"/>
      <c r="AV20" s="200"/>
      <c r="AW20" s="200"/>
      <c r="AX20" s="201"/>
      <c r="AY20" s="201"/>
      <c r="AZ20" s="194"/>
      <c r="BA20" s="203"/>
      <c r="BB20" s="199"/>
      <c r="BC20" s="199"/>
      <c r="BD20" s="218"/>
      <c r="BE20" s="56"/>
      <c r="BF20" s="201"/>
      <c r="BG20" s="201"/>
      <c r="BH20" s="209"/>
      <c r="BI20" s="209"/>
      <c r="BJ20" s="99"/>
    </row>
    <row r="21" spans="1:62" s="210" customFormat="1" ht="63.75" hidden="1" customHeight="1" x14ac:dyDescent="0.25">
      <c r="A21" s="51"/>
      <c r="B21" s="57"/>
      <c r="C21" s="304"/>
      <c r="D21" s="217"/>
      <c r="E21" s="217"/>
      <c r="F21" s="211"/>
      <c r="G21" s="217"/>
      <c r="H21" s="217"/>
      <c r="I21" s="211"/>
      <c r="J21" s="217"/>
      <c r="K21" s="217"/>
      <c r="L21" s="211"/>
      <c r="M21" s="217"/>
      <c r="N21" s="217"/>
      <c r="O21" s="211"/>
      <c r="P21" s="217"/>
      <c r="Q21" s="217"/>
      <c r="R21" s="53"/>
      <c r="S21" s="53"/>
      <c r="T21" s="52"/>
      <c r="U21" s="54"/>
      <c r="V21" s="217"/>
      <c r="W21" s="58"/>
      <c r="X21" s="58"/>
      <c r="Y21" s="195"/>
      <c r="Z21" s="212"/>
      <c r="AA21" s="212"/>
      <c r="AB21" s="212"/>
      <c r="AC21" s="212"/>
      <c r="AD21" s="212"/>
      <c r="AE21" s="212"/>
      <c r="AF21" s="212"/>
      <c r="AG21" s="212"/>
      <c r="AH21" s="212"/>
      <c r="AI21" s="212"/>
      <c r="AJ21" s="197"/>
      <c r="AK21" s="213"/>
      <c r="AL21" s="212"/>
      <c r="AM21" s="212"/>
      <c r="AN21" s="213"/>
      <c r="AO21" s="213"/>
      <c r="AP21" s="213"/>
      <c r="AQ21" s="213"/>
      <c r="AR21" s="213"/>
      <c r="AS21" s="305"/>
      <c r="AT21" s="198"/>
      <c r="AU21" s="199"/>
      <c r="AV21" s="204"/>
      <c r="AW21" s="204"/>
      <c r="AX21" s="201"/>
      <c r="AY21" s="220"/>
      <c r="AZ21" s="221"/>
      <c r="BA21" s="194"/>
      <c r="BB21" s="199"/>
      <c r="BC21" s="199"/>
      <c r="BD21" s="218"/>
      <c r="BE21" s="56"/>
      <c r="BF21" s="201"/>
      <c r="BG21" s="201"/>
      <c r="BH21" s="216"/>
      <c r="BI21" s="216"/>
      <c r="BJ21" s="99"/>
    </row>
    <row r="22" spans="1:62" s="210" customFormat="1" ht="63.75" hidden="1" customHeight="1" x14ac:dyDescent="0.25">
      <c r="A22" s="51"/>
      <c r="B22" s="57"/>
      <c r="C22" s="304"/>
      <c r="D22" s="217"/>
      <c r="E22" s="217"/>
      <c r="F22" s="211"/>
      <c r="G22" s="217"/>
      <c r="H22" s="217"/>
      <c r="I22" s="211"/>
      <c r="J22" s="217"/>
      <c r="K22" s="217"/>
      <c r="L22" s="211"/>
      <c r="M22" s="217"/>
      <c r="N22" s="217"/>
      <c r="O22" s="211"/>
      <c r="P22" s="217"/>
      <c r="Q22" s="217"/>
      <c r="R22" s="53"/>
      <c r="S22" s="53"/>
      <c r="T22" s="52"/>
      <c r="U22" s="54"/>
      <c r="V22" s="217"/>
      <c r="W22" s="58"/>
      <c r="X22" s="58"/>
      <c r="Y22" s="195"/>
      <c r="Z22" s="212"/>
      <c r="AA22" s="212"/>
      <c r="AB22" s="212"/>
      <c r="AC22" s="212"/>
      <c r="AD22" s="212"/>
      <c r="AE22" s="212"/>
      <c r="AF22" s="212"/>
      <c r="AG22" s="212"/>
      <c r="AH22" s="212"/>
      <c r="AI22" s="212"/>
      <c r="AJ22" s="197"/>
      <c r="AK22" s="213"/>
      <c r="AL22" s="212"/>
      <c r="AM22" s="212"/>
      <c r="AN22" s="213"/>
      <c r="AO22" s="213"/>
      <c r="AP22" s="213"/>
      <c r="AQ22" s="213"/>
      <c r="AR22" s="213"/>
      <c r="AS22" s="305"/>
      <c r="AT22" s="198"/>
      <c r="AU22" s="199"/>
      <c r="AV22" s="200"/>
      <c r="AW22" s="200"/>
      <c r="AX22" s="201"/>
      <c r="AY22" s="201"/>
      <c r="AZ22" s="194"/>
      <c r="BA22" s="203"/>
      <c r="BB22" s="199"/>
      <c r="BC22" s="199"/>
      <c r="BD22" s="218"/>
      <c r="BE22" s="200"/>
      <c r="BF22" s="201"/>
      <c r="BG22" s="201"/>
      <c r="BH22" s="216"/>
      <c r="BI22" s="216"/>
      <c r="BJ22" s="99"/>
    </row>
    <row r="23" spans="1:62" s="210" customFormat="1" ht="63.75" hidden="1" customHeight="1" x14ac:dyDescent="0.25">
      <c r="A23" s="51"/>
      <c r="B23" s="215"/>
      <c r="C23" s="304"/>
      <c r="D23" s="217"/>
      <c r="E23" s="217"/>
      <c r="F23" s="211"/>
      <c r="G23" s="217"/>
      <c r="H23" s="217"/>
      <c r="I23" s="211"/>
      <c r="J23" s="217"/>
      <c r="K23" s="217"/>
      <c r="L23" s="211"/>
      <c r="M23" s="217"/>
      <c r="N23" s="217"/>
      <c r="O23" s="211"/>
      <c r="P23" s="217"/>
      <c r="Q23" s="217"/>
      <c r="R23" s="53"/>
      <c r="S23" s="53"/>
      <c r="T23" s="221"/>
      <c r="U23" s="197"/>
      <c r="V23" s="217"/>
      <c r="W23" s="203"/>
      <c r="X23" s="203"/>
      <c r="Y23" s="195"/>
      <c r="Z23" s="212"/>
      <c r="AA23" s="212"/>
      <c r="AB23" s="212"/>
      <c r="AC23" s="212"/>
      <c r="AD23" s="212"/>
      <c r="AE23" s="212"/>
      <c r="AF23" s="212"/>
      <c r="AG23" s="212"/>
      <c r="AH23" s="212"/>
      <c r="AI23" s="212"/>
      <c r="AJ23" s="197"/>
      <c r="AK23" s="213"/>
      <c r="AL23" s="212"/>
      <c r="AM23" s="212"/>
      <c r="AN23" s="213"/>
      <c r="AO23" s="213"/>
      <c r="AP23" s="213"/>
      <c r="AQ23" s="306"/>
      <c r="AR23" s="306"/>
      <c r="AS23" s="305"/>
      <c r="AT23" s="198"/>
      <c r="AU23" s="199"/>
      <c r="AV23" s="204"/>
      <c r="AW23" s="204"/>
      <c r="AX23" s="201"/>
      <c r="AY23" s="201"/>
      <c r="AZ23" s="203"/>
      <c r="BA23" s="203"/>
      <c r="BB23" s="199"/>
      <c r="BC23" s="199"/>
      <c r="BD23" s="218"/>
      <c r="BE23" s="200"/>
      <c r="BF23" s="201"/>
      <c r="BG23" s="201"/>
      <c r="BH23" s="216"/>
      <c r="BI23" s="216"/>
      <c r="BJ23" s="99"/>
    </row>
    <row r="24" spans="1:62" s="210" customFormat="1" ht="31.5" hidden="1" customHeight="1" x14ac:dyDescent="0.3">
      <c r="A24" s="59"/>
      <c r="B24" s="307"/>
      <c r="C24" s="308"/>
      <c r="D24" s="309"/>
      <c r="E24" s="309"/>
      <c r="F24" s="339"/>
      <c r="G24" s="309"/>
      <c r="H24" s="309"/>
      <c r="I24" s="339"/>
      <c r="J24" s="309"/>
      <c r="K24" s="309"/>
      <c r="L24" s="339"/>
      <c r="M24" s="309"/>
      <c r="N24" s="309"/>
      <c r="O24" s="339"/>
      <c r="P24" s="309"/>
      <c r="Q24" s="309"/>
      <c r="R24" s="60"/>
      <c r="S24" s="60"/>
      <c r="T24" s="310"/>
      <c r="U24" s="311"/>
      <c r="V24" s="309"/>
      <c r="W24" s="312"/>
      <c r="X24" s="312"/>
      <c r="Y24" s="313"/>
      <c r="Z24" s="314"/>
      <c r="AA24" s="314"/>
      <c r="AB24" s="314"/>
      <c r="AC24" s="314"/>
      <c r="AD24" s="314"/>
      <c r="AE24" s="314"/>
      <c r="AF24" s="314"/>
      <c r="AG24" s="314"/>
      <c r="AH24" s="314"/>
      <c r="AI24" s="314"/>
      <c r="AJ24" s="311"/>
      <c r="AK24" s="315"/>
      <c r="AL24" s="316"/>
      <c r="AM24" s="314"/>
      <c r="AN24" s="315"/>
      <c r="AO24" s="315"/>
      <c r="AP24" s="315"/>
      <c r="AQ24" s="311"/>
      <c r="AR24" s="311"/>
      <c r="AS24" s="317"/>
      <c r="AT24" s="198"/>
      <c r="AU24" s="199"/>
      <c r="AV24" s="200"/>
      <c r="AW24" s="200"/>
      <c r="AX24" s="201"/>
      <c r="AY24" s="201"/>
      <c r="AZ24" s="203"/>
      <c r="BA24" s="203"/>
      <c r="BB24" s="199"/>
      <c r="BC24" s="199"/>
      <c r="BD24" s="218"/>
      <c r="BE24" s="200"/>
      <c r="BF24" s="201"/>
      <c r="BG24" s="201"/>
      <c r="BH24" s="216"/>
      <c r="BI24" s="216"/>
      <c r="BJ24" s="99"/>
    </row>
    <row r="25" spans="1:62" s="149" customFormat="1" ht="11.65" customHeight="1" x14ac:dyDescent="0.25">
      <c r="A25" s="210"/>
      <c r="B25" s="99"/>
      <c r="C25" s="222"/>
      <c r="D25" s="99"/>
      <c r="E25" s="99"/>
      <c r="F25" s="99"/>
      <c r="G25" s="99"/>
      <c r="H25" s="99"/>
      <c r="I25" s="99"/>
      <c r="J25" s="99"/>
      <c r="K25" s="99"/>
      <c r="L25" s="99"/>
      <c r="M25" s="99"/>
      <c r="N25" s="99"/>
      <c r="O25" s="99"/>
      <c r="P25" s="99"/>
      <c r="Q25" s="99"/>
      <c r="R25" s="99"/>
      <c r="S25" s="99"/>
      <c r="T25" s="99"/>
      <c r="U25" s="99"/>
      <c r="V25" s="99"/>
      <c r="W25" s="99"/>
      <c r="X25" s="99"/>
      <c r="Y25" s="210"/>
      <c r="Z25" s="148"/>
      <c r="AA25" s="99"/>
      <c r="AB25" s="99"/>
      <c r="AC25" s="99"/>
      <c r="AD25" s="99"/>
      <c r="AE25" s="148"/>
      <c r="AF25" s="148"/>
      <c r="AG25" s="148"/>
      <c r="AH25" s="99"/>
      <c r="AI25" s="99"/>
      <c r="AJ25" s="99"/>
      <c r="AK25" s="148"/>
      <c r="AL25" s="148"/>
      <c r="AM25" s="148"/>
      <c r="AN25" s="148"/>
      <c r="AO25" s="99"/>
      <c r="AP25" s="99"/>
      <c r="AQ25" s="148"/>
      <c r="AR25" s="148"/>
      <c r="AS25" s="148"/>
      <c r="BD25" s="223"/>
      <c r="BE25" s="149">
        <f>12+4+2+6+6+11+4+1+5+2+5+5+8+5</f>
        <v>76</v>
      </c>
      <c r="BJ25" s="148"/>
    </row>
    <row r="26" spans="1:62" s="149" customFormat="1" ht="11.65" customHeight="1" x14ac:dyDescent="0.25">
      <c r="A26" s="210"/>
      <c r="B26" s="99"/>
      <c r="C26" s="222"/>
      <c r="D26" s="99"/>
      <c r="E26" s="99"/>
      <c r="F26" s="99"/>
      <c r="G26" s="99"/>
      <c r="H26" s="99"/>
      <c r="I26" s="99"/>
      <c r="J26" s="99"/>
      <c r="K26" s="99"/>
      <c r="L26" s="99"/>
      <c r="M26" s="99"/>
      <c r="N26" s="99"/>
      <c r="O26" s="99"/>
      <c r="P26" s="99"/>
      <c r="Q26" s="99"/>
      <c r="R26" s="99"/>
      <c r="S26" s="99"/>
      <c r="T26" s="99"/>
      <c r="U26" s="99"/>
      <c r="V26" s="99"/>
      <c r="W26" s="99"/>
      <c r="X26" s="99"/>
      <c r="Y26" s="210"/>
      <c r="Z26" s="148"/>
      <c r="AA26" s="99"/>
      <c r="AB26" s="99"/>
      <c r="AC26" s="99"/>
      <c r="AD26" s="99"/>
      <c r="AE26" s="148"/>
      <c r="AF26" s="148"/>
      <c r="AG26" s="148"/>
      <c r="AH26" s="99"/>
      <c r="AI26" s="99"/>
      <c r="AJ26" s="99"/>
      <c r="AK26" s="148"/>
      <c r="AL26" s="148"/>
      <c r="AM26" s="148"/>
      <c r="AN26" s="148"/>
      <c r="AO26" s="99"/>
      <c r="AP26" s="99"/>
      <c r="AQ26" s="148"/>
      <c r="AR26" s="148"/>
      <c r="AS26" s="148"/>
      <c r="BD26" s="223"/>
      <c r="BJ26" s="148"/>
    </row>
    <row r="27" spans="1:62" s="149" customFormat="1" ht="11.65" customHeight="1" x14ac:dyDescent="0.25">
      <c r="A27" s="210"/>
      <c r="B27" s="224"/>
      <c r="C27" s="222"/>
      <c r="D27" s="99"/>
      <c r="E27" s="99"/>
      <c r="F27" s="99"/>
      <c r="G27" s="99"/>
      <c r="H27" s="99"/>
      <c r="I27" s="99"/>
      <c r="J27" s="99"/>
      <c r="K27" s="99"/>
      <c r="L27" s="99"/>
      <c r="M27" s="99"/>
      <c r="N27" s="99"/>
      <c r="O27" s="99"/>
      <c r="P27" s="99"/>
      <c r="Q27" s="99"/>
      <c r="R27" s="99"/>
      <c r="S27" s="99"/>
      <c r="T27" s="99"/>
      <c r="U27" s="99"/>
      <c r="V27" s="99"/>
      <c r="W27" s="99"/>
      <c r="X27" s="99"/>
      <c r="Y27" s="210"/>
      <c r="Z27" s="148"/>
      <c r="AA27" s="99"/>
      <c r="AB27" s="99"/>
      <c r="AC27" s="99"/>
      <c r="AD27" s="99"/>
      <c r="AE27" s="148"/>
      <c r="AF27" s="148"/>
      <c r="AG27" s="148"/>
      <c r="AH27" s="99"/>
      <c r="AI27" s="99"/>
      <c r="AJ27" s="99"/>
      <c r="AK27" s="148"/>
      <c r="AL27" s="148"/>
      <c r="AM27" s="148"/>
      <c r="AN27" s="148"/>
      <c r="AO27" s="99"/>
      <c r="AP27" s="99"/>
      <c r="AQ27" s="148"/>
      <c r="AR27" s="148"/>
      <c r="AS27" s="148"/>
      <c r="BD27" s="223"/>
      <c r="BJ27" s="148"/>
    </row>
    <row r="28" spans="1:62" s="149" customFormat="1" ht="11.65" customHeight="1" x14ac:dyDescent="0.25">
      <c r="A28" s="210"/>
      <c r="B28" s="99"/>
      <c r="C28" s="222"/>
      <c r="D28" s="99"/>
      <c r="E28" s="99"/>
      <c r="F28" s="99"/>
      <c r="G28" s="99"/>
      <c r="H28" s="99"/>
      <c r="I28" s="99"/>
      <c r="J28" s="99"/>
      <c r="K28" s="99"/>
      <c r="L28" s="99"/>
      <c r="M28" s="99"/>
      <c r="N28" s="99"/>
      <c r="O28" s="99"/>
      <c r="P28" s="99"/>
      <c r="Q28" s="99"/>
      <c r="R28" s="99"/>
      <c r="S28" s="99"/>
      <c r="T28" s="99"/>
      <c r="U28" s="99"/>
      <c r="V28" s="99"/>
      <c r="W28" s="99"/>
      <c r="X28" s="99"/>
      <c r="Y28" s="210"/>
      <c r="Z28" s="148"/>
      <c r="AA28" s="99"/>
      <c r="AB28" s="99"/>
      <c r="AC28" s="99"/>
      <c r="AD28" s="99"/>
      <c r="AE28" s="148"/>
      <c r="AF28" s="148"/>
      <c r="AG28" s="148"/>
      <c r="AH28" s="99"/>
      <c r="AI28" s="99"/>
      <c r="AJ28" s="99"/>
      <c r="AK28" s="148"/>
      <c r="AL28" s="148"/>
      <c r="AM28" s="148"/>
      <c r="AN28" s="148"/>
      <c r="AO28" s="99"/>
      <c r="AP28" s="99"/>
      <c r="AQ28" s="148"/>
      <c r="AR28" s="148"/>
      <c r="AS28" s="148"/>
      <c r="BD28" s="225"/>
      <c r="BJ28" s="148"/>
    </row>
    <row r="29" spans="1:62" s="149" customFormat="1" ht="11.65" customHeight="1" x14ac:dyDescent="0.25">
      <c r="A29" s="210"/>
      <c r="B29" s="99"/>
      <c r="C29" s="222"/>
      <c r="D29" s="99"/>
      <c r="E29" s="99"/>
      <c r="F29" s="99"/>
      <c r="G29" s="99"/>
      <c r="H29" s="99"/>
      <c r="I29" s="99"/>
      <c r="J29" s="99"/>
      <c r="K29" s="99"/>
      <c r="L29" s="99"/>
      <c r="M29" s="99"/>
      <c r="N29" s="99"/>
      <c r="O29" s="99"/>
      <c r="P29" s="99"/>
      <c r="Q29" s="99"/>
      <c r="R29" s="99"/>
      <c r="S29" s="99"/>
      <c r="T29" s="99"/>
      <c r="U29" s="99"/>
      <c r="V29" s="99"/>
      <c r="W29" s="99"/>
      <c r="X29" s="99"/>
      <c r="Y29" s="210"/>
      <c r="Z29" s="148"/>
      <c r="AA29" s="99"/>
      <c r="AB29" s="99"/>
      <c r="AC29" s="99"/>
      <c r="AD29" s="99"/>
      <c r="AE29" s="148"/>
      <c r="AF29" s="148"/>
      <c r="AG29" s="148"/>
      <c r="AH29" s="99"/>
      <c r="AI29" s="99"/>
      <c r="AJ29" s="99"/>
      <c r="AK29" s="148"/>
      <c r="AL29" s="148"/>
      <c r="AM29" s="148"/>
      <c r="AN29" s="148"/>
      <c r="AO29" s="99"/>
      <c r="AP29" s="99"/>
      <c r="AQ29" s="148"/>
      <c r="AR29" s="148"/>
      <c r="AS29" s="148"/>
      <c r="BD29" s="223"/>
      <c r="BJ29" s="148"/>
    </row>
    <row r="30" spans="1:62" s="149" customFormat="1" ht="11.65" customHeight="1" x14ac:dyDescent="0.25">
      <c r="A30" s="210"/>
      <c r="B30" s="99"/>
      <c r="C30" s="222"/>
      <c r="D30" s="99"/>
      <c r="E30" s="99"/>
      <c r="F30" s="99"/>
      <c r="G30" s="99"/>
      <c r="H30" s="99"/>
      <c r="I30" s="99"/>
      <c r="J30" s="99"/>
      <c r="K30" s="99"/>
      <c r="L30" s="99"/>
      <c r="M30" s="99"/>
      <c r="N30" s="99"/>
      <c r="O30" s="99"/>
      <c r="P30" s="99"/>
      <c r="Q30" s="99"/>
      <c r="R30" s="99"/>
      <c r="S30" s="99"/>
      <c r="T30" s="99"/>
      <c r="U30" s="99"/>
      <c r="V30" s="99"/>
      <c r="W30" s="99"/>
      <c r="X30" s="99"/>
      <c r="Y30" s="210"/>
      <c r="Z30" s="148"/>
      <c r="AA30" s="99"/>
      <c r="AB30" s="99"/>
      <c r="AC30" s="99"/>
      <c r="AD30" s="99"/>
      <c r="AE30" s="148"/>
      <c r="AF30" s="148"/>
      <c r="AG30" s="148"/>
      <c r="AH30" s="99"/>
      <c r="AI30" s="99"/>
      <c r="AJ30" s="99"/>
      <c r="AK30" s="148"/>
      <c r="AL30" s="148"/>
      <c r="AM30" s="148"/>
      <c r="AN30" s="148"/>
      <c r="AO30" s="99"/>
      <c r="AP30" s="99"/>
      <c r="AQ30" s="148"/>
      <c r="AR30" s="148"/>
      <c r="AS30" s="148"/>
      <c r="BD30" s="223"/>
      <c r="BJ30" s="148"/>
    </row>
    <row r="31" spans="1:62" s="149" customFormat="1" ht="11.65" customHeight="1" x14ac:dyDescent="0.25">
      <c r="A31" s="210"/>
      <c r="B31" s="99"/>
      <c r="C31" s="222"/>
      <c r="D31" s="99"/>
      <c r="E31" s="99"/>
      <c r="F31" s="99"/>
      <c r="G31" s="99"/>
      <c r="H31" s="99"/>
      <c r="I31" s="99"/>
      <c r="J31" s="99"/>
      <c r="K31" s="99"/>
      <c r="L31" s="99"/>
      <c r="M31" s="99"/>
      <c r="N31" s="99"/>
      <c r="O31" s="99"/>
      <c r="P31" s="99"/>
      <c r="Q31" s="99"/>
      <c r="R31" s="99"/>
      <c r="S31" s="99"/>
      <c r="T31" s="99"/>
      <c r="U31" s="99"/>
      <c r="V31" s="99"/>
      <c r="W31" s="99"/>
      <c r="X31" s="99"/>
      <c r="Y31" s="210"/>
      <c r="Z31" s="148"/>
      <c r="AA31" s="99"/>
      <c r="AB31" s="99"/>
      <c r="AC31" s="99"/>
      <c r="AD31" s="99"/>
      <c r="AE31" s="148"/>
      <c r="AF31" s="148"/>
      <c r="AG31" s="148"/>
      <c r="AH31" s="99"/>
      <c r="AI31" s="99"/>
      <c r="AJ31" s="99"/>
      <c r="AK31" s="148"/>
      <c r="AL31" s="148"/>
      <c r="AM31" s="148"/>
      <c r="AN31" s="148"/>
      <c r="AO31" s="99"/>
      <c r="AP31" s="99"/>
      <c r="AQ31" s="148"/>
      <c r="AR31" s="148"/>
      <c r="AS31" s="148"/>
      <c r="BD31" s="223"/>
      <c r="BJ31" s="148"/>
    </row>
    <row r="32" spans="1:62" s="149" customFormat="1" ht="11.65" customHeight="1" x14ac:dyDescent="0.25">
      <c r="A32" s="210"/>
      <c r="B32" s="99"/>
      <c r="C32" s="222"/>
      <c r="D32" s="99"/>
      <c r="E32" s="99"/>
      <c r="F32" s="99"/>
      <c r="G32" s="99"/>
      <c r="H32" s="99"/>
      <c r="I32" s="99"/>
      <c r="J32" s="99"/>
      <c r="K32" s="99"/>
      <c r="L32" s="99"/>
      <c r="M32" s="99"/>
      <c r="N32" s="99"/>
      <c r="O32" s="99"/>
      <c r="P32" s="99"/>
      <c r="Q32" s="99"/>
      <c r="R32" s="99"/>
      <c r="S32" s="99"/>
      <c r="T32" s="99"/>
      <c r="U32" s="99"/>
      <c r="V32" s="99"/>
      <c r="W32" s="99"/>
      <c r="X32" s="99"/>
      <c r="Y32" s="210"/>
      <c r="Z32" s="148"/>
      <c r="AA32" s="99"/>
      <c r="AB32" s="99"/>
      <c r="AC32" s="99"/>
      <c r="AD32" s="99"/>
      <c r="AE32" s="148"/>
      <c r="AF32" s="148"/>
      <c r="AG32" s="148"/>
      <c r="AH32" s="99"/>
      <c r="AI32" s="99"/>
      <c r="AJ32" s="99"/>
      <c r="AK32" s="148"/>
      <c r="AL32" s="148"/>
      <c r="AM32" s="148"/>
      <c r="AN32" s="148"/>
      <c r="AO32" s="99"/>
      <c r="AP32" s="99"/>
      <c r="AQ32" s="148"/>
      <c r="AR32" s="148"/>
      <c r="AS32" s="148"/>
      <c r="BD32" s="223"/>
      <c r="BJ32" s="148"/>
    </row>
    <row r="33" spans="1:62" s="149" customFormat="1" ht="11.65" customHeight="1" x14ac:dyDescent="0.25">
      <c r="A33" s="210"/>
      <c r="B33" s="99"/>
      <c r="C33" s="222"/>
      <c r="D33" s="99"/>
      <c r="E33" s="99"/>
      <c r="F33" s="99"/>
      <c r="G33" s="99"/>
      <c r="H33" s="99"/>
      <c r="I33" s="99"/>
      <c r="J33" s="99"/>
      <c r="K33" s="99"/>
      <c r="L33" s="99"/>
      <c r="M33" s="99"/>
      <c r="N33" s="99"/>
      <c r="O33" s="99"/>
      <c r="P33" s="99"/>
      <c r="Q33" s="99"/>
      <c r="R33" s="99"/>
      <c r="S33" s="99"/>
      <c r="T33" s="99"/>
      <c r="U33" s="99"/>
      <c r="V33" s="99"/>
      <c r="W33" s="99"/>
      <c r="X33" s="99"/>
      <c r="Y33" s="210"/>
      <c r="Z33" s="148"/>
      <c r="AA33" s="99"/>
      <c r="AB33" s="99"/>
      <c r="AC33" s="99"/>
      <c r="AD33" s="99"/>
      <c r="AE33" s="148"/>
      <c r="AF33" s="148"/>
      <c r="AG33" s="148"/>
      <c r="AH33" s="99"/>
      <c r="AI33" s="99"/>
      <c r="AJ33" s="99"/>
      <c r="AK33" s="148"/>
      <c r="AL33" s="148"/>
      <c r="AM33" s="148"/>
      <c r="AN33" s="148"/>
      <c r="AO33" s="99"/>
      <c r="AP33" s="99"/>
      <c r="AQ33" s="148"/>
      <c r="AR33" s="148"/>
      <c r="AS33" s="148"/>
      <c r="BD33" s="223"/>
      <c r="BJ33" s="148"/>
    </row>
    <row r="34" spans="1:62" s="149" customFormat="1" ht="14.1" customHeight="1" x14ac:dyDescent="0.25">
      <c r="A34" s="210"/>
      <c r="B34" s="99"/>
      <c r="C34" s="222"/>
      <c r="D34" s="99"/>
      <c r="E34" s="99"/>
      <c r="F34" s="99"/>
      <c r="G34" s="99"/>
      <c r="H34" s="99"/>
      <c r="I34" s="99"/>
      <c r="J34" s="99"/>
      <c r="K34" s="99"/>
      <c r="L34" s="99"/>
      <c r="M34" s="99"/>
      <c r="N34" s="99"/>
      <c r="O34" s="99"/>
      <c r="P34" s="99"/>
      <c r="Q34" s="99"/>
      <c r="R34" s="99"/>
      <c r="S34" s="99"/>
      <c r="T34" s="99"/>
      <c r="U34" s="99"/>
      <c r="V34" s="99"/>
      <c r="W34" s="99"/>
      <c r="X34" s="99"/>
      <c r="Y34" s="210"/>
      <c r="Z34" s="148"/>
      <c r="AA34" s="99"/>
      <c r="AB34" s="99"/>
      <c r="AC34" s="99"/>
      <c r="AD34" s="99"/>
      <c r="AE34" s="148"/>
      <c r="AF34" s="148"/>
      <c r="AG34" s="148"/>
      <c r="AH34" s="99"/>
      <c r="AI34" s="99"/>
      <c r="AJ34" s="99"/>
      <c r="AK34" s="148"/>
      <c r="AL34" s="148"/>
      <c r="AM34" s="148"/>
      <c r="AN34" s="148"/>
      <c r="AO34" s="99"/>
      <c r="AP34" s="99"/>
      <c r="AQ34" s="148"/>
      <c r="AR34" s="148"/>
      <c r="AS34" s="148"/>
      <c r="BD34" s="223"/>
      <c r="BJ34" s="148"/>
    </row>
    <row r="35" spans="1:62" s="149" customFormat="1" ht="11.65" customHeight="1" x14ac:dyDescent="0.25">
      <c r="A35" s="210"/>
      <c r="B35" s="69"/>
      <c r="C35" s="222"/>
      <c r="D35" s="99"/>
      <c r="E35" s="99"/>
      <c r="F35" s="99"/>
      <c r="G35" s="99"/>
      <c r="H35" s="99"/>
      <c r="I35" s="99"/>
      <c r="J35" s="99"/>
      <c r="K35" s="99"/>
      <c r="L35" s="99"/>
      <c r="M35" s="99"/>
      <c r="N35" s="99"/>
      <c r="O35" s="99"/>
      <c r="P35" s="99"/>
      <c r="Q35" s="99"/>
      <c r="R35" s="99"/>
      <c r="S35" s="99"/>
      <c r="T35" s="99"/>
      <c r="U35" s="99"/>
      <c r="V35" s="99"/>
      <c r="W35" s="99"/>
      <c r="X35" s="99"/>
      <c r="Y35" s="210"/>
      <c r="Z35" s="148"/>
      <c r="AA35" s="99"/>
      <c r="AB35" s="99"/>
      <c r="AC35" s="99"/>
      <c r="AD35" s="99"/>
      <c r="AE35" s="148"/>
      <c r="AF35" s="148"/>
      <c r="AG35" s="148"/>
      <c r="AH35" s="99"/>
      <c r="AI35" s="99"/>
      <c r="AJ35" s="99"/>
      <c r="AK35" s="148"/>
      <c r="AL35" s="148"/>
      <c r="AM35" s="148"/>
      <c r="AN35" s="148"/>
      <c r="AO35" s="99"/>
      <c r="AP35" s="99"/>
      <c r="AQ35" s="148"/>
      <c r="AR35" s="148"/>
      <c r="AS35" s="148"/>
      <c r="BJ35" s="148"/>
    </row>
    <row r="36" spans="1:62" s="149" customFormat="1" ht="11.65" customHeight="1" x14ac:dyDescent="0.25">
      <c r="A36" s="210"/>
      <c r="B36" s="99"/>
      <c r="C36" s="222"/>
      <c r="D36" s="99"/>
      <c r="E36" s="99"/>
      <c r="F36" s="99"/>
      <c r="G36" s="99"/>
      <c r="H36" s="99"/>
      <c r="I36" s="99"/>
      <c r="J36" s="99"/>
      <c r="K36" s="99"/>
      <c r="L36" s="99"/>
      <c r="M36" s="99"/>
      <c r="N36" s="99"/>
      <c r="O36" s="99"/>
      <c r="P36" s="99"/>
      <c r="Q36" s="99"/>
      <c r="R36" s="99"/>
      <c r="S36" s="99"/>
      <c r="T36" s="99"/>
      <c r="U36" s="99"/>
      <c r="V36" s="99"/>
      <c r="W36" s="99"/>
      <c r="X36" s="99"/>
      <c r="Y36" s="210"/>
      <c r="Z36" s="148"/>
      <c r="AA36" s="99"/>
      <c r="AB36" s="99"/>
      <c r="AC36" s="99"/>
      <c r="AD36" s="99"/>
      <c r="AE36" s="148"/>
      <c r="AF36" s="148"/>
      <c r="AG36" s="148"/>
      <c r="AH36" s="99"/>
      <c r="AI36" s="99"/>
      <c r="AJ36" s="99"/>
      <c r="AK36" s="148"/>
      <c r="AL36" s="148"/>
      <c r="AM36" s="148"/>
      <c r="AN36" s="148"/>
      <c r="AO36" s="99"/>
      <c r="AP36" s="99"/>
      <c r="AQ36" s="148"/>
      <c r="AR36" s="148"/>
      <c r="AS36" s="148"/>
      <c r="BJ36" s="148"/>
    </row>
    <row r="37" spans="1:62" s="149" customFormat="1" ht="11.65" customHeight="1" x14ac:dyDescent="0.25">
      <c r="A37" s="210"/>
      <c r="B37" s="99"/>
      <c r="C37" s="222"/>
      <c r="D37" s="99"/>
      <c r="E37" s="99"/>
      <c r="F37" s="99"/>
      <c r="G37" s="99"/>
      <c r="H37" s="99"/>
      <c r="I37" s="99"/>
      <c r="J37" s="99"/>
      <c r="K37" s="99"/>
      <c r="L37" s="99"/>
      <c r="M37" s="99"/>
      <c r="N37" s="99"/>
      <c r="O37" s="99"/>
      <c r="P37" s="99"/>
      <c r="Q37" s="99"/>
      <c r="R37" s="99"/>
      <c r="S37" s="99"/>
      <c r="T37" s="99"/>
      <c r="U37" s="99"/>
      <c r="V37" s="99"/>
      <c r="W37" s="99"/>
      <c r="X37" s="99"/>
      <c r="Y37" s="210"/>
      <c r="Z37" s="148"/>
      <c r="AA37" s="99"/>
      <c r="AB37" s="99"/>
      <c r="AC37" s="99"/>
      <c r="AD37" s="99"/>
      <c r="AE37" s="148"/>
      <c r="AF37" s="148"/>
      <c r="AG37" s="148"/>
      <c r="AH37" s="99"/>
      <c r="AI37" s="99"/>
      <c r="AJ37" s="99"/>
      <c r="AK37" s="148"/>
      <c r="AL37" s="148"/>
      <c r="AM37" s="148"/>
      <c r="AN37" s="148"/>
      <c r="AO37" s="99"/>
      <c r="AP37" s="99"/>
      <c r="AQ37" s="148"/>
      <c r="AR37" s="148"/>
      <c r="AS37" s="148"/>
      <c r="BJ37" s="148"/>
    </row>
    <row r="38" spans="1:62" s="149" customFormat="1" ht="11.65" customHeight="1" x14ac:dyDescent="0.25">
      <c r="A38" s="210"/>
      <c r="B38" s="99"/>
      <c r="C38" s="222"/>
      <c r="D38" s="99"/>
      <c r="E38" s="99"/>
      <c r="F38" s="99"/>
      <c r="G38" s="99"/>
      <c r="H38" s="99"/>
      <c r="I38" s="99"/>
      <c r="J38" s="99"/>
      <c r="K38" s="99"/>
      <c r="L38" s="99"/>
      <c r="M38" s="99"/>
      <c r="N38" s="99"/>
      <c r="O38" s="99"/>
      <c r="P38" s="99"/>
      <c r="Q38" s="99"/>
      <c r="R38" s="99"/>
      <c r="S38" s="99"/>
      <c r="T38" s="99"/>
      <c r="U38" s="99"/>
      <c r="V38" s="99"/>
      <c r="W38" s="99"/>
      <c r="X38" s="99"/>
      <c r="Y38" s="210"/>
      <c r="Z38" s="148"/>
      <c r="AA38" s="99"/>
      <c r="AB38" s="99"/>
      <c r="AC38" s="99"/>
      <c r="AD38" s="99"/>
      <c r="AE38" s="148"/>
      <c r="AF38" s="148"/>
      <c r="AG38" s="148"/>
      <c r="AH38" s="99"/>
      <c r="AI38" s="99"/>
      <c r="AJ38" s="99"/>
      <c r="AK38" s="148"/>
      <c r="AL38" s="148"/>
      <c r="AM38" s="148"/>
      <c r="AN38" s="148"/>
      <c r="AO38" s="99"/>
      <c r="AP38" s="99"/>
      <c r="AQ38" s="148"/>
      <c r="AR38" s="148"/>
      <c r="AS38" s="148"/>
      <c r="BJ38" s="148"/>
    </row>
    <row r="39" spans="1:62" s="149" customFormat="1" ht="11.65" customHeight="1" x14ac:dyDescent="0.25">
      <c r="A39" s="210"/>
      <c r="B39" s="99"/>
      <c r="C39" s="222"/>
      <c r="D39" s="99"/>
      <c r="E39" s="99"/>
      <c r="F39" s="99"/>
      <c r="G39" s="99"/>
      <c r="H39" s="99"/>
      <c r="I39" s="99"/>
      <c r="J39" s="99"/>
      <c r="K39" s="99"/>
      <c r="L39" s="99"/>
      <c r="M39" s="99"/>
      <c r="N39" s="99"/>
      <c r="O39" s="99"/>
      <c r="P39" s="99"/>
      <c r="Q39" s="99"/>
      <c r="R39" s="99"/>
      <c r="S39" s="99"/>
      <c r="T39" s="99"/>
      <c r="U39" s="99"/>
      <c r="V39" s="99"/>
      <c r="W39" s="99"/>
      <c r="X39" s="99"/>
      <c r="Y39" s="210"/>
      <c r="Z39" s="148"/>
      <c r="AA39" s="99"/>
      <c r="AB39" s="99"/>
      <c r="AC39" s="99"/>
      <c r="AD39" s="99"/>
      <c r="AE39" s="148"/>
      <c r="AF39" s="148"/>
      <c r="AG39" s="148"/>
      <c r="AH39" s="99"/>
      <c r="AI39" s="99"/>
      <c r="AJ39" s="99"/>
      <c r="AK39" s="148"/>
      <c r="AL39" s="148"/>
      <c r="AM39" s="148"/>
      <c r="AN39" s="148"/>
      <c r="AO39" s="99"/>
      <c r="AP39" s="99"/>
      <c r="AQ39" s="148"/>
      <c r="AR39" s="148"/>
      <c r="AS39" s="148"/>
      <c r="BJ39" s="148"/>
    </row>
    <row r="40" spans="1:62" s="149" customFormat="1" ht="12.6" customHeight="1" x14ac:dyDescent="0.25">
      <c r="A40" s="210"/>
      <c r="B40" s="99"/>
      <c r="C40" s="222"/>
      <c r="D40" s="99"/>
      <c r="E40" s="99"/>
      <c r="F40" s="99"/>
      <c r="G40" s="99"/>
      <c r="H40" s="99"/>
      <c r="I40" s="99"/>
      <c r="J40" s="99"/>
      <c r="K40" s="99"/>
      <c r="L40" s="99"/>
      <c r="M40" s="99"/>
      <c r="N40" s="99"/>
      <c r="O40" s="99"/>
      <c r="P40" s="99"/>
      <c r="Q40" s="99"/>
      <c r="R40" s="99"/>
      <c r="S40" s="99"/>
      <c r="T40" s="99"/>
      <c r="U40" s="99"/>
      <c r="V40" s="99"/>
      <c r="W40" s="99"/>
      <c r="X40" s="99"/>
      <c r="Y40" s="210"/>
      <c r="Z40" s="148"/>
      <c r="AA40" s="99"/>
      <c r="AB40" s="99"/>
      <c r="AC40" s="99"/>
      <c r="AD40" s="99"/>
      <c r="AE40" s="148"/>
      <c r="AF40" s="148"/>
      <c r="AG40" s="148"/>
      <c r="AH40" s="99"/>
      <c r="AI40" s="99"/>
      <c r="AJ40" s="99"/>
      <c r="AK40" s="148"/>
      <c r="AL40" s="148"/>
      <c r="AM40" s="148"/>
      <c r="AN40" s="148"/>
      <c r="AO40" s="99"/>
      <c r="AP40" s="99"/>
      <c r="AQ40" s="148"/>
      <c r="AR40" s="148"/>
      <c r="AS40" s="148"/>
      <c r="BJ40" s="148"/>
    </row>
    <row r="41" spans="1:62" s="149" customFormat="1" ht="12.6" customHeight="1" x14ac:dyDescent="0.25">
      <c r="A41" s="210"/>
      <c r="B41" s="99"/>
      <c r="C41" s="222"/>
      <c r="D41" s="99"/>
      <c r="E41" s="99"/>
      <c r="F41" s="99"/>
      <c r="G41" s="99"/>
      <c r="H41" s="99"/>
      <c r="I41" s="99"/>
      <c r="J41" s="99"/>
      <c r="K41" s="99"/>
      <c r="L41" s="99"/>
      <c r="M41" s="99"/>
      <c r="N41" s="99"/>
      <c r="O41" s="99"/>
      <c r="P41" s="99"/>
      <c r="Q41" s="99"/>
      <c r="R41" s="99"/>
      <c r="S41" s="99"/>
      <c r="T41" s="99"/>
      <c r="U41" s="99"/>
      <c r="V41" s="99"/>
      <c r="W41" s="99"/>
      <c r="X41" s="99"/>
      <c r="Y41" s="210"/>
      <c r="Z41" s="148"/>
      <c r="AA41" s="99"/>
      <c r="AB41" s="99"/>
      <c r="AC41" s="99"/>
      <c r="AD41" s="99"/>
      <c r="AE41" s="148"/>
      <c r="AF41" s="148"/>
      <c r="AG41" s="148"/>
      <c r="AH41" s="99"/>
      <c r="AI41" s="99"/>
      <c r="AJ41" s="99"/>
      <c r="AK41" s="148"/>
      <c r="AL41" s="148"/>
      <c r="AM41" s="148"/>
      <c r="AN41" s="148"/>
      <c r="AO41" s="99"/>
      <c r="AP41" s="99"/>
      <c r="AQ41" s="148"/>
      <c r="AR41" s="148"/>
      <c r="AS41" s="148"/>
      <c r="BJ41" s="148"/>
    </row>
    <row r="42" spans="1:62" s="149" customFormat="1" ht="11.65" customHeight="1" x14ac:dyDescent="0.25">
      <c r="A42" s="210"/>
      <c r="B42" s="99"/>
      <c r="C42" s="222"/>
      <c r="D42" s="99"/>
      <c r="E42" s="99"/>
      <c r="F42" s="99"/>
      <c r="G42" s="99"/>
      <c r="H42" s="99"/>
      <c r="I42" s="99"/>
      <c r="J42" s="99"/>
      <c r="K42" s="99"/>
      <c r="L42" s="99"/>
      <c r="M42" s="99"/>
      <c r="N42" s="99"/>
      <c r="O42" s="99"/>
      <c r="P42" s="99"/>
      <c r="Q42" s="99"/>
      <c r="R42" s="99"/>
      <c r="S42" s="99"/>
      <c r="T42" s="99"/>
      <c r="U42" s="99"/>
      <c r="V42" s="99"/>
      <c r="W42" s="99"/>
      <c r="X42" s="99"/>
      <c r="Y42" s="210"/>
      <c r="Z42" s="148"/>
      <c r="AA42" s="99"/>
      <c r="AB42" s="99"/>
      <c r="AC42" s="99"/>
      <c r="AD42" s="99"/>
      <c r="AE42" s="148"/>
      <c r="AF42" s="148"/>
      <c r="AG42" s="148"/>
      <c r="AH42" s="99"/>
      <c r="AI42" s="99"/>
      <c r="AJ42" s="99"/>
      <c r="AK42" s="148"/>
      <c r="AL42" s="148"/>
      <c r="AM42" s="148"/>
      <c r="AN42" s="148"/>
      <c r="AO42" s="99"/>
      <c r="AP42" s="99"/>
      <c r="AQ42" s="148"/>
      <c r="AR42" s="148"/>
      <c r="AS42" s="148"/>
      <c r="BJ42" s="148"/>
    </row>
    <row r="43" spans="1:62" s="149" customFormat="1" ht="11.65" customHeight="1" x14ac:dyDescent="0.25">
      <c r="A43" s="210"/>
      <c r="B43" s="99"/>
      <c r="C43" s="222"/>
      <c r="D43" s="99"/>
      <c r="E43" s="99"/>
      <c r="F43" s="99"/>
      <c r="G43" s="99"/>
      <c r="H43" s="99"/>
      <c r="I43" s="99"/>
      <c r="J43" s="99"/>
      <c r="K43" s="99"/>
      <c r="L43" s="99"/>
      <c r="M43" s="99"/>
      <c r="N43" s="99"/>
      <c r="O43" s="99"/>
      <c r="P43" s="99"/>
      <c r="Q43" s="99"/>
      <c r="R43" s="99"/>
      <c r="S43" s="99"/>
      <c r="T43" s="99"/>
      <c r="U43" s="99"/>
      <c r="V43" s="99"/>
      <c r="W43" s="99"/>
      <c r="X43" s="99"/>
      <c r="Y43" s="210"/>
      <c r="Z43" s="148"/>
      <c r="AA43" s="99"/>
      <c r="AB43" s="99"/>
      <c r="AC43" s="99"/>
      <c r="AD43" s="99"/>
      <c r="AE43" s="148"/>
      <c r="AF43" s="148"/>
      <c r="AG43" s="148"/>
      <c r="AH43" s="99"/>
      <c r="AI43" s="99"/>
      <c r="AJ43" s="99"/>
      <c r="AK43" s="148"/>
      <c r="AL43" s="148"/>
      <c r="AM43" s="148"/>
      <c r="AN43" s="148"/>
      <c r="AO43" s="99"/>
      <c r="AP43" s="99"/>
      <c r="AQ43" s="148"/>
      <c r="AR43" s="148"/>
      <c r="AS43" s="148"/>
      <c r="BJ43" s="148"/>
    </row>
    <row r="44" spans="1:62" s="149" customFormat="1" ht="14.1" customHeight="1"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210"/>
      <c r="Z44" s="148"/>
      <c r="AA44" s="99"/>
      <c r="AB44" s="99"/>
      <c r="AC44" s="99"/>
      <c r="AD44" s="99"/>
      <c r="AE44" s="148"/>
      <c r="AF44" s="148"/>
      <c r="AG44" s="148"/>
      <c r="AH44" s="99"/>
      <c r="AI44" s="99"/>
      <c r="AJ44" s="99"/>
      <c r="AK44" s="148"/>
      <c r="AL44" s="148"/>
      <c r="AM44" s="148"/>
      <c r="AN44" s="148"/>
      <c r="AO44" s="99"/>
      <c r="AP44" s="99"/>
      <c r="AQ44" s="148"/>
      <c r="AR44" s="148"/>
      <c r="AS44" s="148"/>
      <c r="BJ44" s="148"/>
    </row>
    <row r="45" spans="1:62" s="149" customFormat="1" ht="11.65" customHeight="1" x14ac:dyDescent="0.25">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210"/>
      <c r="Z45" s="148"/>
      <c r="AA45" s="99"/>
      <c r="AB45" s="99"/>
      <c r="AC45" s="99"/>
      <c r="AD45" s="99"/>
      <c r="AE45" s="148"/>
      <c r="AF45" s="148"/>
      <c r="AG45" s="148"/>
      <c r="AH45" s="99"/>
      <c r="AI45" s="99"/>
      <c r="AJ45" s="99"/>
      <c r="AK45" s="148"/>
      <c r="AL45" s="148"/>
      <c r="AM45" s="148"/>
      <c r="AN45" s="148"/>
      <c r="AO45" s="99"/>
      <c r="AP45" s="99"/>
      <c r="AQ45" s="148"/>
      <c r="AR45" s="148"/>
      <c r="AS45" s="148"/>
      <c r="BJ45" s="148"/>
    </row>
    <row r="46" spans="1:62" s="149" customFormat="1" ht="11.65" customHeight="1"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210"/>
      <c r="Z46" s="148"/>
      <c r="AA46" s="99"/>
      <c r="AB46" s="99"/>
      <c r="AC46" s="99"/>
      <c r="AD46" s="99"/>
      <c r="AE46" s="148"/>
      <c r="AF46" s="148"/>
      <c r="AG46" s="148"/>
      <c r="AH46" s="99"/>
      <c r="AI46" s="99"/>
      <c r="AJ46" s="99"/>
      <c r="AK46" s="148"/>
      <c r="AL46" s="148"/>
      <c r="AM46" s="148"/>
      <c r="AN46" s="148"/>
      <c r="AO46" s="99"/>
      <c r="AP46" s="99"/>
      <c r="AQ46" s="148"/>
      <c r="AR46" s="148"/>
      <c r="AS46" s="148"/>
      <c r="BJ46" s="148"/>
    </row>
    <row r="47" spans="1:62" s="149" customFormat="1" ht="11.65" customHeight="1"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210"/>
      <c r="Z47" s="148"/>
      <c r="AA47" s="99"/>
      <c r="AB47" s="99"/>
      <c r="AC47" s="99"/>
      <c r="AD47" s="99"/>
      <c r="AE47" s="148"/>
      <c r="AF47" s="148"/>
      <c r="AG47" s="148"/>
      <c r="AH47" s="99"/>
      <c r="AI47" s="99"/>
      <c r="AJ47" s="99"/>
      <c r="AK47" s="148"/>
      <c r="AL47" s="148"/>
      <c r="AM47" s="148"/>
      <c r="AN47" s="148"/>
      <c r="AO47" s="99"/>
      <c r="AP47" s="99"/>
      <c r="AQ47" s="148"/>
      <c r="AR47" s="148"/>
      <c r="AS47" s="148"/>
      <c r="BJ47" s="148"/>
    </row>
  </sheetData>
  <sheetProtection selectLockedCells="1" selectUnlockedCells="1"/>
  <mergeCells count="58">
    <mergeCell ref="AL6:AS6"/>
    <mergeCell ref="AT6:BI7"/>
    <mergeCell ref="A7:B7"/>
    <mergeCell ref="C7:AK7"/>
    <mergeCell ref="AM7:AS7"/>
    <mergeCell ref="A6:B6"/>
    <mergeCell ref="C6:Y6"/>
    <mergeCell ref="Z6:AA6"/>
    <mergeCell ref="AB6:AI6"/>
    <mergeCell ref="AJ6:AK6"/>
    <mergeCell ref="W10:X10"/>
    <mergeCell ref="A10:A11"/>
    <mergeCell ref="B10:B11"/>
    <mergeCell ref="C10:C11"/>
    <mergeCell ref="D10:F10"/>
    <mergeCell ref="G10:I10"/>
    <mergeCell ref="J10:L10"/>
    <mergeCell ref="A8:AS8"/>
    <mergeCell ref="AT8:BI8"/>
    <mergeCell ref="M10:O10"/>
    <mergeCell ref="P10:R10"/>
    <mergeCell ref="T10:T11"/>
    <mergeCell ref="AH10:AH11"/>
    <mergeCell ref="U10:U11"/>
    <mergeCell ref="A9:C9"/>
    <mergeCell ref="D9:S9"/>
    <mergeCell ref="T9:AS9"/>
    <mergeCell ref="AT9:BI9"/>
    <mergeCell ref="AE10:AG10"/>
    <mergeCell ref="V10:V11"/>
    <mergeCell ref="AI10:AI11"/>
    <mergeCell ref="AJ10:AP10"/>
    <mergeCell ref="AQ10:AQ11"/>
    <mergeCell ref="AR10:AR11"/>
    <mergeCell ref="Y10:Y11"/>
    <mergeCell ref="Z10:Z11"/>
    <mergeCell ref="AA10:AA11"/>
    <mergeCell ref="AB10:AB11"/>
    <mergeCell ref="AC10:AC11"/>
    <mergeCell ref="AD10:AD11"/>
    <mergeCell ref="AS10:AS11"/>
    <mergeCell ref="AT10:AW10"/>
    <mergeCell ref="AX10:BA10"/>
    <mergeCell ref="BB10:BE10"/>
    <mergeCell ref="BF10:BI10"/>
    <mergeCell ref="A1:A5"/>
    <mergeCell ref="AU1:BI1"/>
    <mergeCell ref="AU2:BI2"/>
    <mergeCell ref="AU3:BI3"/>
    <mergeCell ref="AU4:BI5"/>
    <mergeCell ref="B1:P3"/>
    <mergeCell ref="B4:P5"/>
    <mergeCell ref="Q1:AH3"/>
    <mergeCell ref="AI1:AT1"/>
    <mergeCell ref="AI2:AT2"/>
    <mergeCell ref="AI3:AT3"/>
    <mergeCell ref="Q4:AH5"/>
    <mergeCell ref="AI4:AT5"/>
  </mergeCells>
  <conditionalFormatting sqref="R16:R22">
    <cfRule type="cellIs" dxfId="638" priority="40" stopIfTrue="1" operator="between">
      <formula>0.9</formula>
      <formula>1</formula>
    </cfRule>
    <cfRule type="cellIs" dxfId="637" priority="41" stopIfTrue="1" operator="between">
      <formula>0.7</formula>
      <formula>0.8999</formula>
    </cfRule>
    <cfRule type="cellIs" dxfId="636" priority="42" stopIfTrue="1" operator="between">
      <formula>0</formula>
      <formula>0.699</formula>
    </cfRule>
  </conditionalFormatting>
  <conditionalFormatting sqref="L16:L22 I16:I22 F16:F22 O16:O22">
    <cfRule type="cellIs" dxfId="635" priority="43" stopIfTrue="1" operator="between">
      <formula>0.9</formula>
      <formula>1.05</formula>
    </cfRule>
    <cfRule type="cellIs" dxfId="634" priority="44" stopIfTrue="1" operator="between">
      <formula>0.7</formula>
      <formula>0.8999</formula>
    </cfRule>
    <cfRule type="cellIs" dxfId="633" priority="45" stopIfTrue="1" operator="between">
      <formula>0</formula>
      <formula>0.699</formula>
    </cfRule>
    <cfRule type="cellIs" dxfId="632" priority="46" stopIfTrue="1" operator="greaterThan">
      <formula>1.05</formula>
    </cfRule>
  </conditionalFormatting>
  <conditionalFormatting sqref="R23">
    <cfRule type="cellIs" dxfId="631" priority="47" stopIfTrue="1" operator="between">
      <formula>0.9</formula>
      <formula>1</formula>
    </cfRule>
    <cfRule type="cellIs" dxfId="630" priority="48" stopIfTrue="1" operator="between">
      <formula>0.7</formula>
      <formula>0.8999</formula>
    </cfRule>
    <cfRule type="cellIs" dxfId="629" priority="49" stopIfTrue="1" operator="between">
      <formula>0</formula>
      <formula>0.699</formula>
    </cfRule>
  </conditionalFormatting>
  <conditionalFormatting sqref="F23">
    <cfRule type="cellIs" dxfId="628" priority="50" stopIfTrue="1" operator="between">
      <formula>0.9</formula>
      <formula>1.05</formula>
    </cfRule>
    <cfRule type="cellIs" dxfId="627" priority="51" stopIfTrue="1" operator="between">
      <formula>0.7</formula>
      <formula>0.8999</formula>
    </cfRule>
    <cfRule type="cellIs" dxfId="626" priority="52" stopIfTrue="1" operator="between">
      <formula>0</formula>
      <formula>0.699</formula>
    </cfRule>
    <cfRule type="cellIs" dxfId="625" priority="53" stopIfTrue="1" operator="greaterThan">
      <formula>1.05</formula>
    </cfRule>
  </conditionalFormatting>
  <conditionalFormatting sqref="I23">
    <cfRule type="cellIs" dxfId="624" priority="54" stopIfTrue="1" operator="between">
      <formula>0.9</formula>
      <formula>1.05</formula>
    </cfRule>
    <cfRule type="cellIs" dxfId="623" priority="55" stopIfTrue="1" operator="between">
      <formula>0.7</formula>
      <formula>0.8999</formula>
    </cfRule>
    <cfRule type="cellIs" dxfId="622" priority="56" stopIfTrue="1" operator="between">
      <formula>0</formula>
      <formula>0.699</formula>
    </cfRule>
    <cfRule type="cellIs" dxfId="621" priority="57" stopIfTrue="1" operator="greaterThan">
      <formula>1.05</formula>
    </cfRule>
  </conditionalFormatting>
  <conditionalFormatting sqref="L23">
    <cfRule type="cellIs" dxfId="620" priority="58" stopIfTrue="1" operator="between">
      <formula>0.9</formula>
      <formula>1.05</formula>
    </cfRule>
    <cfRule type="cellIs" dxfId="619" priority="59" stopIfTrue="1" operator="between">
      <formula>0.7</formula>
      <formula>0.8999</formula>
    </cfRule>
    <cfRule type="cellIs" dxfId="618" priority="60" stopIfTrue="1" operator="between">
      <formula>0</formula>
      <formula>0.699</formula>
    </cfRule>
    <cfRule type="cellIs" dxfId="617" priority="61" stopIfTrue="1" operator="greaterThan">
      <formula>1.05</formula>
    </cfRule>
  </conditionalFormatting>
  <conditionalFormatting sqref="O23">
    <cfRule type="cellIs" dxfId="616" priority="62" stopIfTrue="1" operator="between">
      <formula>0.9</formula>
      <formula>1.05</formula>
    </cfRule>
    <cfRule type="cellIs" dxfId="615" priority="63" stopIfTrue="1" operator="between">
      <formula>0.7</formula>
      <formula>0.8999</formula>
    </cfRule>
    <cfRule type="cellIs" dxfId="614" priority="64" stopIfTrue="1" operator="between">
      <formula>0</formula>
      <formula>0.699</formula>
    </cfRule>
    <cfRule type="cellIs" dxfId="613" priority="65" stopIfTrue="1" operator="greaterThan">
      <formula>1.05</formula>
    </cfRule>
  </conditionalFormatting>
  <conditionalFormatting sqref="R24">
    <cfRule type="cellIs" dxfId="612" priority="66" stopIfTrue="1" operator="between">
      <formula>0.9</formula>
      <formula>1</formula>
    </cfRule>
    <cfRule type="cellIs" dxfId="611" priority="67" stopIfTrue="1" operator="between">
      <formula>0.7</formula>
      <formula>0.8999</formula>
    </cfRule>
    <cfRule type="cellIs" dxfId="610" priority="68" stopIfTrue="1" operator="between">
      <formula>0</formula>
      <formula>0.699</formula>
    </cfRule>
  </conditionalFormatting>
  <conditionalFormatting sqref="F24">
    <cfRule type="cellIs" dxfId="609" priority="69" stopIfTrue="1" operator="between">
      <formula>0.9</formula>
      <formula>1.05</formula>
    </cfRule>
    <cfRule type="cellIs" dxfId="608" priority="70" stopIfTrue="1" operator="between">
      <formula>0.7</formula>
      <formula>0.8999</formula>
    </cfRule>
    <cfRule type="cellIs" dxfId="607" priority="71" stopIfTrue="1" operator="between">
      <formula>0</formula>
      <formula>0.699</formula>
    </cfRule>
    <cfRule type="cellIs" dxfId="606" priority="72" stopIfTrue="1" operator="greaterThan">
      <formula>1.05</formula>
    </cfRule>
  </conditionalFormatting>
  <conditionalFormatting sqref="I24">
    <cfRule type="cellIs" dxfId="605" priority="73" stopIfTrue="1" operator="between">
      <formula>0.9</formula>
      <formula>1.05</formula>
    </cfRule>
    <cfRule type="cellIs" dxfId="604" priority="74" stopIfTrue="1" operator="between">
      <formula>0.7</formula>
      <formula>0.8999</formula>
    </cfRule>
    <cfRule type="cellIs" dxfId="603" priority="75" stopIfTrue="1" operator="between">
      <formula>0</formula>
      <formula>0.699</formula>
    </cfRule>
    <cfRule type="cellIs" dxfId="602" priority="76" stopIfTrue="1" operator="greaterThan">
      <formula>1.05</formula>
    </cfRule>
  </conditionalFormatting>
  <conditionalFormatting sqref="L24">
    <cfRule type="cellIs" dxfId="601" priority="77" stopIfTrue="1" operator="between">
      <formula>0.9</formula>
      <formula>1.05</formula>
    </cfRule>
    <cfRule type="cellIs" dxfId="600" priority="78" stopIfTrue="1" operator="between">
      <formula>0.7</formula>
      <formula>0.8999</formula>
    </cfRule>
    <cfRule type="cellIs" dxfId="599" priority="79" stopIfTrue="1" operator="between">
      <formula>0</formula>
      <formula>0.699</formula>
    </cfRule>
    <cfRule type="cellIs" dxfId="598" priority="80" stopIfTrue="1" operator="greaterThan">
      <formula>1.05</formula>
    </cfRule>
  </conditionalFormatting>
  <conditionalFormatting sqref="O24">
    <cfRule type="cellIs" dxfId="597" priority="81" stopIfTrue="1" operator="between">
      <formula>0.9</formula>
      <formula>1.05</formula>
    </cfRule>
    <cfRule type="cellIs" dxfId="596" priority="82" stopIfTrue="1" operator="between">
      <formula>0.7</formula>
      <formula>0.8999</formula>
    </cfRule>
    <cfRule type="cellIs" dxfId="595" priority="83" stopIfTrue="1" operator="between">
      <formula>0</formula>
      <formula>0.699</formula>
    </cfRule>
    <cfRule type="cellIs" dxfId="594" priority="84" stopIfTrue="1" operator="greaterThan">
      <formula>1.05</formula>
    </cfRule>
  </conditionalFormatting>
  <conditionalFormatting sqref="R23">
    <cfRule type="cellIs" dxfId="593" priority="85" stopIfTrue="1" operator="between">
      <formula>0.9</formula>
      <formula>1</formula>
    </cfRule>
    <cfRule type="cellIs" dxfId="592" priority="86" stopIfTrue="1" operator="between">
      <formula>0.7</formula>
      <formula>0.8999</formula>
    </cfRule>
    <cfRule type="cellIs" dxfId="591" priority="87" stopIfTrue="1" operator="between">
      <formula>0</formula>
      <formula>0.699</formula>
    </cfRule>
  </conditionalFormatting>
  <conditionalFormatting sqref="F23">
    <cfRule type="cellIs" dxfId="590" priority="88" stopIfTrue="1" operator="between">
      <formula>0.9</formula>
      <formula>1.05</formula>
    </cfRule>
    <cfRule type="cellIs" dxfId="589" priority="89" stopIfTrue="1" operator="between">
      <formula>0.7</formula>
      <formula>0.8999</formula>
    </cfRule>
    <cfRule type="cellIs" dxfId="588" priority="90" stopIfTrue="1" operator="between">
      <formula>0</formula>
      <formula>0.699</formula>
    </cfRule>
    <cfRule type="cellIs" dxfId="587" priority="91" stopIfTrue="1" operator="greaterThan">
      <formula>1.05</formula>
    </cfRule>
  </conditionalFormatting>
  <conditionalFormatting sqref="I23">
    <cfRule type="cellIs" dxfId="586" priority="92" stopIfTrue="1" operator="between">
      <formula>0.9</formula>
      <formula>1.05</formula>
    </cfRule>
    <cfRule type="cellIs" dxfId="585" priority="93" stopIfTrue="1" operator="between">
      <formula>0.7</formula>
      <formula>0.8999</formula>
    </cfRule>
    <cfRule type="cellIs" dxfId="584" priority="94" stopIfTrue="1" operator="between">
      <formula>0</formula>
      <formula>0.699</formula>
    </cfRule>
    <cfRule type="cellIs" dxfId="583" priority="95" stopIfTrue="1" operator="greaterThan">
      <formula>1.05</formula>
    </cfRule>
  </conditionalFormatting>
  <conditionalFormatting sqref="L23">
    <cfRule type="cellIs" dxfId="582" priority="96" stopIfTrue="1" operator="between">
      <formula>0.9</formula>
      <formula>1.05</formula>
    </cfRule>
    <cfRule type="cellIs" dxfId="581" priority="97" stopIfTrue="1" operator="between">
      <formula>0.7</formula>
      <formula>0.8999</formula>
    </cfRule>
    <cfRule type="cellIs" dxfId="580" priority="98" stopIfTrue="1" operator="between">
      <formula>0</formula>
      <formula>0.699</formula>
    </cfRule>
    <cfRule type="cellIs" dxfId="579" priority="99" stopIfTrue="1" operator="greaterThan">
      <formula>1.05</formula>
    </cfRule>
  </conditionalFormatting>
  <conditionalFormatting sqref="O23">
    <cfRule type="cellIs" dxfId="578" priority="100" stopIfTrue="1" operator="between">
      <formula>0.9</formula>
      <formula>1.05</formula>
    </cfRule>
    <cfRule type="cellIs" dxfId="577" priority="101" stopIfTrue="1" operator="between">
      <formula>0.7</formula>
      <formula>0.8999</formula>
    </cfRule>
    <cfRule type="cellIs" dxfId="576" priority="102" stopIfTrue="1" operator="between">
      <formula>0</formula>
      <formula>0.699</formula>
    </cfRule>
    <cfRule type="cellIs" dxfId="575" priority="103" stopIfTrue="1" operator="greaterThan">
      <formula>1.05</formula>
    </cfRule>
  </conditionalFormatting>
  <conditionalFormatting sqref="R24">
    <cfRule type="cellIs" dxfId="574" priority="104" stopIfTrue="1" operator="between">
      <formula>0.9</formula>
      <formula>1</formula>
    </cfRule>
    <cfRule type="cellIs" dxfId="573" priority="105" stopIfTrue="1" operator="between">
      <formula>0.7</formula>
      <formula>0.8999</formula>
    </cfRule>
    <cfRule type="cellIs" dxfId="572" priority="106" stopIfTrue="1" operator="between">
      <formula>0</formula>
      <formula>0.699</formula>
    </cfRule>
  </conditionalFormatting>
  <conditionalFormatting sqref="F24">
    <cfRule type="cellIs" dxfId="571" priority="107" stopIfTrue="1" operator="between">
      <formula>0.9</formula>
      <formula>1.05</formula>
    </cfRule>
    <cfRule type="cellIs" dxfId="570" priority="108" stopIfTrue="1" operator="between">
      <formula>0.7</formula>
      <formula>0.8999</formula>
    </cfRule>
    <cfRule type="cellIs" dxfId="569" priority="109" stopIfTrue="1" operator="between">
      <formula>0</formula>
      <formula>0.699</formula>
    </cfRule>
    <cfRule type="cellIs" dxfId="568" priority="110" stopIfTrue="1" operator="greaterThan">
      <formula>1.05</formula>
    </cfRule>
  </conditionalFormatting>
  <conditionalFormatting sqref="I24">
    <cfRule type="cellIs" dxfId="567" priority="111" stopIfTrue="1" operator="between">
      <formula>0.9</formula>
      <formula>1.05</formula>
    </cfRule>
    <cfRule type="cellIs" dxfId="566" priority="112" stopIfTrue="1" operator="between">
      <formula>0.7</formula>
      <formula>0.8999</formula>
    </cfRule>
    <cfRule type="cellIs" dxfId="565" priority="113" stopIfTrue="1" operator="between">
      <formula>0</formula>
      <formula>0.699</formula>
    </cfRule>
    <cfRule type="cellIs" dxfId="564" priority="114" stopIfTrue="1" operator="greaterThan">
      <formula>1.05</formula>
    </cfRule>
  </conditionalFormatting>
  <conditionalFormatting sqref="L24">
    <cfRule type="cellIs" dxfId="563" priority="115" stopIfTrue="1" operator="between">
      <formula>0.9</formula>
      <formula>1.05</formula>
    </cfRule>
    <cfRule type="cellIs" dxfId="562" priority="116" stopIfTrue="1" operator="between">
      <formula>0.7</formula>
      <formula>0.8999</formula>
    </cfRule>
    <cfRule type="cellIs" dxfId="561" priority="117" stopIfTrue="1" operator="between">
      <formula>0</formula>
      <formula>0.699</formula>
    </cfRule>
    <cfRule type="cellIs" dxfId="560" priority="118" stopIfTrue="1" operator="greaterThan">
      <formula>1.05</formula>
    </cfRule>
  </conditionalFormatting>
  <conditionalFormatting sqref="O24">
    <cfRule type="cellIs" dxfId="559" priority="119" stopIfTrue="1" operator="between">
      <formula>0.9</formula>
      <formula>1.05</formula>
    </cfRule>
    <cfRule type="cellIs" dxfId="558" priority="120" stopIfTrue="1" operator="between">
      <formula>0.7</formula>
      <formula>0.8999</formula>
    </cfRule>
    <cfRule type="cellIs" dxfId="557" priority="121" stopIfTrue="1" operator="between">
      <formula>0</formula>
      <formula>0.699</formula>
    </cfRule>
    <cfRule type="cellIs" dxfId="556" priority="122" stopIfTrue="1" operator="greaterThan">
      <formula>1.05</formula>
    </cfRule>
  </conditionalFormatting>
  <conditionalFormatting sqref="R12:R15">
    <cfRule type="cellIs" dxfId="555" priority="2" stopIfTrue="1" operator="between">
      <formula>0.9</formula>
      <formula>1</formula>
    </cfRule>
    <cfRule type="cellIs" dxfId="554" priority="3" stopIfTrue="1" operator="between">
      <formula>0.7</formula>
      <formula>0.8999</formula>
    </cfRule>
    <cfRule type="cellIs" dxfId="553" priority="4" stopIfTrue="1" operator="between">
      <formula>0</formula>
      <formula>0.699</formula>
    </cfRule>
  </conditionalFormatting>
  <conditionalFormatting sqref="F12:F15">
    <cfRule type="cellIs" dxfId="552" priority="5" stopIfTrue="1" operator="between">
      <formula>0.9</formula>
      <formula>1.05</formula>
    </cfRule>
    <cfRule type="cellIs" dxfId="551" priority="6" stopIfTrue="1" operator="between">
      <formula>0.7</formula>
      <formula>0.8999</formula>
    </cfRule>
    <cfRule type="cellIs" dxfId="550" priority="7" stopIfTrue="1" operator="between">
      <formula>0</formula>
      <formula>0.699</formula>
    </cfRule>
    <cfRule type="cellIs" dxfId="549" priority="8" stopIfTrue="1" operator="greaterThan">
      <formula>1.05</formula>
    </cfRule>
  </conditionalFormatting>
  <conditionalFormatting sqref="I12:I15">
    <cfRule type="cellIs" dxfId="548" priority="9" stopIfTrue="1" operator="between">
      <formula>0.9</formula>
      <formula>1.05</formula>
    </cfRule>
    <cfRule type="cellIs" dxfId="547" priority="10" stopIfTrue="1" operator="between">
      <formula>0.7</formula>
      <formula>0.8999</formula>
    </cfRule>
    <cfRule type="cellIs" dxfId="546" priority="11" stopIfTrue="1" operator="between">
      <formula>0</formula>
      <formula>0.699</formula>
    </cfRule>
    <cfRule type="cellIs" dxfId="545" priority="12" stopIfTrue="1" operator="greaterThan">
      <formula>1.05</formula>
    </cfRule>
  </conditionalFormatting>
  <conditionalFormatting sqref="L12:L15">
    <cfRule type="cellIs" dxfId="544" priority="13" stopIfTrue="1" operator="between">
      <formula>0.9</formula>
      <formula>1.05</formula>
    </cfRule>
    <cfRule type="cellIs" dxfId="543" priority="14" stopIfTrue="1" operator="between">
      <formula>0.7</formula>
      <formula>0.8999</formula>
    </cfRule>
    <cfRule type="cellIs" dxfId="542" priority="15" stopIfTrue="1" operator="between">
      <formula>0</formula>
      <formula>0.699</formula>
    </cfRule>
    <cfRule type="cellIs" dxfId="541" priority="16" stopIfTrue="1" operator="greaterThan">
      <formula>1.05</formula>
    </cfRule>
  </conditionalFormatting>
  <conditionalFormatting sqref="O12:O15">
    <cfRule type="cellIs" dxfId="540" priority="17" stopIfTrue="1" operator="between">
      <formula>0.9</formula>
      <formula>1.05</formula>
    </cfRule>
    <cfRule type="cellIs" dxfId="539" priority="18" stopIfTrue="1" operator="between">
      <formula>0.7</formula>
      <formula>0.8999</formula>
    </cfRule>
    <cfRule type="cellIs" dxfId="538" priority="19" stopIfTrue="1" operator="between">
      <formula>0</formula>
      <formula>0.699</formula>
    </cfRule>
    <cfRule type="cellIs" dxfId="537" priority="20" stopIfTrue="1" operator="greaterThan">
      <formula>1.05</formula>
    </cfRule>
  </conditionalFormatting>
  <conditionalFormatting sqref="R12:R15">
    <cfRule type="cellIs" dxfId="536" priority="21" stopIfTrue="1" operator="between">
      <formula>0.9</formula>
      <formula>1</formula>
    </cfRule>
    <cfRule type="cellIs" dxfId="535" priority="22" stopIfTrue="1" operator="between">
      <formula>0.7</formula>
      <formula>0.8999</formula>
    </cfRule>
    <cfRule type="cellIs" dxfId="534" priority="23" stopIfTrue="1" operator="between">
      <formula>0</formula>
      <formula>0.699</formula>
    </cfRule>
  </conditionalFormatting>
  <conditionalFormatting sqref="F12:F15">
    <cfRule type="cellIs" dxfId="533" priority="24" stopIfTrue="1" operator="between">
      <formula>0.9</formula>
      <formula>1.05</formula>
    </cfRule>
    <cfRule type="cellIs" dxfId="532" priority="25" stopIfTrue="1" operator="between">
      <formula>0.7</formula>
      <formula>0.8999</formula>
    </cfRule>
    <cfRule type="cellIs" dxfId="531" priority="26" stopIfTrue="1" operator="between">
      <formula>0</formula>
      <formula>0.699</formula>
    </cfRule>
    <cfRule type="cellIs" dxfId="530" priority="27" stopIfTrue="1" operator="greaterThan">
      <formula>1.05</formula>
    </cfRule>
  </conditionalFormatting>
  <conditionalFormatting sqref="I12:I15">
    <cfRule type="cellIs" dxfId="529" priority="28" stopIfTrue="1" operator="between">
      <formula>0.9</formula>
      <formula>1.05</formula>
    </cfRule>
    <cfRule type="cellIs" dxfId="528" priority="29" stopIfTrue="1" operator="between">
      <formula>0.7</formula>
      <formula>0.8999</formula>
    </cfRule>
    <cfRule type="cellIs" dxfId="527" priority="30" stopIfTrue="1" operator="between">
      <formula>0</formula>
      <formula>0.699</formula>
    </cfRule>
    <cfRule type="cellIs" dxfId="526" priority="31" stopIfTrue="1" operator="greaterThan">
      <formula>1.05</formula>
    </cfRule>
  </conditionalFormatting>
  <conditionalFormatting sqref="L12:L15">
    <cfRule type="cellIs" dxfId="525" priority="32" stopIfTrue="1" operator="between">
      <formula>0.9</formula>
      <formula>1.05</formula>
    </cfRule>
    <cfRule type="cellIs" dxfId="524" priority="33" stopIfTrue="1" operator="between">
      <formula>0.7</formula>
      <formula>0.8999</formula>
    </cfRule>
    <cfRule type="cellIs" dxfId="523" priority="34" stopIfTrue="1" operator="between">
      <formula>0</formula>
      <formula>0.699</formula>
    </cfRule>
    <cfRule type="cellIs" dxfId="522" priority="35" stopIfTrue="1" operator="greaterThan">
      <formula>1.05</formula>
    </cfRule>
  </conditionalFormatting>
  <conditionalFormatting sqref="O12:O15">
    <cfRule type="cellIs" dxfId="521" priority="36" stopIfTrue="1" operator="between">
      <formula>0.9</formula>
      <formula>1.05</formula>
    </cfRule>
    <cfRule type="cellIs" dxfId="520" priority="37" stopIfTrue="1" operator="between">
      <formula>0.7</formula>
      <formula>0.8999</formula>
    </cfRule>
    <cfRule type="cellIs" dxfId="519" priority="38" stopIfTrue="1" operator="between">
      <formula>0</formula>
      <formula>0.699</formula>
    </cfRule>
    <cfRule type="cellIs" dxfId="518" priority="39" stopIfTrue="1" operator="greaterThan">
      <formula>1.05</formula>
    </cfRule>
  </conditionalFormatting>
  <conditionalFormatting sqref="F12:R24">
    <cfRule type="colorScale" priority="1">
      <colorScale>
        <cfvo type="min"/>
        <cfvo type="max"/>
        <color theme="0"/>
        <color theme="0"/>
      </colorScale>
    </cfRule>
  </conditionalFormatting>
  <dataValidations count="11">
    <dataValidation type="list" operator="equal" allowBlank="1" showErrorMessage="1" sqref="AJ25:AJ4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Y25:Y47">
      <formula1>"Eficacia,Eficiencia,Efectividad,"</formula1>
      <formula2>0</formula2>
    </dataValidation>
    <dataValidation type="list" operator="equal" allowBlank="1" showErrorMessage="1" sqref="AO25:AP4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I12:AI47">
      <formula1>",Distrital ,Dsitrital-Rural ,Distrital- Urbano,Entidad ,Localidad,UPZ,Departamental,Regional,Nacional"</formula1>
      <formula2>0</formula2>
    </dataValidation>
    <dataValidation type="list" operator="equal" allowBlank="1" showErrorMessage="1" sqref="AH12:AH47">
      <formula1>"Gestión"</formula1>
      <formula2>0</formula2>
    </dataValidation>
    <dataValidation type="list" operator="equal" allowBlank="1" showErrorMessage="1" sqref="AD12:AD47">
      <formula1>"Alta ,Media ,Baja"</formula1>
      <formula2>0</formula2>
    </dataValidation>
    <dataValidation type="list" operator="equal" allowBlank="1" showErrorMessage="1" sqref="AC12:AC47">
      <formula1>"Diario,Semanal,Mensual,Bimestral ,Trimestral,Semestral ,Anual"</formula1>
      <formula2>0</formula2>
    </dataValidation>
    <dataValidation type="list" operator="equal" allowBlank="1" showErrorMessage="1" sqref="AB12:AB47">
      <formula1>"Coeficiente,Índice o razón,Porcentaje,Tasa,Valor absoluto"</formula1>
      <formula2>0</formula2>
    </dataValidation>
    <dataValidation type="list" operator="equal" allowBlank="1" showErrorMessage="1" sqref="AA12:AA47">
      <formula1>"Alcaldía Local,Central,Sectorial,"</formula1>
      <formula2>0</formula2>
    </dataValidation>
    <dataValidation operator="equal" allowBlank="1" showErrorMessage="1" sqref="AJ6">
      <formula1>0</formula1>
      <formula2>0</formula2>
    </dataValidation>
    <dataValidation type="list" errorStyle="information" operator="equal" showInputMessage="1" showErrorMessage="1" error="Elija una Categoría" prompt="Elija una Categoría del menú desplegable" sqref="AQ18:AR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'C:\Users\luis.arias\Downloads\[DRPA F-DS-524_V MATRIZ DOFA.xlsx]datos'!#REF!</xm:f>
          </x14:formula1>
          <xm:sqref>AN12:AN24 AL6:AS6 AJ12:AJ24</xm:sqref>
        </x14:dataValidation>
        <x14:dataValidation type="list" operator="equal" allowBlank="1" showErrorMessage="1">
          <x14:formula1>
            <xm:f>'C:\Users\luis.arias\Downloads\[DRPA F-DS-524_V MATRIZ DOFA.xlsx]datos'!#REF!</xm:f>
          </x14:formula1>
          <xm:sqref>AO12:AP24</xm:sqref>
        </x14:dataValidation>
        <x14:dataValidation type="list" errorStyle="information" operator="equal" showInputMessage="1" showErrorMessage="1" prompt="Escoja el Proceso del Menú desplegable">
          <x14:formula1>
            <xm:f>'C:\Users\luis.arias\Downloads\[DRPA F-DS-524_V MATRIZ DOFA.xlsx]datos'!#REF!</xm:f>
          </x14:formula1>
          <xm:sqref>C6:Y6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3"/>
  <sheetViews>
    <sheetView showGridLines="0" zoomScale="69" zoomScaleNormal="69" workbookViewId="0">
      <selection activeCell="AS20" sqref="A12:XFD20"/>
    </sheetView>
  </sheetViews>
  <sheetFormatPr baseColWidth="10" defaultColWidth="20.5703125" defaultRowHeight="12.75" customHeight="1" x14ac:dyDescent="0.25"/>
  <cols>
    <col min="1" max="1" width="15.85546875" style="148" customWidth="1"/>
    <col min="2" max="2" width="49.140625" style="148" customWidth="1"/>
    <col min="3" max="3" width="17.85546875" style="148" customWidth="1"/>
    <col min="4" max="4" width="9.7109375" style="148" customWidth="1"/>
    <col min="5" max="5" width="11.140625" style="148" customWidth="1"/>
    <col min="6" max="6" width="16.7109375" style="543" customWidth="1"/>
    <col min="7" max="7" width="9.5703125" style="148" customWidth="1"/>
    <col min="8" max="8" width="12.42578125"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1" style="148" customWidth="1"/>
    <col min="20" max="20" width="42.42578125" style="148" customWidth="1"/>
    <col min="21" max="21" width="41.7109375" style="148" customWidth="1"/>
    <col min="22" max="22" width="22.85546875" style="148" customWidth="1"/>
    <col min="23" max="23" width="27.28515625" style="148" customWidth="1"/>
    <col min="24" max="24" width="33.42578125" style="148" customWidth="1"/>
    <col min="25" max="25" width="21.5703125" style="149" customWidth="1"/>
    <col min="26" max="30" width="20.5703125" style="149" customWidth="1"/>
    <col min="31" max="31" width="20.5703125" style="544" customWidth="1"/>
    <col min="32" max="35" width="20.5703125" style="149" customWidth="1"/>
    <col min="36" max="36" width="42.42578125" style="149" customWidth="1"/>
    <col min="37" max="37" width="24.28515625" style="149" customWidth="1"/>
    <col min="38" max="38" width="10.42578125" style="149" customWidth="1"/>
    <col min="39" max="39" width="20.5703125" style="149" customWidth="1"/>
    <col min="40" max="40" width="28.140625" style="149" customWidth="1"/>
    <col min="41" max="41" width="22.28515625" style="149" customWidth="1"/>
    <col min="42" max="42" width="19.140625" style="149" customWidth="1"/>
    <col min="43" max="43" width="20.5703125" style="149" customWidth="1"/>
    <col min="44" max="45" width="30.140625" style="149" customWidth="1"/>
    <col min="46" max="47" width="20.5703125" style="149" hidden="1" customWidth="1"/>
    <col min="48" max="48" width="43.42578125" style="149" hidden="1" customWidth="1"/>
    <col min="49" max="49" width="33.7109375" style="148" hidden="1" customWidth="1"/>
    <col min="50" max="53" width="20.5703125" style="148" hidden="1" customWidth="1"/>
    <col min="54" max="54" width="8.7109375" style="148" hidden="1" customWidth="1"/>
    <col min="55" max="55" width="9" style="148" hidden="1" customWidth="1"/>
    <col min="56" max="56" width="26.140625" style="148" hidden="1" customWidth="1"/>
    <col min="57" max="57" width="32.140625" style="148" hidden="1" customWidth="1"/>
    <col min="58" max="58" width="17" style="148" hidden="1" customWidth="1"/>
    <col min="59" max="59" width="16" style="148" hidden="1" customWidth="1"/>
    <col min="60" max="60" width="35.42578125" style="148" hidden="1" customWidth="1"/>
    <col min="61" max="61" width="36" style="148" hidden="1" customWidth="1"/>
    <col min="62" max="62" width="20.5703125" style="148" hidden="1" customWidth="1"/>
    <col min="63" max="250" width="20.5703125" style="148" customWidth="1"/>
    <col min="251" max="16384" width="20.5703125" style="69"/>
  </cols>
  <sheetData>
    <row r="1" spans="1:250" s="71" customFormat="1" ht="30.75" customHeight="1" thickBot="1" x14ac:dyDescent="0.4">
      <c r="A1" s="1032"/>
      <c r="B1" s="980" t="s">
        <v>6</v>
      </c>
      <c r="C1" s="981"/>
      <c r="D1" s="981"/>
      <c r="E1" s="981"/>
      <c r="F1" s="981"/>
      <c r="G1" s="981"/>
      <c r="H1" s="981"/>
      <c r="I1" s="981"/>
      <c r="J1" s="981"/>
      <c r="K1" s="981"/>
      <c r="L1" s="981"/>
      <c r="M1" s="981"/>
      <c r="N1" s="981"/>
      <c r="O1" s="981"/>
      <c r="P1" s="982"/>
      <c r="Q1" s="974" t="s">
        <v>7</v>
      </c>
      <c r="R1" s="975"/>
      <c r="S1" s="975"/>
      <c r="T1" s="975"/>
      <c r="U1" s="975"/>
      <c r="V1" s="975"/>
      <c r="W1" s="975"/>
      <c r="X1" s="975"/>
      <c r="Y1" s="975"/>
      <c r="Z1" s="975"/>
      <c r="AA1" s="975"/>
      <c r="AB1" s="975"/>
      <c r="AC1" s="975"/>
      <c r="AD1" s="975"/>
      <c r="AE1" s="975"/>
      <c r="AF1" s="975"/>
      <c r="AG1" s="975"/>
      <c r="AH1" s="976"/>
      <c r="AI1" s="1008" t="s">
        <v>8</v>
      </c>
      <c r="AJ1" s="1009"/>
      <c r="AK1" s="1009"/>
      <c r="AL1" s="1009"/>
      <c r="AM1" s="1009"/>
      <c r="AN1" s="1009"/>
      <c r="AO1" s="1009"/>
      <c r="AP1" s="1009"/>
      <c r="AQ1" s="1009"/>
      <c r="AR1" s="1009"/>
      <c r="AS1" s="1009"/>
      <c r="AT1" s="1010"/>
      <c r="AU1" s="993" t="s">
        <v>9</v>
      </c>
      <c r="AV1" s="994"/>
      <c r="AW1" s="994"/>
      <c r="AX1" s="994"/>
      <c r="AY1" s="994"/>
      <c r="AZ1" s="994"/>
      <c r="BA1" s="994"/>
      <c r="BB1" s="994"/>
      <c r="BC1" s="994"/>
      <c r="BD1" s="994"/>
      <c r="BE1" s="994"/>
      <c r="BF1" s="994"/>
      <c r="BG1" s="994"/>
      <c r="BH1" s="994"/>
      <c r="BI1" s="995"/>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c r="DV1" s="262"/>
      <c r="DW1" s="262"/>
      <c r="DX1" s="262"/>
      <c r="DY1" s="262"/>
      <c r="DZ1" s="262"/>
      <c r="EA1" s="262"/>
      <c r="EB1" s="262"/>
      <c r="EC1" s="262"/>
      <c r="ED1" s="262"/>
      <c r="EE1" s="262"/>
      <c r="EF1" s="262"/>
      <c r="EG1" s="262"/>
      <c r="EH1" s="262"/>
      <c r="EI1" s="262"/>
      <c r="EJ1" s="262"/>
      <c r="EK1" s="262"/>
      <c r="EL1" s="262"/>
      <c r="EM1" s="262"/>
      <c r="EN1" s="262"/>
      <c r="EO1" s="262"/>
      <c r="EP1" s="262"/>
      <c r="EQ1" s="262"/>
      <c r="ER1" s="262"/>
      <c r="ES1" s="262"/>
      <c r="ET1" s="262"/>
      <c r="EU1" s="262"/>
      <c r="EV1" s="262"/>
      <c r="EW1" s="262"/>
      <c r="EX1" s="262"/>
      <c r="EY1" s="262"/>
      <c r="EZ1" s="262"/>
      <c r="FA1" s="262"/>
      <c r="FB1" s="262"/>
      <c r="FC1" s="262"/>
      <c r="FD1" s="262"/>
      <c r="FE1" s="262"/>
      <c r="FF1" s="262"/>
      <c r="FG1" s="262"/>
      <c r="FH1" s="262"/>
      <c r="FI1" s="262"/>
      <c r="FJ1" s="262"/>
      <c r="FK1" s="262"/>
      <c r="FL1" s="262"/>
      <c r="FM1" s="262"/>
      <c r="FN1" s="262"/>
      <c r="FO1" s="262"/>
      <c r="FP1" s="262"/>
      <c r="FQ1" s="262"/>
      <c r="FR1" s="262"/>
      <c r="FS1" s="262"/>
      <c r="FT1" s="262"/>
      <c r="FU1" s="262"/>
      <c r="FV1" s="262"/>
      <c r="FW1" s="262"/>
      <c r="FX1" s="262"/>
      <c r="FY1" s="262"/>
      <c r="FZ1" s="262"/>
      <c r="GA1" s="262"/>
      <c r="GB1" s="262"/>
      <c r="GC1" s="262"/>
      <c r="GD1" s="262"/>
      <c r="GE1" s="262"/>
      <c r="GF1" s="262"/>
      <c r="GG1" s="262"/>
      <c r="GH1" s="262"/>
      <c r="GI1" s="262"/>
      <c r="GJ1" s="262"/>
      <c r="GK1" s="262"/>
      <c r="GL1" s="262"/>
      <c r="GM1" s="262"/>
      <c r="GN1" s="262"/>
      <c r="GO1" s="262"/>
      <c r="GP1" s="262"/>
      <c r="GQ1" s="262"/>
      <c r="GR1" s="262"/>
      <c r="GS1" s="262"/>
      <c r="GT1" s="262"/>
      <c r="GU1" s="262"/>
      <c r="GV1" s="262"/>
      <c r="GW1" s="262"/>
      <c r="GX1" s="262"/>
      <c r="GY1" s="262"/>
      <c r="GZ1" s="262"/>
      <c r="HA1" s="262"/>
      <c r="HB1" s="262"/>
      <c r="HC1" s="262"/>
      <c r="HD1" s="262"/>
      <c r="HE1" s="262"/>
      <c r="HF1" s="262"/>
      <c r="HG1" s="262"/>
      <c r="HH1" s="262"/>
      <c r="HI1" s="262"/>
      <c r="HJ1" s="262"/>
      <c r="HK1" s="262"/>
      <c r="HL1" s="262"/>
      <c r="HM1" s="262"/>
      <c r="HN1" s="262"/>
      <c r="HO1" s="262"/>
      <c r="HP1" s="262"/>
      <c r="HQ1" s="262"/>
      <c r="HR1" s="262"/>
      <c r="HS1" s="262"/>
      <c r="HT1" s="262"/>
      <c r="HU1" s="262"/>
      <c r="HV1" s="262"/>
      <c r="HW1" s="262"/>
      <c r="HX1" s="262"/>
      <c r="HY1" s="262"/>
      <c r="HZ1" s="262"/>
      <c r="IA1" s="262"/>
      <c r="IB1" s="262"/>
      <c r="IC1" s="262"/>
      <c r="ID1" s="262"/>
      <c r="IE1" s="262"/>
      <c r="IF1" s="262"/>
      <c r="IG1" s="262"/>
      <c r="IH1" s="262"/>
      <c r="II1" s="262"/>
      <c r="IJ1" s="262"/>
      <c r="IK1" s="262"/>
      <c r="IL1" s="262"/>
      <c r="IM1" s="262"/>
      <c r="IN1" s="262"/>
      <c r="IO1" s="262"/>
      <c r="IP1" s="262"/>
    </row>
    <row r="2" spans="1:250" s="71" customFormat="1" ht="18" customHeight="1" thickBot="1" x14ac:dyDescent="0.4">
      <c r="A2" s="1033"/>
      <c r="B2" s="1022"/>
      <c r="C2" s="1023"/>
      <c r="D2" s="1023"/>
      <c r="E2" s="1023"/>
      <c r="F2" s="1023"/>
      <c r="G2" s="1023"/>
      <c r="H2" s="1023"/>
      <c r="I2" s="1023"/>
      <c r="J2" s="1023"/>
      <c r="K2" s="1023"/>
      <c r="L2" s="1023"/>
      <c r="M2" s="1023"/>
      <c r="N2" s="1023"/>
      <c r="O2" s="1023"/>
      <c r="P2" s="1024"/>
      <c r="Q2" s="1025"/>
      <c r="R2" s="1026"/>
      <c r="S2" s="1026"/>
      <c r="T2" s="1026"/>
      <c r="U2" s="1026"/>
      <c r="V2" s="1026"/>
      <c r="W2" s="1026"/>
      <c r="X2" s="1026"/>
      <c r="Y2" s="1026"/>
      <c r="Z2" s="1026"/>
      <c r="AA2" s="1026"/>
      <c r="AB2" s="1026"/>
      <c r="AC2" s="1026"/>
      <c r="AD2" s="1026"/>
      <c r="AE2" s="1026"/>
      <c r="AF2" s="1026"/>
      <c r="AG2" s="1026"/>
      <c r="AH2" s="1027"/>
      <c r="AI2" s="1008" t="s">
        <v>10</v>
      </c>
      <c r="AJ2" s="1009"/>
      <c r="AK2" s="1009"/>
      <c r="AL2" s="1009"/>
      <c r="AM2" s="1009"/>
      <c r="AN2" s="1009"/>
      <c r="AO2" s="1009"/>
      <c r="AP2" s="1009"/>
      <c r="AQ2" s="1009"/>
      <c r="AR2" s="1009"/>
      <c r="AS2" s="1009"/>
      <c r="AT2" s="1010"/>
      <c r="AU2" s="996">
        <v>3</v>
      </c>
      <c r="AV2" s="997"/>
      <c r="AW2" s="997"/>
      <c r="AX2" s="997"/>
      <c r="AY2" s="997"/>
      <c r="AZ2" s="997"/>
      <c r="BA2" s="997"/>
      <c r="BB2" s="997"/>
      <c r="BC2" s="997"/>
      <c r="BD2" s="997"/>
      <c r="BE2" s="997"/>
      <c r="BF2" s="997"/>
      <c r="BG2" s="997"/>
      <c r="BH2" s="997"/>
      <c r="BI2" s="998"/>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71" customFormat="1" ht="19.5" customHeight="1" thickBot="1" x14ac:dyDescent="0.4">
      <c r="A3" s="1033"/>
      <c r="B3" s="983"/>
      <c r="C3" s="984"/>
      <c r="D3" s="984"/>
      <c r="E3" s="984"/>
      <c r="F3" s="984"/>
      <c r="G3" s="984"/>
      <c r="H3" s="984"/>
      <c r="I3" s="984"/>
      <c r="J3" s="984"/>
      <c r="K3" s="984"/>
      <c r="L3" s="984"/>
      <c r="M3" s="984"/>
      <c r="N3" s="984"/>
      <c r="O3" s="984"/>
      <c r="P3" s="985"/>
      <c r="Q3" s="977"/>
      <c r="R3" s="978"/>
      <c r="S3" s="978"/>
      <c r="T3" s="978"/>
      <c r="U3" s="978"/>
      <c r="V3" s="978"/>
      <c r="W3" s="978"/>
      <c r="X3" s="978"/>
      <c r="Y3" s="978"/>
      <c r="Z3" s="978"/>
      <c r="AA3" s="978"/>
      <c r="AB3" s="978"/>
      <c r="AC3" s="978"/>
      <c r="AD3" s="978"/>
      <c r="AE3" s="978"/>
      <c r="AF3" s="978"/>
      <c r="AG3" s="978"/>
      <c r="AH3" s="979"/>
      <c r="AI3" s="1008" t="s">
        <v>11</v>
      </c>
      <c r="AJ3" s="1009"/>
      <c r="AK3" s="1009"/>
      <c r="AL3" s="1009"/>
      <c r="AM3" s="1009"/>
      <c r="AN3" s="1009"/>
      <c r="AO3" s="1009"/>
      <c r="AP3" s="1009"/>
      <c r="AQ3" s="1009"/>
      <c r="AR3" s="1009"/>
      <c r="AS3" s="1009"/>
      <c r="AT3" s="1010"/>
      <c r="AU3" s="999">
        <v>42741</v>
      </c>
      <c r="AV3" s="1000"/>
      <c r="AW3" s="1000"/>
      <c r="AX3" s="1000"/>
      <c r="AY3" s="1000"/>
      <c r="AZ3" s="1000"/>
      <c r="BA3" s="1000"/>
      <c r="BB3" s="1000"/>
      <c r="BC3" s="1000"/>
      <c r="BD3" s="1000"/>
      <c r="BE3" s="1000"/>
      <c r="BF3" s="1000"/>
      <c r="BG3" s="1000"/>
      <c r="BH3" s="1000"/>
      <c r="BI3" s="1001"/>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71" customFormat="1" ht="24" customHeight="1" x14ac:dyDescent="0.35">
      <c r="A4" s="1033"/>
      <c r="B4" s="980" t="s">
        <v>12</v>
      </c>
      <c r="C4" s="981"/>
      <c r="D4" s="981"/>
      <c r="E4" s="981"/>
      <c r="F4" s="981"/>
      <c r="G4" s="981"/>
      <c r="H4" s="981"/>
      <c r="I4" s="981"/>
      <c r="J4" s="981"/>
      <c r="K4" s="981"/>
      <c r="L4" s="981"/>
      <c r="M4" s="981"/>
      <c r="N4" s="981"/>
      <c r="O4" s="981"/>
      <c r="P4" s="982"/>
      <c r="Q4" s="974" t="s">
        <v>13</v>
      </c>
      <c r="R4" s="975"/>
      <c r="S4" s="975"/>
      <c r="T4" s="975"/>
      <c r="U4" s="975"/>
      <c r="V4" s="975"/>
      <c r="W4" s="975"/>
      <c r="X4" s="975"/>
      <c r="Y4" s="975"/>
      <c r="Z4" s="975"/>
      <c r="AA4" s="975"/>
      <c r="AB4" s="975"/>
      <c r="AC4" s="975"/>
      <c r="AD4" s="975"/>
      <c r="AE4" s="975"/>
      <c r="AF4" s="975"/>
      <c r="AG4" s="975"/>
      <c r="AH4" s="976"/>
      <c r="AI4" s="980" t="s">
        <v>14</v>
      </c>
      <c r="AJ4" s="981"/>
      <c r="AK4" s="981"/>
      <c r="AL4" s="981"/>
      <c r="AM4" s="981"/>
      <c r="AN4" s="981"/>
      <c r="AO4" s="981"/>
      <c r="AP4" s="981"/>
      <c r="AQ4" s="981"/>
      <c r="AR4" s="981"/>
      <c r="AS4" s="981"/>
      <c r="AT4" s="982"/>
      <c r="AU4" s="1002" t="s">
        <v>432</v>
      </c>
      <c r="AV4" s="1003"/>
      <c r="AW4" s="1003"/>
      <c r="AX4" s="1003"/>
      <c r="AY4" s="1003"/>
      <c r="AZ4" s="1003"/>
      <c r="BA4" s="1003"/>
      <c r="BB4" s="1003"/>
      <c r="BC4" s="1003"/>
      <c r="BD4" s="1003"/>
      <c r="BE4" s="1003"/>
      <c r="BF4" s="1003"/>
      <c r="BG4" s="1003"/>
      <c r="BH4" s="1003"/>
      <c r="BI4" s="1004"/>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71" customFormat="1" ht="22.5" customHeight="1" thickBot="1" x14ac:dyDescent="0.4">
      <c r="A5" s="1034"/>
      <c r="B5" s="983"/>
      <c r="C5" s="984"/>
      <c r="D5" s="984"/>
      <c r="E5" s="984"/>
      <c r="F5" s="984"/>
      <c r="G5" s="984"/>
      <c r="H5" s="984"/>
      <c r="I5" s="984"/>
      <c r="J5" s="984"/>
      <c r="K5" s="984"/>
      <c r="L5" s="984"/>
      <c r="M5" s="984"/>
      <c r="N5" s="984"/>
      <c r="O5" s="984"/>
      <c r="P5" s="985"/>
      <c r="Q5" s="977"/>
      <c r="R5" s="978"/>
      <c r="S5" s="978"/>
      <c r="T5" s="978"/>
      <c r="U5" s="978"/>
      <c r="V5" s="978"/>
      <c r="W5" s="978"/>
      <c r="X5" s="978"/>
      <c r="Y5" s="978"/>
      <c r="Z5" s="978"/>
      <c r="AA5" s="978"/>
      <c r="AB5" s="978"/>
      <c r="AC5" s="978"/>
      <c r="AD5" s="978"/>
      <c r="AE5" s="978"/>
      <c r="AF5" s="978"/>
      <c r="AG5" s="978"/>
      <c r="AH5" s="979"/>
      <c r="AI5" s="983"/>
      <c r="AJ5" s="984"/>
      <c r="AK5" s="984"/>
      <c r="AL5" s="984"/>
      <c r="AM5" s="984"/>
      <c r="AN5" s="984"/>
      <c r="AO5" s="984"/>
      <c r="AP5" s="984"/>
      <c r="AQ5" s="984"/>
      <c r="AR5" s="984"/>
      <c r="AS5" s="984"/>
      <c r="AT5" s="985"/>
      <c r="AU5" s="1005"/>
      <c r="AV5" s="1006"/>
      <c r="AW5" s="1006"/>
      <c r="AX5" s="1006"/>
      <c r="AY5" s="1006"/>
      <c r="AZ5" s="1006"/>
      <c r="BA5" s="1006"/>
      <c r="BB5" s="1006"/>
      <c r="BC5" s="1006"/>
      <c r="BD5" s="1006"/>
      <c r="BE5" s="1006"/>
      <c r="BF5" s="1006"/>
      <c r="BG5" s="1006"/>
      <c r="BH5" s="1006"/>
      <c r="BI5" s="1007"/>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99" customFormat="1" ht="50.25" customHeight="1" x14ac:dyDescent="0.25">
      <c r="A6" s="1019" t="s">
        <v>15</v>
      </c>
      <c r="B6" s="1020"/>
      <c r="C6" s="1021" t="s">
        <v>640</v>
      </c>
      <c r="D6" s="1021"/>
      <c r="E6" s="1021"/>
      <c r="F6" s="1021"/>
      <c r="G6" s="1021"/>
      <c r="H6" s="1021"/>
      <c r="I6" s="1021"/>
      <c r="J6" s="1021"/>
      <c r="K6" s="1021"/>
      <c r="L6" s="1021"/>
      <c r="M6" s="1021"/>
      <c r="N6" s="1021"/>
      <c r="O6" s="1021"/>
      <c r="P6" s="1021"/>
      <c r="Q6" s="1021"/>
      <c r="R6" s="1021"/>
      <c r="S6" s="1021"/>
      <c r="T6" s="1021"/>
      <c r="U6" s="1021"/>
      <c r="V6" s="1021"/>
      <c r="W6" s="1021"/>
      <c r="X6" s="1021"/>
      <c r="Y6" s="1021"/>
      <c r="Z6" s="989" t="s">
        <v>16</v>
      </c>
      <c r="AA6" s="989"/>
      <c r="AB6" s="990" t="s">
        <v>641</v>
      </c>
      <c r="AC6" s="990"/>
      <c r="AD6" s="990"/>
      <c r="AE6" s="990"/>
      <c r="AF6" s="990"/>
      <c r="AG6" s="990"/>
      <c r="AH6" s="990"/>
      <c r="AI6" s="990"/>
      <c r="AJ6" s="989" t="s">
        <v>17</v>
      </c>
      <c r="AK6" s="989"/>
      <c r="AL6" s="986" t="s">
        <v>471</v>
      </c>
      <c r="AM6" s="986"/>
      <c r="AN6" s="986"/>
      <c r="AO6" s="986"/>
      <c r="AP6" s="986"/>
      <c r="AQ6" s="986"/>
      <c r="AR6" s="986"/>
      <c r="AS6" s="986"/>
      <c r="AT6" s="987"/>
      <c r="AU6" s="987"/>
      <c r="AV6" s="987"/>
      <c r="AW6" s="987"/>
      <c r="AX6" s="987"/>
      <c r="AY6" s="987"/>
      <c r="AZ6" s="987"/>
      <c r="BA6" s="987"/>
      <c r="BB6" s="987"/>
      <c r="BC6" s="987"/>
      <c r="BD6" s="987"/>
      <c r="BE6" s="987"/>
      <c r="BF6" s="987"/>
      <c r="BG6" s="987"/>
      <c r="BH6" s="987"/>
      <c r="BI6" s="988"/>
    </row>
    <row r="7" spans="1:250" s="99" customFormat="1" ht="49.15" customHeight="1" x14ac:dyDescent="0.25">
      <c r="A7" s="1028" t="s">
        <v>18</v>
      </c>
      <c r="B7" s="1029"/>
      <c r="C7" s="1014" t="s">
        <v>164</v>
      </c>
      <c r="D7" s="1015"/>
      <c r="E7" s="1015"/>
      <c r="F7" s="1015"/>
      <c r="G7" s="1015"/>
      <c r="H7" s="1015"/>
      <c r="I7" s="1015"/>
      <c r="J7" s="1015"/>
      <c r="K7" s="1015"/>
      <c r="L7" s="1015"/>
      <c r="M7" s="1015"/>
      <c r="N7" s="1015"/>
      <c r="O7" s="1015"/>
      <c r="P7" s="1015"/>
      <c r="Q7" s="1015"/>
      <c r="R7" s="1015"/>
      <c r="S7" s="1015"/>
      <c r="T7" s="1015"/>
      <c r="U7" s="1015"/>
      <c r="V7" s="1015"/>
      <c r="W7" s="1015"/>
      <c r="X7" s="1015"/>
      <c r="Y7" s="1015"/>
      <c r="Z7" s="1015"/>
      <c r="AA7" s="1015"/>
      <c r="AB7" s="1015"/>
      <c r="AC7" s="1015"/>
      <c r="AD7" s="1015"/>
      <c r="AE7" s="1015"/>
      <c r="AF7" s="1015"/>
      <c r="AG7" s="1015"/>
      <c r="AH7" s="1015"/>
      <c r="AI7" s="1015"/>
      <c r="AJ7" s="1015"/>
      <c r="AK7" s="1016"/>
      <c r="AL7" s="152" t="s">
        <v>19</v>
      </c>
      <c r="AM7" s="1124">
        <v>44911</v>
      </c>
      <c r="AN7" s="1018"/>
      <c r="AO7" s="1018"/>
      <c r="AP7" s="1018"/>
      <c r="AQ7" s="1018"/>
      <c r="AR7" s="1018"/>
      <c r="AS7" s="1018"/>
      <c r="AT7" s="987"/>
      <c r="AU7" s="987"/>
      <c r="AV7" s="987"/>
      <c r="AW7" s="987"/>
      <c r="AX7" s="987"/>
      <c r="AY7" s="987"/>
      <c r="AZ7" s="987"/>
      <c r="BA7" s="987"/>
      <c r="BB7" s="987"/>
      <c r="BC7" s="987"/>
      <c r="BD7" s="987"/>
      <c r="BE7" s="987"/>
      <c r="BF7" s="987"/>
      <c r="BG7" s="987"/>
      <c r="BH7" s="987"/>
      <c r="BI7" s="988"/>
    </row>
    <row r="8" spans="1:250" s="99" customFormat="1" ht="27.75" customHeight="1" x14ac:dyDescent="0.25">
      <c r="A8" s="1030" t="s">
        <v>20</v>
      </c>
      <c r="B8" s="1031"/>
      <c r="C8" s="1031"/>
      <c r="D8" s="1031"/>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1"/>
      <c r="AM8" s="1031"/>
      <c r="AN8" s="1031"/>
      <c r="AO8" s="1031"/>
      <c r="AP8" s="1031"/>
      <c r="AQ8" s="1031"/>
      <c r="AR8" s="1031"/>
      <c r="AS8" s="1031"/>
      <c r="AT8" s="1011" t="s">
        <v>21</v>
      </c>
      <c r="AU8" s="1012"/>
      <c r="AV8" s="1012"/>
      <c r="AW8" s="1012"/>
      <c r="AX8" s="1012"/>
      <c r="AY8" s="1012"/>
      <c r="AZ8" s="1012"/>
      <c r="BA8" s="1012"/>
      <c r="BB8" s="1012"/>
      <c r="BC8" s="1012"/>
      <c r="BD8" s="1012"/>
      <c r="BE8" s="1012"/>
      <c r="BF8" s="1012"/>
      <c r="BG8" s="1012"/>
      <c r="BH8" s="1012"/>
      <c r="BI8" s="1013"/>
    </row>
    <row r="9" spans="1:250" s="364"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row>
    <row r="10" spans="1:250" s="319" customFormat="1" ht="42.75" customHeight="1" x14ac:dyDescent="0.25">
      <c r="A10" s="964"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4" t="s">
        <v>46</v>
      </c>
      <c r="AK10" s="964"/>
      <c r="AL10" s="964"/>
      <c r="AM10" s="964"/>
      <c r="AN10" s="964"/>
      <c r="AO10" s="964"/>
      <c r="AP10" s="964"/>
      <c r="AQ10" s="1210" t="s">
        <v>47</v>
      </c>
      <c r="AR10" s="964" t="s">
        <v>48</v>
      </c>
      <c r="AS10" s="964" t="s">
        <v>49</v>
      </c>
      <c r="AT10" s="962"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2" t="s">
        <v>52</v>
      </c>
    </row>
    <row r="11" spans="1:250" s="319" customFormat="1" ht="40.5" customHeight="1" x14ac:dyDescent="0.25">
      <c r="A11" s="964"/>
      <c r="B11" s="964"/>
      <c r="C11" s="964"/>
      <c r="D11" s="322" t="s">
        <v>54</v>
      </c>
      <c r="E11" s="322" t="s">
        <v>55</v>
      </c>
      <c r="F11" s="545" t="s">
        <v>56</v>
      </c>
      <c r="G11" s="322" t="s">
        <v>54</v>
      </c>
      <c r="H11" s="322" t="s">
        <v>55</v>
      </c>
      <c r="I11" s="322" t="s">
        <v>56</v>
      </c>
      <c r="J11" s="322" t="s">
        <v>54</v>
      </c>
      <c r="K11" s="322" t="s">
        <v>55</v>
      </c>
      <c r="L11" s="322" t="s">
        <v>56</v>
      </c>
      <c r="M11" s="322" t="s">
        <v>54</v>
      </c>
      <c r="N11" s="322" t="s">
        <v>55</v>
      </c>
      <c r="O11" s="322" t="s">
        <v>56</v>
      </c>
      <c r="P11" s="322" t="s">
        <v>54</v>
      </c>
      <c r="Q11" s="322" t="s">
        <v>55</v>
      </c>
      <c r="R11" s="322" t="s">
        <v>56</v>
      </c>
      <c r="S11" s="405">
        <f>SUM(S12:S14)</f>
        <v>0</v>
      </c>
      <c r="T11" s="964"/>
      <c r="U11" s="964"/>
      <c r="V11" s="964"/>
      <c r="W11" s="323" t="s">
        <v>57</v>
      </c>
      <c r="X11" s="323" t="s">
        <v>58</v>
      </c>
      <c r="Y11" s="1084"/>
      <c r="Z11" s="964"/>
      <c r="AA11" s="964"/>
      <c r="AB11" s="964"/>
      <c r="AC11" s="964"/>
      <c r="AD11" s="964"/>
      <c r="AE11" s="546" t="s">
        <v>59</v>
      </c>
      <c r="AF11" s="322" t="s">
        <v>60</v>
      </c>
      <c r="AG11" s="323" t="s">
        <v>61</v>
      </c>
      <c r="AH11" s="964"/>
      <c r="AI11" s="964"/>
      <c r="AJ11" s="547" t="s">
        <v>62</v>
      </c>
      <c r="AK11" s="547" t="s">
        <v>63</v>
      </c>
      <c r="AL11" s="547" t="s">
        <v>64</v>
      </c>
      <c r="AM11" s="547" t="s">
        <v>65</v>
      </c>
      <c r="AN11" s="547" t="s">
        <v>66</v>
      </c>
      <c r="AO11" s="547" t="s">
        <v>67</v>
      </c>
      <c r="AP11" s="547" t="s">
        <v>68</v>
      </c>
      <c r="AQ11" s="1210"/>
      <c r="AR11" s="964"/>
      <c r="AS11" s="964"/>
      <c r="AT11" s="408" t="s">
        <v>69</v>
      </c>
      <c r="AU11" s="408" t="s">
        <v>70</v>
      </c>
      <c r="AV11" s="408" t="s">
        <v>71</v>
      </c>
      <c r="AW11" s="408" t="s">
        <v>72</v>
      </c>
      <c r="AX11" s="408" t="s">
        <v>69</v>
      </c>
      <c r="AY11" s="408" t="s">
        <v>70</v>
      </c>
      <c r="AZ11" s="408" t="s">
        <v>71</v>
      </c>
      <c r="BA11" s="408" t="s">
        <v>72</v>
      </c>
      <c r="BB11" s="408" t="s">
        <v>69</v>
      </c>
      <c r="BC11" s="408" t="s">
        <v>70</v>
      </c>
      <c r="BD11" s="408" t="s">
        <v>71</v>
      </c>
      <c r="BE11" s="408" t="s">
        <v>72</v>
      </c>
      <c r="BF11" s="408" t="s">
        <v>69</v>
      </c>
      <c r="BG11" s="408" t="s">
        <v>70</v>
      </c>
      <c r="BH11" s="408" t="s">
        <v>71</v>
      </c>
      <c r="BI11" s="408" t="s">
        <v>73</v>
      </c>
    </row>
    <row r="12" spans="1:250" s="364" customFormat="1" ht="163.5" customHeight="1" x14ac:dyDescent="0.25">
      <c r="A12" s="360">
        <v>1</v>
      </c>
      <c r="B12" s="64" t="s">
        <v>999</v>
      </c>
      <c r="C12" s="79">
        <v>0.15</v>
      </c>
      <c r="D12" s="156">
        <v>0.25</v>
      </c>
      <c r="E12" s="156"/>
      <c r="F12" s="806">
        <f>IF(ISERROR(E12/D12),"",(E12/D12))</f>
        <v>0</v>
      </c>
      <c r="G12" s="156">
        <v>0.25</v>
      </c>
      <c r="H12" s="156"/>
      <c r="I12" s="81">
        <f>IF(ISERROR(H12/G12),"",(H12/G12))</f>
        <v>0</v>
      </c>
      <c r="J12" s="156">
        <v>0.25</v>
      </c>
      <c r="K12" s="156"/>
      <c r="L12" s="81">
        <f>IF(ISERROR(K12/J12),"",(K12/J12))</f>
        <v>0</v>
      </c>
      <c r="M12" s="156">
        <v>0.25</v>
      </c>
      <c r="N12" s="156"/>
      <c r="O12" s="81">
        <f>IF(ISERROR(N12/M12),"",(N12/M12))</f>
        <v>0</v>
      </c>
      <c r="P12" s="156">
        <f>SUM(D12,G12,J12,M12)</f>
        <v>1</v>
      </c>
      <c r="Q12" s="156">
        <f>SUM(E12,H12,K12,N12)</f>
        <v>0</v>
      </c>
      <c r="R12" s="370">
        <f>IF((IF(ISERROR(Q12/P12),0,(Q12/P12)))&gt;1,1,(IF(ISERROR(Q12/P12),0,(Q12/P12))))</f>
        <v>0</v>
      </c>
      <c r="S12" s="370">
        <f>R12*C12</f>
        <v>0</v>
      </c>
      <c r="T12" s="78" t="s">
        <v>159</v>
      </c>
      <c r="U12" s="78" t="s">
        <v>160</v>
      </c>
      <c r="V12" s="81" t="s">
        <v>642</v>
      </c>
      <c r="W12" s="81" t="s">
        <v>161</v>
      </c>
      <c r="X12" s="81" t="s">
        <v>162</v>
      </c>
      <c r="Y12" s="159" t="s">
        <v>75</v>
      </c>
      <c r="Z12" s="81" t="s">
        <v>163</v>
      </c>
      <c r="AA12" s="159" t="s">
        <v>76</v>
      </c>
      <c r="AB12" s="159" t="s">
        <v>74</v>
      </c>
      <c r="AC12" s="159" t="s">
        <v>77</v>
      </c>
      <c r="AD12" s="159" t="s">
        <v>78</v>
      </c>
      <c r="AE12" s="548">
        <v>1</v>
      </c>
      <c r="AF12" s="159">
        <v>2023</v>
      </c>
      <c r="AG12" s="159">
        <v>2022</v>
      </c>
      <c r="AH12" s="159" t="s">
        <v>79</v>
      </c>
      <c r="AI12" s="159" t="s">
        <v>80</v>
      </c>
      <c r="AJ12" s="65" t="s">
        <v>164</v>
      </c>
      <c r="AK12" s="163" t="s">
        <v>182</v>
      </c>
      <c r="AL12" s="161" t="s">
        <v>86</v>
      </c>
      <c r="AM12" s="404" t="s">
        <v>165</v>
      </c>
      <c r="AN12" s="163" t="s">
        <v>140</v>
      </c>
      <c r="AO12" s="163" t="s">
        <v>83</v>
      </c>
      <c r="AP12" s="163"/>
      <c r="AQ12" s="61"/>
      <c r="AR12" s="61"/>
      <c r="AS12" s="77" t="s">
        <v>166</v>
      </c>
      <c r="AT12" s="166"/>
      <c r="AU12" s="167"/>
      <c r="AV12" s="168"/>
      <c r="AW12" s="168"/>
      <c r="AX12" s="169"/>
      <c r="AY12" s="169"/>
      <c r="AZ12" s="170"/>
      <c r="BA12" s="170"/>
      <c r="BB12" s="171"/>
      <c r="BC12" s="171"/>
      <c r="BD12" s="172"/>
      <c r="BE12" s="172"/>
      <c r="BF12" s="169">
        <f>M12</f>
        <v>0.25</v>
      </c>
      <c r="BG12" s="169"/>
      <c r="BH12" s="173"/>
      <c r="BI12" s="172"/>
    </row>
    <row r="13" spans="1:250" s="364" customFormat="1" ht="142.5" customHeight="1" x14ac:dyDescent="0.25">
      <c r="A13" s="360">
        <v>2</v>
      </c>
      <c r="B13" s="64" t="s">
        <v>1000</v>
      </c>
      <c r="C13" s="79">
        <v>0.15</v>
      </c>
      <c r="D13" s="156">
        <v>0.25</v>
      </c>
      <c r="E13" s="156"/>
      <c r="F13" s="806">
        <f>IF(ISERROR(E13/D13),"",(E13/D13))</f>
        <v>0</v>
      </c>
      <c r="G13" s="156">
        <v>0.25</v>
      </c>
      <c r="H13" s="156"/>
      <c r="I13" s="81">
        <f>IF(ISERROR(H13/G13),"",(H13/G13))</f>
        <v>0</v>
      </c>
      <c r="J13" s="156">
        <v>0.25</v>
      </c>
      <c r="K13" s="156"/>
      <c r="L13" s="81">
        <f>IF(ISERROR(K13/J13),"",(K13/J13))</f>
        <v>0</v>
      </c>
      <c r="M13" s="156">
        <v>0.25</v>
      </c>
      <c r="N13" s="156"/>
      <c r="O13" s="81">
        <f>IF(ISERROR(N13/M13),"",(N13/M13))</f>
        <v>0</v>
      </c>
      <c r="P13" s="156">
        <f t="shared" ref="P13:Q20" si="0">SUM(D13,G13,J13,M13)</f>
        <v>1</v>
      </c>
      <c r="Q13" s="156">
        <f t="shared" si="0"/>
        <v>0</v>
      </c>
      <c r="R13" s="370">
        <f>IF((IF(ISERROR(Q13/P13),0,(Q13/P13)))&gt;1,1,(IF(ISERROR(Q13/P13),0,(Q13/P13))))</f>
        <v>0</v>
      </c>
      <c r="S13" s="370">
        <f t="shared" ref="S13:S20" si="1">R13*C13</f>
        <v>0</v>
      </c>
      <c r="T13" s="78" t="s">
        <v>167</v>
      </c>
      <c r="U13" s="78" t="s">
        <v>1001</v>
      </c>
      <c r="V13" s="81" t="s">
        <v>168</v>
      </c>
      <c r="W13" s="81"/>
      <c r="X13" s="81"/>
      <c r="Y13" s="159" t="s">
        <v>100</v>
      </c>
      <c r="Z13" s="81" t="s">
        <v>170</v>
      </c>
      <c r="AA13" s="159" t="s">
        <v>76</v>
      </c>
      <c r="AB13" s="159" t="s">
        <v>101</v>
      </c>
      <c r="AC13" s="159" t="s">
        <v>77</v>
      </c>
      <c r="AD13" s="159" t="s">
        <v>78</v>
      </c>
      <c r="AE13" s="548">
        <v>1</v>
      </c>
      <c r="AF13" s="159">
        <v>2023</v>
      </c>
      <c r="AG13" s="159">
        <v>2022</v>
      </c>
      <c r="AH13" s="159" t="s">
        <v>79</v>
      </c>
      <c r="AI13" s="159" t="s">
        <v>80</v>
      </c>
      <c r="AJ13" s="65" t="s">
        <v>164</v>
      </c>
      <c r="AK13" s="163" t="s">
        <v>182</v>
      </c>
      <c r="AL13" s="161" t="s">
        <v>86</v>
      </c>
      <c r="AM13" s="404" t="s">
        <v>169</v>
      </c>
      <c r="AN13" s="163" t="s">
        <v>140</v>
      </c>
      <c r="AO13" s="163" t="s">
        <v>83</v>
      </c>
      <c r="AP13" s="163"/>
      <c r="AQ13" s="61"/>
      <c r="AR13" s="61"/>
      <c r="AS13" s="77" t="s">
        <v>166</v>
      </c>
      <c r="AT13" s="166"/>
      <c r="AU13" s="167"/>
      <c r="AV13" s="168"/>
      <c r="AW13" s="168"/>
      <c r="AX13" s="169"/>
      <c r="AY13" s="169"/>
      <c r="AZ13" s="170"/>
      <c r="BA13" s="170"/>
      <c r="BB13" s="171"/>
      <c r="BC13" s="171"/>
      <c r="BD13" s="172"/>
      <c r="BE13" s="172"/>
      <c r="BF13" s="169"/>
      <c r="BG13" s="169"/>
      <c r="BH13" s="173"/>
      <c r="BI13" s="172"/>
    </row>
    <row r="14" spans="1:250" s="364" customFormat="1" ht="58.5" customHeight="1" x14ac:dyDescent="0.25">
      <c r="A14" s="360">
        <v>3</v>
      </c>
      <c r="B14" s="61" t="s">
        <v>171</v>
      </c>
      <c r="C14" s="79">
        <v>0.05</v>
      </c>
      <c r="D14" s="156">
        <v>0.01</v>
      </c>
      <c r="E14" s="156"/>
      <c r="F14" s="806">
        <f t="shared" ref="F14:F20" si="2">IF(ISERROR(E14/D14),"",(E14/D14))</f>
        <v>0</v>
      </c>
      <c r="G14" s="156">
        <v>0.01</v>
      </c>
      <c r="H14" s="156"/>
      <c r="I14" s="81">
        <f>IF(ISERROR(H14/G14),"",(H14/G14))</f>
        <v>0</v>
      </c>
      <c r="J14" s="156">
        <v>0.01</v>
      </c>
      <c r="K14" s="156"/>
      <c r="L14" s="81">
        <f t="shared" ref="L14:L20" si="3">IF(ISERROR(K14/J14),"",(K14/J14))</f>
        <v>0</v>
      </c>
      <c r="M14" s="156">
        <v>0.01</v>
      </c>
      <c r="N14" s="156"/>
      <c r="O14" s="81">
        <f t="shared" ref="O14:O20" si="4">IF(ISERROR(N14/M14),"",(N14/M14))</f>
        <v>0</v>
      </c>
      <c r="P14" s="156">
        <f t="shared" si="0"/>
        <v>0.04</v>
      </c>
      <c r="Q14" s="156"/>
      <c r="R14" s="370">
        <f t="shared" ref="R14:R20" si="5">IF((IF(ISERROR(Q14/P14),0,(Q14/P14)))&gt;1,1,(IF(ISERROR(Q14/P14),0,(Q14/P14))))</f>
        <v>0</v>
      </c>
      <c r="S14" s="370">
        <f t="shared" si="1"/>
        <v>0</v>
      </c>
      <c r="T14" s="78" t="s">
        <v>1002</v>
      </c>
      <c r="U14" s="78" t="s">
        <v>172</v>
      </c>
      <c r="V14" s="81" t="s">
        <v>643</v>
      </c>
      <c r="W14" s="81" t="s">
        <v>173</v>
      </c>
      <c r="X14" s="81" t="s">
        <v>174</v>
      </c>
      <c r="Y14" s="159" t="s">
        <v>75</v>
      </c>
      <c r="Z14" s="288" t="s">
        <v>175</v>
      </c>
      <c r="AA14" s="159" t="s">
        <v>76</v>
      </c>
      <c r="AB14" s="159" t="s">
        <v>101</v>
      </c>
      <c r="AC14" s="159" t="s">
        <v>77</v>
      </c>
      <c r="AD14" s="159" t="s">
        <v>78</v>
      </c>
      <c r="AE14" s="549">
        <v>2</v>
      </c>
      <c r="AF14" s="159">
        <v>2023</v>
      </c>
      <c r="AG14" s="159">
        <v>2022</v>
      </c>
      <c r="AH14" s="159" t="s">
        <v>79</v>
      </c>
      <c r="AI14" s="159" t="s">
        <v>80</v>
      </c>
      <c r="AJ14" s="65" t="s">
        <v>164</v>
      </c>
      <c r="AK14" s="163" t="s">
        <v>205</v>
      </c>
      <c r="AL14" s="404" t="s">
        <v>169</v>
      </c>
      <c r="AM14" s="404" t="s">
        <v>165</v>
      </c>
      <c r="AN14" s="163" t="s">
        <v>140</v>
      </c>
      <c r="AO14" s="163" t="s">
        <v>83</v>
      </c>
      <c r="AP14" s="163"/>
      <c r="AQ14" s="61"/>
      <c r="AR14" s="61"/>
      <c r="AS14" s="77" t="s">
        <v>166</v>
      </c>
      <c r="AT14" s="177"/>
      <c r="AU14" s="167"/>
      <c r="AV14" s="168"/>
      <c r="AW14" s="168"/>
      <c r="AX14" s="169"/>
      <c r="AY14" s="169"/>
      <c r="AZ14" s="170"/>
      <c r="BA14" s="170"/>
      <c r="BB14" s="171"/>
      <c r="BC14" s="171"/>
      <c r="BD14" s="178"/>
      <c r="BE14" s="172"/>
      <c r="BF14" s="169"/>
      <c r="BG14" s="169"/>
      <c r="BH14" s="173"/>
      <c r="BI14" s="172"/>
    </row>
    <row r="15" spans="1:250" s="364" customFormat="1" ht="99" customHeight="1" x14ac:dyDescent="0.25">
      <c r="A15" s="360">
        <v>4</v>
      </c>
      <c r="B15" s="61" t="s">
        <v>176</v>
      </c>
      <c r="C15" s="79">
        <v>0.15</v>
      </c>
      <c r="D15" s="156">
        <v>0.8</v>
      </c>
      <c r="E15" s="156"/>
      <c r="F15" s="806">
        <f t="shared" si="2"/>
        <v>0</v>
      </c>
      <c r="G15" s="156">
        <v>0.8</v>
      </c>
      <c r="H15" s="156"/>
      <c r="I15" s="81">
        <f>IF(ISERROR(H15/G15),"",(H15/G15))</f>
        <v>0</v>
      </c>
      <c r="J15" s="156">
        <v>0.8</v>
      </c>
      <c r="K15" s="156"/>
      <c r="L15" s="81">
        <f t="shared" si="3"/>
        <v>0</v>
      </c>
      <c r="M15" s="156">
        <v>0.8</v>
      </c>
      <c r="N15" s="156"/>
      <c r="O15" s="81">
        <f t="shared" si="4"/>
        <v>0</v>
      </c>
      <c r="P15" s="156">
        <f t="shared" si="0"/>
        <v>3.2</v>
      </c>
      <c r="Q15" s="156"/>
      <c r="R15" s="370">
        <f t="shared" si="5"/>
        <v>0</v>
      </c>
      <c r="S15" s="370">
        <f t="shared" si="1"/>
        <v>0</v>
      </c>
      <c r="T15" s="78" t="s">
        <v>177</v>
      </c>
      <c r="U15" s="78" t="s">
        <v>178</v>
      </c>
      <c r="V15" s="81" t="s">
        <v>644</v>
      </c>
      <c r="W15" s="82" t="s">
        <v>179</v>
      </c>
      <c r="X15" s="82" t="s">
        <v>180</v>
      </c>
      <c r="Y15" s="159" t="s">
        <v>75</v>
      </c>
      <c r="Z15" s="288" t="s">
        <v>181</v>
      </c>
      <c r="AA15" s="159" t="s">
        <v>76</v>
      </c>
      <c r="AB15" s="159" t="s">
        <v>74</v>
      </c>
      <c r="AC15" s="159" t="s">
        <v>77</v>
      </c>
      <c r="AD15" s="159" t="s">
        <v>78</v>
      </c>
      <c r="AE15" s="550" t="s">
        <v>169</v>
      </c>
      <c r="AF15" s="159">
        <v>2023</v>
      </c>
      <c r="AG15" s="159" t="s">
        <v>169</v>
      </c>
      <c r="AH15" s="159" t="s">
        <v>79</v>
      </c>
      <c r="AI15" s="159" t="s">
        <v>80</v>
      </c>
      <c r="AJ15" s="65" t="s">
        <v>1003</v>
      </c>
      <c r="AK15" s="163" t="s">
        <v>182</v>
      </c>
      <c r="AL15" s="404" t="s">
        <v>183</v>
      </c>
      <c r="AM15" s="404" t="s">
        <v>169</v>
      </c>
      <c r="AN15" s="163" t="s">
        <v>140</v>
      </c>
      <c r="AO15" s="163" t="s">
        <v>83</v>
      </c>
      <c r="AP15" s="163"/>
      <c r="AQ15" s="61"/>
      <c r="AR15" s="61"/>
      <c r="AS15" s="77" t="s">
        <v>184</v>
      </c>
      <c r="AT15" s="177"/>
      <c r="AU15" s="167"/>
      <c r="AV15" s="168"/>
      <c r="AW15" s="168"/>
      <c r="AX15" s="169"/>
      <c r="AY15" s="169"/>
      <c r="AZ15" s="170"/>
      <c r="BA15" s="170"/>
      <c r="BB15" s="171"/>
      <c r="BC15" s="171"/>
      <c r="BD15" s="178"/>
      <c r="BE15" s="172"/>
      <c r="BF15" s="169"/>
      <c r="BG15" s="169"/>
      <c r="BH15" s="173"/>
      <c r="BI15" s="172"/>
    </row>
    <row r="16" spans="1:250" s="364" customFormat="1" ht="108.75" customHeight="1" x14ac:dyDescent="0.25">
      <c r="A16" s="360">
        <v>5</v>
      </c>
      <c r="B16" s="61" t="s">
        <v>645</v>
      </c>
      <c r="C16" s="79">
        <v>0.1</v>
      </c>
      <c r="D16" s="156">
        <v>0.25</v>
      </c>
      <c r="E16" s="156"/>
      <c r="F16" s="806">
        <f t="shared" si="2"/>
        <v>0</v>
      </c>
      <c r="G16" s="156">
        <v>0.25</v>
      </c>
      <c r="H16" s="156"/>
      <c r="I16" s="81">
        <f>IF(ISERROR(H16/G16),"",(H16/G16))</f>
        <v>0</v>
      </c>
      <c r="J16" s="156">
        <v>0.25</v>
      </c>
      <c r="K16" s="156"/>
      <c r="L16" s="81">
        <f t="shared" si="3"/>
        <v>0</v>
      </c>
      <c r="M16" s="156">
        <v>0.25</v>
      </c>
      <c r="N16" s="156"/>
      <c r="O16" s="81">
        <f t="shared" si="4"/>
        <v>0</v>
      </c>
      <c r="P16" s="156">
        <f t="shared" si="0"/>
        <v>1</v>
      </c>
      <c r="Q16" s="156"/>
      <c r="R16" s="370">
        <f t="shared" si="5"/>
        <v>0</v>
      </c>
      <c r="S16" s="370">
        <f t="shared" si="1"/>
        <v>0</v>
      </c>
      <c r="T16" s="78" t="s">
        <v>185</v>
      </c>
      <c r="U16" s="78" t="s">
        <v>186</v>
      </c>
      <c r="V16" s="81" t="s">
        <v>646</v>
      </c>
      <c r="W16" s="82" t="s">
        <v>187</v>
      </c>
      <c r="X16" s="82" t="s">
        <v>180</v>
      </c>
      <c r="Y16" s="159" t="s">
        <v>75</v>
      </c>
      <c r="Z16" s="78" t="s">
        <v>188</v>
      </c>
      <c r="AA16" s="159" t="s">
        <v>76</v>
      </c>
      <c r="AB16" s="159" t="s">
        <v>74</v>
      </c>
      <c r="AC16" s="159" t="s">
        <v>77</v>
      </c>
      <c r="AD16" s="159" t="s">
        <v>78</v>
      </c>
      <c r="AE16" s="550" t="s">
        <v>169</v>
      </c>
      <c r="AF16" s="159">
        <v>2023</v>
      </c>
      <c r="AG16" s="159" t="s">
        <v>169</v>
      </c>
      <c r="AH16" s="159" t="s">
        <v>79</v>
      </c>
      <c r="AI16" s="159" t="s">
        <v>80</v>
      </c>
      <c r="AJ16" s="65" t="s">
        <v>1004</v>
      </c>
      <c r="AK16" s="163" t="s">
        <v>182</v>
      </c>
      <c r="AL16" s="404" t="s">
        <v>169</v>
      </c>
      <c r="AM16" s="404" t="s">
        <v>189</v>
      </c>
      <c r="AN16" s="163" t="s">
        <v>140</v>
      </c>
      <c r="AO16" s="163" t="s">
        <v>83</v>
      </c>
      <c r="AP16" s="163"/>
      <c r="AQ16" s="61"/>
      <c r="AR16" s="61"/>
      <c r="AS16" s="77" t="s">
        <v>190</v>
      </c>
      <c r="AT16" s="177"/>
      <c r="AU16" s="167"/>
      <c r="AV16" s="168"/>
      <c r="AW16" s="168"/>
      <c r="AX16" s="169"/>
      <c r="AY16" s="169"/>
      <c r="AZ16" s="170"/>
      <c r="BA16" s="170"/>
      <c r="BB16" s="171"/>
      <c r="BC16" s="171"/>
      <c r="BD16" s="178"/>
      <c r="BE16" s="172"/>
      <c r="BF16" s="169"/>
      <c r="BG16" s="169"/>
      <c r="BH16" s="173"/>
      <c r="BI16" s="172"/>
    </row>
    <row r="17" spans="1:62" s="364" customFormat="1" ht="89.25" x14ac:dyDescent="0.25">
      <c r="A17" s="360">
        <v>6</v>
      </c>
      <c r="B17" s="78" t="s">
        <v>647</v>
      </c>
      <c r="C17" s="79">
        <v>0.1</v>
      </c>
      <c r="D17" s="368">
        <v>25</v>
      </c>
      <c r="E17" s="368"/>
      <c r="F17" s="806">
        <f t="shared" si="2"/>
        <v>0</v>
      </c>
      <c r="G17" s="368">
        <v>25</v>
      </c>
      <c r="H17" s="368"/>
      <c r="I17" s="81"/>
      <c r="J17" s="368">
        <v>25</v>
      </c>
      <c r="K17" s="368"/>
      <c r="L17" s="806">
        <f t="shared" si="3"/>
        <v>0</v>
      </c>
      <c r="M17" s="368">
        <v>25</v>
      </c>
      <c r="N17" s="368"/>
      <c r="O17" s="806">
        <f t="shared" si="4"/>
        <v>0</v>
      </c>
      <c r="P17" s="368">
        <f t="shared" si="0"/>
        <v>100</v>
      </c>
      <c r="Q17" s="368"/>
      <c r="R17" s="370">
        <f t="shared" si="5"/>
        <v>0</v>
      </c>
      <c r="S17" s="370">
        <f t="shared" si="1"/>
        <v>0</v>
      </c>
      <c r="T17" s="284" t="s">
        <v>191</v>
      </c>
      <c r="U17" s="391" t="s">
        <v>192</v>
      </c>
      <c r="V17" s="81" t="s">
        <v>648</v>
      </c>
      <c r="W17" s="82" t="s">
        <v>193</v>
      </c>
      <c r="X17" s="285" t="s">
        <v>194</v>
      </c>
      <c r="Y17" s="159" t="s">
        <v>75</v>
      </c>
      <c r="Z17" s="288" t="s">
        <v>195</v>
      </c>
      <c r="AA17" s="159" t="s">
        <v>76</v>
      </c>
      <c r="AB17" s="159" t="s">
        <v>74</v>
      </c>
      <c r="AC17" s="159" t="s">
        <v>77</v>
      </c>
      <c r="AD17" s="159" t="s">
        <v>78</v>
      </c>
      <c r="AE17" s="548" t="s">
        <v>169</v>
      </c>
      <c r="AF17" s="159">
        <v>2023</v>
      </c>
      <c r="AG17" s="159" t="s">
        <v>169</v>
      </c>
      <c r="AH17" s="159" t="s">
        <v>79</v>
      </c>
      <c r="AI17" s="159" t="s">
        <v>80</v>
      </c>
      <c r="AJ17" s="289" t="s">
        <v>164</v>
      </c>
      <c r="AK17" s="290" t="s">
        <v>182</v>
      </c>
      <c r="AL17" s="404" t="s">
        <v>169</v>
      </c>
      <c r="AM17" s="404" t="s">
        <v>169</v>
      </c>
      <c r="AN17" s="290" t="s">
        <v>140</v>
      </c>
      <c r="AO17" s="290" t="s">
        <v>83</v>
      </c>
      <c r="AP17" s="290"/>
      <c r="AQ17" s="289"/>
      <c r="AR17" s="289"/>
      <c r="AS17" s="77" t="s">
        <v>196</v>
      </c>
      <c r="AT17" s="167"/>
      <c r="AU17" s="167"/>
      <c r="AV17" s="287"/>
      <c r="AW17" s="287"/>
      <c r="AX17" s="167"/>
      <c r="AY17" s="161"/>
      <c r="AZ17" s="61"/>
      <c r="BA17" s="65"/>
      <c r="BB17" s="344"/>
      <c r="BC17" s="344"/>
      <c r="BD17" s="583"/>
      <c r="BE17" s="584"/>
      <c r="BF17" s="344"/>
      <c r="BG17" s="343"/>
      <c r="BH17" s="551"/>
      <c r="BI17" s="551"/>
      <c r="BJ17" s="359"/>
    </row>
    <row r="18" spans="1:62" s="364" customFormat="1" ht="89.25" x14ac:dyDescent="0.25">
      <c r="A18" s="360">
        <v>7</v>
      </c>
      <c r="B18" s="78" t="s">
        <v>649</v>
      </c>
      <c r="C18" s="79">
        <v>0.1</v>
      </c>
      <c r="D18" s="368">
        <v>25</v>
      </c>
      <c r="E18" s="368"/>
      <c r="F18" s="806">
        <f t="shared" si="2"/>
        <v>0</v>
      </c>
      <c r="G18" s="368">
        <v>25</v>
      </c>
      <c r="H18" s="368"/>
      <c r="I18" s="81"/>
      <c r="J18" s="368">
        <v>25</v>
      </c>
      <c r="K18" s="368"/>
      <c r="L18" s="806">
        <f t="shared" si="3"/>
        <v>0</v>
      </c>
      <c r="M18" s="368">
        <v>25</v>
      </c>
      <c r="N18" s="368"/>
      <c r="O18" s="806">
        <f t="shared" si="4"/>
        <v>0</v>
      </c>
      <c r="P18" s="368">
        <f t="shared" si="0"/>
        <v>100</v>
      </c>
      <c r="Q18" s="368"/>
      <c r="R18" s="370">
        <f t="shared" si="5"/>
        <v>0</v>
      </c>
      <c r="S18" s="370">
        <f t="shared" si="1"/>
        <v>0</v>
      </c>
      <c r="T18" s="78" t="s">
        <v>197</v>
      </c>
      <c r="U18" s="391" t="s">
        <v>198</v>
      </c>
      <c r="V18" s="81" t="s">
        <v>650</v>
      </c>
      <c r="W18" s="65" t="s">
        <v>199</v>
      </c>
      <c r="X18" s="65" t="s">
        <v>200</v>
      </c>
      <c r="Y18" s="159" t="s">
        <v>75</v>
      </c>
      <c r="Z18" s="288" t="s">
        <v>201</v>
      </c>
      <c r="AA18" s="159" t="s">
        <v>76</v>
      </c>
      <c r="AB18" s="159" t="s">
        <v>74</v>
      </c>
      <c r="AC18" s="159" t="s">
        <v>77</v>
      </c>
      <c r="AD18" s="159" t="s">
        <v>78</v>
      </c>
      <c r="AE18" s="548" t="s">
        <v>169</v>
      </c>
      <c r="AF18" s="159">
        <v>2023</v>
      </c>
      <c r="AG18" s="159" t="s">
        <v>169</v>
      </c>
      <c r="AH18" s="159" t="s">
        <v>79</v>
      </c>
      <c r="AI18" s="159" t="s">
        <v>80</v>
      </c>
      <c r="AJ18" s="289" t="s">
        <v>164</v>
      </c>
      <c r="AK18" s="290" t="s">
        <v>182</v>
      </c>
      <c r="AL18" s="404" t="s">
        <v>169</v>
      </c>
      <c r="AM18" s="404" t="s">
        <v>169</v>
      </c>
      <c r="AN18" s="290" t="s">
        <v>140</v>
      </c>
      <c r="AO18" s="289" t="s">
        <v>83</v>
      </c>
      <c r="AP18" s="289"/>
      <c r="AQ18" s="289"/>
      <c r="AR18" s="289"/>
      <c r="AS18" s="77" t="s">
        <v>651</v>
      </c>
      <c r="AT18" s="167"/>
      <c r="AU18" s="167"/>
      <c r="AV18" s="168"/>
      <c r="AW18" s="168"/>
      <c r="AX18" s="161"/>
      <c r="AY18" s="161"/>
      <c r="AZ18" s="552"/>
      <c r="BA18" s="65"/>
      <c r="BB18" s="167"/>
      <c r="BC18" s="167"/>
      <c r="BD18" s="553"/>
      <c r="BE18" s="168"/>
      <c r="BF18" s="161"/>
      <c r="BG18" s="161"/>
      <c r="BH18" s="554"/>
      <c r="BI18" s="807"/>
    </row>
    <row r="19" spans="1:62" s="372" customFormat="1" ht="63.75" customHeight="1" x14ac:dyDescent="0.25">
      <c r="A19" s="360">
        <v>8</v>
      </c>
      <c r="B19" s="78" t="s">
        <v>652</v>
      </c>
      <c r="C19" s="79">
        <v>0.1</v>
      </c>
      <c r="D19" s="368">
        <v>25</v>
      </c>
      <c r="E19" s="368"/>
      <c r="F19" s="806">
        <f t="shared" si="2"/>
        <v>0</v>
      </c>
      <c r="G19" s="368">
        <v>25</v>
      </c>
      <c r="H19" s="368"/>
      <c r="I19" s="81"/>
      <c r="J19" s="368">
        <v>25</v>
      </c>
      <c r="K19" s="368"/>
      <c r="L19" s="806">
        <f t="shared" si="3"/>
        <v>0</v>
      </c>
      <c r="M19" s="368">
        <v>25</v>
      </c>
      <c r="N19" s="368"/>
      <c r="O19" s="806">
        <f t="shared" si="4"/>
        <v>0</v>
      </c>
      <c r="P19" s="368">
        <f t="shared" si="0"/>
        <v>100</v>
      </c>
      <c r="Q19" s="368"/>
      <c r="R19" s="370">
        <f t="shared" si="5"/>
        <v>0</v>
      </c>
      <c r="S19" s="370">
        <f t="shared" si="1"/>
        <v>0</v>
      </c>
      <c r="T19" s="78" t="s">
        <v>202</v>
      </c>
      <c r="U19" s="391" t="s">
        <v>203</v>
      </c>
      <c r="V19" s="81" t="s">
        <v>653</v>
      </c>
      <c r="W19" s="81" t="s">
        <v>654</v>
      </c>
      <c r="X19" s="81" t="s">
        <v>655</v>
      </c>
      <c r="Y19" s="159" t="s">
        <v>75</v>
      </c>
      <c r="Z19" s="159" t="s">
        <v>204</v>
      </c>
      <c r="AA19" s="159" t="s">
        <v>76</v>
      </c>
      <c r="AB19" s="159" t="s">
        <v>74</v>
      </c>
      <c r="AC19" s="159" t="s">
        <v>77</v>
      </c>
      <c r="AD19" s="159" t="s">
        <v>78</v>
      </c>
      <c r="AE19" s="548">
        <v>1</v>
      </c>
      <c r="AF19" s="159">
        <v>2023</v>
      </c>
      <c r="AG19" s="159">
        <v>2022</v>
      </c>
      <c r="AH19" s="159" t="s">
        <v>79</v>
      </c>
      <c r="AI19" s="159" t="s">
        <v>80</v>
      </c>
      <c r="AJ19" s="289" t="s">
        <v>164</v>
      </c>
      <c r="AK19" s="290" t="s">
        <v>205</v>
      </c>
      <c r="AL19" s="404" t="s">
        <v>86</v>
      </c>
      <c r="AM19" s="404" t="s">
        <v>169</v>
      </c>
      <c r="AN19" s="290" t="s">
        <v>140</v>
      </c>
      <c r="AO19" s="289" t="s">
        <v>83</v>
      </c>
      <c r="AP19" s="289"/>
      <c r="AQ19" s="555"/>
      <c r="AR19" s="555"/>
      <c r="AS19" s="77" t="s">
        <v>1005</v>
      </c>
      <c r="AT19" s="167"/>
      <c r="AU19" s="167"/>
      <c r="AV19" s="168"/>
      <c r="AW19" s="168"/>
      <c r="AX19" s="161"/>
      <c r="AY19" s="161"/>
      <c r="AZ19" s="556"/>
      <c r="BA19" s="65"/>
      <c r="BB19" s="167"/>
      <c r="BC19" s="167"/>
      <c r="BD19" s="735"/>
      <c r="BE19" s="168"/>
      <c r="BF19" s="161"/>
      <c r="BG19" s="161"/>
      <c r="BH19" s="402"/>
      <c r="BI19" s="402"/>
      <c r="BJ19" s="364"/>
    </row>
    <row r="20" spans="1:62" s="372" customFormat="1" ht="89.25" x14ac:dyDescent="0.25">
      <c r="A20" s="360">
        <v>9</v>
      </c>
      <c r="B20" s="78" t="s">
        <v>656</v>
      </c>
      <c r="C20" s="79">
        <v>0.1</v>
      </c>
      <c r="D20" s="368">
        <v>25</v>
      </c>
      <c r="E20" s="368"/>
      <c r="F20" s="806">
        <f t="shared" si="2"/>
        <v>0</v>
      </c>
      <c r="G20" s="368">
        <v>25</v>
      </c>
      <c r="H20" s="368"/>
      <c r="I20" s="81"/>
      <c r="J20" s="368">
        <v>25</v>
      </c>
      <c r="K20" s="368"/>
      <c r="L20" s="806">
        <f t="shared" si="3"/>
        <v>0</v>
      </c>
      <c r="M20" s="368">
        <v>25</v>
      </c>
      <c r="N20" s="368"/>
      <c r="O20" s="806">
        <f t="shared" si="4"/>
        <v>0</v>
      </c>
      <c r="P20" s="368">
        <f t="shared" si="0"/>
        <v>100</v>
      </c>
      <c r="Q20" s="368"/>
      <c r="R20" s="370">
        <f t="shared" si="5"/>
        <v>0</v>
      </c>
      <c r="S20" s="370">
        <f t="shared" si="1"/>
        <v>0</v>
      </c>
      <c r="T20" s="78" t="s">
        <v>206</v>
      </c>
      <c r="U20" s="391" t="s">
        <v>207</v>
      </c>
      <c r="V20" s="81" t="s">
        <v>657</v>
      </c>
      <c r="W20" s="81" t="s">
        <v>208</v>
      </c>
      <c r="X20" s="81" t="s">
        <v>209</v>
      </c>
      <c r="Y20" s="159" t="s">
        <v>75</v>
      </c>
      <c r="Z20" s="404" t="s">
        <v>210</v>
      </c>
      <c r="AA20" s="404" t="s">
        <v>76</v>
      </c>
      <c r="AB20" s="404" t="s">
        <v>74</v>
      </c>
      <c r="AC20" s="404" t="s">
        <v>77</v>
      </c>
      <c r="AD20" s="404" t="s">
        <v>78</v>
      </c>
      <c r="AE20" s="557">
        <v>1</v>
      </c>
      <c r="AF20" s="159">
        <v>2023</v>
      </c>
      <c r="AG20" s="159">
        <v>2022</v>
      </c>
      <c r="AH20" s="404" t="s">
        <v>79</v>
      </c>
      <c r="AI20" s="159" t="s">
        <v>80</v>
      </c>
      <c r="AJ20" s="289" t="s">
        <v>164</v>
      </c>
      <c r="AK20" s="290" t="s">
        <v>205</v>
      </c>
      <c r="AL20" s="404" t="s">
        <v>86</v>
      </c>
      <c r="AM20" s="404" t="s">
        <v>169</v>
      </c>
      <c r="AN20" s="290" t="s">
        <v>140</v>
      </c>
      <c r="AO20" s="290" t="s">
        <v>83</v>
      </c>
      <c r="AP20" s="290"/>
      <c r="AQ20" s="289"/>
      <c r="AR20" s="289"/>
      <c r="AS20" s="77" t="s">
        <v>1005</v>
      </c>
      <c r="AT20" s="167"/>
      <c r="AU20" s="167"/>
      <c r="AV20" s="291"/>
      <c r="AW20" s="168"/>
      <c r="AX20" s="161"/>
      <c r="AY20" s="161"/>
      <c r="AZ20" s="558"/>
      <c r="BA20" s="65"/>
      <c r="BB20" s="167"/>
      <c r="BC20" s="167"/>
      <c r="BD20" s="553"/>
      <c r="BE20" s="168"/>
      <c r="BF20" s="161"/>
      <c r="BG20" s="161"/>
      <c r="BH20" s="807"/>
      <c r="BI20" s="401"/>
      <c r="BJ20" s="364"/>
    </row>
    <row r="21" spans="1:62" s="149" customFormat="1" ht="11.65" customHeight="1" x14ac:dyDescent="0.25">
      <c r="A21" s="210"/>
      <c r="B21" s="99"/>
      <c r="C21" s="222"/>
      <c r="D21" s="99"/>
      <c r="E21" s="99"/>
      <c r="F21" s="559"/>
      <c r="G21" s="99"/>
      <c r="H21" s="99"/>
      <c r="I21" s="99"/>
      <c r="J21" s="99"/>
      <c r="K21" s="99"/>
      <c r="L21" s="99"/>
      <c r="M21" s="99"/>
      <c r="N21" s="99"/>
      <c r="O21" s="99"/>
      <c r="P21" s="99"/>
      <c r="Q21" s="99"/>
      <c r="R21" s="99"/>
      <c r="S21" s="99"/>
      <c r="T21" s="99"/>
      <c r="U21" s="99"/>
      <c r="V21" s="99"/>
      <c r="W21" s="99"/>
      <c r="X21" s="99"/>
      <c r="Y21" s="210"/>
      <c r="Z21" s="148"/>
      <c r="AA21" s="99"/>
      <c r="AB21" s="99"/>
      <c r="AC21" s="99"/>
      <c r="AD21" s="99"/>
      <c r="AE21" s="560"/>
      <c r="AF21" s="148"/>
      <c r="AG21" s="148"/>
      <c r="AH21" s="99"/>
      <c r="AI21" s="99"/>
      <c r="AJ21" s="99"/>
      <c r="AK21" s="148"/>
      <c r="AL21" s="148"/>
      <c r="AM21" s="148"/>
      <c r="AN21" s="148"/>
      <c r="AO21" s="99"/>
      <c r="AP21" s="99"/>
      <c r="AQ21" s="148"/>
      <c r="AR21" s="148"/>
      <c r="AS21" s="148"/>
      <c r="BD21" s="223"/>
      <c r="BE21" s="149">
        <f>12+4+2+6+6+11+4+1+5+2+5+5+8+5</f>
        <v>76</v>
      </c>
      <c r="BJ21" s="148"/>
    </row>
    <row r="22" spans="1:62" s="149" customFormat="1" ht="11.65" customHeight="1" x14ac:dyDescent="0.25">
      <c r="A22" s="210"/>
      <c r="B22" s="99"/>
      <c r="C22" s="222"/>
      <c r="D22" s="99"/>
      <c r="E22" s="99"/>
      <c r="F22" s="155"/>
      <c r="G22" s="99"/>
      <c r="H22" s="99"/>
      <c r="I22" s="99"/>
      <c r="J22" s="99"/>
      <c r="K22" s="99"/>
      <c r="L22" s="99"/>
      <c r="M22" s="99"/>
      <c r="N22" s="99"/>
      <c r="O22" s="99"/>
      <c r="P22" s="99"/>
      <c r="Q22" s="99"/>
      <c r="R22" s="99"/>
      <c r="S22" s="99"/>
      <c r="T22" s="99"/>
      <c r="U22" s="99"/>
      <c r="V22" s="99"/>
      <c r="W22" s="99"/>
      <c r="X22" s="99"/>
      <c r="Y22" s="210"/>
      <c r="Z22" s="148"/>
      <c r="AA22" s="99"/>
      <c r="AB22" s="99"/>
      <c r="AC22" s="99"/>
      <c r="AD22" s="99"/>
      <c r="AE22" s="560"/>
      <c r="AF22" s="148"/>
      <c r="AG22" s="148"/>
      <c r="AH22" s="99"/>
      <c r="AI22" s="99"/>
      <c r="AJ22" s="99"/>
      <c r="AK22" s="148"/>
      <c r="AL22" s="148"/>
      <c r="AM22" s="148"/>
      <c r="AN22" s="148"/>
      <c r="AO22" s="99"/>
      <c r="AP22" s="99"/>
      <c r="AQ22" s="148"/>
      <c r="AR22" s="148"/>
      <c r="AS22" s="148"/>
      <c r="BD22" s="223"/>
      <c r="BJ22" s="148"/>
    </row>
    <row r="23" spans="1:62" s="149" customFormat="1" ht="11.65" customHeight="1" x14ac:dyDescent="0.25">
      <c r="A23" s="210"/>
      <c r="B23" s="224"/>
      <c r="C23" s="222"/>
      <c r="D23" s="99"/>
      <c r="E23" s="99"/>
      <c r="F23" s="155"/>
      <c r="G23" s="99"/>
      <c r="H23" s="99"/>
      <c r="I23" s="99"/>
      <c r="J23" s="99"/>
      <c r="K23" s="99"/>
      <c r="L23" s="99"/>
      <c r="M23" s="99"/>
      <c r="N23" s="99"/>
      <c r="O23" s="99"/>
      <c r="P23" s="99"/>
      <c r="Q23" s="99"/>
      <c r="R23" s="99"/>
      <c r="S23" s="99"/>
      <c r="T23" s="99"/>
      <c r="U23" s="99"/>
      <c r="V23" s="99"/>
      <c r="W23" s="99"/>
      <c r="X23" s="99"/>
      <c r="Y23" s="210"/>
      <c r="Z23" s="148"/>
      <c r="AA23" s="99"/>
      <c r="AB23" s="99"/>
      <c r="AC23" s="99"/>
      <c r="AD23" s="99"/>
      <c r="AE23" s="560"/>
      <c r="AF23" s="148"/>
      <c r="AG23" s="148"/>
      <c r="AH23" s="99"/>
      <c r="AI23" s="99"/>
      <c r="AJ23" s="99"/>
      <c r="AK23" s="148"/>
      <c r="AL23" s="148"/>
      <c r="AM23" s="148"/>
      <c r="AN23" s="148"/>
      <c r="AO23" s="99"/>
      <c r="AP23" s="99"/>
      <c r="AQ23" s="148"/>
      <c r="AR23" s="148"/>
      <c r="AS23" s="148"/>
      <c r="BD23" s="223"/>
      <c r="BJ23" s="148"/>
    </row>
    <row r="24" spans="1:62" s="149" customFormat="1" ht="11.65" customHeight="1" x14ac:dyDescent="0.25">
      <c r="A24" s="210"/>
      <c r="B24" s="99"/>
      <c r="C24" s="222"/>
      <c r="D24" s="99"/>
      <c r="E24" s="99"/>
      <c r="F24" s="155"/>
      <c r="G24" s="99"/>
      <c r="H24" s="99"/>
      <c r="I24" s="99"/>
      <c r="J24" s="99"/>
      <c r="K24" s="99"/>
      <c r="L24" s="99"/>
      <c r="M24" s="99"/>
      <c r="N24" s="99"/>
      <c r="O24" s="99"/>
      <c r="P24" s="99"/>
      <c r="Q24" s="99"/>
      <c r="R24" s="99"/>
      <c r="S24" s="99"/>
      <c r="T24" s="99"/>
      <c r="U24" s="99"/>
      <c r="V24" s="99"/>
      <c r="W24" s="99"/>
      <c r="X24" s="99"/>
      <c r="Y24" s="210"/>
      <c r="Z24" s="148"/>
      <c r="AA24" s="99"/>
      <c r="AB24" s="99"/>
      <c r="AC24" s="99"/>
      <c r="AD24" s="99"/>
      <c r="AE24" s="560"/>
      <c r="AF24" s="148"/>
      <c r="AG24" s="148"/>
      <c r="AH24" s="99"/>
      <c r="AI24" s="99"/>
      <c r="AJ24" s="99"/>
      <c r="AK24" s="148"/>
      <c r="AL24" s="148"/>
      <c r="AM24" s="148"/>
      <c r="AN24" s="148"/>
      <c r="AO24" s="99"/>
      <c r="AP24" s="99"/>
      <c r="AQ24" s="148"/>
      <c r="AR24" s="148"/>
      <c r="AS24" s="148"/>
      <c r="BD24" s="225"/>
      <c r="BJ24" s="148"/>
    </row>
    <row r="25" spans="1:62" s="149" customFormat="1" ht="11.65" customHeight="1" x14ac:dyDescent="0.25">
      <c r="A25" s="210"/>
      <c r="B25" s="99"/>
      <c r="C25" s="222"/>
      <c r="D25" s="99"/>
      <c r="E25" s="99"/>
      <c r="F25" s="155"/>
      <c r="G25" s="99"/>
      <c r="H25" s="99"/>
      <c r="I25" s="99"/>
      <c r="J25" s="99"/>
      <c r="K25" s="99"/>
      <c r="L25" s="99"/>
      <c r="M25" s="99"/>
      <c r="N25" s="99"/>
      <c r="O25" s="99"/>
      <c r="P25" s="99"/>
      <c r="Q25" s="99"/>
      <c r="R25" s="99"/>
      <c r="S25" s="99"/>
      <c r="T25" s="99"/>
      <c r="U25" s="99"/>
      <c r="V25" s="99"/>
      <c r="W25" s="99"/>
      <c r="X25" s="99"/>
      <c r="Y25" s="210"/>
      <c r="Z25" s="148"/>
      <c r="AA25" s="99"/>
      <c r="AB25" s="99"/>
      <c r="AC25" s="99"/>
      <c r="AD25" s="99"/>
      <c r="AE25" s="560"/>
      <c r="AF25" s="148"/>
      <c r="AG25" s="148"/>
      <c r="AH25" s="99"/>
      <c r="AI25" s="99"/>
      <c r="AJ25" s="99"/>
      <c r="AK25" s="148"/>
      <c r="AL25" s="148"/>
      <c r="AM25" s="148"/>
      <c r="AN25" s="148"/>
      <c r="AO25" s="99"/>
      <c r="AP25" s="99"/>
      <c r="AQ25" s="148"/>
      <c r="AR25" s="148"/>
      <c r="AS25" s="148"/>
      <c r="BD25" s="223"/>
      <c r="BJ25" s="148"/>
    </row>
    <row r="26" spans="1:62" s="149" customFormat="1" ht="11.65" customHeight="1" x14ac:dyDescent="0.25">
      <c r="A26" s="210"/>
      <c r="B26" s="99"/>
      <c r="C26" s="222"/>
      <c r="D26" s="99"/>
      <c r="E26" s="99"/>
      <c r="F26" s="155"/>
      <c r="G26" s="99"/>
      <c r="H26" s="99"/>
      <c r="I26" s="99"/>
      <c r="J26" s="99"/>
      <c r="K26" s="99"/>
      <c r="L26" s="99"/>
      <c r="M26" s="99"/>
      <c r="N26" s="99"/>
      <c r="O26" s="99"/>
      <c r="P26" s="99"/>
      <c r="Q26" s="99"/>
      <c r="R26" s="99"/>
      <c r="S26" s="99"/>
      <c r="T26" s="99"/>
      <c r="U26" s="99"/>
      <c r="V26" s="99"/>
      <c r="W26" s="99"/>
      <c r="X26" s="99"/>
      <c r="Y26" s="210"/>
      <c r="Z26" s="148"/>
      <c r="AA26" s="99"/>
      <c r="AB26" s="99"/>
      <c r="AC26" s="99"/>
      <c r="AD26" s="99"/>
      <c r="AE26" s="560"/>
      <c r="AF26" s="148"/>
      <c r="AG26" s="148"/>
      <c r="AH26" s="99"/>
      <c r="AI26" s="99"/>
      <c r="AJ26" s="99"/>
      <c r="AK26" s="148"/>
      <c r="AL26" s="148"/>
      <c r="AM26" s="148"/>
      <c r="AN26" s="148"/>
      <c r="AO26" s="99"/>
      <c r="AP26" s="99"/>
      <c r="AQ26" s="148"/>
      <c r="AR26" s="148"/>
      <c r="AS26" s="148"/>
      <c r="BD26" s="223"/>
      <c r="BJ26" s="148"/>
    </row>
    <row r="27" spans="1:62" s="149" customFormat="1" ht="11.65" customHeight="1" x14ac:dyDescent="0.25">
      <c r="A27" s="210"/>
      <c r="B27" s="99"/>
      <c r="C27" s="222"/>
      <c r="D27" s="99"/>
      <c r="E27" s="99"/>
      <c r="F27" s="155"/>
      <c r="G27" s="99"/>
      <c r="H27" s="99"/>
      <c r="I27" s="99"/>
      <c r="J27" s="99"/>
      <c r="K27" s="99"/>
      <c r="L27" s="99"/>
      <c r="M27" s="99"/>
      <c r="N27" s="99"/>
      <c r="O27" s="99"/>
      <c r="P27" s="99"/>
      <c r="Q27" s="99"/>
      <c r="R27" s="99"/>
      <c r="S27" s="99"/>
      <c r="T27" s="99"/>
      <c r="U27" s="99"/>
      <c r="V27" s="99"/>
      <c r="W27" s="99"/>
      <c r="X27" s="99"/>
      <c r="Y27" s="210"/>
      <c r="Z27" s="148"/>
      <c r="AA27" s="99"/>
      <c r="AB27" s="99"/>
      <c r="AC27" s="99"/>
      <c r="AD27" s="99"/>
      <c r="AE27" s="560"/>
      <c r="AF27" s="148"/>
      <c r="AG27" s="148"/>
      <c r="AH27" s="99"/>
      <c r="AI27" s="99"/>
      <c r="AJ27" s="99"/>
      <c r="AK27" s="148"/>
      <c r="AL27" s="148"/>
      <c r="AM27" s="148"/>
      <c r="AN27" s="148"/>
      <c r="AO27" s="99"/>
      <c r="AP27" s="99"/>
      <c r="AQ27" s="148"/>
      <c r="AR27" s="148"/>
      <c r="AS27" s="148"/>
      <c r="BD27" s="223"/>
      <c r="BJ27" s="148"/>
    </row>
    <row r="28" spans="1:62" s="149" customFormat="1" ht="11.65" customHeight="1" x14ac:dyDescent="0.25">
      <c r="A28" s="210"/>
      <c r="B28" s="99"/>
      <c r="C28" s="222"/>
      <c r="D28" s="99"/>
      <c r="E28" s="99"/>
      <c r="F28" s="155"/>
      <c r="G28" s="99"/>
      <c r="H28" s="99"/>
      <c r="I28" s="99"/>
      <c r="J28" s="99"/>
      <c r="K28" s="99"/>
      <c r="L28" s="99"/>
      <c r="M28" s="99"/>
      <c r="N28" s="99"/>
      <c r="O28" s="99"/>
      <c r="P28" s="99"/>
      <c r="Q28" s="99"/>
      <c r="R28" s="99"/>
      <c r="S28" s="99"/>
      <c r="T28" s="99"/>
      <c r="U28" s="99"/>
      <c r="V28" s="99"/>
      <c r="W28" s="99"/>
      <c r="X28" s="99"/>
      <c r="Y28" s="210"/>
      <c r="Z28" s="148"/>
      <c r="AA28" s="99"/>
      <c r="AB28" s="99"/>
      <c r="AC28" s="99"/>
      <c r="AD28" s="99"/>
      <c r="AE28" s="560"/>
      <c r="AF28" s="148"/>
      <c r="AG28" s="148"/>
      <c r="AH28" s="99"/>
      <c r="AI28" s="99"/>
      <c r="AJ28" s="99"/>
      <c r="AK28" s="148"/>
      <c r="AL28" s="148"/>
      <c r="AM28" s="148"/>
      <c r="AN28" s="148"/>
      <c r="AO28" s="99"/>
      <c r="AP28" s="99"/>
      <c r="AQ28" s="148"/>
      <c r="AR28" s="148"/>
      <c r="AS28" s="148"/>
      <c r="BD28" s="223"/>
      <c r="BJ28" s="148"/>
    </row>
    <row r="29" spans="1:62" s="149" customFormat="1" ht="11.65" customHeight="1" x14ac:dyDescent="0.25">
      <c r="A29" s="210"/>
      <c r="B29" s="99"/>
      <c r="C29" s="222"/>
      <c r="D29" s="99"/>
      <c r="E29" s="99"/>
      <c r="F29" s="155"/>
      <c r="G29" s="99"/>
      <c r="H29" s="99"/>
      <c r="I29" s="99"/>
      <c r="J29" s="99"/>
      <c r="K29" s="99"/>
      <c r="L29" s="99"/>
      <c r="M29" s="99"/>
      <c r="N29" s="99"/>
      <c r="O29" s="99"/>
      <c r="P29" s="99"/>
      <c r="Q29" s="99"/>
      <c r="R29" s="99"/>
      <c r="S29" s="99"/>
      <c r="T29" s="99"/>
      <c r="U29" s="99"/>
      <c r="V29" s="99"/>
      <c r="W29" s="99"/>
      <c r="X29" s="99"/>
      <c r="Y29" s="210"/>
      <c r="Z29" s="148"/>
      <c r="AA29" s="99"/>
      <c r="AB29" s="99"/>
      <c r="AC29" s="99"/>
      <c r="AD29" s="99"/>
      <c r="AE29" s="560"/>
      <c r="AF29" s="148"/>
      <c r="AG29" s="148"/>
      <c r="AH29" s="99"/>
      <c r="AI29" s="99"/>
      <c r="AJ29" s="99"/>
      <c r="AK29" s="148"/>
      <c r="AL29" s="148"/>
      <c r="AM29" s="148"/>
      <c r="AN29" s="148"/>
      <c r="AO29" s="99"/>
      <c r="AP29" s="99"/>
      <c r="AQ29" s="148"/>
      <c r="AR29" s="148"/>
      <c r="AS29" s="148"/>
      <c r="BD29" s="223"/>
      <c r="BJ29" s="148"/>
    </row>
    <row r="30" spans="1:62" s="149" customFormat="1" ht="14.1" customHeight="1" x14ac:dyDescent="0.25">
      <c r="A30" s="210"/>
      <c r="B30" s="99"/>
      <c r="C30" s="222"/>
      <c r="D30" s="99"/>
      <c r="E30" s="99"/>
      <c r="F30" s="155"/>
      <c r="G30" s="99"/>
      <c r="H30" s="99"/>
      <c r="I30" s="99"/>
      <c r="J30" s="99"/>
      <c r="K30" s="99"/>
      <c r="L30" s="99"/>
      <c r="M30" s="99"/>
      <c r="N30" s="99"/>
      <c r="O30" s="99"/>
      <c r="P30" s="99"/>
      <c r="Q30" s="99"/>
      <c r="R30" s="99"/>
      <c r="S30" s="99"/>
      <c r="T30" s="99"/>
      <c r="U30" s="99"/>
      <c r="V30" s="99"/>
      <c r="W30" s="99"/>
      <c r="X30" s="99"/>
      <c r="Y30" s="210"/>
      <c r="Z30" s="148"/>
      <c r="AA30" s="99"/>
      <c r="AB30" s="99"/>
      <c r="AC30" s="99"/>
      <c r="AD30" s="99"/>
      <c r="AE30" s="560"/>
      <c r="AF30" s="148"/>
      <c r="AG30" s="148"/>
      <c r="AH30" s="99"/>
      <c r="AI30" s="99"/>
      <c r="AJ30" s="99"/>
      <c r="AK30" s="148"/>
      <c r="AL30" s="148"/>
      <c r="AM30" s="148"/>
      <c r="AN30" s="148"/>
      <c r="AO30" s="99"/>
      <c r="AP30" s="99"/>
      <c r="AQ30" s="148"/>
      <c r="AR30" s="148"/>
      <c r="AS30" s="148"/>
      <c r="BD30" s="223"/>
      <c r="BJ30" s="148"/>
    </row>
    <row r="31" spans="1:62" s="149" customFormat="1" ht="11.65" customHeight="1" x14ac:dyDescent="0.25">
      <c r="A31" s="210"/>
      <c r="B31" s="69"/>
      <c r="C31" s="222"/>
      <c r="D31" s="99"/>
      <c r="E31" s="99"/>
      <c r="F31" s="155"/>
      <c r="G31" s="99"/>
      <c r="H31" s="99"/>
      <c r="I31" s="99"/>
      <c r="J31" s="99"/>
      <c r="K31" s="99"/>
      <c r="L31" s="99"/>
      <c r="M31" s="99"/>
      <c r="N31" s="99"/>
      <c r="O31" s="99"/>
      <c r="P31" s="99"/>
      <c r="Q31" s="99"/>
      <c r="R31" s="99"/>
      <c r="S31" s="99"/>
      <c r="T31" s="99"/>
      <c r="U31" s="99"/>
      <c r="V31" s="99"/>
      <c r="W31" s="99"/>
      <c r="X31" s="99"/>
      <c r="Y31" s="210"/>
      <c r="Z31" s="148"/>
      <c r="AA31" s="99"/>
      <c r="AB31" s="99"/>
      <c r="AC31" s="99"/>
      <c r="AD31" s="99"/>
      <c r="AE31" s="560"/>
      <c r="AF31" s="148"/>
      <c r="AG31" s="148"/>
      <c r="AH31" s="99"/>
      <c r="AI31" s="99"/>
      <c r="AJ31" s="99"/>
      <c r="AK31" s="148"/>
      <c r="AL31" s="148"/>
      <c r="AM31" s="148"/>
      <c r="AN31" s="148"/>
      <c r="AO31" s="99"/>
      <c r="AP31" s="99"/>
      <c r="AQ31" s="148"/>
      <c r="AR31" s="148"/>
      <c r="AS31" s="148"/>
      <c r="BJ31" s="148"/>
    </row>
    <row r="32" spans="1:62" s="149" customFormat="1" ht="11.65" customHeight="1" x14ac:dyDescent="0.25">
      <c r="A32" s="210"/>
      <c r="B32" s="99"/>
      <c r="C32" s="222"/>
      <c r="D32" s="99"/>
      <c r="E32" s="99"/>
      <c r="F32" s="155"/>
      <c r="G32" s="99"/>
      <c r="H32" s="99"/>
      <c r="I32" s="99"/>
      <c r="J32" s="99"/>
      <c r="K32" s="99"/>
      <c r="L32" s="99"/>
      <c r="M32" s="99"/>
      <c r="N32" s="99"/>
      <c r="O32" s="99"/>
      <c r="P32" s="99"/>
      <c r="Q32" s="99"/>
      <c r="R32" s="99"/>
      <c r="S32" s="99"/>
      <c r="T32" s="99"/>
      <c r="U32" s="99"/>
      <c r="V32" s="99"/>
      <c r="W32" s="99"/>
      <c r="X32" s="99"/>
      <c r="Y32" s="210"/>
      <c r="Z32" s="148"/>
      <c r="AA32" s="99"/>
      <c r="AB32" s="99"/>
      <c r="AC32" s="99"/>
      <c r="AD32" s="99"/>
      <c r="AE32" s="560"/>
      <c r="AF32" s="148"/>
      <c r="AG32" s="148"/>
      <c r="AH32" s="99"/>
      <c r="AI32" s="99"/>
      <c r="AJ32" s="99"/>
      <c r="AK32" s="148"/>
      <c r="AL32" s="148"/>
      <c r="AM32" s="148"/>
      <c r="AN32" s="148"/>
      <c r="AO32" s="99"/>
      <c r="AP32" s="99"/>
      <c r="AQ32" s="148"/>
      <c r="AR32" s="148"/>
      <c r="AS32" s="148"/>
      <c r="BJ32" s="148"/>
    </row>
    <row r="33" spans="1:62" s="149" customFormat="1" ht="11.65" customHeight="1" x14ac:dyDescent="0.25">
      <c r="A33" s="210"/>
      <c r="B33" s="99"/>
      <c r="C33" s="222"/>
      <c r="D33" s="99"/>
      <c r="E33" s="99"/>
      <c r="F33" s="155"/>
      <c r="G33" s="99"/>
      <c r="H33" s="99"/>
      <c r="I33" s="99"/>
      <c r="J33" s="99"/>
      <c r="K33" s="99"/>
      <c r="L33" s="99"/>
      <c r="M33" s="99"/>
      <c r="N33" s="99"/>
      <c r="O33" s="99"/>
      <c r="P33" s="99"/>
      <c r="Q33" s="99"/>
      <c r="R33" s="99"/>
      <c r="S33" s="99"/>
      <c r="T33" s="99"/>
      <c r="U33" s="99"/>
      <c r="V33" s="99"/>
      <c r="W33" s="99"/>
      <c r="X33" s="99"/>
      <c r="Y33" s="210"/>
      <c r="Z33" s="148"/>
      <c r="AA33" s="99"/>
      <c r="AB33" s="99"/>
      <c r="AC33" s="99"/>
      <c r="AD33" s="99"/>
      <c r="AE33" s="560"/>
      <c r="AF33" s="148"/>
      <c r="AG33" s="148"/>
      <c r="AH33" s="99"/>
      <c r="AI33" s="99"/>
      <c r="AJ33" s="99"/>
      <c r="AK33" s="148"/>
      <c r="AL33" s="148"/>
      <c r="AM33" s="148"/>
      <c r="AN33" s="148"/>
      <c r="AO33" s="99"/>
      <c r="AP33" s="99"/>
      <c r="AQ33" s="148"/>
      <c r="AR33" s="148"/>
      <c r="AS33" s="148"/>
      <c r="BJ33" s="148"/>
    </row>
    <row r="34" spans="1:62" s="149" customFormat="1" ht="11.65" customHeight="1" x14ac:dyDescent="0.25">
      <c r="A34" s="210"/>
      <c r="B34" s="99"/>
      <c r="C34" s="222"/>
      <c r="D34" s="99"/>
      <c r="E34" s="99"/>
      <c r="F34" s="155"/>
      <c r="G34" s="99"/>
      <c r="H34" s="99"/>
      <c r="I34" s="99"/>
      <c r="J34" s="99"/>
      <c r="K34" s="99"/>
      <c r="L34" s="99"/>
      <c r="M34" s="99"/>
      <c r="N34" s="99"/>
      <c r="O34" s="99"/>
      <c r="P34" s="99"/>
      <c r="Q34" s="99"/>
      <c r="R34" s="99"/>
      <c r="S34" s="99"/>
      <c r="T34" s="99"/>
      <c r="U34" s="99"/>
      <c r="V34" s="99"/>
      <c r="W34" s="99"/>
      <c r="X34" s="99"/>
      <c r="Y34" s="210"/>
      <c r="Z34" s="148"/>
      <c r="AA34" s="99"/>
      <c r="AB34" s="99"/>
      <c r="AC34" s="99"/>
      <c r="AD34" s="99"/>
      <c r="AE34" s="560"/>
      <c r="AF34" s="148"/>
      <c r="AG34" s="148"/>
      <c r="AH34" s="99"/>
      <c r="AI34" s="99"/>
      <c r="AJ34" s="99"/>
      <c r="AK34" s="148"/>
      <c r="AL34" s="148"/>
      <c r="AM34" s="148"/>
      <c r="AN34" s="148"/>
      <c r="AO34" s="99"/>
      <c r="AP34" s="99"/>
      <c r="AQ34" s="148"/>
      <c r="AR34" s="148"/>
      <c r="AS34" s="148"/>
      <c r="BJ34" s="148"/>
    </row>
    <row r="35" spans="1:62" s="149" customFormat="1" ht="11.65" customHeight="1" x14ac:dyDescent="0.25">
      <c r="A35" s="210"/>
      <c r="B35" s="99"/>
      <c r="C35" s="222"/>
      <c r="D35" s="99"/>
      <c r="E35" s="99"/>
      <c r="F35" s="155"/>
      <c r="G35" s="99"/>
      <c r="H35" s="99"/>
      <c r="I35" s="99"/>
      <c r="J35" s="99"/>
      <c r="K35" s="99"/>
      <c r="L35" s="99"/>
      <c r="M35" s="99"/>
      <c r="N35" s="99"/>
      <c r="O35" s="99"/>
      <c r="P35" s="99"/>
      <c r="Q35" s="99"/>
      <c r="R35" s="99"/>
      <c r="S35" s="99"/>
      <c r="T35" s="99"/>
      <c r="U35" s="99"/>
      <c r="V35" s="99"/>
      <c r="W35" s="99"/>
      <c r="X35" s="99"/>
      <c r="Y35" s="210"/>
      <c r="Z35" s="148"/>
      <c r="AA35" s="99"/>
      <c r="AB35" s="99"/>
      <c r="AC35" s="99"/>
      <c r="AD35" s="99"/>
      <c r="AE35" s="560"/>
      <c r="AF35" s="148"/>
      <c r="AG35" s="148"/>
      <c r="AH35" s="99"/>
      <c r="AI35" s="99"/>
      <c r="AJ35" s="99"/>
      <c r="AK35" s="148"/>
      <c r="AL35" s="148"/>
      <c r="AM35" s="148"/>
      <c r="AN35" s="148"/>
      <c r="AO35" s="99"/>
      <c r="AP35" s="99"/>
      <c r="AQ35" s="148"/>
      <c r="AR35" s="148"/>
      <c r="AS35" s="148"/>
      <c r="BJ35" s="148"/>
    </row>
    <row r="36" spans="1:62" s="149" customFormat="1" ht="12.6" customHeight="1" x14ac:dyDescent="0.25">
      <c r="A36" s="210"/>
      <c r="B36" s="99"/>
      <c r="C36" s="222"/>
      <c r="D36" s="99"/>
      <c r="E36" s="99"/>
      <c r="F36" s="155"/>
      <c r="G36" s="99"/>
      <c r="H36" s="99"/>
      <c r="I36" s="99"/>
      <c r="J36" s="99"/>
      <c r="K36" s="99"/>
      <c r="L36" s="99"/>
      <c r="M36" s="99"/>
      <c r="N36" s="99"/>
      <c r="O36" s="99"/>
      <c r="P36" s="99"/>
      <c r="Q36" s="99"/>
      <c r="R36" s="99"/>
      <c r="S36" s="99"/>
      <c r="T36" s="99"/>
      <c r="U36" s="99"/>
      <c r="V36" s="99"/>
      <c r="W36" s="99"/>
      <c r="X36" s="99"/>
      <c r="Y36" s="210"/>
      <c r="Z36" s="148"/>
      <c r="AA36" s="99"/>
      <c r="AB36" s="99"/>
      <c r="AC36" s="99"/>
      <c r="AD36" s="99"/>
      <c r="AE36" s="560"/>
      <c r="AF36" s="148"/>
      <c r="AG36" s="148"/>
      <c r="AH36" s="99"/>
      <c r="AI36" s="99"/>
      <c r="AJ36" s="99"/>
      <c r="AK36" s="148"/>
      <c r="AL36" s="148"/>
      <c r="AM36" s="148"/>
      <c r="AN36" s="148"/>
      <c r="AO36" s="99"/>
      <c r="AP36" s="99"/>
      <c r="AQ36" s="148"/>
      <c r="AR36" s="148"/>
      <c r="AS36" s="148"/>
      <c r="BJ36" s="148"/>
    </row>
    <row r="37" spans="1:62" s="149" customFormat="1" ht="12.6" customHeight="1" x14ac:dyDescent="0.25">
      <c r="A37" s="210"/>
      <c r="B37" s="99"/>
      <c r="C37" s="222"/>
      <c r="D37" s="99"/>
      <c r="E37" s="99"/>
      <c r="F37" s="155"/>
      <c r="G37" s="99"/>
      <c r="H37" s="99"/>
      <c r="I37" s="99"/>
      <c r="J37" s="99"/>
      <c r="K37" s="99"/>
      <c r="L37" s="99"/>
      <c r="M37" s="99"/>
      <c r="N37" s="99"/>
      <c r="O37" s="99"/>
      <c r="P37" s="99"/>
      <c r="Q37" s="99"/>
      <c r="R37" s="99"/>
      <c r="S37" s="99"/>
      <c r="T37" s="99"/>
      <c r="U37" s="99"/>
      <c r="V37" s="99"/>
      <c r="W37" s="99"/>
      <c r="X37" s="99"/>
      <c r="Y37" s="210"/>
      <c r="Z37" s="148"/>
      <c r="AA37" s="99"/>
      <c r="AB37" s="99"/>
      <c r="AC37" s="99"/>
      <c r="AD37" s="99"/>
      <c r="AE37" s="560"/>
      <c r="AF37" s="148"/>
      <c r="AG37" s="148"/>
      <c r="AH37" s="99"/>
      <c r="AI37" s="99"/>
      <c r="AJ37" s="99"/>
      <c r="AK37" s="148"/>
      <c r="AL37" s="148"/>
      <c r="AM37" s="148"/>
      <c r="AN37" s="148"/>
      <c r="AO37" s="99"/>
      <c r="AP37" s="99"/>
      <c r="AQ37" s="148"/>
      <c r="AR37" s="148"/>
      <c r="AS37" s="148"/>
      <c r="BJ37" s="148"/>
    </row>
    <row r="38" spans="1:62" s="149" customFormat="1" ht="11.65" customHeight="1" x14ac:dyDescent="0.25">
      <c r="A38" s="210"/>
      <c r="B38" s="99"/>
      <c r="C38" s="222"/>
      <c r="D38" s="99"/>
      <c r="E38" s="99"/>
      <c r="F38" s="155"/>
      <c r="G38" s="99"/>
      <c r="H38" s="99"/>
      <c r="I38" s="99"/>
      <c r="J38" s="99"/>
      <c r="K38" s="99"/>
      <c r="L38" s="99"/>
      <c r="M38" s="99"/>
      <c r="N38" s="99"/>
      <c r="O38" s="99"/>
      <c r="P38" s="99"/>
      <c r="Q38" s="99"/>
      <c r="R38" s="99"/>
      <c r="S38" s="99"/>
      <c r="T38" s="99"/>
      <c r="U38" s="99"/>
      <c r="V38" s="99"/>
      <c r="W38" s="99"/>
      <c r="X38" s="99"/>
      <c r="Y38" s="210"/>
      <c r="Z38" s="148"/>
      <c r="AA38" s="99"/>
      <c r="AB38" s="99"/>
      <c r="AC38" s="99"/>
      <c r="AD38" s="99"/>
      <c r="AE38" s="560"/>
      <c r="AF38" s="148"/>
      <c r="AG38" s="148"/>
      <c r="AH38" s="99"/>
      <c r="AI38" s="99"/>
      <c r="AJ38" s="99"/>
      <c r="AK38" s="148"/>
      <c r="AL38" s="148"/>
      <c r="AM38" s="148"/>
      <c r="AN38" s="148"/>
      <c r="AO38" s="99"/>
      <c r="AP38" s="99"/>
      <c r="AQ38" s="148"/>
      <c r="AR38" s="148"/>
      <c r="AS38" s="148"/>
      <c r="BJ38" s="148"/>
    </row>
    <row r="39" spans="1:62" s="149" customFormat="1" ht="11.65" customHeight="1" x14ac:dyDescent="0.25">
      <c r="A39" s="210"/>
      <c r="B39" s="99"/>
      <c r="C39" s="222"/>
      <c r="D39" s="99"/>
      <c r="E39" s="99"/>
      <c r="F39" s="155"/>
      <c r="G39" s="99"/>
      <c r="H39" s="99"/>
      <c r="I39" s="99"/>
      <c r="J39" s="99"/>
      <c r="K39" s="99"/>
      <c r="L39" s="99"/>
      <c r="M39" s="99"/>
      <c r="N39" s="99"/>
      <c r="O39" s="99"/>
      <c r="P39" s="99"/>
      <c r="Q39" s="99"/>
      <c r="R39" s="99"/>
      <c r="S39" s="99"/>
      <c r="T39" s="99"/>
      <c r="U39" s="99"/>
      <c r="V39" s="99"/>
      <c r="W39" s="99"/>
      <c r="X39" s="99"/>
      <c r="Y39" s="210"/>
      <c r="Z39" s="148"/>
      <c r="AA39" s="99"/>
      <c r="AB39" s="99"/>
      <c r="AC39" s="99"/>
      <c r="AD39" s="99"/>
      <c r="AE39" s="560"/>
      <c r="AF39" s="148"/>
      <c r="AG39" s="148"/>
      <c r="AH39" s="99"/>
      <c r="AI39" s="99"/>
      <c r="AJ39" s="99"/>
      <c r="AK39" s="148"/>
      <c r="AL39" s="148"/>
      <c r="AM39" s="148"/>
      <c r="AN39" s="148"/>
      <c r="AO39" s="99"/>
      <c r="AP39" s="99"/>
      <c r="AQ39" s="148"/>
      <c r="AR39" s="148"/>
      <c r="AS39" s="148"/>
      <c r="BJ39" s="148"/>
    </row>
    <row r="40" spans="1:62" s="149" customFormat="1" ht="14.1" customHeight="1" x14ac:dyDescent="0.25">
      <c r="B40" s="148"/>
      <c r="C40" s="148"/>
      <c r="D40" s="148"/>
      <c r="E40" s="148"/>
      <c r="F40" s="543"/>
      <c r="G40" s="148"/>
      <c r="H40" s="148"/>
      <c r="I40" s="148"/>
      <c r="J40" s="148"/>
      <c r="K40" s="148"/>
      <c r="L40" s="148"/>
      <c r="M40" s="148"/>
      <c r="N40" s="148"/>
      <c r="O40" s="148"/>
      <c r="P40" s="148"/>
      <c r="Q40" s="148"/>
      <c r="R40" s="148"/>
      <c r="S40" s="148"/>
      <c r="T40" s="148"/>
      <c r="U40" s="148"/>
      <c r="V40" s="148"/>
      <c r="W40" s="148"/>
      <c r="X40" s="148"/>
      <c r="Y40" s="210"/>
      <c r="Z40" s="148"/>
      <c r="AA40" s="99"/>
      <c r="AB40" s="99"/>
      <c r="AC40" s="99"/>
      <c r="AD40" s="99"/>
      <c r="AE40" s="560"/>
      <c r="AF40" s="148"/>
      <c r="AG40" s="148"/>
      <c r="AH40" s="99"/>
      <c r="AI40" s="99"/>
      <c r="AJ40" s="99"/>
      <c r="AK40" s="148"/>
      <c r="AL40" s="148"/>
      <c r="AM40" s="148"/>
      <c r="AN40" s="148"/>
      <c r="AO40" s="99"/>
      <c r="AP40" s="99"/>
      <c r="AQ40" s="148"/>
      <c r="AR40" s="148"/>
      <c r="AS40" s="148"/>
      <c r="BJ40" s="148"/>
    </row>
    <row r="41" spans="1:62" s="149" customFormat="1" ht="11.65" customHeight="1" x14ac:dyDescent="0.25">
      <c r="B41" s="148"/>
      <c r="C41" s="148"/>
      <c r="D41" s="148"/>
      <c r="E41" s="148"/>
      <c r="F41" s="543"/>
      <c r="G41" s="148"/>
      <c r="H41" s="148"/>
      <c r="I41" s="148"/>
      <c r="J41" s="148"/>
      <c r="K41" s="148"/>
      <c r="L41" s="148"/>
      <c r="M41" s="148"/>
      <c r="N41" s="148"/>
      <c r="O41" s="148"/>
      <c r="P41" s="148"/>
      <c r="Q41" s="148"/>
      <c r="R41" s="148"/>
      <c r="S41" s="148"/>
      <c r="T41" s="148"/>
      <c r="U41" s="148"/>
      <c r="V41" s="148"/>
      <c r="W41" s="148"/>
      <c r="X41" s="148"/>
      <c r="Y41" s="210"/>
      <c r="Z41" s="148"/>
      <c r="AA41" s="99"/>
      <c r="AB41" s="99"/>
      <c r="AC41" s="99"/>
      <c r="AD41" s="99"/>
      <c r="AE41" s="560"/>
      <c r="AF41" s="148"/>
      <c r="AG41" s="148"/>
      <c r="AH41" s="99"/>
      <c r="AI41" s="99"/>
      <c r="AJ41" s="99"/>
      <c r="AK41" s="148"/>
      <c r="AL41" s="148"/>
      <c r="AM41" s="148"/>
      <c r="AN41" s="148"/>
      <c r="AO41" s="99"/>
      <c r="AP41" s="99"/>
      <c r="AQ41" s="148"/>
      <c r="AR41" s="148"/>
      <c r="AS41" s="148"/>
      <c r="BJ41" s="148"/>
    </row>
    <row r="42" spans="1:62" s="149" customFormat="1" ht="11.65" customHeight="1" x14ac:dyDescent="0.25">
      <c r="B42" s="148"/>
      <c r="C42" s="148"/>
      <c r="D42" s="148"/>
      <c r="E42" s="148"/>
      <c r="F42" s="543"/>
      <c r="G42" s="148"/>
      <c r="H42" s="148"/>
      <c r="I42" s="148"/>
      <c r="J42" s="148"/>
      <c r="K42" s="148"/>
      <c r="L42" s="148"/>
      <c r="M42" s="148"/>
      <c r="N42" s="148"/>
      <c r="O42" s="148"/>
      <c r="P42" s="148"/>
      <c r="Q42" s="148"/>
      <c r="R42" s="148"/>
      <c r="S42" s="148"/>
      <c r="T42" s="148"/>
      <c r="U42" s="148"/>
      <c r="V42" s="148"/>
      <c r="W42" s="148"/>
      <c r="X42" s="148"/>
      <c r="Y42" s="210"/>
      <c r="Z42" s="148"/>
      <c r="AA42" s="99"/>
      <c r="AB42" s="99"/>
      <c r="AC42" s="99"/>
      <c r="AD42" s="99"/>
      <c r="AE42" s="560"/>
      <c r="AF42" s="148"/>
      <c r="AG42" s="148"/>
      <c r="AH42" s="99"/>
      <c r="AI42" s="99"/>
      <c r="AJ42" s="99"/>
      <c r="AK42" s="148"/>
      <c r="AL42" s="148"/>
      <c r="AM42" s="148"/>
      <c r="AN42" s="148"/>
      <c r="AO42" s="99"/>
      <c r="AP42" s="99"/>
      <c r="AQ42" s="148"/>
      <c r="AR42" s="148"/>
      <c r="AS42" s="148"/>
      <c r="BJ42" s="148"/>
    </row>
    <row r="43" spans="1:62" s="149" customFormat="1" ht="11.65" customHeight="1" x14ac:dyDescent="0.25">
      <c r="B43" s="148"/>
      <c r="C43" s="148"/>
      <c r="D43" s="148"/>
      <c r="E43" s="148"/>
      <c r="F43" s="543"/>
      <c r="G43" s="148"/>
      <c r="H43" s="148"/>
      <c r="I43" s="148"/>
      <c r="J43" s="148"/>
      <c r="K43" s="148"/>
      <c r="L43" s="148"/>
      <c r="M43" s="148"/>
      <c r="N43" s="148"/>
      <c r="O43" s="148"/>
      <c r="P43" s="148"/>
      <c r="Q43" s="148"/>
      <c r="R43" s="148"/>
      <c r="S43" s="148"/>
      <c r="T43" s="148"/>
      <c r="U43" s="148"/>
      <c r="V43" s="148"/>
      <c r="W43" s="148"/>
      <c r="X43" s="148"/>
      <c r="Y43" s="210"/>
      <c r="Z43" s="148"/>
      <c r="AA43" s="99"/>
      <c r="AB43" s="99"/>
      <c r="AC43" s="99"/>
      <c r="AD43" s="99"/>
      <c r="AE43" s="560"/>
      <c r="AF43" s="148"/>
      <c r="AG43" s="148"/>
      <c r="AH43" s="99"/>
      <c r="AI43" s="99"/>
      <c r="AJ43" s="99"/>
      <c r="AK43" s="148"/>
      <c r="AL43" s="148"/>
      <c r="AM43" s="148"/>
      <c r="AN43" s="148"/>
      <c r="AO43" s="99"/>
      <c r="AP43" s="99"/>
      <c r="AQ43" s="148"/>
      <c r="AR43" s="148"/>
      <c r="AS43" s="148"/>
      <c r="BJ43" s="148"/>
    </row>
  </sheetData>
  <sheetProtection selectLockedCells="1" selectUnlockedCells="1"/>
  <mergeCells count="58">
    <mergeCell ref="AS10:AS11"/>
    <mergeCell ref="AT10:AW10"/>
    <mergeCell ref="AX10:BA10"/>
    <mergeCell ref="BB10:BE10"/>
    <mergeCell ref="BF10:BI10"/>
    <mergeCell ref="AE10:AG10"/>
    <mergeCell ref="AH10:AH11"/>
    <mergeCell ref="AI10:AI11"/>
    <mergeCell ref="AJ10:AP10"/>
    <mergeCell ref="AQ10:AQ11"/>
    <mergeCell ref="Z10:Z11"/>
    <mergeCell ref="AA10:AA11"/>
    <mergeCell ref="AB10:AB11"/>
    <mergeCell ref="AC10:AC11"/>
    <mergeCell ref="AD10:AD11"/>
    <mergeCell ref="A8:AS8"/>
    <mergeCell ref="AT8:BI8"/>
    <mergeCell ref="W10:X10"/>
    <mergeCell ref="A10:A11"/>
    <mergeCell ref="B10:B11"/>
    <mergeCell ref="C10:C11"/>
    <mergeCell ref="D10:F10"/>
    <mergeCell ref="G10:I10"/>
    <mergeCell ref="J10:L10"/>
    <mergeCell ref="M10:O10"/>
    <mergeCell ref="P10:R10"/>
    <mergeCell ref="T10:T11"/>
    <mergeCell ref="U10:U11"/>
    <mergeCell ref="V10:V11"/>
    <mergeCell ref="AR10:AR11"/>
    <mergeCell ref="Y10:Y11"/>
    <mergeCell ref="A9:C9"/>
    <mergeCell ref="D9:S9"/>
    <mergeCell ref="T9:AS9"/>
    <mergeCell ref="AT9:BI9"/>
    <mergeCell ref="Q4:AH5"/>
    <mergeCell ref="AI4:AT5"/>
    <mergeCell ref="A6:B6"/>
    <mergeCell ref="C6:Y6"/>
    <mergeCell ref="Z6:AA6"/>
    <mergeCell ref="AB6:AI6"/>
    <mergeCell ref="AJ6:AK6"/>
    <mergeCell ref="AL6:AS6"/>
    <mergeCell ref="AT6:BI7"/>
    <mergeCell ref="A7:B7"/>
    <mergeCell ref="C7:AK7"/>
    <mergeCell ref="AM7:AS7"/>
    <mergeCell ref="A1:A5"/>
    <mergeCell ref="AU1:BI1"/>
    <mergeCell ref="AU2:BI2"/>
    <mergeCell ref="AU3:BI3"/>
    <mergeCell ref="AU4:BI5"/>
    <mergeCell ref="B4:P5"/>
    <mergeCell ref="Q1:AH3"/>
    <mergeCell ref="AI1:AT1"/>
    <mergeCell ref="AI2:AT2"/>
    <mergeCell ref="AI3:AT3"/>
    <mergeCell ref="B1:P3"/>
  </mergeCells>
  <conditionalFormatting sqref="R17:R20">
    <cfRule type="cellIs" dxfId="517" priority="32" stopIfTrue="1" operator="between">
      <formula>0.9</formula>
      <formula>1</formula>
    </cfRule>
    <cfRule type="cellIs" dxfId="516" priority="33" stopIfTrue="1" operator="between">
      <formula>0.7</formula>
      <formula>0.8999</formula>
    </cfRule>
    <cfRule type="cellIs" dxfId="515" priority="34" stopIfTrue="1" operator="between">
      <formula>0</formula>
      <formula>0.699</formula>
    </cfRule>
  </conditionalFormatting>
  <conditionalFormatting sqref="R13:R16">
    <cfRule type="cellIs" dxfId="514" priority="18" stopIfTrue="1" operator="between">
      <formula>0.9</formula>
      <formula>1</formula>
    </cfRule>
    <cfRule type="cellIs" dxfId="513" priority="19" stopIfTrue="1" operator="between">
      <formula>0.7</formula>
      <formula>0.8999</formula>
    </cfRule>
    <cfRule type="cellIs" dxfId="512" priority="20" stopIfTrue="1" operator="between">
      <formula>0</formula>
      <formula>0.699</formula>
    </cfRule>
  </conditionalFormatting>
  <conditionalFormatting sqref="O13:O16">
    <cfRule type="cellIs" dxfId="511" priority="21" stopIfTrue="1" operator="between">
      <formula>0.9</formula>
      <formula>1.05</formula>
    </cfRule>
    <cfRule type="cellIs" dxfId="510" priority="22" stopIfTrue="1" operator="between">
      <formula>0.7</formula>
      <formula>0.8999</formula>
    </cfRule>
    <cfRule type="cellIs" dxfId="509" priority="23" stopIfTrue="1" operator="between">
      <formula>0</formula>
      <formula>0.699</formula>
    </cfRule>
    <cfRule type="cellIs" dxfId="508" priority="24" stopIfTrue="1" operator="greaterThan">
      <formula>1.05</formula>
    </cfRule>
  </conditionalFormatting>
  <conditionalFormatting sqref="R13:R16">
    <cfRule type="cellIs" dxfId="507" priority="25" stopIfTrue="1" operator="between">
      <formula>0.9</formula>
      <formula>1</formula>
    </cfRule>
    <cfRule type="cellIs" dxfId="506" priority="26" stopIfTrue="1" operator="between">
      <formula>0.7</formula>
      <formula>0.8999</formula>
    </cfRule>
    <cfRule type="cellIs" dxfId="505" priority="27" stopIfTrue="1" operator="between">
      <formula>0</formula>
      <formula>0.699</formula>
    </cfRule>
  </conditionalFormatting>
  <conditionalFormatting sqref="O13:O16">
    <cfRule type="cellIs" dxfId="504" priority="28" stopIfTrue="1" operator="between">
      <formula>0.9</formula>
      <formula>1.05</formula>
    </cfRule>
    <cfRule type="cellIs" dxfId="503" priority="29" stopIfTrue="1" operator="between">
      <formula>0.7</formula>
      <formula>0.8999</formula>
    </cfRule>
    <cfRule type="cellIs" dxfId="502" priority="30" stopIfTrue="1" operator="between">
      <formula>0</formula>
      <formula>0.699</formula>
    </cfRule>
    <cfRule type="cellIs" dxfId="501" priority="31" stopIfTrue="1" operator="greaterThan">
      <formula>1.05</formula>
    </cfRule>
  </conditionalFormatting>
  <conditionalFormatting sqref="R12">
    <cfRule type="cellIs" dxfId="500" priority="4" stopIfTrue="1" operator="between">
      <formula>0.9</formula>
      <formula>1</formula>
    </cfRule>
    <cfRule type="cellIs" dxfId="499" priority="5" stopIfTrue="1" operator="between">
      <formula>0.7</formula>
      <formula>0.8999</formula>
    </cfRule>
    <cfRule type="cellIs" dxfId="498" priority="6" stopIfTrue="1" operator="between">
      <formula>0</formula>
      <formula>0.699</formula>
    </cfRule>
  </conditionalFormatting>
  <conditionalFormatting sqref="O12">
    <cfRule type="cellIs" dxfId="497" priority="7" stopIfTrue="1" operator="between">
      <formula>0.9</formula>
      <formula>1.05</formula>
    </cfRule>
    <cfRule type="cellIs" dxfId="496" priority="8" stopIfTrue="1" operator="between">
      <formula>0.7</formula>
      <formula>0.8999</formula>
    </cfRule>
    <cfRule type="cellIs" dxfId="495" priority="9" stopIfTrue="1" operator="between">
      <formula>0</formula>
      <formula>0.699</formula>
    </cfRule>
    <cfRule type="cellIs" dxfId="494" priority="10" stopIfTrue="1" operator="greaterThan">
      <formula>1.05</formula>
    </cfRule>
  </conditionalFormatting>
  <conditionalFormatting sqref="R12">
    <cfRule type="cellIs" dxfId="493" priority="11" stopIfTrue="1" operator="between">
      <formula>0.9</formula>
      <formula>1</formula>
    </cfRule>
    <cfRule type="cellIs" dxfId="492" priority="12" stopIfTrue="1" operator="between">
      <formula>0.7</formula>
      <formula>0.8999</formula>
    </cfRule>
    <cfRule type="cellIs" dxfId="491" priority="13" stopIfTrue="1" operator="between">
      <formula>0</formula>
      <formula>0.699</formula>
    </cfRule>
  </conditionalFormatting>
  <conditionalFormatting sqref="O12">
    <cfRule type="cellIs" dxfId="490" priority="14" stopIfTrue="1" operator="between">
      <formula>0.9</formula>
      <formula>1.05</formula>
    </cfRule>
    <cfRule type="cellIs" dxfId="489" priority="15" stopIfTrue="1" operator="between">
      <formula>0.7</formula>
      <formula>0.8999</formula>
    </cfRule>
    <cfRule type="cellIs" dxfId="488" priority="16" stopIfTrue="1" operator="between">
      <formula>0</formula>
      <formula>0.699</formula>
    </cfRule>
    <cfRule type="cellIs" dxfId="487" priority="17" stopIfTrue="1" operator="greaterThan">
      <formula>1.05</formula>
    </cfRule>
  </conditionalFormatting>
  <conditionalFormatting sqref="O12:O16">
    <cfRule type="colorScale" priority="2">
      <colorScale>
        <cfvo type="min"/>
        <cfvo type="max"/>
        <color theme="0"/>
        <color theme="0"/>
      </colorScale>
    </cfRule>
    <cfRule type="colorScale" priority="3">
      <colorScale>
        <cfvo type="min"/>
        <cfvo type="max"/>
        <color theme="0"/>
        <color rgb="FFFFEF9C"/>
      </colorScale>
    </cfRule>
  </conditionalFormatting>
  <conditionalFormatting sqref="R12:R20">
    <cfRule type="colorScale" priority="1">
      <colorScale>
        <cfvo type="min"/>
        <cfvo type="max"/>
        <color theme="0"/>
        <color theme="0"/>
      </colorScale>
    </cfRule>
  </conditionalFormatting>
  <dataValidations count="11">
    <dataValidation type="list" operator="equal" allowBlank="1" showErrorMessage="1" sqref="AO21:AP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21:Y43">
      <formula1>"Eficacia,Eficiencia,Efectividad,"</formula1>
      <formula2>0</formula2>
    </dataValidation>
    <dataValidation operator="equal" allowBlank="1" showErrorMessage="1" sqref="AJ6">
      <formula1>0</formula1>
      <formula2>0</formula2>
    </dataValidation>
    <dataValidation type="list" operator="equal" allowBlank="1" showErrorMessage="1" sqref="AJ21:AJ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Q19:AR19">
      <formula1>NA()</formula1>
      <formula2>0</formula2>
    </dataValidation>
    <dataValidation type="list" operator="equal" allowBlank="1" showErrorMessage="1" sqref="AA12:AA43">
      <formula1>"Alcaldía Local,Central,Sectorial,"</formula1>
      <formula2>0</formula2>
    </dataValidation>
    <dataValidation type="list" operator="equal" allowBlank="1" showErrorMessage="1" sqref="AB12:AB43">
      <formula1>"Coeficiente,Índice o razón,Porcentaje,Tasa,Valor absoluto"</formula1>
      <formula2>0</formula2>
    </dataValidation>
    <dataValidation type="list" operator="equal" allowBlank="1" showErrorMessage="1" sqref="AC12:AC43">
      <formula1>"Diario,Semanal,Mensual,Bimestral ,Trimestral,Semestral ,Anual"</formula1>
      <formula2>0</formula2>
    </dataValidation>
    <dataValidation type="list" operator="equal" allowBlank="1" showErrorMessage="1" sqref="AD12:AD43">
      <formula1>"Alta ,Media ,Baja"</formula1>
      <formula2>0</formula2>
    </dataValidation>
    <dataValidation type="list" operator="equal" allowBlank="1" showErrorMessage="1" sqref="AH12:AH43">
      <formula1>"Gestión"</formula1>
      <formula2>0</formula2>
    </dataValidation>
    <dataValidation type="list" operator="equal" allowBlank="1" showErrorMessage="1" sqref="AI12:AI43">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-POA\CARCEL DISTRITAL\[F-DS-524_V3  Matriz Formula POA CARCEL DISTRITAL  2023.xlsx]datos'!#REF!</xm:f>
          </x14:formula1>
          <xm:sqref>AL6:AS6 AJ12:AJ20 AN12:AN20</xm:sqref>
        </x14:dataValidation>
        <x14:dataValidation type="list" operator="equal" allowBlank="1" showErrorMessage="1">
          <x14:formula1>
            <xm:f>'C:\Users\luis.arias\Documents\VIGENCIA 2023\PLAN DE ACCION -POA\CARCEL DISTRITAL\[F-DS-524_V3  Matriz Formula POA CARCEL DISTRITAL  2023.xlsx]datos'!#REF!</xm:f>
          </x14:formula1>
          <xm:sqref>AO12:AP20</xm:sqref>
        </x14:dataValidation>
        <x14:dataValidation type="list" errorStyle="information" operator="equal" showInputMessage="1" showErrorMessage="1" prompt="Escoja el Proceso del Menú desplegable">
          <x14:formula1>
            <xm:f>'C:\Users\luis.arias\Documents\VIGENCIA 2023\PLAN DE ACCION -POA\CARCEL DISTRITAL\[F-DS-524_V3  Matriz Formula POA CARCEL DISTRITAL  2023.xlsx]datos'!#REF!</xm:f>
          </x14:formula1>
          <xm:sqref>C6:Y6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1"/>
  <sheetViews>
    <sheetView showGridLines="0" zoomScale="69" zoomScaleNormal="69" workbookViewId="0">
      <selection activeCell="V15" sqref="V15"/>
    </sheetView>
  </sheetViews>
  <sheetFormatPr baseColWidth="10" defaultColWidth="20.5703125" defaultRowHeight="12.75" customHeight="1" x14ac:dyDescent="0.25"/>
  <cols>
    <col min="1" max="1" width="15" style="261" customWidth="1"/>
    <col min="2" max="2" width="43.28515625" style="261" customWidth="1"/>
    <col min="3" max="3" width="11.140625" style="256" customWidth="1"/>
    <col min="4" max="4" width="8.7109375" style="261" customWidth="1"/>
    <col min="5" max="5" width="8" style="261" customWidth="1"/>
    <col min="6" max="6" width="11.140625" style="261" customWidth="1"/>
    <col min="7" max="7" width="9.5703125" style="261" customWidth="1"/>
    <col min="8" max="8" width="8" style="261" customWidth="1"/>
    <col min="9" max="9" width="9.140625" style="261" customWidth="1"/>
    <col min="10" max="10" width="8.140625" style="261" customWidth="1"/>
    <col min="11" max="11" width="11.7109375" style="261" customWidth="1"/>
    <col min="12" max="12" width="10.140625" style="261" customWidth="1"/>
    <col min="13" max="13" width="12.140625" style="261" customWidth="1"/>
    <col min="14" max="14" width="9.85546875" style="261" customWidth="1"/>
    <col min="15" max="15" width="13.85546875" style="261" customWidth="1"/>
    <col min="16" max="16" width="10.42578125" style="261" customWidth="1"/>
    <col min="17" max="17" width="11.140625" style="261" customWidth="1"/>
    <col min="18" max="18" width="9.7109375" style="261" customWidth="1"/>
    <col min="19" max="19" width="12.85546875" style="261" customWidth="1"/>
    <col min="20" max="20" width="41.28515625" style="261" customWidth="1"/>
    <col min="21" max="21" width="41.85546875" style="261" customWidth="1"/>
    <col min="22" max="22" width="16.140625" style="261" customWidth="1"/>
    <col min="23" max="23" width="39.42578125" style="261" customWidth="1"/>
    <col min="24" max="24" width="38.28515625" style="261" customWidth="1"/>
    <col min="25" max="25" width="16.85546875" style="257" customWidth="1"/>
    <col min="26" max="26" width="17.7109375" style="257" bestFit="1" customWidth="1"/>
    <col min="27" max="27" width="17.28515625" style="257" customWidth="1"/>
    <col min="28" max="28" width="12.42578125" style="257" customWidth="1"/>
    <col min="29" max="29" width="12.28515625" style="257" customWidth="1"/>
    <col min="30" max="30" width="8.7109375" style="257" customWidth="1"/>
    <col min="31" max="31" width="7.5703125" style="257" customWidth="1"/>
    <col min="32" max="32" width="8.85546875" style="257" customWidth="1"/>
    <col min="33" max="33" width="7.7109375" style="257" customWidth="1"/>
    <col min="34" max="34" width="11" style="257" customWidth="1"/>
    <col min="35" max="35" width="9" style="257" customWidth="1"/>
    <col min="36" max="36" width="40.140625" style="257" customWidth="1"/>
    <col min="37" max="37" width="57.28515625" style="257" customWidth="1"/>
    <col min="38" max="38" width="49.5703125" style="257" customWidth="1"/>
    <col min="39" max="39" width="58.5703125" style="257" customWidth="1"/>
    <col min="40" max="40" width="25" style="257" customWidth="1"/>
    <col min="41" max="41" width="23.28515625" style="257" customWidth="1"/>
    <col min="42" max="42" width="20" style="257" customWidth="1"/>
    <col min="43" max="43" width="16.28515625" style="257" customWidth="1"/>
    <col min="44" max="44" width="12.5703125" style="257" customWidth="1"/>
    <col min="45" max="45" width="18.85546875" style="257" customWidth="1"/>
    <col min="46" max="46" width="8.85546875" style="257" hidden="1" customWidth="1"/>
    <col min="47" max="47" width="9.7109375" style="257" hidden="1" customWidth="1"/>
    <col min="48" max="48" width="22.5703125" style="257" hidden="1" customWidth="1"/>
    <col min="49" max="49" width="24.28515625" style="261" hidden="1" customWidth="1"/>
    <col min="50" max="50" width="6.42578125" style="261" hidden="1" customWidth="1"/>
    <col min="51" max="51" width="7.28515625" style="261" hidden="1" customWidth="1"/>
    <col min="52" max="53" width="20.5703125" style="261" hidden="1" customWidth="1"/>
    <col min="54" max="54" width="8.7109375" style="261" hidden="1" customWidth="1"/>
    <col min="55" max="55" width="9" style="261" hidden="1" customWidth="1"/>
    <col min="56" max="56" width="32.42578125" style="261" hidden="1" customWidth="1"/>
    <col min="57" max="57" width="25.42578125" style="261" hidden="1" customWidth="1"/>
    <col min="58" max="58" width="5.7109375" style="261" hidden="1" customWidth="1"/>
    <col min="59" max="59" width="6.42578125" style="261" hidden="1" customWidth="1"/>
    <col min="60" max="60" width="32.28515625" style="261" hidden="1" customWidth="1"/>
    <col min="61" max="61" width="31.28515625" style="261" hidden="1" customWidth="1"/>
    <col min="62" max="62" width="20.5703125" style="256" customWidth="1"/>
    <col min="63" max="250" width="20.5703125" style="261" customWidth="1"/>
    <col min="251" max="16384" width="20.5703125" style="69"/>
  </cols>
  <sheetData>
    <row r="1" spans="1:250" s="68" customFormat="1" ht="27.75" customHeight="1" thickBot="1" x14ac:dyDescent="0.4">
      <c r="A1" s="1221"/>
      <c r="B1" s="1224" t="s">
        <v>6</v>
      </c>
      <c r="C1" s="1225"/>
      <c r="D1" s="1225"/>
      <c r="E1" s="1225"/>
      <c r="F1" s="1225"/>
      <c r="G1" s="1225"/>
      <c r="H1" s="1225"/>
      <c r="I1" s="1225"/>
      <c r="J1" s="1225"/>
      <c r="K1" s="1225"/>
      <c r="L1" s="1225"/>
      <c r="M1" s="1225"/>
      <c r="N1" s="1225"/>
      <c r="O1" s="1225"/>
      <c r="P1" s="1226"/>
      <c r="Q1" s="1230" t="s">
        <v>595</v>
      </c>
      <c r="R1" s="1231"/>
      <c r="S1" s="1231"/>
      <c r="T1" s="1231"/>
      <c r="U1" s="1231"/>
      <c r="V1" s="1231"/>
      <c r="W1" s="1231"/>
      <c r="X1" s="1231"/>
      <c r="Y1" s="1231"/>
      <c r="Z1" s="1231"/>
      <c r="AA1" s="1231"/>
      <c r="AB1" s="1231"/>
      <c r="AC1" s="1231"/>
      <c r="AD1" s="1231"/>
      <c r="AE1" s="1231"/>
      <c r="AF1" s="1231"/>
      <c r="AG1" s="1231"/>
      <c r="AH1" s="1232"/>
      <c r="AI1" s="1242" t="s">
        <v>8</v>
      </c>
      <c r="AJ1" s="1243"/>
      <c r="AK1" s="1243"/>
      <c r="AL1" s="1243"/>
      <c r="AM1" s="1243"/>
      <c r="AN1" s="1243"/>
      <c r="AO1" s="1243"/>
      <c r="AP1" s="1243"/>
      <c r="AQ1" s="1243"/>
      <c r="AR1" s="1243"/>
      <c r="AS1" s="1243"/>
      <c r="AT1" s="1244"/>
      <c r="AU1" s="1245" t="s">
        <v>9</v>
      </c>
      <c r="AV1" s="1246"/>
      <c r="AW1" s="1246"/>
      <c r="AX1" s="1246"/>
      <c r="AY1" s="1246"/>
      <c r="AZ1" s="1246"/>
      <c r="BA1" s="1246"/>
      <c r="BB1" s="1246"/>
      <c r="BC1" s="1246"/>
      <c r="BD1" s="1246"/>
      <c r="BE1" s="1246"/>
      <c r="BF1" s="1246"/>
      <c r="BG1" s="1246"/>
      <c r="BH1" s="1246"/>
      <c r="BI1" s="1247"/>
      <c r="BJ1" s="561"/>
      <c r="BK1" s="562"/>
      <c r="BL1" s="562"/>
      <c r="BM1" s="562"/>
      <c r="BN1" s="562"/>
      <c r="BO1" s="562"/>
      <c r="BP1" s="562"/>
      <c r="BQ1" s="562"/>
      <c r="BR1" s="562"/>
      <c r="BS1" s="562"/>
      <c r="BT1" s="562"/>
      <c r="BU1" s="562"/>
      <c r="BV1" s="562"/>
      <c r="BW1" s="562"/>
      <c r="BX1" s="562"/>
      <c r="BY1" s="562"/>
      <c r="BZ1" s="562"/>
      <c r="CA1" s="562"/>
      <c r="CB1" s="562"/>
      <c r="CC1" s="562"/>
      <c r="CD1" s="562"/>
      <c r="CE1" s="562"/>
      <c r="CF1" s="562"/>
      <c r="CG1" s="562"/>
      <c r="CH1" s="562"/>
      <c r="CI1" s="562"/>
      <c r="CJ1" s="562"/>
      <c r="CK1" s="562"/>
      <c r="CL1" s="562"/>
      <c r="CM1" s="562"/>
      <c r="CN1" s="562"/>
      <c r="CO1" s="562"/>
      <c r="CP1" s="562"/>
      <c r="CQ1" s="562"/>
      <c r="CR1" s="562"/>
      <c r="CS1" s="562"/>
      <c r="CT1" s="562"/>
      <c r="CU1" s="562"/>
      <c r="CV1" s="562"/>
      <c r="CW1" s="562"/>
      <c r="CX1" s="562"/>
      <c r="CY1" s="562"/>
      <c r="CZ1" s="562"/>
      <c r="DA1" s="562"/>
      <c r="DB1" s="562"/>
      <c r="DC1" s="562"/>
      <c r="DD1" s="562"/>
      <c r="DE1" s="562"/>
      <c r="DF1" s="562"/>
      <c r="DG1" s="562"/>
      <c r="DH1" s="562"/>
      <c r="DI1" s="562"/>
      <c r="DJ1" s="562"/>
      <c r="DK1" s="562"/>
      <c r="DL1" s="562"/>
      <c r="DM1" s="562"/>
      <c r="DN1" s="562"/>
      <c r="DO1" s="562"/>
      <c r="DP1" s="562"/>
      <c r="DQ1" s="562"/>
      <c r="DR1" s="562"/>
      <c r="DS1" s="562"/>
      <c r="DT1" s="562"/>
      <c r="DU1" s="562"/>
      <c r="DV1" s="562"/>
      <c r="DW1" s="562"/>
      <c r="DX1" s="562"/>
      <c r="DY1" s="562"/>
      <c r="DZ1" s="562"/>
      <c r="EA1" s="562"/>
      <c r="EB1" s="562"/>
      <c r="EC1" s="562"/>
      <c r="ED1" s="562"/>
      <c r="EE1" s="562"/>
      <c r="EF1" s="562"/>
      <c r="EG1" s="562"/>
      <c r="EH1" s="562"/>
      <c r="EI1" s="562"/>
      <c r="EJ1" s="562"/>
      <c r="EK1" s="562"/>
      <c r="EL1" s="562"/>
      <c r="EM1" s="562"/>
      <c r="EN1" s="562"/>
      <c r="EO1" s="562"/>
      <c r="EP1" s="562"/>
      <c r="EQ1" s="562"/>
      <c r="ER1" s="562"/>
      <c r="ES1" s="562"/>
      <c r="ET1" s="562"/>
      <c r="EU1" s="562"/>
      <c r="EV1" s="562"/>
      <c r="EW1" s="562"/>
      <c r="EX1" s="562"/>
      <c r="EY1" s="562"/>
      <c r="EZ1" s="562"/>
      <c r="FA1" s="562"/>
      <c r="FB1" s="562"/>
      <c r="FC1" s="562"/>
      <c r="FD1" s="562"/>
      <c r="FE1" s="562"/>
      <c r="FF1" s="562"/>
      <c r="FG1" s="562"/>
      <c r="FH1" s="562"/>
      <c r="FI1" s="562"/>
      <c r="FJ1" s="562"/>
      <c r="FK1" s="562"/>
      <c r="FL1" s="562"/>
      <c r="FM1" s="562"/>
      <c r="FN1" s="562"/>
      <c r="FO1" s="562"/>
      <c r="FP1" s="562"/>
      <c r="FQ1" s="562"/>
      <c r="FR1" s="562"/>
      <c r="FS1" s="562"/>
      <c r="FT1" s="562"/>
      <c r="FU1" s="562"/>
      <c r="FV1" s="562"/>
      <c r="FW1" s="562"/>
      <c r="FX1" s="562"/>
      <c r="FY1" s="562"/>
      <c r="FZ1" s="562"/>
      <c r="GA1" s="562"/>
      <c r="GB1" s="562"/>
      <c r="GC1" s="562"/>
      <c r="GD1" s="562"/>
      <c r="GE1" s="562"/>
      <c r="GF1" s="562"/>
      <c r="GG1" s="562"/>
      <c r="GH1" s="562"/>
      <c r="GI1" s="562"/>
      <c r="GJ1" s="562"/>
      <c r="GK1" s="562"/>
      <c r="GL1" s="562"/>
      <c r="GM1" s="562"/>
      <c r="GN1" s="562"/>
      <c r="GO1" s="562"/>
      <c r="GP1" s="562"/>
      <c r="GQ1" s="562"/>
      <c r="GR1" s="562"/>
      <c r="GS1" s="562"/>
      <c r="GT1" s="562"/>
      <c r="GU1" s="562"/>
      <c r="GV1" s="562"/>
      <c r="GW1" s="562"/>
      <c r="GX1" s="562"/>
      <c r="GY1" s="562"/>
      <c r="GZ1" s="562"/>
      <c r="HA1" s="562"/>
      <c r="HB1" s="562"/>
      <c r="HC1" s="562"/>
      <c r="HD1" s="562"/>
      <c r="HE1" s="562"/>
      <c r="HF1" s="562"/>
      <c r="HG1" s="562"/>
      <c r="HH1" s="562"/>
      <c r="HI1" s="562"/>
      <c r="HJ1" s="562"/>
      <c r="HK1" s="562"/>
      <c r="HL1" s="562"/>
      <c r="HM1" s="562"/>
      <c r="HN1" s="562"/>
      <c r="HO1" s="562"/>
      <c r="HP1" s="562"/>
      <c r="HQ1" s="562"/>
      <c r="HR1" s="562"/>
      <c r="HS1" s="562"/>
      <c r="HT1" s="562"/>
      <c r="HU1" s="562"/>
      <c r="HV1" s="562"/>
      <c r="HW1" s="562"/>
      <c r="HX1" s="562"/>
      <c r="HY1" s="562"/>
      <c r="HZ1" s="562"/>
      <c r="IA1" s="562"/>
      <c r="IB1" s="562"/>
      <c r="IC1" s="562"/>
      <c r="ID1" s="562"/>
      <c r="IE1" s="562"/>
      <c r="IF1" s="562"/>
      <c r="IG1" s="562"/>
      <c r="IH1" s="562"/>
      <c r="II1" s="562"/>
      <c r="IJ1" s="562"/>
      <c r="IK1" s="562"/>
      <c r="IL1" s="562"/>
      <c r="IM1" s="562"/>
      <c r="IN1" s="562"/>
      <c r="IO1" s="562"/>
      <c r="IP1" s="562"/>
    </row>
    <row r="2" spans="1:250" s="68" customFormat="1" ht="18" customHeight="1" thickBot="1" x14ac:dyDescent="0.4">
      <c r="A2" s="1222"/>
      <c r="B2" s="1236"/>
      <c r="C2" s="1260"/>
      <c r="D2" s="1260"/>
      <c r="E2" s="1260"/>
      <c r="F2" s="1260"/>
      <c r="G2" s="1260"/>
      <c r="H2" s="1260"/>
      <c r="I2" s="1260"/>
      <c r="J2" s="1260"/>
      <c r="K2" s="1260"/>
      <c r="L2" s="1260"/>
      <c r="M2" s="1260"/>
      <c r="N2" s="1260"/>
      <c r="O2" s="1260"/>
      <c r="P2" s="1238"/>
      <c r="Q2" s="1239"/>
      <c r="R2" s="1261"/>
      <c r="S2" s="1261"/>
      <c r="T2" s="1261"/>
      <c r="U2" s="1261"/>
      <c r="V2" s="1261"/>
      <c r="W2" s="1261"/>
      <c r="X2" s="1261"/>
      <c r="Y2" s="1261"/>
      <c r="Z2" s="1261"/>
      <c r="AA2" s="1261"/>
      <c r="AB2" s="1261"/>
      <c r="AC2" s="1261"/>
      <c r="AD2" s="1261"/>
      <c r="AE2" s="1261"/>
      <c r="AF2" s="1261"/>
      <c r="AG2" s="1261"/>
      <c r="AH2" s="1241"/>
      <c r="AI2" s="1242" t="s">
        <v>10</v>
      </c>
      <c r="AJ2" s="1243"/>
      <c r="AK2" s="1243"/>
      <c r="AL2" s="1243"/>
      <c r="AM2" s="1243"/>
      <c r="AN2" s="1243"/>
      <c r="AO2" s="1243"/>
      <c r="AP2" s="1243"/>
      <c r="AQ2" s="1243"/>
      <c r="AR2" s="1243"/>
      <c r="AS2" s="1243"/>
      <c r="AT2" s="1244"/>
      <c r="AU2" s="1248">
        <v>3</v>
      </c>
      <c r="AV2" s="1249"/>
      <c r="AW2" s="1249"/>
      <c r="AX2" s="1249"/>
      <c r="AY2" s="1249"/>
      <c r="AZ2" s="1249"/>
      <c r="BA2" s="1249"/>
      <c r="BB2" s="1249"/>
      <c r="BC2" s="1249"/>
      <c r="BD2" s="1249"/>
      <c r="BE2" s="1249"/>
      <c r="BF2" s="1249"/>
      <c r="BG2" s="1249"/>
      <c r="BH2" s="1249"/>
      <c r="BI2" s="1250"/>
      <c r="BJ2" s="561"/>
      <c r="BK2" s="562"/>
      <c r="BL2" s="562"/>
      <c r="BM2" s="562"/>
      <c r="BN2" s="562"/>
      <c r="BO2" s="562"/>
      <c r="BP2" s="562"/>
      <c r="BQ2" s="562"/>
      <c r="BR2" s="562"/>
      <c r="BS2" s="562"/>
      <c r="BT2" s="562"/>
      <c r="BU2" s="562"/>
      <c r="BV2" s="562"/>
      <c r="BW2" s="562"/>
      <c r="BX2" s="562"/>
      <c r="BY2" s="562"/>
      <c r="BZ2" s="562"/>
      <c r="CA2" s="562"/>
      <c r="CB2" s="562"/>
      <c r="CC2" s="562"/>
      <c r="CD2" s="562"/>
      <c r="CE2" s="562"/>
      <c r="CF2" s="562"/>
      <c r="CG2" s="562"/>
      <c r="CH2" s="562"/>
      <c r="CI2" s="562"/>
      <c r="CJ2" s="562"/>
      <c r="CK2" s="562"/>
      <c r="CL2" s="562"/>
      <c r="CM2" s="562"/>
      <c r="CN2" s="562"/>
      <c r="CO2" s="562"/>
      <c r="CP2" s="562"/>
      <c r="CQ2" s="562"/>
      <c r="CR2" s="562"/>
      <c r="CS2" s="562"/>
      <c r="CT2" s="562"/>
      <c r="CU2" s="562"/>
      <c r="CV2" s="562"/>
      <c r="CW2" s="562"/>
      <c r="CX2" s="562"/>
      <c r="CY2" s="562"/>
      <c r="CZ2" s="562"/>
      <c r="DA2" s="562"/>
      <c r="DB2" s="562"/>
      <c r="DC2" s="562"/>
      <c r="DD2" s="562"/>
      <c r="DE2" s="562"/>
      <c r="DF2" s="562"/>
      <c r="DG2" s="562"/>
      <c r="DH2" s="562"/>
      <c r="DI2" s="562"/>
      <c r="DJ2" s="562"/>
      <c r="DK2" s="562"/>
      <c r="DL2" s="562"/>
      <c r="DM2" s="562"/>
      <c r="DN2" s="562"/>
      <c r="DO2" s="562"/>
      <c r="DP2" s="562"/>
      <c r="DQ2" s="562"/>
      <c r="DR2" s="562"/>
      <c r="DS2" s="562"/>
      <c r="DT2" s="562"/>
      <c r="DU2" s="562"/>
      <c r="DV2" s="562"/>
      <c r="DW2" s="562"/>
      <c r="DX2" s="562"/>
      <c r="DY2" s="562"/>
      <c r="DZ2" s="562"/>
      <c r="EA2" s="562"/>
      <c r="EB2" s="562"/>
      <c r="EC2" s="562"/>
      <c r="ED2" s="562"/>
      <c r="EE2" s="562"/>
      <c r="EF2" s="562"/>
      <c r="EG2" s="562"/>
      <c r="EH2" s="562"/>
      <c r="EI2" s="562"/>
      <c r="EJ2" s="562"/>
      <c r="EK2" s="562"/>
      <c r="EL2" s="562"/>
      <c r="EM2" s="562"/>
      <c r="EN2" s="562"/>
      <c r="EO2" s="562"/>
      <c r="EP2" s="562"/>
      <c r="EQ2" s="562"/>
      <c r="ER2" s="562"/>
      <c r="ES2" s="562"/>
      <c r="ET2" s="562"/>
      <c r="EU2" s="562"/>
      <c r="EV2" s="562"/>
      <c r="EW2" s="562"/>
      <c r="EX2" s="562"/>
      <c r="EY2" s="562"/>
      <c r="EZ2" s="562"/>
      <c r="FA2" s="562"/>
      <c r="FB2" s="562"/>
      <c r="FC2" s="562"/>
      <c r="FD2" s="562"/>
      <c r="FE2" s="562"/>
      <c r="FF2" s="562"/>
      <c r="FG2" s="562"/>
      <c r="FH2" s="562"/>
      <c r="FI2" s="562"/>
      <c r="FJ2" s="562"/>
      <c r="FK2" s="562"/>
      <c r="FL2" s="562"/>
      <c r="FM2" s="562"/>
      <c r="FN2" s="562"/>
      <c r="FO2" s="562"/>
      <c r="FP2" s="562"/>
      <c r="FQ2" s="562"/>
      <c r="FR2" s="562"/>
      <c r="FS2" s="562"/>
      <c r="FT2" s="562"/>
      <c r="FU2" s="562"/>
      <c r="FV2" s="562"/>
      <c r="FW2" s="562"/>
      <c r="FX2" s="562"/>
      <c r="FY2" s="562"/>
      <c r="FZ2" s="562"/>
      <c r="GA2" s="562"/>
      <c r="GB2" s="562"/>
      <c r="GC2" s="562"/>
      <c r="GD2" s="562"/>
      <c r="GE2" s="562"/>
      <c r="GF2" s="562"/>
      <c r="GG2" s="562"/>
      <c r="GH2" s="562"/>
      <c r="GI2" s="562"/>
      <c r="GJ2" s="562"/>
      <c r="GK2" s="562"/>
      <c r="GL2" s="562"/>
      <c r="GM2" s="562"/>
      <c r="GN2" s="562"/>
      <c r="GO2" s="562"/>
      <c r="GP2" s="562"/>
      <c r="GQ2" s="562"/>
      <c r="GR2" s="562"/>
      <c r="GS2" s="562"/>
      <c r="GT2" s="562"/>
      <c r="GU2" s="562"/>
      <c r="GV2" s="562"/>
      <c r="GW2" s="562"/>
      <c r="GX2" s="562"/>
      <c r="GY2" s="562"/>
      <c r="GZ2" s="562"/>
      <c r="HA2" s="562"/>
      <c r="HB2" s="562"/>
      <c r="HC2" s="562"/>
      <c r="HD2" s="562"/>
      <c r="HE2" s="562"/>
      <c r="HF2" s="562"/>
      <c r="HG2" s="562"/>
      <c r="HH2" s="562"/>
      <c r="HI2" s="562"/>
      <c r="HJ2" s="562"/>
      <c r="HK2" s="562"/>
      <c r="HL2" s="562"/>
      <c r="HM2" s="562"/>
      <c r="HN2" s="562"/>
      <c r="HO2" s="562"/>
      <c r="HP2" s="562"/>
      <c r="HQ2" s="562"/>
      <c r="HR2" s="562"/>
      <c r="HS2" s="562"/>
      <c r="HT2" s="562"/>
      <c r="HU2" s="562"/>
      <c r="HV2" s="562"/>
      <c r="HW2" s="562"/>
      <c r="HX2" s="562"/>
      <c r="HY2" s="562"/>
      <c r="HZ2" s="562"/>
      <c r="IA2" s="562"/>
      <c r="IB2" s="562"/>
      <c r="IC2" s="562"/>
      <c r="ID2" s="562"/>
      <c r="IE2" s="562"/>
      <c r="IF2" s="562"/>
      <c r="IG2" s="562"/>
      <c r="IH2" s="562"/>
      <c r="II2" s="562"/>
      <c r="IJ2" s="562"/>
      <c r="IK2" s="562"/>
      <c r="IL2" s="562"/>
      <c r="IM2" s="562"/>
      <c r="IN2" s="562"/>
      <c r="IO2" s="562"/>
      <c r="IP2" s="562"/>
    </row>
    <row r="3" spans="1:250" s="68" customFormat="1" ht="26.25" customHeight="1" thickBot="1" x14ac:dyDescent="0.4">
      <c r="A3" s="1222"/>
      <c r="B3" s="1227"/>
      <c r="C3" s="1228"/>
      <c r="D3" s="1228"/>
      <c r="E3" s="1228"/>
      <c r="F3" s="1228"/>
      <c r="G3" s="1228"/>
      <c r="H3" s="1228"/>
      <c r="I3" s="1228"/>
      <c r="J3" s="1228"/>
      <c r="K3" s="1228"/>
      <c r="L3" s="1228"/>
      <c r="M3" s="1228"/>
      <c r="N3" s="1228"/>
      <c r="O3" s="1228"/>
      <c r="P3" s="1229"/>
      <c r="Q3" s="1233"/>
      <c r="R3" s="1234"/>
      <c r="S3" s="1234"/>
      <c r="T3" s="1234"/>
      <c r="U3" s="1234"/>
      <c r="V3" s="1234"/>
      <c r="W3" s="1234"/>
      <c r="X3" s="1234"/>
      <c r="Y3" s="1234"/>
      <c r="Z3" s="1234"/>
      <c r="AA3" s="1234"/>
      <c r="AB3" s="1234"/>
      <c r="AC3" s="1234"/>
      <c r="AD3" s="1234"/>
      <c r="AE3" s="1234"/>
      <c r="AF3" s="1234"/>
      <c r="AG3" s="1234"/>
      <c r="AH3" s="1235"/>
      <c r="AI3" s="1242" t="s">
        <v>11</v>
      </c>
      <c r="AJ3" s="1243"/>
      <c r="AK3" s="1243"/>
      <c r="AL3" s="1243"/>
      <c r="AM3" s="1243"/>
      <c r="AN3" s="1243"/>
      <c r="AO3" s="1243"/>
      <c r="AP3" s="1243"/>
      <c r="AQ3" s="1243"/>
      <c r="AR3" s="1243"/>
      <c r="AS3" s="1243"/>
      <c r="AT3" s="1244"/>
      <c r="AU3" s="1251">
        <v>42741</v>
      </c>
      <c r="AV3" s="1252"/>
      <c r="AW3" s="1252"/>
      <c r="AX3" s="1252"/>
      <c r="AY3" s="1252"/>
      <c r="AZ3" s="1252"/>
      <c r="BA3" s="1252"/>
      <c r="BB3" s="1252"/>
      <c r="BC3" s="1252"/>
      <c r="BD3" s="1252"/>
      <c r="BE3" s="1252"/>
      <c r="BF3" s="1252"/>
      <c r="BG3" s="1252"/>
      <c r="BH3" s="1252"/>
      <c r="BI3" s="1253"/>
      <c r="BJ3" s="561"/>
      <c r="BK3" s="562"/>
      <c r="BL3" s="562"/>
      <c r="BM3" s="562"/>
      <c r="BN3" s="562"/>
      <c r="BO3" s="562"/>
      <c r="BP3" s="562"/>
      <c r="BQ3" s="562"/>
      <c r="BR3" s="562"/>
      <c r="BS3" s="562"/>
      <c r="BT3" s="562"/>
      <c r="BU3" s="562"/>
      <c r="BV3" s="562"/>
      <c r="BW3" s="562"/>
      <c r="BX3" s="562"/>
      <c r="BY3" s="562"/>
      <c r="BZ3" s="562"/>
      <c r="CA3" s="562"/>
      <c r="CB3" s="562"/>
      <c r="CC3" s="562"/>
      <c r="CD3" s="562"/>
      <c r="CE3" s="562"/>
      <c r="CF3" s="562"/>
      <c r="CG3" s="562"/>
      <c r="CH3" s="562"/>
      <c r="CI3" s="562"/>
      <c r="CJ3" s="562"/>
      <c r="CK3" s="562"/>
      <c r="CL3" s="562"/>
      <c r="CM3" s="562"/>
      <c r="CN3" s="562"/>
      <c r="CO3" s="562"/>
      <c r="CP3" s="562"/>
      <c r="CQ3" s="562"/>
      <c r="CR3" s="562"/>
      <c r="CS3" s="562"/>
      <c r="CT3" s="562"/>
      <c r="CU3" s="562"/>
      <c r="CV3" s="562"/>
      <c r="CW3" s="562"/>
      <c r="CX3" s="562"/>
      <c r="CY3" s="562"/>
      <c r="CZ3" s="562"/>
      <c r="DA3" s="562"/>
      <c r="DB3" s="562"/>
      <c r="DC3" s="562"/>
      <c r="DD3" s="562"/>
      <c r="DE3" s="562"/>
      <c r="DF3" s="562"/>
      <c r="DG3" s="562"/>
      <c r="DH3" s="562"/>
      <c r="DI3" s="562"/>
      <c r="DJ3" s="562"/>
      <c r="DK3" s="562"/>
      <c r="DL3" s="562"/>
      <c r="DM3" s="562"/>
      <c r="DN3" s="562"/>
      <c r="DO3" s="562"/>
      <c r="DP3" s="562"/>
      <c r="DQ3" s="562"/>
      <c r="DR3" s="562"/>
      <c r="DS3" s="562"/>
      <c r="DT3" s="562"/>
      <c r="DU3" s="562"/>
      <c r="DV3" s="562"/>
      <c r="DW3" s="562"/>
      <c r="DX3" s="562"/>
      <c r="DY3" s="562"/>
      <c r="DZ3" s="562"/>
      <c r="EA3" s="562"/>
      <c r="EB3" s="562"/>
      <c r="EC3" s="562"/>
      <c r="ED3" s="562"/>
      <c r="EE3" s="562"/>
      <c r="EF3" s="562"/>
      <c r="EG3" s="562"/>
      <c r="EH3" s="562"/>
      <c r="EI3" s="562"/>
      <c r="EJ3" s="562"/>
      <c r="EK3" s="562"/>
      <c r="EL3" s="562"/>
      <c r="EM3" s="562"/>
      <c r="EN3" s="562"/>
      <c r="EO3" s="562"/>
      <c r="EP3" s="562"/>
      <c r="EQ3" s="562"/>
      <c r="ER3" s="562"/>
      <c r="ES3" s="562"/>
      <c r="ET3" s="562"/>
      <c r="EU3" s="562"/>
      <c r="EV3" s="562"/>
      <c r="EW3" s="562"/>
      <c r="EX3" s="562"/>
      <c r="EY3" s="562"/>
      <c r="EZ3" s="562"/>
      <c r="FA3" s="562"/>
      <c r="FB3" s="562"/>
      <c r="FC3" s="562"/>
      <c r="FD3" s="562"/>
      <c r="FE3" s="562"/>
      <c r="FF3" s="562"/>
      <c r="FG3" s="562"/>
      <c r="FH3" s="562"/>
      <c r="FI3" s="562"/>
      <c r="FJ3" s="562"/>
      <c r="FK3" s="562"/>
      <c r="FL3" s="562"/>
      <c r="FM3" s="562"/>
      <c r="FN3" s="562"/>
      <c r="FO3" s="562"/>
      <c r="FP3" s="562"/>
      <c r="FQ3" s="562"/>
      <c r="FR3" s="562"/>
      <c r="FS3" s="562"/>
      <c r="FT3" s="562"/>
      <c r="FU3" s="562"/>
      <c r="FV3" s="562"/>
      <c r="FW3" s="562"/>
      <c r="FX3" s="562"/>
      <c r="FY3" s="562"/>
      <c r="FZ3" s="562"/>
      <c r="GA3" s="562"/>
      <c r="GB3" s="562"/>
      <c r="GC3" s="562"/>
      <c r="GD3" s="562"/>
      <c r="GE3" s="562"/>
      <c r="GF3" s="562"/>
      <c r="GG3" s="562"/>
      <c r="GH3" s="562"/>
      <c r="GI3" s="562"/>
      <c r="GJ3" s="562"/>
      <c r="GK3" s="562"/>
      <c r="GL3" s="562"/>
      <c r="GM3" s="562"/>
      <c r="GN3" s="562"/>
      <c r="GO3" s="562"/>
      <c r="GP3" s="562"/>
      <c r="GQ3" s="562"/>
      <c r="GR3" s="562"/>
      <c r="GS3" s="562"/>
      <c r="GT3" s="562"/>
      <c r="GU3" s="562"/>
      <c r="GV3" s="562"/>
      <c r="GW3" s="562"/>
      <c r="GX3" s="562"/>
      <c r="GY3" s="562"/>
      <c r="GZ3" s="562"/>
      <c r="HA3" s="562"/>
      <c r="HB3" s="562"/>
      <c r="HC3" s="562"/>
      <c r="HD3" s="562"/>
      <c r="HE3" s="562"/>
      <c r="HF3" s="562"/>
      <c r="HG3" s="562"/>
      <c r="HH3" s="562"/>
      <c r="HI3" s="562"/>
      <c r="HJ3" s="562"/>
      <c r="HK3" s="562"/>
      <c r="HL3" s="562"/>
      <c r="HM3" s="562"/>
      <c r="HN3" s="562"/>
      <c r="HO3" s="562"/>
      <c r="HP3" s="562"/>
      <c r="HQ3" s="562"/>
      <c r="HR3" s="562"/>
      <c r="HS3" s="562"/>
      <c r="HT3" s="562"/>
      <c r="HU3" s="562"/>
      <c r="HV3" s="562"/>
      <c r="HW3" s="562"/>
      <c r="HX3" s="562"/>
      <c r="HY3" s="562"/>
      <c r="HZ3" s="562"/>
      <c r="IA3" s="562"/>
      <c r="IB3" s="562"/>
      <c r="IC3" s="562"/>
      <c r="ID3" s="562"/>
      <c r="IE3" s="562"/>
      <c r="IF3" s="562"/>
      <c r="IG3" s="562"/>
      <c r="IH3" s="562"/>
      <c r="II3" s="562"/>
      <c r="IJ3" s="562"/>
      <c r="IK3" s="562"/>
      <c r="IL3" s="562"/>
      <c r="IM3" s="562"/>
      <c r="IN3" s="562"/>
      <c r="IO3" s="562"/>
      <c r="IP3" s="562"/>
    </row>
    <row r="4" spans="1:250" s="68" customFormat="1" ht="30.75" customHeight="1" x14ac:dyDescent="0.35">
      <c r="A4" s="1222"/>
      <c r="B4" s="1224" t="s">
        <v>12</v>
      </c>
      <c r="C4" s="1225"/>
      <c r="D4" s="1225"/>
      <c r="E4" s="1225"/>
      <c r="F4" s="1225"/>
      <c r="G4" s="1225"/>
      <c r="H4" s="1225"/>
      <c r="I4" s="1225"/>
      <c r="J4" s="1225"/>
      <c r="K4" s="1225"/>
      <c r="L4" s="1225"/>
      <c r="M4" s="1225"/>
      <c r="N4" s="1225"/>
      <c r="O4" s="1225"/>
      <c r="P4" s="1226"/>
      <c r="Q4" s="1230" t="s">
        <v>13</v>
      </c>
      <c r="R4" s="1231"/>
      <c r="S4" s="1231"/>
      <c r="T4" s="1231"/>
      <c r="U4" s="1231"/>
      <c r="V4" s="1231"/>
      <c r="W4" s="1231"/>
      <c r="X4" s="1231"/>
      <c r="Y4" s="1231"/>
      <c r="Z4" s="1231"/>
      <c r="AA4" s="1231"/>
      <c r="AB4" s="1231"/>
      <c r="AC4" s="1231"/>
      <c r="AD4" s="1231"/>
      <c r="AE4" s="1231"/>
      <c r="AF4" s="1231"/>
      <c r="AG4" s="1231"/>
      <c r="AH4" s="1232"/>
      <c r="AI4" s="1224" t="s">
        <v>14</v>
      </c>
      <c r="AJ4" s="1225"/>
      <c r="AK4" s="1225"/>
      <c r="AL4" s="1225"/>
      <c r="AM4" s="1225"/>
      <c r="AN4" s="1225"/>
      <c r="AO4" s="1225"/>
      <c r="AP4" s="1225"/>
      <c r="AQ4" s="1225"/>
      <c r="AR4" s="1225"/>
      <c r="AS4" s="1225"/>
      <c r="AT4" s="1226"/>
      <c r="AU4" s="1254" t="s">
        <v>432</v>
      </c>
      <c r="AV4" s="1255"/>
      <c r="AW4" s="1255"/>
      <c r="AX4" s="1255"/>
      <c r="AY4" s="1255"/>
      <c r="AZ4" s="1255"/>
      <c r="BA4" s="1255"/>
      <c r="BB4" s="1255"/>
      <c r="BC4" s="1255"/>
      <c r="BD4" s="1255"/>
      <c r="BE4" s="1255"/>
      <c r="BF4" s="1255"/>
      <c r="BG4" s="1255"/>
      <c r="BH4" s="1255"/>
      <c r="BI4" s="1256"/>
      <c r="BJ4" s="561"/>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2"/>
      <c r="ES4" s="562"/>
      <c r="ET4" s="562"/>
      <c r="EU4" s="562"/>
      <c r="EV4" s="562"/>
      <c r="EW4" s="562"/>
      <c r="EX4" s="562"/>
      <c r="EY4" s="562"/>
      <c r="EZ4" s="562"/>
      <c r="FA4" s="562"/>
      <c r="FB4" s="562"/>
      <c r="FC4" s="562"/>
      <c r="FD4" s="562"/>
      <c r="FE4" s="562"/>
      <c r="FF4" s="562"/>
      <c r="FG4" s="562"/>
      <c r="FH4" s="562"/>
      <c r="FI4" s="562"/>
      <c r="FJ4" s="562"/>
      <c r="FK4" s="562"/>
      <c r="FL4" s="562"/>
      <c r="FM4" s="562"/>
      <c r="FN4" s="562"/>
      <c r="FO4" s="562"/>
      <c r="FP4" s="562"/>
      <c r="FQ4" s="562"/>
      <c r="FR4" s="562"/>
      <c r="FS4" s="562"/>
      <c r="FT4" s="562"/>
      <c r="FU4" s="562"/>
      <c r="FV4" s="562"/>
      <c r="FW4" s="562"/>
      <c r="FX4" s="562"/>
      <c r="FY4" s="562"/>
      <c r="FZ4" s="562"/>
      <c r="GA4" s="562"/>
      <c r="GB4" s="562"/>
      <c r="GC4" s="562"/>
      <c r="GD4" s="562"/>
      <c r="GE4" s="562"/>
      <c r="GF4" s="562"/>
      <c r="GG4" s="562"/>
      <c r="GH4" s="562"/>
      <c r="GI4" s="562"/>
      <c r="GJ4" s="562"/>
      <c r="GK4" s="562"/>
      <c r="GL4" s="562"/>
      <c r="GM4" s="562"/>
      <c r="GN4" s="562"/>
      <c r="GO4" s="562"/>
      <c r="GP4" s="562"/>
      <c r="GQ4" s="562"/>
      <c r="GR4" s="562"/>
      <c r="GS4" s="562"/>
      <c r="GT4" s="562"/>
      <c r="GU4" s="562"/>
      <c r="GV4" s="562"/>
      <c r="GW4" s="562"/>
      <c r="GX4" s="562"/>
      <c r="GY4" s="562"/>
      <c r="GZ4" s="562"/>
      <c r="HA4" s="562"/>
      <c r="HB4" s="562"/>
      <c r="HC4" s="562"/>
      <c r="HD4" s="562"/>
      <c r="HE4" s="562"/>
      <c r="HF4" s="562"/>
      <c r="HG4" s="562"/>
      <c r="HH4" s="562"/>
      <c r="HI4" s="562"/>
      <c r="HJ4" s="562"/>
      <c r="HK4" s="562"/>
      <c r="HL4" s="562"/>
      <c r="HM4" s="562"/>
      <c r="HN4" s="562"/>
      <c r="HO4" s="562"/>
      <c r="HP4" s="562"/>
      <c r="HQ4" s="562"/>
      <c r="HR4" s="562"/>
      <c r="HS4" s="562"/>
      <c r="HT4" s="562"/>
      <c r="HU4" s="562"/>
      <c r="HV4" s="562"/>
      <c r="HW4" s="562"/>
      <c r="HX4" s="562"/>
      <c r="HY4" s="562"/>
      <c r="HZ4" s="562"/>
      <c r="IA4" s="562"/>
      <c r="IB4" s="562"/>
      <c r="IC4" s="562"/>
      <c r="ID4" s="562"/>
      <c r="IE4" s="562"/>
      <c r="IF4" s="562"/>
      <c r="IG4" s="562"/>
      <c r="IH4" s="562"/>
      <c r="II4" s="562"/>
      <c r="IJ4" s="562"/>
      <c r="IK4" s="562"/>
      <c r="IL4" s="562"/>
      <c r="IM4" s="562"/>
      <c r="IN4" s="562"/>
      <c r="IO4" s="562"/>
      <c r="IP4" s="562"/>
    </row>
    <row r="5" spans="1:250" s="68" customFormat="1" ht="42.75" customHeight="1" thickBot="1" x14ac:dyDescent="0.4">
      <c r="A5" s="1223"/>
      <c r="B5" s="1227"/>
      <c r="C5" s="1228"/>
      <c r="D5" s="1228"/>
      <c r="E5" s="1228"/>
      <c r="F5" s="1228"/>
      <c r="G5" s="1228"/>
      <c r="H5" s="1228"/>
      <c r="I5" s="1228"/>
      <c r="J5" s="1228"/>
      <c r="K5" s="1228"/>
      <c r="L5" s="1228"/>
      <c r="M5" s="1228"/>
      <c r="N5" s="1228"/>
      <c r="O5" s="1228"/>
      <c r="P5" s="1229"/>
      <c r="Q5" s="1233"/>
      <c r="R5" s="1234"/>
      <c r="S5" s="1234"/>
      <c r="T5" s="1234"/>
      <c r="U5" s="1234"/>
      <c r="V5" s="1234"/>
      <c r="W5" s="1234"/>
      <c r="X5" s="1234"/>
      <c r="Y5" s="1234"/>
      <c r="Z5" s="1234"/>
      <c r="AA5" s="1234"/>
      <c r="AB5" s="1234"/>
      <c r="AC5" s="1234"/>
      <c r="AD5" s="1234"/>
      <c r="AE5" s="1234"/>
      <c r="AF5" s="1234"/>
      <c r="AG5" s="1234"/>
      <c r="AH5" s="1235"/>
      <c r="AI5" s="1227"/>
      <c r="AJ5" s="1228"/>
      <c r="AK5" s="1228"/>
      <c r="AL5" s="1228"/>
      <c r="AM5" s="1228"/>
      <c r="AN5" s="1228"/>
      <c r="AO5" s="1228"/>
      <c r="AP5" s="1228"/>
      <c r="AQ5" s="1228"/>
      <c r="AR5" s="1228"/>
      <c r="AS5" s="1228"/>
      <c r="AT5" s="1229"/>
      <c r="AU5" s="1257"/>
      <c r="AV5" s="1258"/>
      <c r="AW5" s="1258"/>
      <c r="AX5" s="1258"/>
      <c r="AY5" s="1258"/>
      <c r="AZ5" s="1258"/>
      <c r="BA5" s="1258"/>
      <c r="BB5" s="1258"/>
      <c r="BC5" s="1258"/>
      <c r="BD5" s="1258"/>
      <c r="BE5" s="1258"/>
      <c r="BF5" s="1258"/>
      <c r="BG5" s="1258"/>
      <c r="BH5" s="1258"/>
      <c r="BI5" s="1259"/>
      <c r="BJ5" s="561"/>
      <c r="BK5" s="562"/>
      <c r="BL5" s="562"/>
      <c r="BM5" s="562"/>
      <c r="BN5" s="562"/>
      <c r="BO5" s="562"/>
      <c r="BP5" s="562"/>
      <c r="BQ5" s="562"/>
      <c r="BR5" s="562"/>
      <c r="BS5" s="562"/>
      <c r="BT5" s="562"/>
      <c r="BU5" s="562"/>
      <c r="BV5" s="562"/>
      <c r="BW5" s="562"/>
      <c r="BX5" s="562"/>
      <c r="BY5" s="562"/>
      <c r="BZ5" s="562"/>
      <c r="CA5" s="562"/>
      <c r="CB5" s="562"/>
      <c r="CC5" s="562"/>
      <c r="CD5" s="562"/>
      <c r="CE5" s="562"/>
      <c r="CF5" s="562"/>
      <c r="CG5" s="562"/>
      <c r="CH5" s="562"/>
      <c r="CI5" s="562"/>
      <c r="CJ5" s="562"/>
      <c r="CK5" s="562"/>
      <c r="CL5" s="562"/>
      <c r="CM5" s="562"/>
      <c r="CN5" s="562"/>
      <c r="CO5" s="562"/>
      <c r="CP5" s="562"/>
      <c r="CQ5" s="562"/>
      <c r="CR5" s="562"/>
      <c r="CS5" s="562"/>
      <c r="CT5" s="562"/>
      <c r="CU5" s="562"/>
      <c r="CV5" s="562"/>
      <c r="CW5" s="562"/>
      <c r="CX5" s="562"/>
      <c r="CY5" s="562"/>
      <c r="CZ5" s="562"/>
      <c r="DA5" s="562"/>
      <c r="DB5" s="562"/>
      <c r="DC5" s="562"/>
      <c r="DD5" s="562"/>
      <c r="DE5" s="562"/>
      <c r="DF5" s="562"/>
      <c r="DG5" s="562"/>
      <c r="DH5" s="562"/>
      <c r="DI5" s="562"/>
      <c r="DJ5" s="562"/>
      <c r="DK5" s="562"/>
      <c r="DL5" s="562"/>
      <c r="DM5" s="562"/>
      <c r="DN5" s="562"/>
      <c r="DO5" s="562"/>
      <c r="DP5" s="562"/>
      <c r="DQ5" s="562"/>
      <c r="DR5" s="562"/>
      <c r="DS5" s="562"/>
      <c r="DT5" s="562"/>
      <c r="DU5" s="562"/>
      <c r="DV5" s="562"/>
      <c r="DW5" s="562"/>
      <c r="DX5" s="562"/>
      <c r="DY5" s="562"/>
      <c r="DZ5" s="562"/>
      <c r="EA5" s="562"/>
      <c r="EB5" s="562"/>
      <c r="EC5" s="562"/>
      <c r="ED5" s="562"/>
      <c r="EE5" s="562"/>
      <c r="EF5" s="562"/>
      <c r="EG5" s="562"/>
      <c r="EH5" s="562"/>
      <c r="EI5" s="562"/>
      <c r="EJ5" s="562"/>
      <c r="EK5" s="562"/>
      <c r="EL5" s="562"/>
      <c r="EM5" s="562"/>
      <c r="EN5" s="562"/>
      <c r="EO5" s="562"/>
      <c r="EP5" s="562"/>
      <c r="EQ5" s="562"/>
      <c r="ER5" s="562"/>
      <c r="ES5" s="562"/>
      <c r="ET5" s="562"/>
      <c r="EU5" s="562"/>
      <c r="EV5" s="562"/>
      <c r="EW5" s="562"/>
      <c r="EX5" s="562"/>
      <c r="EY5" s="562"/>
      <c r="EZ5" s="562"/>
      <c r="FA5" s="562"/>
      <c r="FB5" s="562"/>
      <c r="FC5" s="562"/>
      <c r="FD5" s="562"/>
      <c r="FE5" s="562"/>
      <c r="FF5" s="562"/>
      <c r="FG5" s="562"/>
      <c r="FH5" s="562"/>
      <c r="FI5" s="562"/>
      <c r="FJ5" s="562"/>
      <c r="FK5" s="562"/>
      <c r="FL5" s="562"/>
      <c r="FM5" s="562"/>
      <c r="FN5" s="562"/>
      <c r="FO5" s="562"/>
      <c r="FP5" s="562"/>
      <c r="FQ5" s="562"/>
      <c r="FR5" s="562"/>
      <c r="FS5" s="562"/>
      <c r="FT5" s="562"/>
      <c r="FU5" s="562"/>
      <c r="FV5" s="562"/>
      <c r="FW5" s="562"/>
      <c r="FX5" s="562"/>
      <c r="FY5" s="562"/>
      <c r="FZ5" s="562"/>
      <c r="GA5" s="562"/>
      <c r="GB5" s="562"/>
      <c r="GC5" s="562"/>
      <c r="GD5" s="562"/>
      <c r="GE5" s="562"/>
      <c r="GF5" s="562"/>
      <c r="GG5" s="562"/>
      <c r="GH5" s="562"/>
      <c r="GI5" s="562"/>
      <c r="GJ5" s="562"/>
      <c r="GK5" s="562"/>
      <c r="GL5" s="562"/>
      <c r="GM5" s="562"/>
      <c r="GN5" s="562"/>
      <c r="GO5" s="562"/>
      <c r="GP5" s="562"/>
      <c r="GQ5" s="562"/>
      <c r="GR5" s="562"/>
      <c r="GS5" s="562"/>
      <c r="GT5" s="562"/>
      <c r="GU5" s="562"/>
      <c r="GV5" s="562"/>
      <c r="GW5" s="562"/>
      <c r="GX5" s="562"/>
      <c r="GY5" s="562"/>
      <c r="GZ5" s="562"/>
      <c r="HA5" s="562"/>
      <c r="HB5" s="562"/>
      <c r="HC5" s="562"/>
      <c r="HD5" s="562"/>
      <c r="HE5" s="562"/>
      <c r="HF5" s="562"/>
      <c r="HG5" s="562"/>
      <c r="HH5" s="562"/>
      <c r="HI5" s="562"/>
      <c r="HJ5" s="562"/>
      <c r="HK5" s="562"/>
      <c r="HL5" s="562"/>
      <c r="HM5" s="562"/>
      <c r="HN5" s="562"/>
      <c r="HO5" s="562"/>
      <c r="HP5" s="562"/>
      <c r="HQ5" s="562"/>
      <c r="HR5" s="562"/>
      <c r="HS5" s="562"/>
      <c r="HT5" s="562"/>
      <c r="HU5" s="562"/>
      <c r="HV5" s="562"/>
      <c r="HW5" s="562"/>
      <c r="HX5" s="562"/>
      <c r="HY5" s="562"/>
      <c r="HZ5" s="562"/>
      <c r="IA5" s="562"/>
      <c r="IB5" s="562"/>
      <c r="IC5" s="562"/>
      <c r="ID5" s="562"/>
      <c r="IE5" s="562"/>
      <c r="IF5" s="562"/>
      <c r="IG5" s="562"/>
      <c r="IH5" s="562"/>
      <c r="II5" s="562"/>
      <c r="IJ5" s="562"/>
      <c r="IK5" s="562"/>
      <c r="IL5" s="562"/>
      <c r="IM5" s="562"/>
      <c r="IN5" s="562"/>
      <c r="IO5" s="562"/>
      <c r="IP5" s="562"/>
    </row>
    <row r="6" spans="1:250" s="231" customFormat="1" ht="33" customHeight="1" x14ac:dyDescent="0.25">
      <c r="A6" s="1019" t="s">
        <v>15</v>
      </c>
      <c r="B6" s="1020"/>
      <c r="C6" s="1265" t="s">
        <v>582</v>
      </c>
      <c r="D6" s="1265"/>
      <c r="E6" s="1265"/>
      <c r="F6" s="1265"/>
      <c r="G6" s="1265"/>
      <c r="H6" s="1265"/>
      <c r="I6" s="1265"/>
      <c r="J6" s="1265"/>
      <c r="K6" s="1265"/>
      <c r="L6" s="1265"/>
      <c r="M6" s="1265"/>
      <c r="N6" s="1265"/>
      <c r="O6" s="1265"/>
      <c r="P6" s="1265"/>
      <c r="Q6" s="1265"/>
      <c r="R6" s="1265"/>
      <c r="S6" s="1265"/>
      <c r="T6" s="1265"/>
      <c r="U6" s="1265"/>
      <c r="V6" s="1265"/>
      <c r="W6" s="1265"/>
      <c r="X6" s="1265"/>
      <c r="Y6" s="1265"/>
      <c r="Z6" s="1266" t="s">
        <v>16</v>
      </c>
      <c r="AA6" s="1266"/>
      <c r="AB6" s="1267" t="s">
        <v>211</v>
      </c>
      <c r="AC6" s="1267"/>
      <c r="AD6" s="1267"/>
      <c r="AE6" s="1267"/>
      <c r="AF6" s="1267"/>
      <c r="AG6" s="1267"/>
      <c r="AH6" s="1267"/>
      <c r="AI6" s="1267"/>
      <c r="AJ6" s="1266" t="s">
        <v>17</v>
      </c>
      <c r="AK6" s="1266"/>
      <c r="AL6" s="1071" t="s">
        <v>471</v>
      </c>
      <c r="AM6" s="1071"/>
      <c r="AN6" s="1071"/>
      <c r="AO6" s="1071"/>
      <c r="AP6" s="1071"/>
      <c r="AQ6" s="1071"/>
      <c r="AR6" s="1071"/>
      <c r="AS6" s="1071"/>
      <c r="AT6" s="1072"/>
      <c r="AU6" s="1072"/>
      <c r="AV6" s="1072"/>
      <c r="AW6" s="1072"/>
      <c r="AX6" s="1072"/>
      <c r="AY6" s="1072"/>
      <c r="AZ6" s="1072"/>
      <c r="BA6" s="1072"/>
      <c r="BB6" s="1072"/>
      <c r="BC6" s="1072"/>
      <c r="BD6" s="1072"/>
      <c r="BE6" s="1072"/>
      <c r="BF6" s="1072"/>
      <c r="BG6" s="1072"/>
      <c r="BH6" s="1072"/>
      <c r="BI6" s="988"/>
      <c r="BJ6" s="230"/>
    </row>
    <row r="7" spans="1:250" s="231" customFormat="1" ht="24" customHeight="1" x14ac:dyDescent="0.25">
      <c r="A7" s="1028" t="s">
        <v>18</v>
      </c>
      <c r="B7" s="1029"/>
      <c r="C7" s="1262" t="s">
        <v>502</v>
      </c>
      <c r="D7" s="1263"/>
      <c r="E7" s="1263"/>
      <c r="F7" s="1263"/>
      <c r="G7" s="1263"/>
      <c r="H7" s="1263"/>
      <c r="I7" s="1263"/>
      <c r="J7" s="1263"/>
      <c r="K7" s="1263"/>
      <c r="L7" s="1263"/>
      <c r="M7" s="1263"/>
      <c r="N7" s="1263"/>
      <c r="O7" s="1263"/>
      <c r="P7" s="1263"/>
      <c r="Q7" s="1263"/>
      <c r="R7" s="1263"/>
      <c r="S7" s="1263"/>
      <c r="T7" s="1263"/>
      <c r="U7" s="1263"/>
      <c r="V7" s="1263"/>
      <c r="W7" s="1263"/>
      <c r="X7" s="1263"/>
      <c r="Y7" s="1263"/>
      <c r="Z7" s="1263"/>
      <c r="AA7" s="1263"/>
      <c r="AB7" s="1263"/>
      <c r="AC7" s="1263"/>
      <c r="AD7" s="1263"/>
      <c r="AE7" s="1263"/>
      <c r="AF7" s="1263"/>
      <c r="AG7" s="1263"/>
      <c r="AH7" s="1263"/>
      <c r="AI7" s="1263"/>
      <c r="AJ7" s="1263"/>
      <c r="AK7" s="1264"/>
      <c r="AL7" s="232" t="s">
        <v>19</v>
      </c>
      <c r="AM7" s="1082"/>
      <c r="AN7" s="1083"/>
      <c r="AO7" s="1083"/>
      <c r="AP7" s="1083"/>
      <c r="AQ7" s="1083"/>
      <c r="AR7" s="1083"/>
      <c r="AS7" s="1083"/>
      <c r="AT7" s="1072"/>
      <c r="AU7" s="1072"/>
      <c r="AV7" s="1072"/>
      <c r="AW7" s="1072"/>
      <c r="AX7" s="1072"/>
      <c r="AY7" s="1072"/>
      <c r="AZ7" s="1072"/>
      <c r="BA7" s="1072"/>
      <c r="BB7" s="1072"/>
      <c r="BC7" s="1072"/>
      <c r="BD7" s="1072"/>
      <c r="BE7" s="1072"/>
      <c r="BF7" s="1072"/>
      <c r="BG7" s="1072"/>
      <c r="BH7" s="1072"/>
      <c r="BI7" s="988"/>
      <c r="BJ7" s="230"/>
    </row>
    <row r="8" spans="1:250" s="388" customFormat="1" ht="27.75" customHeight="1" x14ac:dyDescent="0.25">
      <c r="A8" s="1211" t="s">
        <v>596</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3" t="s">
        <v>21</v>
      </c>
      <c r="AU8" s="1214"/>
      <c r="AV8" s="1214"/>
      <c r="AW8" s="1214"/>
      <c r="AX8" s="1214"/>
      <c r="AY8" s="1214"/>
      <c r="AZ8" s="1214"/>
      <c r="BA8" s="1214"/>
      <c r="BB8" s="1214"/>
      <c r="BC8" s="1214"/>
      <c r="BD8" s="1214"/>
      <c r="BE8" s="1214"/>
      <c r="BF8" s="1214"/>
      <c r="BG8" s="1214"/>
      <c r="BH8" s="1214"/>
      <c r="BI8" s="1215"/>
      <c r="BJ8" s="387"/>
    </row>
    <row r="9" spans="1:250" s="388"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c r="BJ9" s="387"/>
    </row>
    <row r="10" spans="1:250" s="384" customFormat="1" ht="54.7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250" s="384" customFormat="1" ht="61.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4"/>
      <c r="AE11" s="322" t="s">
        <v>597</v>
      </c>
      <c r="AF11" s="322" t="s">
        <v>60</v>
      </c>
      <c r="AG11" s="323" t="s">
        <v>598</v>
      </c>
      <c r="AH11" s="964"/>
      <c r="AI11" s="965"/>
      <c r="AJ11" s="346" t="s">
        <v>62</v>
      </c>
      <c r="AK11" s="346" t="s">
        <v>63</v>
      </c>
      <c r="AL11" s="346" t="s">
        <v>64</v>
      </c>
      <c r="AM11" s="346" t="s">
        <v>65</v>
      </c>
      <c r="AN11" s="346" t="s">
        <v>599</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250" s="388" customFormat="1" ht="195" customHeight="1" x14ac:dyDescent="0.25">
      <c r="A12" s="360">
        <v>1</v>
      </c>
      <c r="B12" s="126" t="s">
        <v>600</v>
      </c>
      <c r="C12" s="385">
        <v>0.25</v>
      </c>
      <c r="D12" s="368">
        <v>1</v>
      </c>
      <c r="E12" s="156"/>
      <c r="F12" s="386">
        <f>IF(ISERROR(E12/D12),"",(E12/D12))</f>
        <v>0</v>
      </c>
      <c r="G12" s="368">
        <v>1</v>
      </c>
      <c r="H12" s="156"/>
      <c r="I12" s="386">
        <f>IF(ISERROR(H12/G12),"",(H12/G12))</f>
        <v>0</v>
      </c>
      <c r="J12" s="368">
        <v>1</v>
      </c>
      <c r="K12" s="156"/>
      <c r="L12" s="386">
        <f>IF(ISERROR(K12/J12),"",(K12/J12))</f>
        <v>0</v>
      </c>
      <c r="M12" s="368">
        <v>1</v>
      </c>
      <c r="N12" s="156"/>
      <c r="O12" s="386">
        <f>IF(ISERROR(N12/M12),"",(N12/M12))</f>
        <v>0</v>
      </c>
      <c r="P12" s="368">
        <f>D12+G12+J12+M12</f>
        <v>4</v>
      </c>
      <c r="Q12" s="362"/>
      <c r="R12" s="386">
        <f>IF((IF(ISERROR(Q12/P12),0,(Q12/P12)))&gt;1,1,(IF(ISERROR(Q12/P12),0,(Q12/P12))))</f>
        <v>0</v>
      </c>
      <c r="S12" s="370">
        <f>R12*C12</f>
        <v>0</v>
      </c>
      <c r="T12" s="563" t="s">
        <v>601</v>
      </c>
      <c r="U12" s="126" t="s">
        <v>212</v>
      </c>
      <c r="V12" s="249" t="s">
        <v>85</v>
      </c>
      <c r="W12" s="249" t="s">
        <v>602</v>
      </c>
      <c r="X12" s="249" t="s">
        <v>603</v>
      </c>
      <c r="Y12" s="249" t="s">
        <v>75</v>
      </c>
      <c r="Z12" s="109" t="s">
        <v>213</v>
      </c>
      <c r="AA12" s="249" t="s">
        <v>76</v>
      </c>
      <c r="AB12" s="249" t="s">
        <v>74</v>
      </c>
      <c r="AC12" s="249" t="s">
        <v>77</v>
      </c>
      <c r="AD12" s="249" t="s">
        <v>78</v>
      </c>
      <c r="AE12" s="249">
        <v>12</v>
      </c>
      <c r="AF12" s="109">
        <v>2022</v>
      </c>
      <c r="AG12" s="109">
        <v>2022</v>
      </c>
      <c r="AH12" s="249" t="s">
        <v>79</v>
      </c>
      <c r="AI12" s="127" t="s">
        <v>80</v>
      </c>
      <c r="AJ12" s="126" t="s">
        <v>139</v>
      </c>
      <c r="AK12" s="126" t="s">
        <v>214</v>
      </c>
      <c r="AL12" s="126" t="s">
        <v>215</v>
      </c>
      <c r="AM12" s="126" t="s">
        <v>216</v>
      </c>
      <c r="AN12" s="126" t="s">
        <v>142</v>
      </c>
      <c r="AO12" s="126" t="s">
        <v>90</v>
      </c>
      <c r="AP12" s="106" t="s">
        <v>91</v>
      </c>
      <c r="AQ12" s="109" t="s">
        <v>217</v>
      </c>
      <c r="AR12" s="127"/>
      <c r="AS12" s="564" t="s">
        <v>218</v>
      </c>
      <c r="AT12" s="237"/>
      <c r="AU12" s="238"/>
      <c r="AV12" s="239"/>
      <c r="AW12" s="240"/>
      <c r="AX12" s="237"/>
      <c r="AY12" s="241"/>
      <c r="AZ12" s="242"/>
      <c r="BA12" s="242"/>
      <c r="BB12" s="243"/>
      <c r="BC12" s="238"/>
      <c r="BD12" s="240"/>
      <c r="BE12" s="240"/>
      <c r="BF12" s="244"/>
      <c r="BG12" s="245"/>
      <c r="BH12" s="246"/>
      <c r="BI12" s="247"/>
      <c r="BJ12" s="387"/>
    </row>
    <row r="13" spans="1:250" s="388" customFormat="1" ht="145.5" customHeight="1" x14ac:dyDescent="0.25">
      <c r="A13" s="360">
        <v>2</v>
      </c>
      <c r="B13" s="563" t="s">
        <v>604</v>
      </c>
      <c r="C13" s="385">
        <v>0.25</v>
      </c>
      <c r="D13" s="158">
        <v>1</v>
      </c>
      <c r="E13" s="156"/>
      <c r="F13" s="386">
        <f>IF(ISERROR(E13/D13),"",(E13/D13))</f>
        <v>0</v>
      </c>
      <c r="G13" s="368">
        <v>1</v>
      </c>
      <c r="H13" s="156"/>
      <c r="I13" s="386">
        <f>IF(ISERROR(H13/G13),"",(H13/G13))</f>
        <v>0</v>
      </c>
      <c r="J13" s="368">
        <v>1</v>
      </c>
      <c r="K13" s="156"/>
      <c r="L13" s="386">
        <f>IF(ISERROR(K13/J13),"",(K13/J13))</f>
        <v>0</v>
      </c>
      <c r="M13" s="368">
        <v>1</v>
      </c>
      <c r="N13" s="156"/>
      <c r="O13" s="386">
        <f>IF(ISERROR(N13/M13),"",(N13/M13))</f>
        <v>0</v>
      </c>
      <c r="P13" s="368">
        <f>D13+G13+J13+M13</f>
        <v>4</v>
      </c>
      <c r="Q13" s="156"/>
      <c r="R13" s="386">
        <f>IF((IF(ISERROR(Q13/P13),0,(Q13/P13)))&gt;1,1,(IF(ISERROR(Q13/P13),0,(Q13/P13))))</f>
        <v>0</v>
      </c>
      <c r="S13" s="370">
        <f>R13*C13</f>
        <v>0</v>
      </c>
      <c r="T13" s="126" t="s">
        <v>605</v>
      </c>
      <c r="U13" s="126" t="s">
        <v>606</v>
      </c>
      <c r="V13" s="249" t="s">
        <v>85</v>
      </c>
      <c r="W13" s="127" t="s">
        <v>607</v>
      </c>
      <c r="X13" s="127" t="s">
        <v>608</v>
      </c>
      <c r="Y13" s="249" t="s">
        <v>75</v>
      </c>
      <c r="Z13" s="109" t="s">
        <v>213</v>
      </c>
      <c r="AA13" s="249" t="s">
        <v>76</v>
      </c>
      <c r="AB13" s="249" t="s">
        <v>74</v>
      </c>
      <c r="AC13" s="249" t="s">
        <v>77</v>
      </c>
      <c r="AD13" s="249" t="s">
        <v>78</v>
      </c>
      <c r="AE13" s="249">
        <v>4</v>
      </c>
      <c r="AF13" s="109">
        <v>2022</v>
      </c>
      <c r="AG13" s="109">
        <v>2022</v>
      </c>
      <c r="AH13" s="249" t="s">
        <v>79</v>
      </c>
      <c r="AI13" s="127" t="s">
        <v>80</v>
      </c>
      <c r="AJ13" s="126" t="s">
        <v>133</v>
      </c>
      <c r="AK13" s="126" t="s">
        <v>219</v>
      </c>
      <c r="AL13" s="126" t="s">
        <v>220</v>
      </c>
      <c r="AM13" s="563" t="s">
        <v>221</v>
      </c>
      <c r="AN13" s="126" t="s">
        <v>143</v>
      </c>
      <c r="AO13" s="126" t="s">
        <v>90</v>
      </c>
      <c r="AP13" s="106" t="s">
        <v>91</v>
      </c>
      <c r="AQ13" s="109" t="s">
        <v>217</v>
      </c>
      <c r="AR13" s="127"/>
      <c r="AS13" s="564" t="s">
        <v>218</v>
      </c>
      <c r="AT13" s="166"/>
      <c r="AU13" s="243"/>
      <c r="AV13" s="168"/>
      <c r="AW13" s="168"/>
      <c r="AX13" s="237"/>
      <c r="AY13" s="169"/>
      <c r="AZ13" s="170"/>
      <c r="BA13" s="170"/>
      <c r="BB13" s="250"/>
      <c r="BC13" s="250"/>
      <c r="BD13" s="172"/>
      <c r="BE13" s="172"/>
      <c r="BF13" s="237"/>
      <c r="BG13" s="237"/>
      <c r="BH13" s="173"/>
      <c r="BI13" s="174"/>
      <c r="BJ13" s="387"/>
    </row>
    <row r="14" spans="1:250" s="388" customFormat="1" ht="190.5" customHeight="1" x14ac:dyDescent="0.25">
      <c r="A14" s="360">
        <v>3</v>
      </c>
      <c r="B14" s="126" t="s">
        <v>222</v>
      </c>
      <c r="C14" s="385">
        <v>0.25</v>
      </c>
      <c r="D14" s="158">
        <v>1</v>
      </c>
      <c r="E14" s="156"/>
      <c r="F14" s="386">
        <f>IF(ISERROR(E14/D14),"",(E14/D14))</f>
        <v>0</v>
      </c>
      <c r="G14" s="368">
        <v>1</v>
      </c>
      <c r="H14" s="156"/>
      <c r="I14" s="386">
        <f>IF(ISERROR(H14/G14),"",(H14/G14))</f>
        <v>0</v>
      </c>
      <c r="J14" s="368">
        <v>1</v>
      </c>
      <c r="K14" s="156"/>
      <c r="L14" s="386">
        <f>IF(ISERROR(K14/J14),"",(K14/J14))</f>
        <v>0</v>
      </c>
      <c r="M14" s="368">
        <v>1</v>
      </c>
      <c r="N14" s="156"/>
      <c r="O14" s="386">
        <f>IF(ISERROR(N14/M14),"",(N14/M14))</f>
        <v>0</v>
      </c>
      <c r="P14" s="368">
        <f>D14+G14+J14+M14</f>
        <v>4</v>
      </c>
      <c r="Q14" s="156"/>
      <c r="R14" s="386">
        <f>IF((IF(ISERROR(Q14/P14),0,(Q14/P14)))&gt;1,1,(IF(ISERROR(Q14/P14),0,(Q14/P14))))</f>
        <v>0</v>
      </c>
      <c r="S14" s="370">
        <f>R14*C14</f>
        <v>0</v>
      </c>
      <c r="T14" s="126" t="s">
        <v>223</v>
      </c>
      <c r="U14" s="126" t="s">
        <v>224</v>
      </c>
      <c r="V14" s="249" t="s">
        <v>85</v>
      </c>
      <c r="W14" s="127" t="s">
        <v>225</v>
      </c>
      <c r="X14" s="127" t="s">
        <v>226</v>
      </c>
      <c r="Y14" s="249" t="s">
        <v>75</v>
      </c>
      <c r="Z14" s="109" t="s">
        <v>213</v>
      </c>
      <c r="AA14" s="249" t="s">
        <v>76</v>
      </c>
      <c r="AB14" s="249" t="s">
        <v>74</v>
      </c>
      <c r="AC14" s="249" t="s">
        <v>77</v>
      </c>
      <c r="AD14" s="249" t="s">
        <v>78</v>
      </c>
      <c r="AE14" s="249">
        <v>4</v>
      </c>
      <c r="AF14" s="109">
        <v>2022</v>
      </c>
      <c r="AG14" s="109">
        <v>2022</v>
      </c>
      <c r="AH14" s="249" t="s">
        <v>79</v>
      </c>
      <c r="AI14" s="249" t="s">
        <v>80</v>
      </c>
      <c r="AJ14" s="126" t="s">
        <v>81</v>
      </c>
      <c r="AK14" s="126" t="s">
        <v>219</v>
      </c>
      <c r="AL14" s="126" t="s">
        <v>220</v>
      </c>
      <c r="AM14" s="126" t="s">
        <v>227</v>
      </c>
      <c r="AN14" s="126" t="s">
        <v>228</v>
      </c>
      <c r="AO14" s="126" t="s">
        <v>90</v>
      </c>
      <c r="AP14" s="106" t="s">
        <v>91</v>
      </c>
      <c r="AQ14" s="109" t="s">
        <v>217</v>
      </c>
      <c r="AR14" s="127"/>
      <c r="AS14" s="564" t="s">
        <v>218</v>
      </c>
      <c r="AT14" s="177"/>
      <c r="AU14" s="243"/>
      <c r="AV14" s="168"/>
      <c r="AW14" s="168"/>
      <c r="AX14" s="237"/>
      <c r="AY14" s="169"/>
      <c r="AZ14" s="170"/>
      <c r="BA14" s="170"/>
      <c r="BB14" s="250"/>
      <c r="BC14" s="250"/>
      <c r="BD14" s="178"/>
      <c r="BE14" s="172"/>
      <c r="BF14" s="237"/>
      <c r="BG14" s="237"/>
      <c r="BH14" s="173"/>
      <c r="BI14" s="174"/>
      <c r="BJ14" s="387"/>
    </row>
    <row r="15" spans="1:250" s="388" customFormat="1" ht="228.75" customHeight="1" x14ac:dyDescent="0.25">
      <c r="A15" s="360">
        <v>4</v>
      </c>
      <c r="B15" s="126" t="s">
        <v>229</v>
      </c>
      <c r="C15" s="385">
        <v>0.25</v>
      </c>
      <c r="D15" s="158">
        <v>3</v>
      </c>
      <c r="E15" s="158"/>
      <c r="F15" s="386">
        <f>IF(ISERROR(E15/D15),"",(E15/D15))</f>
        <v>0</v>
      </c>
      <c r="G15" s="158">
        <v>3</v>
      </c>
      <c r="H15" s="158"/>
      <c r="I15" s="386">
        <f>IF(ISERROR(H15/G15),"",(H15/G15))</f>
        <v>0</v>
      </c>
      <c r="J15" s="158">
        <v>3</v>
      </c>
      <c r="K15" s="158"/>
      <c r="L15" s="386">
        <f>IF(ISERROR(K15/J15),"",(K15/J15))</f>
        <v>0</v>
      </c>
      <c r="M15" s="158">
        <v>3</v>
      </c>
      <c r="N15" s="158"/>
      <c r="O15" s="386">
        <f>IF(ISERROR(N15/M15),"",(N15/M15))</f>
        <v>0</v>
      </c>
      <c r="P15" s="368">
        <f>D15+G15+J15+M15</f>
        <v>12</v>
      </c>
      <c r="Q15" s="156"/>
      <c r="R15" s="386">
        <f>IF((IF(ISERROR(Q15/P15),0,(Q15/P15)))&gt;1,1,(IF(ISERROR(Q15/P15),0,(Q15/P15))))</f>
        <v>0</v>
      </c>
      <c r="S15" s="370">
        <f>R15*C15</f>
        <v>0</v>
      </c>
      <c r="T15" s="126" t="s">
        <v>230</v>
      </c>
      <c r="U15" s="126" t="s">
        <v>231</v>
      </c>
      <c r="V15" s="249" t="s">
        <v>85</v>
      </c>
      <c r="W15" s="127" t="s">
        <v>232</v>
      </c>
      <c r="X15" s="127" t="s">
        <v>233</v>
      </c>
      <c r="Y15" s="249" t="s">
        <v>75</v>
      </c>
      <c r="Z15" s="109" t="s">
        <v>213</v>
      </c>
      <c r="AA15" s="249" t="s">
        <v>76</v>
      </c>
      <c r="AB15" s="249" t="s">
        <v>74</v>
      </c>
      <c r="AC15" s="249" t="s">
        <v>89</v>
      </c>
      <c r="AD15" s="249" t="s">
        <v>78</v>
      </c>
      <c r="AE15" s="249">
        <v>12</v>
      </c>
      <c r="AF15" s="109">
        <v>2022</v>
      </c>
      <c r="AG15" s="109">
        <v>2022</v>
      </c>
      <c r="AH15" s="249" t="s">
        <v>79</v>
      </c>
      <c r="AI15" s="249" t="s">
        <v>80</v>
      </c>
      <c r="AJ15" s="126" t="s">
        <v>81</v>
      </c>
      <c r="AK15" s="126" t="s">
        <v>234</v>
      </c>
      <c r="AL15" s="126" t="s">
        <v>220</v>
      </c>
      <c r="AM15" s="126" t="s">
        <v>235</v>
      </c>
      <c r="AN15" s="126" t="s">
        <v>228</v>
      </c>
      <c r="AO15" s="126" t="s">
        <v>90</v>
      </c>
      <c r="AP15" s="106" t="s">
        <v>91</v>
      </c>
      <c r="AQ15" s="109" t="s">
        <v>217</v>
      </c>
      <c r="AR15" s="127"/>
      <c r="AS15" s="564" t="s">
        <v>218</v>
      </c>
      <c r="AT15" s="184"/>
      <c r="AU15" s="413"/>
      <c r="AV15" s="186"/>
      <c r="AW15" s="186"/>
      <c r="AX15" s="414"/>
      <c r="AY15" s="187"/>
      <c r="AZ15" s="188"/>
      <c r="BA15" s="188"/>
      <c r="BB15" s="415"/>
      <c r="BC15" s="415"/>
      <c r="BD15" s="190"/>
      <c r="BE15" s="191"/>
      <c r="BF15" s="414"/>
      <c r="BG15" s="414"/>
      <c r="BH15" s="192"/>
      <c r="BI15" s="193"/>
      <c r="BJ15" s="387"/>
    </row>
    <row r="16" spans="1:250" s="257" customFormat="1" ht="11.65" customHeight="1" x14ac:dyDescent="0.25">
      <c r="A16" s="254"/>
      <c r="B16" s="230"/>
      <c r="C16" s="255"/>
      <c r="D16" s="230"/>
      <c r="E16" s="230"/>
      <c r="F16" s="230"/>
      <c r="G16" s="230"/>
      <c r="H16" s="230"/>
      <c r="I16" s="230"/>
      <c r="J16" s="230"/>
      <c r="K16" s="230"/>
      <c r="L16" s="230"/>
      <c r="M16" s="230"/>
      <c r="N16" s="230"/>
      <c r="O16" s="230"/>
      <c r="P16" s="230"/>
      <c r="Q16" s="230"/>
      <c r="R16" s="230"/>
      <c r="S16" s="230"/>
      <c r="T16" s="230"/>
      <c r="U16" s="230"/>
      <c r="V16" s="230"/>
      <c r="W16" s="230"/>
      <c r="X16" s="230"/>
      <c r="Y16" s="254"/>
      <c r="Z16" s="256"/>
      <c r="AA16" s="230"/>
      <c r="AB16" s="230"/>
      <c r="AC16" s="230"/>
      <c r="AD16" s="230"/>
      <c r="AE16" s="256"/>
      <c r="AF16" s="256"/>
      <c r="AG16" s="256"/>
      <c r="AH16" s="230"/>
      <c r="AI16" s="230"/>
      <c r="AJ16" s="230"/>
      <c r="AK16" s="256"/>
      <c r="AL16" s="256"/>
      <c r="AM16" s="256"/>
      <c r="AN16" s="256"/>
      <c r="AO16" s="230"/>
      <c r="AP16" s="230"/>
      <c r="AQ16" s="256"/>
      <c r="AR16" s="256"/>
      <c r="AS16" s="256"/>
      <c r="BD16" s="258"/>
      <c r="BJ16" s="256"/>
    </row>
    <row r="17" spans="1:62" s="257" customFormat="1" ht="11.65" customHeight="1" x14ac:dyDescent="0.25">
      <c r="A17" s="254"/>
      <c r="B17" s="230"/>
      <c r="C17" s="255"/>
      <c r="D17" s="230"/>
      <c r="E17" s="230"/>
      <c r="F17" s="230"/>
      <c r="G17" s="230"/>
      <c r="H17" s="230"/>
      <c r="I17" s="230"/>
      <c r="J17" s="230"/>
      <c r="K17" s="230"/>
      <c r="L17" s="230"/>
      <c r="M17" s="230"/>
      <c r="N17" s="230"/>
      <c r="O17" s="230"/>
      <c r="P17" s="230"/>
      <c r="Q17" s="230"/>
      <c r="R17" s="230"/>
      <c r="S17" s="230"/>
      <c r="T17" s="230"/>
      <c r="U17" s="230"/>
      <c r="V17" s="230"/>
      <c r="W17" s="230"/>
      <c r="X17" s="230"/>
      <c r="Y17" s="254"/>
      <c r="Z17" s="256"/>
      <c r="AA17" s="230"/>
      <c r="AB17" s="230"/>
      <c r="AC17" s="230"/>
      <c r="AD17" s="230"/>
      <c r="AE17" s="256"/>
      <c r="AF17" s="256"/>
      <c r="AG17" s="256"/>
      <c r="AH17" s="230"/>
      <c r="AI17" s="230"/>
      <c r="AJ17" s="230"/>
      <c r="AK17" s="256"/>
      <c r="AL17" s="256"/>
      <c r="AM17" s="256"/>
      <c r="AN17" s="256"/>
      <c r="AO17" s="230"/>
      <c r="AP17" s="230"/>
      <c r="AQ17" s="256"/>
      <c r="AR17" s="256"/>
      <c r="AS17" s="256"/>
      <c r="BD17" s="258"/>
      <c r="BJ17" s="256"/>
    </row>
    <row r="18" spans="1:62" s="257" customFormat="1" ht="14.1" customHeight="1" x14ac:dyDescent="0.25">
      <c r="A18" s="254"/>
      <c r="B18" s="230"/>
      <c r="C18" s="255"/>
      <c r="D18" s="230"/>
      <c r="E18" s="230"/>
      <c r="F18" s="230"/>
      <c r="G18" s="230"/>
      <c r="H18" s="230"/>
      <c r="I18" s="230"/>
      <c r="J18" s="230"/>
      <c r="K18" s="230"/>
      <c r="L18" s="230"/>
      <c r="M18" s="230"/>
      <c r="N18" s="230"/>
      <c r="O18" s="230"/>
      <c r="P18" s="230"/>
      <c r="Q18" s="230"/>
      <c r="R18" s="230"/>
      <c r="S18" s="230"/>
      <c r="T18" s="230"/>
      <c r="U18" s="230"/>
      <c r="V18" s="230"/>
      <c r="W18" s="230"/>
      <c r="X18" s="230"/>
      <c r="Y18" s="254"/>
      <c r="Z18" s="256"/>
      <c r="AA18" s="230"/>
      <c r="AB18" s="230"/>
      <c r="AC18" s="230"/>
      <c r="AD18" s="230"/>
      <c r="AE18" s="256"/>
      <c r="AF18" s="256"/>
      <c r="AG18" s="256"/>
      <c r="AH18" s="230"/>
      <c r="AI18" s="230"/>
      <c r="AJ18" s="230"/>
      <c r="AK18" s="256"/>
      <c r="AL18" s="256"/>
      <c r="AM18" s="256"/>
      <c r="AN18" s="256"/>
      <c r="AO18" s="230"/>
      <c r="AP18" s="230"/>
      <c r="AQ18" s="256"/>
      <c r="AR18" s="256"/>
      <c r="AS18" s="256"/>
      <c r="BD18" s="258"/>
      <c r="BJ18" s="256"/>
    </row>
    <row r="19" spans="1:62" s="257" customFormat="1" ht="11.65" customHeight="1" x14ac:dyDescent="0.25">
      <c r="A19" s="254"/>
      <c r="B19" s="69"/>
      <c r="C19" s="255"/>
      <c r="D19" s="230"/>
      <c r="E19" s="230"/>
      <c r="F19" s="230"/>
      <c r="G19" s="230"/>
      <c r="H19" s="230"/>
      <c r="I19" s="230"/>
      <c r="J19" s="230"/>
      <c r="K19" s="230"/>
      <c r="L19" s="230"/>
      <c r="M19" s="230"/>
      <c r="N19" s="230"/>
      <c r="O19" s="230"/>
      <c r="P19" s="230"/>
      <c r="Q19" s="230"/>
      <c r="R19" s="230"/>
      <c r="S19" s="230"/>
      <c r="T19" s="230"/>
      <c r="U19" s="230"/>
      <c r="V19" s="230"/>
      <c r="W19" s="230"/>
      <c r="X19" s="230"/>
      <c r="Y19" s="254"/>
      <c r="Z19" s="256"/>
      <c r="AA19" s="230"/>
      <c r="AB19" s="230"/>
      <c r="AC19" s="230"/>
      <c r="AD19" s="230"/>
      <c r="AE19" s="256"/>
      <c r="AF19" s="256"/>
      <c r="AG19" s="256"/>
      <c r="AH19" s="230"/>
      <c r="AI19" s="230"/>
      <c r="AJ19" s="230"/>
      <c r="AK19" s="256"/>
      <c r="AL19" s="256"/>
      <c r="AM19" s="256"/>
      <c r="AN19" s="256"/>
      <c r="AO19" s="230"/>
      <c r="AP19" s="230"/>
      <c r="AQ19" s="256"/>
      <c r="AR19" s="256"/>
      <c r="AS19" s="256"/>
      <c r="BJ19" s="256"/>
    </row>
    <row r="20" spans="1:62" s="257" customFormat="1" ht="11.65" customHeight="1" x14ac:dyDescent="0.25">
      <c r="A20" s="254"/>
      <c r="B20" s="230"/>
      <c r="C20" s="255"/>
      <c r="D20" s="230"/>
      <c r="E20" s="230"/>
      <c r="F20" s="230"/>
      <c r="G20" s="230"/>
      <c r="H20" s="230"/>
      <c r="I20" s="230"/>
      <c r="J20" s="230"/>
      <c r="K20" s="230"/>
      <c r="L20" s="230"/>
      <c r="M20" s="230"/>
      <c r="N20" s="230"/>
      <c r="O20" s="230"/>
      <c r="P20" s="230"/>
      <c r="Q20" s="230"/>
      <c r="R20" s="230"/>
      <c r="S20" s="230"/>
      <c r="T20" s="230"/>
      <c r="U20" s="230"/>
      <c r="V20" s="230"/>
      <c r="W20" s="230"/>
      <c r="X20" s="230"/>
      <c r="Y20" s="254"/>
      <c r="Z20" s="256"/>
      <c r="AA20" s="230"/>
      <c r="AB20" s="230"/>
      <c r="AC20" s="230"/>
      <c r="AD20" s="230"/>
      <c r="AE20" s="256"/>
      <c r="AF20" s="256"/>
      <c r="AG20" s="256"/>
      <c r="AH20" s="230"/>
      <c r="AI20" s="230"/>
      <c r="AJ20" s="230"/>
      <c r="AK20" s="256"/>
      <c r="AL20" s="256"/>
      <c r="AM20" s="256"/>
      <c r="AN20" s="256"/>
      <c r="AO20" s="230"/>
      <c r="AP20" s="230"/>
      <c r="AQ20" s="256"/>
      <c r="AR20" s="256"/>
      <c r="AS20" s="256"/>
      <c r="BJ20" s="256"/>
    </row>
    <row r="21" spans="1:62" s="257" customFormat="1" ht="11.65" customHeight="1" x14ac:dyDescent="0.25">
      <c r="A21" s="254"/>
      <c r="B21" s="230"/>
      <c r="C21" s="255"/>
      <c r="D21" s="230"/>
      <c r="E21" s="230"/>
      <c r="F21" s="230"/>
      <c r="G21" s="230"/>
      <c r="H21" s="230"/>
      <c r="I21" s="230"/>
      <c r="J21" s="230"/>
      <c r="K21" s="230"/>
      <c r="L21" s="230"/>
      <c r="M21" s="230"/>
      <c r="N21" s="230"/>
      <c r="O21" s="230"/>
      <c r="P21" s="230"/>
      <c r="Q21" s="230"/>
      <c r="R21" s="230"/>
      <c r="S21" s="230"/>
      <c r="T21" s="230"/>
      <c r="U21" s="230"/>
      <c r="V21" s="230"/>
      <c r="W21" s="230"/>
      <c r="X21" s="230"/>
      <c r="Y21" s="254"/>
      <c r="Z21" s="256"/>
      <c r="AA21" s="230"/>
      <c r="AB21" s="230"/>
      <c r="AC21" s="230"/>
      <c r="AD21" s="230"/>
      <c r="AE21" s="256"/>
      <c r="AF21" s="256"/>
      <c r="AG21" s="256"/>
      <c r="AH21" s="230"/>
      <c r="AI21" s="230"/>
      <c r="AJ21" s="230"/>
      <c r="AK21" s="256"/>
      <c r="AL21" s="256"/>
      <c r="AM21" s="256"/>
      <c r="AN21" s="256"/>
      <c r="AO21" s="230"/>
      <c r="AP21" s="230"/>
      <c r="AQ21" s="256"/>
      <c r="AR21" s="256"/>
      <c r="AS21" s="256"/>
      <c r="BJ21" s="256"/>
    </row>
    <row r="22" spans="1:62" s="257" customFormat="1" ht="11.65" customHeight="1" x14ac:dyDescent="0.25">
      <c r="A22" s="254"/>
      <c r="B22" s="230"/>
      <c r="C22" s="255"/>
      <c r="D22" s="230"/>
      <c r="E22" s="230"/>
      <c r="F22" s="230"/>
      <c r="G22" s="230"/>
      <c r="H22" s="230"/>
      <c r="I22" s="230"/>
      <c r="J22" s="230"/>
      <c r="K22" s="230"/>
      <c r="L22" s="230"/>
      <c r="M22" s="230"/>
      <c r="N22" s="230"/>
      <c r="O22" s="230"/>
      <c r="P22" s="230"/>
      <c r="Q22" s="230"/>
      <c r="R22" s="230"/>
      <c r="S22" s="230"/>
      <c r="T22" s="230"/>
      <c r="U22" s="230"/>
      <c r="V22" s="230"/>
      <c r="W22" s="230"/>
      <c r="X22" s="230"/>
      <c r="Y22" s="254"/>
      <c r="Z22" s="256"/>
      <c r="AA22" s="230"/>
      <c r="AB22" s="230"/>
      <c r="AC22" s="230"/>
      <c r="AD22" s="230"/>
      <c r="AE22" s="256"/>
      <c r="AF22" s="256"/>
      <c r="AG22" s="256"/>
      <c r="AH22" s="230"/>
      <c r="AI22" s="230"/>
      <c r="AJ22" s="230"/>
      <c r="AK22" s="256"/>
      <c r="AL22" s="256"/>
      <c r="AM22" s="256"/>
      <c r="AN22" s="256"/>
      <c r="AO22" s="230"/>
      <c r="AP22" s="230"/>
      <c r="AQ22" s="256"/>
      <c r="AR22" s="256"/>
      <c r="AS22" s="256"/>
      <c r="BJ22" s="256"/>
    </row>
    <row r="23" spans="1:62" s="257" customFormat="1" ht="11.65" customHeight="1" x14ac:dyDescent="0.25">
      <c r="A23" s="254"/>
      <c r="B23" s="230"/>
      <c r="C23" s="255"/>
      <c r="D23" s="230"/>
      <c r="E23" s="230"/>
      <c r="F23" s="230"/>
      <c r="G23" s="230"/>
      <c r="H23" s="230"/>
      <c r="I23" s="230"/>
      <c r="J23" s="230"/>
      <c r="K23" s="230"/>
      <c r="L23" s="230"/>
      <c r="M23" s="230"/>
      <c r="N23" s="230"/>
      <c r="O23" s="230"/>
      <c r="P23" s="230"/>
      <c r="Q23" s="230"/>
      <c r="R23" s="230"/>
      <c r="S23" s="230"/>
      <c r="T23" s="230"/>
      <c r="U23" s="230"/>
      <c r="V23" s="230"/>
      <c r="W23" s="230"/>
      <c r="X23" s="230"/>
      <c r="Y23" s="254"/>
      <c r="Z23" s="256"/>
      <c r="AA23" s="230"/>
      <c r="AB23" s="230"/>
      <c r="AC23" s="230"/>
      <c r="AD23" s="230"/>
      <c r="AE23" s="256"/>
      <c r="AF23" s="256"/>
      <c r="AG23" s="256"/>
      <c r="AH23" s="230"/>
      <c r="AI23" s="230"/>
      <c r="AJ23" s="230"/>
      <c r="AK23" s="256"/>
      <c r="AL23" s="256"/>
      <c r="AM23" s="256"/>
      <c r="AN23" s="256"/>
      <c r="AO23" s="230"/>
      <c r="AP23" s="230"/>
      <c r="AQ23" s="256"/>
      <c r="AR23" s="256"/>
      <c r="AS23" s="256"/>
      <c r="BJ23" s="256"/>
    </row>
    <row r="24" spans="1:62" s="257" customFormat="1" ht="12.6" customHeight="1" x14ac:dyDescent="0.25">
      <c r="A24" s="254"/>
      <c r="B24" s="230"/>
      <c r="C24" s="255"/>
      <c r="D24" s="230"/>
      <c r="E24" s="230"/>
      <c r="F24" s="230"/>
      <c r="G24" s="230"/>
      <c r="H24" s="230"/>
      <c r="I24" s="230"/>
      <c r="J24" s="230"/>
      <c r="K24" s="230"/>
      <c r="L24" s="230"/>
      <c r="M24" s="230"/>
      <c r="N24" s="230"/>
      <c r="O24" s="230"/>
      <c r="P24" s="230"/>
      <c r="Q24" s="230"/>
      <c r="R24" s="230"/>
      <c r="S24" s="230"/>
      <c r="T24" s="230"/>
      <c r="U24" s="230"/>
      <c r="V24" s="230"/>
      <c r="W24" s="230"/>
      <c r="X24" s="230"/>
      <c r="Y24" s="254"/>
      <c r="Z24" s="256"/>
      <c r="AA24" s="230"/>
      <c r="AB24" s="230"/>
      <c r="AC24" s="230"/>
      <c r="AD24" s="230"/>
      <c r="AE24" s="256"/>
      <c r="AF24" s="256"/>
      <c r="AG24" s="256"/>
      <c r="AH24" s="230"/>
      <c r="AI24" s="230"/>
      <c r="AJ24" s="230"/>
      <c r="AK24" s="256"/>
      <c r="AL24" s="256"/>
      <c r="AM24" s="256"/>
      <c r="AN24" s="256"/>
      <c r="AO24" s="230"/>
      <c r="AP24" s="230"/>
      <c r="AQ24" s="256"/>
      <c r="AR24" s="256"/>
      <c r="AS24" s="256"/>
      <c r="BJ24" s="256"/>
    </row>
    <row r="25" spans="1:62" s="257" customFormat="1" ht="12.6" customHeight="1" x14ac:dyDescent="0.25">
      <c r="A25" s="254"/>
      <c r="B25" s="230"/>
      <c r="C25" s="255"/>
      <c r="D25" s="230"/>
      <c r="E25" s="230"/>
      <c r="F25" s="230"/>
      <c r="G25" s="230"/>
      <c r="H25" s="230"/>
      <c r="I25" s="230"/>
      <c r="J25" s="230"/>
      <c r="K25" s="230"/>
      <c r="L25" s="230"/>
      <c r="M25" s="230"/>
      <c r="N25" s="230"/>
      <c r="O25" s="230"/>
      <c r="P25" s="230"/>
      <c r="Q25" s="230"/>
      <c r="R25" s="230"/>
      <c r="S25" s="230"/>
      <c r="T25" s="230"/>
      <c r="U25" s="230"/>
      <c r="V25" s="230"/>
      <c r="W25" s="230"/>
      <c r="X25" s="230"/>
      <c r="Y25" s="254"/>
      <c r="Z25" s="256"/>
      <c r="AA25" s="230"/>
      <c r="AB25" s="230"/>
      <c r="AC25" s="230"/>
      <c r="AD25" s="230"/>
      <c r="AE25" s="256"/>
      <c r="AF25" s="256"/>
      <c r="AG25" s="256"/>
      <c r="AH25" s="230"/>
      <c r="AI25" s="230"/>
      <c r="AJ25" s="230"/>
      <c r="AK25" s="256"/>
      <c r="AL25" s="256"/>
      <c r="AM25" s="256"/>
      <c r="AN25" s="256"/>
      <c r="AO25" s="230"/>
      <c r="AP25" s="230"/>
      <c r="AQ25" s="256"/>
      <c r="AR25" s="256"/>
      <c r="AS25" s="256"/>
      <c r="BJ25" s="256"/>
    </row>
    <row r="26" spans="1:62" s="257" customFormat="1" ht="11.65" customHeight="1" x14ac:dyDescent="0.25">
      <c r="A26" s="254"/>
      <c r="B26" s="230"/>
      <c r="C26" s="255"/>
      <c r="D26" s="230"/>
      <c r="E26" s="230"/>
      <c r="F26" s="230"/>
      <c r="G26" s="230"/>
      <c r="H26" s="230"/>
      <c r="I26" s="230"/>
      <c r="J26" s="230"/>
      <c r="K26" s="230"/>
      <c r="L26" s="230"/>
      <c r="M26" s="230"/>
      <c r="N26" s="230"/>
      <c r="O26" s="230"/>
      <c r="P26" s="230"/>
      <c r="Q26" s="230"/>
      <c r="R26" s="230"/>
      <c r="S26" s="230"/>
      <c r="T26" s="230"/>
      <c r="U26" s="230"/>
      <c r="V26" s="230"/>
      <c r="W26" s="230"/>
      <c r="X26" s="230"/>
      <c r="Y26" s="254"/>
      <c r="Z26" s="256"/>
      <c r="AA26" s="230"/>
      <c r="AB26" s="230"/>
      <c r="AC26" s="230"/>
      <c r="AD26" s="230"/>
      <c r="AE26" s="256"/>
      <c r="AF26" s="256"/>
      <c r="AG26" s="256"/>
      <c r="AH26" s="230"/>
      <c r="AI26" s="230"/>
      <c r="AJ26" s="230"/>
      <c r="AK26" s="256"/>
      <c r="AL26" s="256"/>
      <c r="AM26" s="256"/>
      <c r="AN26" s="256"/>
      <c r="AO26" s="230"/>
      <c r="AP26" s="230"/>
      <c r="AQ26" s="256"/>
      <c r="AR26" s="256"/>
      <c r="AS26" s="256"/>
      <c r="BJ26" s="256"/>
    </row>
    <row r="27" spans="1:62" s="257" customFormat="1" ht="11.65" customHeight="1" x14ac:dyDescent="0.25">
      <c r="A27" s="254"/>
      <c r="B27" s="230"/>
      <c r="C27" s="255"/>
      <c r="D27" s="230"/>
      <c r="E27" s="230"/>
      <c r="F27" s="230"/>
      <c r="G27" s="230"/>
      <c r="H27" s="230"/>
      <c r="I27" s="230"/>
      <c r="J27" s="230"/>
      <c r="K27" s="230"/>
      <c r="L27" s="230"/>
      <c r="M27" s="230"/>
      <c r="N27" s="230"/>
      <c r="O27" s="230"/>
      <c r="P27" s="230"/>
      <c r="Q27" s="230"/>
      <c r="R27" s="230"/>
      <c r="S27" s="230"/>
      <c r="T27" s="230"/>
      <c r="U27" s="230"/>
      <c r="V27" s="230"/>
      <c r="W27" s="230"/>
      <c r="X27" s="230"/>
      <c r="Y27" s="254"/>
      <c r="Z27" s="256"/>
      <c r="AA27" s="230"/>
      <c r="AB27" s="230"/>
      <c r="AC27" s="230"/>
      <c r="AD27" s="230"/>
      <c r="AE27" s="256"/>
      <c r="AF27" s="256"/>
      <c r="AG27" s="256"/>
      <c r="AH27" s="230"/>
      <c r="AI27" s="230"/>
      <c r="AJ27" s="230"/>
      <c r="AK27" s="256"/>
      <c r="AL27" s="256"/>
      <c r="AM27" s="256"/>
      <c r="AN27" s="256"/>
      <c r="AO27" s="230"/>
      <c r="AP27" s="230"/>
      <c r="AQ27" s="256"/>
      <c r="AR27" s="256"/>
      <c r="AS27" s="256"/>
      <c r="BJ27" s="256"/>
    </row>
    <row r="28" spans="1:62" s="257" customFormat="1" ht="14.1" customHeight="1" x14ac:dyDescent="0.25">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4"/>
      <c r="Z28" s="256"/>
      <c r="AA28" s="230"/>
      <c r="AB28" s="230"/>
      <c r="AC28" s="230"/>
      <c r="AD28" s="230"/>
      <c r="AE28" s="256"/>
      <c r="AF28" s="256"/>
      <c r="AG28" s="256"/>
      <c r="AH28" s="230"/>
      <c r="AI28" s="230"/>
      <c r="AJ28" s="230"/>
      <c r="AK28" s="256"/>
      <c r="AL28" s="256"/>
      <c r="AM28" s="256"/>
      <c r="AN28" s="256"/>
      <c r="AO28" s="230"/>
      <c r="AP28" s="230"/>
      <c r="AQ28" s="256"/>
      <c r="AR28" s="256"/>
      <c r="AS28" s="256"/>
      <c r="BJ28" s="256"/>
    </row>
    <row r="29" spans="1:62" s="257" customFormat="1" ht="11.65" customHeight="1" x14ac:dyDescent="0.25">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4"/>
      <c r="Z29" s="256"/>
      <c r="AA29" s="230"/>
      <c r="AB29" s="230"/>
      <c r="AC29" s="230"/>
      <c r="AD29" s="230"/>
      <c r="AE29" s="256"/>
      <c r="AF29" s="256"/>
      <c r="AG29" s="256"/>
      <c r="AH29" s="230"/>
      <c r="AI29" s="230"/>
      <c r="AJ29" s="230"/>
      <c r="AK29" s="256"/>
      <c r="AL29" s="256"/>
      <c r="AM29" s="256"/>
      <c r="AN29" s="256"/>
      <c r="AO29" s="230"/>
      <c r="AP29" s="230"/>
      <c r="AQ29" s="256"/>
      <c r="AR29" s="256"/>
      <c r="AS29" s="256"/>
      <c r="BJ29" s="256"/>
    </row>
    <row r="30" spans="1:62" s="257" customFormat="1" ht="11.65" customHeight="1" x14ac:dyDescent="0.25">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4"/>
      <c r="Z30" s="256"/>
      <c r="AA30" s="230"/>
      <c r="AB30" s="230"/>
      <c r="AC30" s="230"/>
      <c r="AD30" s="230"/>
      <c r="AE30" s="256"/>
      <c r="AF30" s="256"/>
      <c r="AG30" s="256"/>
      <c r="AH30" s="230"/>
      <c r="AI30" s="230"/>
      <c r="AJ30" s="230"/>
      <c r="AK30" s="256"/>
      <c r="AL30" s="256"/>
      <c r="AM30" s="256"/>
      <c r="AN30" s="256"/>
      <c r="AO30" s="230"/>
      <c r="AP30" s="230"/>
      <c r="AQ30" s="256"/>
      <c r="AR30" s="256"/>
      <c r="AS30" s="256"/>
      <c r="BJ30" s="256"/>
    </row>
    <row r="31" spans="1:62" s="257" customFormat="1" ht="11.65" customHeight="1" x14ac:dyDescent="0.25">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4"/>
      <c r="Z31" s="256"/>
      <c r="AA31" s="230"/>
      <c r="AB31" s="230"/>
      <c r="AC31" s="230"/>
      <c r="AD31" s="230"/>
      <c r="AE31" s="256"/>
      <c r="AF31" s="256"/>
      <c r="AG31" s="256"/>
      <c r="AH31" s="230"/>
      <c r="AI31" s="230"/>
      <c r="AJ31" s="230"/>
      <c r="AK31" s="256"/>
      <c r="AL31" s="256"/>
      <c r="AM31" s="256"/>
      <c r="AN31" s="256"/>
      <c r="AO31" s="230"/>
      <c r="AP31" s="230"/>
      <c r="AQ31" s="256"/>
      <c r="AR31" s="256"/>
      <c r="AS31" s="256"/>
      <c r="BJ31" s="256"/>
    </row>
  </sheetData>
  <sheetProtection selectLockedCells="1" selectUnlockedCells="1"/>
  <mergeCells count="58">
    <mergeCell ref="AL6:AS6"/>
    <mergeCell ref="AT6:BI7"/>
    <mergeCell ref="A7:B7"/>
    <mergeCell ref="C7:AK7"/>
    <mergeCell ref="AM7:AS7"/>
    <mergeCell ref="A6:B6"/>
    <mergeCell ref="C6:Y6"/>
    <mergeCell ref="Z6:AA6"/>
    <mergeCell ref="AB6:AI6"/>
    <mergeCell ref="AJ6:AK6"/>
    <mergeCell ref="W10:X10"/>
    <mergeCell ref="A10:A11"/>
    <mergeCell ref="B10:B11"/>
    <mergeCell ref="C10:C11"/>
    <mergeCell ref="D10:F10"/>
    <mergeCell ref="G10:I10"/>
    <mergeCell ref="J10:L10"/>
    <mergeCell ref="A8:AS8"/>
    <mergeCell ref="AT8:BI8"/>
    <mergeCell ref="M10:O10"/>
    <mergeCell ref="P10:R10"/>
    <mergeCell ref="T10:T11"/>
    <mergeCell ref="AH10:AH11"/>
    <mergeCell ref="U10:U11"/>
    <mergeCell ref="A9:C9"/>
    <mergeCell ref="D9:S9"/>
    <mergeCell ref="T9:AS9"/>
    <mergeCell ref="AT9:BI9"/>
    <mergeCell ref="AE10:AG10"/>
    <mergeCell ref="V10:V11"/>
    <mergeCell ref="AI10:AI11"/>
    <mergeCell ref="AJ10:AP10"/>
    <mergeCell ref="AQ10:AQ11"/>
    <mergeCell ref="AR10:AR11"/>
    <mergeCell ref="Y10:Y11"/>
    <mergeCell ref="Z10:Z11"/>
    <mergeCell ref="AA10:AA11"/>
    <mergeCell ref="AB10:AB11"/>
    <mergeCell ref="AC10:AC11"/>
    <mergeCell ref="AD10:AD11"/>
    <mergeCell ref="AS10:AS11"/>
    <mergeCell ref="AT10:AW10"/>
    <mergeCell ref="AX10:BA10"/>
    <mergeCell ref="BB10:BE10"/>
    <mergeCell ref="BF10:BI10"/>
    <mergeCell ref="A1:A5"/>
    <mergeCell ref="AU1:BI1"/>
    <mergeCell ref="AU2:BI2"/>
    <mergeCell ref="AU3:BI3"/>
    <mergeCell ref="AU4:BI5"/>
    <mergeCell ref="B1:P3"/>
    <mergeCell ref="B4:P5"/>
    <mergeCell ref="Q1:AH3"/>
    <mergeCell ref="AI1:AT1"/>
    <mergeCell ref="AI2:AT2"/>
    <mergeCell ref="AI3:AT3"/>
    <mergeCell ref="Q4:AH5"/>
    <mergeCell ref="AI4:AT5"/>
  </mergeCells>
  <conditionalFormatting sqref="F12:F15">
    <cfRule type="cellIs" dxfId="486" priority="41" stopIfTrue="1" operator="between">
      <formula>0.9</formula>
      <formula>1.05</formula>
    </cfRule>
    <cfRule type="cellIs" dxfId="485" priority="42" stopIfTrue="1" operator="between">
      <formula>0.7</formula>
      <formula>0.8999</formula>
    </cfRule>
    <cfRule type="cellIs" dxfId="484" priority="43" stopIfTrue="1" operator="between">
      <formula>0</formula>
      <formula>0.699</formula>
    </cfRule>
    <cfRule type="cellIs" dxfId="483" priority="44" stopIfTrue="1" operator="greaterThan">
      <formula>1.05</formula>
    </cfRule>
  </conditionalFormatting>
  <conditionalFormatting sqref="F12:F15">
    <cfRule type="cellIs" dxfId="482" priority="60" stopIfTrue="1" operator="between">
      <formula>0.9</formula>
      <formula>1.05</formula>
    </cfRule>
    <cfRule type="cellIs" dxfId="481" priority="61" stopIfTrue="1" operator="between">
      <formula>0.7</formula>
      <formula>0.8999</formula>
    </cfRule>
    <cfRule type="cellIs" dxfId="480" priority="62" stopIfTrue="1" operator="between">
      <formula>0</formula>
      <formula>0.699</formula>
    </cfRule>
    <cfRule type="cellIs" dxfId="479" priority="63" stopIfTrue="1" operator="greaterThan">
      <formula>1.05</formula>
    </cfRule>
  </conditionalFormatting>
  <conditionalFormatting sqref="F12:F15">
    <cfRule type="colorScale" priority="37">
      <colorScale>
        <cfvo type="min"/>
        <cfvo type="max"/>
        <color theme="0"/>
        <color theme="0"/>
      </colorScale>
    </cfRule>
  </conditionalFormatting>
  <conditionalFormatting sqref="I12:I15">
    <cfRule type="cellIs" dxfId="478" priority="29" stopIfTrue="1" operator="between">
      <formula>0.9</formula>
      <formula>1.05</formula>
    </cfRule>
    <cfRule type="cellIs" dxfId="477" priority="30" stopIfTrue="1" operator="between">
      <formula>0.7</formula>
      <formula>0.8999</formula>
    </cfRule>
    <cfRule type="cellIs" dxfId="476" priority="31" stopIfTrue="1" operator="between">
      <formula>0</formula>
      <formula>0.699</formula>
    </cfRule>
    <cfRule type="cellIs" dxfId="475" priority="32" stopIfTrue="1" operator="greaterThan">
      <formula>1.05</formula>
    </cfRule>
  </conditionalFormatting>
  <conditionalFormatting sqref="I12:I15">
    <cfRule type="cellIs" dxfId="474" priority="33" stopIfTrue="1" operator="between">
      <formula>0.9</formula>
      <formula>1.05</formula>
    </cfRule>
    <cfRule type="cellIs" dxfId="473" priority="34" stopIfTrue="1" operator="between">
      <formula>0.7</formula>
      <formula>0.8999</formula>
    </cfRule>
    <cfRule type="cellIs" dxfId="472" priority="35" stopIfTrue="1" operator="between">
      <formula>0</formula>
      <formula>0.699</formula>
    </cfRule>
    <cfRule type="cellIs" dxfId="471" priority="36" stopIfTrue="1" operator="greaterThan">
      <formula>1.05</formula>
    </cfRule>
  </conditionalFormatting>
  <conditionalFormatting sqref="I12:I15">
    <cfRule type="colorScale" priority="28">
      <colorScale>
        <cfvo type="min"/>
        <cfvo type="max"/>
        <color theme="0"/>
        <color theme="0"/>
      </colorScale>
    </cfRule>
  </conditionalFormatting>
  <conditionalFormatting sqref="L12:L15">
    <cfRule type="cellIs" dxfId="470" priority="20" stopIfTrue="1" operator="between">
      <formula>0.9</formula>
      <formula>1.05</formula>
    </cfRule>
    <cfRule type="cellIs" dxfId="469" priority="21" stopIfTrue="1" operator="between">
      <formula>0.7</formula>
      <formula>0.8999</formula>
    </cfRule>
    <cfRule type="cellIs" dxfId="468" priority="22" stopIfTrue="1" operator="between">
      <formula>0</formula>
      <formula>0.699</formula>
    </cfRule>
    <cfRule type="cellIs" dxfId="467" priority="23" stopIfTrue="1" operator="greaterThan">
      <formula>1.05</formula>
    </cfRule>
  </conditionalFormatting>
  <conditionalFormatting sqref="L12:L15">
    <cfRule type="cellIs" dxfId="466" priority="24" stopIfTrue="1" operator="between">
      <formula>0.9</formula>
      <formula>1.05</formula>
    </cfRule>
    <cfRule type="cellIs" dxfId="465" priority="25" stopIfTrue="1" operator="between">
      <formula>0.7</formula>
      <formula>0.8999</formula>
    </cfRule>
    <cfRule type="cellIs" dxfId="464" priority="26" stopIfTrue="1" operator="between">
      <formula>0</formula>
      <formula>0.699</formula>
    </cfRule>
    <cfRule type="cellIs" dxfId="463" priority="27" stopIfTrue="1" operator="greaterThan">
      <formula>1.05</formula>
    </cfRule>
  </conditionalFormatting>
  <conditionalFormatting sqref="L12:L15">
    <cfRule type="colorScale" priority="19">
      <colorScale>
        <cfvo type="min"/>
        <cfvo type="max"/>
        <color theme="0"/>
        <color theme="0"/>
      </colorScale>
    </cfRule>
  </conditionalFormatting>
  <conditionalFormatting sqref="O12:O15">
    <cfRule type="cellIs" dxfId="462" priority="11" stopIfTrue="1" operator="between">
      <formula>0.9</formula>
      <formula>1.05</formula>
    </cfRule>
    <cfRule type="cellIs" dxfId="461" priority="12" stopIfTrue="1" operator="between">
      <formula>0.7</formula>
      <formula>0.8999</formula>
    </cfRule>
    <cfRule type="cellIs" dxfId="460" priority="13" stopIfTrue="1" operator="between">
      <formula>0</formula>
      <formula>0.699</formula>
    </cfRule>
    <cfRule type="cellIs" dxfId="459" priority="14" stopIfTrue="1" operator="greaterThan">
      <formula>1.05</formula>
    </cfRule>
  </conditionalFormatting>
  <conditionalFormatting sqref="O12:O15">
    <cfRule type="cellIs" dxfId="458" priority="15" stopIfTrue="1" operator="between">
      <formula>0.9</formula>
      <formula>1.05</formula>
    </cfRule>
    <cfRule type="cellIs" dxfId="457" priority="16" stopIfTrue="1" operator="between">
      <formula>0.7</formula>
      <formula>0.8999</formula>
    </cfRule>
    <cfRule type="cellIs" dxfId="456" priority="17" stopIfTrue="1" operator="between">
      <formula>0</formula>
      <formula>0.699</formula>
    </cfRule>
    <cfRule type="cellIs" dxfId="455" priority="18" stopIfTrue="1" operator="greaterThan">
      <formula>1.05</formula>
    </cfRule>
  </conditionalFormatting>
  <conditionalFormatting sqref="O12:O15">
    <cfRule type="colorScale" priority="10">
      <colorScale>
        <cfvo type="min"/>
        <cfvo type="max"/>
        <color theme="0"/>
        <color theme="0"/>
      </colorScale>
    </cfRule>
  </conditionalFormatting>
  <conditionalFormatting sqref="R12:R15">
    <cfRule type="cellIs" dxfId="454" priority="2" stopIfTrue="1" operator="between">
      <formula>0.9</formula>
      <formula>1.05</formula>
    </cfRule>
    <cfRule type="cellIs" dxfId="453" priority="3" stopIfTrue="1" operator="between">
      <formula>0.7</formula>
      <formula>0.8999</formula>
    </cfRule>
    <cfRule type="cellIs" dxfId="452" priority="4" stopIfTrue="1" operator="between">
      <formula>0</formula>
      <formula>0.699</formula>
    </cfRule>
    <cfRule type="cellIs" dxfId="451" priority="5" stopIfTrue="1" operator="greaterThan">
      <formula>1.05</formula>
    </cfRule>
  </conditionalFormatting>
  <conditionalFormatting sqref="R12:R15">
    <cfRule type="cellIs" dxfId="450" priority="6" stopIfTrue="1" operator="between">
      <formula>0.9</formula>
      <formula>1.05</formula>
    </cfRule>
    <cfRule type="cellIs" dxfId="449" priority="7" stopIfTrue="1" operator="between">
      <formula>0.7</formula>
      <formula>0.8999</formula>
    </cfRule>
    <cfRule type="cellIs" dxfId="448" priority="8" stopIfTrue="1" operator="between">
      <formula>0</formula>
      <formula>0.699</formula>
    </cfRule>
    <cfRule type="cellIs" dxfId="447" priority="9" stopIfTrue="1" operator="greaterThan">
      <formula>1.05</formula>
    </cfRule>
  </conditionalFormatting>
  <conditionalFormatting sqref="R12:R15">
    <cfRule type="colorScale" priority="1">
      <colorScale>
        <cfvo type="min"/>
        <cfvo type="max"/>
        <color theme="0"/>
        <color theme="0"/>
      </colorScale>
    </cfRule>
  </conditionalFormatting>
  <dataValidations count="10">
    <dataValidation operator="equal" allowBlank="1" showErrorMessage="1" sqref="AJ6">
      <formula1>0</formula1>
      <formula2>0</formula2>
    </dataValidation>
    <dataValidation type="list" operator="equal" allowBlank="1" showErrorMessage="1" sqref="AO16:AP3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6:Y31">
      <formula1>"Eficacia,Eficiencia,Efectividad,"</formula1>
      <formula2>0</formula2>
    </dataValidation>
    <dataValidation type="list" operator="equal" allowBlank="1" showErrorMessage="1" sqref="AJ16:AJ3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31">
      <formula1>"Alcaldía Local,Central,Sectorial,"</formula1>
      <formula2>0</formula2>
    </dataValidation>
    <dataValidation type="list" operator="equal" allowBlank="1" showErrorMessage="1" sqref="AB12:AB31">
      <formula1>"Coeficiente,Índice o razón,Porcentaje,Tasa,Valor absoluto"</formula1>
      <formula2>0</formula2>
    </dataValidation>
    <dataValidation type="list" operator="equal" allowBlank="1" showErrorMessage="1" sqref="AC12:AC31">
      <formula1>"Diario,Semanal,Mensual,Bimestral ,Trimestral,Semestral ,Anual"</formula1>
      <formula2>0</formula2>
    </dataValidation>
    <dataValidation type="list" operator="equal" allowBlank="1" showErrorMessage="1" sqref="AD12:AD31">
      <formula1>"Alta ,Media ,Baja"</formula1>
      <formula2>0</formula2>
    </dataValidation>
    <dataValidation type="list" operator="equal" allowBlank="1" showErrorMessage="1" sqref="AH12:AH31">
      <formula1>"Gestión"</formula1>
      <formula2>0</formula2>
    </dataValidation>
    <dataValidation type="list" operator="equal" allowBlank="1" showErrorMessage="1" sqref="AI12:AI3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 SIFCO Inversiones 17-01-2022.xlsx]datos'!#REF!</xm:f>
          </x14:formula1>
          <xm:sqref>AN12:AN15 AJ12:AJ15</xm:sqref>
        </x14:dataValidation>
        <x14:dataValidation type="list" operator="equal" allowBlank="1" showErrorMessage="1">
          <x14:formula1>
            <xm:f>'D:\AAA SDSCJ CPAD\OAP\POA\[4. SIFCO Inversiones 17-01-2022.xlsx]datos'!#REF!</xm:f>
          </x14:formula1>
          <xm:sqref>AO12:AP15</xm:sqref>
        </x14:dataValidation>
        <x14:dataValidation type="list" allowBlank="1" showInputMessage="1" showErrorMessage="1">
          <x14:formula1>
            <xm:f>'C:\Users\luis.arias\Documents\VIGENCIA 2023\PLAN DE ACCION -POA\SUB. INVERSIONES\[POA SIFCO 2023.xlsx]datos'!#REF!</xm:f>
          </x14:formula1>
          <xm:sqref>AL6:AS6</xm:sqref>
        </x14:dataValidation>
        <x14:dataValidation type="list" errorStyle="information" operator="equal" showInputMessage="1" showErrorMessage="1" prompt="Escoja el Proceso del Menú desplegable">
          <x14:formula1>
            <xm:f>'C:\Users\luis.arias\Documents\VIGENCIA 2023\PLAN DE ACCION -POA\SUB. INVERSIONES\[POA SIFCO 2023.xlsx]datos'!#REF!</xm:f>
          </x14:formula1>
          <xm:sqref>C6:Y6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0"/>
  <sheetViews>
    <sheetView showGridLines="0" zoomScale="70" zoomScaleNormal="70" workbookViewId="0">
      <selection activeCell="H14" sqref="H14"/>
    </sheetView>
  </sheetViews>
  <sheetFormatPr baseColWidth="10" defaultColWidth="20.5703125" defaultRowHeight="12.75" customHeight="1" x14ac:dyDescent="0.25"/>
  <cols>
    <col min="1" max="1" width="17.140625" style="261" customWidth="1"/>
    <col min="2" max="2" width="43.28515625" style="261" customWidth="1"/>
    <col min="3" max="3" width="9.140625" style="256" customWidth="1"/>
    <col min="4" max="4" width="8.42578125" style="261" customWidth="1"/>
    <col min="5" max="5" width="9.5703125" style="261" customWidth="1"/>
    <col min="6" max="6" width="16.7109375" style="261" customWidth="1"/>
    <col min="7" max="7" width="9.5703125" style="261" customWidth="1"/>
    <col min="8" max="8" width="8" style="261" customWidth="1"/>
    <col min="9" max="9" width="16.5703125" style="261" customWidth="1"/>
    <col min="10" max="10" width="11" style="261" customWidth="1"/>
    <col min="11" max="12" width="12" style="261" customWidth="1"/>
    <col min="13" max="13" width="10.140625" style="261" customWidth="1"/>
    <col min="14" max="14" width="10.7109375" style="261" customWidth="1"/>
    <col min="15" max="15" width="10.85546875" style="261" customWidth="1"/>
    <col min="16" max="16" width="11" style="261" customWidth="1"/>
    <col min="17" max="17" width="13" style="261" customWidth="1"/>
    <col min="18" max="18" width="11.5703125" style="261" customWidth="1"/>
    <col min="19" max="19" width="11" style="261" customWidth="1"/>
    <col min="20" max="20" width="17.85546875" style="261" customWidth="1"/>
    <col min="21" max="21" width="44.140625" style="261" customWidth="1"/>
    <col min="22" max="22" width="20.5703125" style="261" customWidth="1"/>
    <col min="23" max="23" width="22.5703125" style="261" customWidth="1"/>
    <col min="24" max="24" width="23.5703125" style="261" customWidth="1"/>
    <col min="25" max="35" width="20.5703125" style="257" customWidth="1"/>
    <col min="36" max="36" width="34.7109375" style="257" customWidth="1"/>
    <col min="37" max="37" width="50.5703125" style="257" customWidth="1"/>
    <col min="38" max="38" width="20.5703125" style="257" customWidth="1"/>
    <col min="39" max="39" width="24.42578125" style="257" customWidth="1"/>
    <col min="40" max="40" width="49.5703125" style="257" bestFit="1" customWidth="1"/>
    <col min="41" max="41" width="20.5703125" style="257" customWidth="1"/>
    <col min="42" max="42" width="20" style="257" customWidth="1"/>
    <col min="43" max="45" width="20.5703125" style="257" customWidth="1"/>
    <col min="46" max="46" width="20.5703125" style="257" hidden="1" customWidth="1"/>
    <col min="47" max="47" width="13.42578125" style="257" hidden="1" customWidth="1"/>
    <col min="48" max="48" width="43.42578125" style="257" hidden="1" customWidth="1"/>
    <col min="49" max="49" width="33.7109375" style="261" hidden="1" customWidth="1"/>
    <col min="50" max="52" width="20.5703125" style="261" hidden="1" customWidth="1"/>
    <col min="53" max="53" width="21.85546875" style="261" hidden="1" customWidth="1"/>
    <col min="54" max="54" width="15.7109375" style="261" hidden="1" customWidth="1"/>
    <col min="55" max="55" width="16" style="261" hidden="1" customWidth="1"/>
    <col min="56" max="56" width="39" style="261" hidden="1" customWidth="1"/>
    <col min="57" max="57" width="32.140625" style="261" hidden="1" customWidth="1"/>
    <col min="58" max="58" width="17" style="261" hidden="1" customWidth="1"/>
    <col min="59" max="59" width="16" style="261" hidden="1" customWidth="1"/>
    <col min="60" max="60" width="51.5703125" style="261" hidden="1" customWidth="1"/>
    <col min="61" max="61" width="36" style="261" hidden="1" customWidth="1"/>
    <col min="62" max="62" width="20.5703125" style="256" customWidth="1"/>
    <col min="63" max="250" width="20.5703125" style="261" customWidth="1"/>
    <col min="251" max="16384" width="20.5703125" style="69"/>
  </cols>
  <sheetData>
    <row r="1" spans="1:250" s="150" customFormat="1" ht="26.25" customHeight="1" thickBot="1" x14ac:dyDescent="0.4">
      <c r="A1" s="1221"/>
      <c r="B1" s="1224" t="s">
        <v>6</v>
      </c>
      <c r="C1" s="1225"/>
      <c r="D1" s="1225"/>
      <c r="E1" s="1225"/>
      <c r="F1" s="1225"/>
      <c r="G1" s="1225"/>
      <c r="H1" s="1225"/>
      <c r="I1" s="1225"/>
      <c r="J1" s="1225"/>
      <c r="K1" s="1225"/>
      <c r="L1" s="1225"/>
      <c r="M1" s="1225"/>
      <c r="N1" s="1225"/>
      <c r="O1" s="1225"/>
      <c r="P1" s="1226"/>
      <c r="Q1" s="1230" t="s">
        <v>7</v>
      </c>
      <c r="R1" s="1231"/>
      <c r="S1" s="1231"/>
      <c r="T1" s="1231"/>
      <c r="U1" s="1231"/>
      <c r="V1" s="1231"/>
      <c r="W1" s="1231"/>
      <c r="X1" s="1231"/>
      <c r="Y1" s="1231"/>
      <c r="Z1" s="1231"/>
      <c r="AA1" s="1231"/>
      <c r="AB1" s="1231"/>
      <c r="AC1" s="1231"/>
      <c r="AD1" s="1231"/>
      <c r="AE1" s="1231"/>
      <c r="AF1" s="1231"/>
      <c r="AG1" s="1231"/>
      <c r="AH1" s="1232"/>
      <c r="AI1" s="1242" t="s">
        <v>8</v>
      </c>
      <c r="AJ1" s="1243"/>
      <c r="AK1" s="1243"/>
      <c r="AL1" s="1243"/>
      <c r="AM1" s="1243"/>
      <c r="AN1" s="1243"/>
      <c r="AO1" s="1243"/>
      <c r="AP1" s="1243"/>
      <c r="AQ1" s="1243"/>
      <c r="AR1" s="1243"/>
      <c r="AS1" s="1243"/>
      <c r="AT1" s="1244"/>
      <c r="AU1" s="1245" t="s">
        <v>9</v>
      </c>
      <c r="AV1" s="1246"/>
      <c r="AW1" s="1246"/>
      <c r="AX1" s="1246"/>
      <c r="AY1" s="1246"/>
      <c r="AZ1" s="1246"/>
      <c r="BA1" s="1246"/>
      <c r="BB1" s="1246"/>
      <c r="BC1" s="1246"/>
      <c r="BD1" s="1246"/>
      <c r="BE1" s="1246"/>
      <c r="BF1" s="1246"/>
      <c r="BG1" s="1246"/>
      <c r="BH1" s="1246"/>
      <c r="BI1" s="1247"/>
      <c r="BJ1" s="561"/>
      <c r="BK1" s="562"/>
      <c r="BL1" s="562"/>
      <c r="BM1" s="562"/>
      <c r="BN1" s="562"/>
      <c r="BO1" s="562"/>
      <c r="BP1" s="562"/>
      <c r="BQ1" s="562"/>
      <c r="BR1" s="562"/>
      <c r="BS1" s="562"/>
      <c r="BT1" s="562"/>
      <c r="BU1" s="562"/>
      <c r="BV1" s="562"/>
      <c r="BW1" s="562"/>
      <c r="BX1" s="562"/>
      <c r="BY1" s="562"/>
      <c r="BZ1" s="562"/>
      <c r="CA1" s="562"/>
      <c r="CB1" s="562"/>
      <c r="CC1" s="562"/>
      <c r="CD1" s="562"/>
      <c r="CE1" s="562"/>
      <c r="CF1" s="562"/>
      <c r="CG1" s="562"/>
      <c r="CH1" s="562"/>
      <c r="CI1" s="562"/>
      <c r="CJ1" s="562"/>
      <c r="CK1" s="562"/>
      <c r="CL1" s="562"/>
      <c r="CM1" s="562"/>
      <c r="CN1" s="562"/>
      <c r="CO1" s="562"/>
      <c r="CP1" s="562"/>
      <c r="CQ1" s="562"/>
      <c r="CR1" s="562"/>
      <c r="CS1" s="562"/>
      <c r="CT1" s="562"/>
      <c r="CU1" s="562"/>
      <c r="CV1" s="562"/>
      <c r="CW1" s="562"/>
      <c r="CX1" s="562"/>
      <c r="CY1" s="562"/>
      <c r="CZ1" s="562"/>
      <c r="DA1" s="562"/>
      <c r="DB1" s="562"/>
      <c r="DC1" s="562"/>
      <c r="DD1" s="562"/>
      <c r="DE1" s="562"/>
      <c r="DF1" s="562"/>
      <c r="DG1" s="562"/>
      <c r="DH1" s="562"/>
      <c r="DI1" s="562"/>
      <c r="DJ1" s="562"/>
      <c r="DK1" s="562"/>
      <c r="DL1" s="562"/>
      <c r="DM1" s="562"/>
      <c r="DN1" s="562"/>
      <c r="DO1" s="562"/>
      <c r="DP1" s="562"/>
      <c r="DQ1" s="562"/>
      <c r="DR1" s="562"/>
      <c r="DS1" s="562"/>
      <c r="DT1" s="562"/>
      <c r="DU1" s="562"/>
      <c r="DV1" s="562"/>
      <c r="DW1" s="562"/>
      <c r="DX1" s="562"/>
      <c r="DY1" s="562"/>
      <c r="DZ1" s="562"/>
      <c r="EA1" s="562"/>
      <c r="EB1" s="562"/>
      <c r="EC1" s="562"/>
      <c r="ED1" s="562"/>
      <c r="EE1" s="562"/>
      <c r="EF1" s="562"/>
      <c r="EG1" s="562"/>
      <c r="EH1" s="562"/>
      <c r="EI1" s="562"/>
      <c r="EJ1" s="562"/>
      <c r="EK1" s="562"/>
      <c r="EL1" s="562"/>
      <c r="EM1" s="562"/>
      <c r="EN1" s="562"/>
      <c r="EO1" s="562"/>
      <c r="EP1" s="562"/>
      <c r="EQ1" s="562"/>
      <c r="ER1" s="562"/>
      <c r="ES1" s="562"/>
      <c r="ET1" s="562"/>
      <c r="EU1" s="562"/>
      <c r="EV1" s="562"/>
      <c r="EW1" s="562"/>
      <c r="EX1" s="562"/>
      <c r="EY1" s="562"/>
      <c r="EZ1" s="562"/>
      <c r="FA1" s="562"/>
      <c r="FB1" s="562"/>
      <c r="FC1" s="562"/>
      <c r="FD1" s="562"/>
      <c r="FE1" s="562"/>
      <c r="FF1" s="562"/>
      <c r="FG1" s="562"/>
      <c r="FH1" s="562"/>
      <c r="FI1" s="562"/>
      <c r="FJ1" s="562"/>
      <c r="FK1" s="562"/>
      <c r="FL1" s="562"/>
      <c r="FM1" s="562"/>
      <c r="FN1" s="562"/>
      <c r="FO1" s="562"/>
      <c r="FP1" s="562"/>
      <c r="FQ1" s="562"/>
      <c r="FR1" s="562"/>
      <c r="FS1" s="562"/>
      <c r="FT1" s="562"/>
      <c r="FU1" s="562"/>
      <c r="FV1" s="562"/>
      <c r="FW1" s="562"/>
      <c r="FX1" s="562"/>
      <c r="FY1" s="562"/>
      <c r="FZ1" s="562"/>
      <c r="GA1" s="562"/>
      <c r="GB1" s="562"/>
      <c r="GC1" s="562"/>
      <c r="GD1" s="562"/>
      <c r="GE1" s="562"/>
      <c r="GF1" s="562"/>
      <c r="GG1" s="562"/>
      <c r="GH1" s="562"/>
      <c r="GI1" s="562"/>
      <c r="GJ1" s="562"/>
      <c r="GK1" s="562"/>
      <c r="GL1" s="562"/>
      <c r="GM1" s="562"/>
      <c r="GN1" s="562"/>
      <c r="GO1" s="562"/>
      <c r="GP1" s="562"/>
      <c r="GQ1" s="562"/>
      <c r="GR1" s="562"/>
      <c r="GS1" s="562"/>
      <c r="GT1" s="562"/>
      <c r="GU1" s="562"/>
      <c r="GV1" s="562"/>
      <c r="GW1" s="562"/>
      <c r="GX1" s="562"/>
      <c r="GY1" s="562"/>
      <c r="GZ1" s="562"/>
      <c r="HA1" s="562"/>
      <c r="HB1" s="562"/>
      <c r="HC1" s="562"/>
      <c r="HD1" s="562"/>
      <c r="HE1" s="562"/>
      <c r="HF1" s="562"/>
      <c r="HG1" s="562"/>
      <c r="HH1" s="562"/>
      <c r="HI1" s="562"/>
      <c r="HJ1" s="562"/>
      <c r="HK1" s="562"/>
      <c r="HL1" s="562"/>
      <c r="HM1" s="562"/>
      <c r="HN1" s="562"/>
      <c r="HO1" s="562"/>
      <c r="HP1" s="562"/>
      <c r="HQ1" s="562"/>
      <c r="HR1" s="562"/>
      <c r="HS1" s="562"/>
      <c r="HT1" s="562"/>
      <c r="HU1" s="562"/>
      <c r="HV1" s="562"/>
      <c r="HW1" s="562"/>
      <c r="HX1" s="562"/>
      <c r="HY1" s="562"/>
      <c r="HZ1" s="562"/>
      <c r="IA1" s="562"/>
      <c r="IB1" s="562"/>
      <c r="IC1" s="562"/>
      <c r="ID1" s="562"/>
      <c r="IE1" s="562"/>
      <c r="IF1" s="562"/>
      <c r="IG1" s="562"/>
      <c r="IH1" s="562"/>
      <c r="II1" s="562"/>
      <c r="IJ1" s="562"/>
      <c r="IK1" s="562"/>
      <c r="IL1" s="562"/>
      <c r="IM1" s="562"/>
      <c r="IN1" s="562"/>
      <c r="IO1" s="562"/>
      <c r="IP1" s="562"/>
    </row>
    <row r="2" spans="1:250" s="150" customFormat="1" ht="21" customHeight="1" thickBot="1" x14ac:dyDescent="0.4">
      <c r="A2" s="1222"/>
      <c r="B2" s="1236"/>
      <c r="C2" s="1260"/>
      <c r="D2" s="1260"/>
      <c r="E2" s="1260"/>
      <c r="F2" s="1260"/>
      <c r="G2" s="1260"/>
      <c r="H2" s="1260"/>
      <c r="I2" s="1260"/>
      <c r="J2" s="1260"/>
      <c r="K2" s="1260"/>
      <c r="L2" s="1260"/>
      <c r="M2" s="1260"/>
      <c r="N2" s="1260"/>
      <c r="O2" s="1260"/>
      <c r="P2" s="1238"/>
      <c r="Q2" s="1239"/>
      <c r="R2" s="1261"/>
      <c r="S2" s="1261"/>
      <c r="T2" s="1261"/>
      <c r="U2" s="1261"/>
      <c r="V2" s="1261"/>
      <c r="W2" s="1261"/>
      <c r="X2" s="1261"/>
      <c r="Y2" s="1261"/>
      <c r="Z2" s="1261"/>
      <c r="AA2" s="1261"/>
      <c r="AB2" s="1261"/>
      <c r="AC2" s="1261"/>
      <c r="AD2" s="1261"/>
      <c r="AE2" s="1261"/>
      <c r="AF2" s="1261"/>
      <c r="AG2" s="1261"/>
      <c r="AH2" s="1241"/>
      <c r="AI2" s="1242" t="s">
        <v>10</v>
      </c>
      <c r="AJ2" s="1243"/>
      <c r="AK2" s="1243"/>
      <c r="AL2" s="1243"/>
      <c r="AM2" s="1243"/>
      <c r="AN2" s="1243"/>
      <c r="AO2" s="1243"/>
      <c r="AP2" s="1243"/>
      <c r="AQ2" s="1243"/>
      <c r="AR2" s="1243"/>
      <c r="AS2" s="1243"/>
      <c r="AT2" s="1244"/>
      <c r="AU2" s="1248">
        <v>3</v>
      </c>
      <c r="AV2" s="1249"/>
      <c r="AW2" s="1249"/>
      <c r="AX2" s="1249"/>
      <c r="AY2" s="1249"/>
      <c r="AZ2" s="1249"/>
      <c r="BA2" s="1249"/>
      <c r="BB2" s="1249"/>
      <c r="BC2" s="1249"/>
      <c r="BD2" s="1249"/>
      <c r="BE2" s="1249"/>
      <c r="BF2" s="1249"/>
      <c r="BG2" s="1249"/>
      <c r="BH2" s="1249"/>
      <c r="BI2" s="1250"/>
      <c r="BJ2" s="561"/>
      <c r="BK2" s="562"/>
      <c r="BL2" s="562"/>
      <c r="BM2" s="562"/>
      <c r="BN2" s="562"/>
      <c r="BO2" s="562"/>
      <c r="BP2" s="562"/>
      <c r="BQ2" s="562"/>
      <c r="BR2" s="562"/>
      <c r="BS2" s="562"/>
      <c r="BT2" s="562"/>
      <c r="BU2" s="562"/>
      <c r="BV2" s="562"/>
      <c r="BW2" s="562"/>
      <c r="BX2" s="562"/>
      <c r="BY2" s="562"/>
      <c r="BZ2" s="562"/>
      <c r="CA2" s="562"/>
      <c r="CB2" s="562"/>
      <c r="CC2" s="562"/>
      <c r="CD2" s="562"/>
      <c r="CE2" s="562"/>
      <c r="CF2" s="562"/>
      <c r="CG2" s="562"/>
      <c r="CH2" s="562"/>
      <c r="CI2" s="562"/>
      <c r="CJ2" s="562"/>
      <c r="CK2" s="562"/>
      <c r="CL2" s="562"/>
      <c r="CM2" s="562"/>
      <c r="CN2" s="562"/>
      <c r="CO2" s="562"/>
      <c r="CP2" s="562"/>
      <c r="CQ2" s="562"/>
      <c r="CR2" s="562"/>
      <c r="CS2" s="562"/>
      <c r="CT2" s="562"/>
      <c r="CU2" s="562"/>
      <c r="CV2" s="562"/>
      <c r="CW2" s="562"/>
      <c r="CX2" s="562"/>
      <c r="CY2" s="562"/>
      <c r="CZ2" s="562"/>
      <c r="DA2" s="562"/>
      <c r="DB2" s="562"/>
      <c r="DC2" s="562"/>
      <c r="DD2" s="562"/>
      <c r="DE2" s="562"/>
      <c r="DF2" s="562"/>
      <c r="DG2" s="562"/>
      <c r="DH2" s="562"/>
      <c r="DI2" s="562"/>
      <c r="DJ2" s="562"/>
      <c r="DK2" s="562"/>
      <c r="DL2" s="562"/>
      <c r="DM2" s="562"/>
      <c r="DN2" s="562"/>
      <c r="DO2" s="562"/>
      <c r="DP2" s="562"/>
      <c r="DQ2" s="562"/>
      <c r="DR2" s="562"/>
      <c r="DS2" s="562"/>
      <c r="DT2" s="562"/>
      <c r="DU2" s="562"/>
      <c r="DV2" s="562"/>
      <c r="DW2" s="562"/>
      <c r="DX2" s="562"/>
      <c r="DY2" s="562"/>
      <c r="DZ2" s="562"/>
      <c r="EA2" s="562"/>
      <c r="EB2" s="562"/>
      <c r="EC2" s="562"/>
      <c r="ED2" s="562"/>
      <c r="EE2" s="562"/>
      <c r="EF2" s="562"/>
      <c r="EG2" s="562"/>
      <c r="EH2" s="562"/>
      <c r="EI2" s="562"/>
      <c r="EJ2" s="562"/>
      <c r="EK2" s="562"/>
      <c r="EL2" s="562"/>
      <c r="EM2" s="562"/>
      <c r="EN2" s="562"/>
      <c r="EO2" s="562"/>
      <c r="EP2" s="562"/>
      <c r="EQ2" s="562"/>
      <c r="ER2" s="562"/>
      <c r="ES2" s="562"/>
      <c r="ET2" s="562"/>
      <c r="EU2" s="562"/>
      <c r="EV2" s="562"/>
      <c r="EW2" s="562"/>
      <c r="EX2" s="562"/>
      <c r="EY2" s="562"/>
      <c r="EZ2" s="562"/>
      <c r="FA2" s="562"/>
      <c r="FB2" s="562"/>
      <c r="FC2" s="562"/>
      <c r="FD2" s="562"/>
      <c r="FE2" s="562"/>
      <c r="FF2" s="562"/>
      <c r="FG2" s="562"/>
      <c r="FH2" s="562"/>
      <c r="FI2" s="562"/>
      <c r="FJ2" s="562"/>
      <c r="FK2" s="562"/>
      <c r="FL2" s="562"/>
      <c r="FM2" s="562"/>
      <c r="FN2" s="562"/>
      <c r="FO2" s="562"/>
      <c r="FP2" s="562"/>
      <c r="FQ2" s="562"/>
      <c r="FR2" s="562"/>
      <c r="FS2" s="562"/>
      <c r="FT2" s="562"/>
      <c r="FU2" s="562"/>
      <c r="FV2" s="562"/>
      <c r="FW2" s="562"/>
      <c r="FX2" s="562"/>
      <c r="FY2" s="562"/>
      <c r="FZ2" s="562"/>
      <c r="GA2" s="562"/>
      <c r="GB2" s="562"/>
      <c r="GC2" s="562"/>
      <c r="GD2" s="562"/>
      <c r="GE2" s="562"/>
      <c r="GF2" s="562"/>
      <c r="GG2" s="562"/>
      <c r="GH2" s="562"/>
      <c r="GI2" s="562"/>
      <c r="GJ2" s="562"/>
      <c r="GK2" s="562"/>
      <c r="GL2" s="562"/>
      <c r="GM2" s="562"/>
      <c r="GN2" s="562"/>
      <c r="GO2" s="562"/>
      <c r="GP2" s="562"/>
      <c r="GQ2" s="562"/>
      <c r="GR2" s="562"/>
      <c r="GS2" s="562"/>
      <c r="GT2" s="562"/>
      <c r="GU2" s="562"/>
      <c r="GV2" s="562"/>
      <c r="GW2" s="562"/>
      <c r="GX2" s="562"/>
      <c r="GY2" s="562"/>
      <c r="GZ2" s="562"/>
      <c r="HA2" s="562"/>
      <c r="HB2" s="562"/>
      <c r="HC2" s="562"/>
      <c r="HD2" s="562"/>
      <c r="HE2" s="562"/>
      <c r="HF2" s="562"/>
      <c r="HG2" s="562"/>
      <c r="HH2" s="562"/>
      <c r="HI2" s="562"/>
      <c r="HJ2" s="562"/>
      <c r="HK2" s="562"/>
      <c r="HL2" s="562"/>
      <c r="HM2" s="562"/>
      <c r="HN2" s="562"/>
      <c r="HO2" s="562"/>
      <c r="HP2" s="562"/>
      <c r="HQ2" s="562"/>
      <c r="HR2" s="562"/>
      <c r="HS2" s="562"/>
      <c r="HT2" s="562"/>
      <c r="HU2" s="562"/>
      <c r="HV2" s="562"/>
      <c r="HW2" s="562"/>
      <c r="HX2" s="562"/>
      <c r="HY2" s="562"/>
      <c r="HZ2" s="562"/>
      <c r="IA2" s="562"/>
      <c r="IB2" s="562"/>
      <c r="IC2" s="562"/>
      <c r="ID2" s="562"/>
      <c r="IE2" s="562"/>
      <c r="IF2" s="562"/>
      <c r="IG2" s="562"/>
      <c r="IH2" s="562"/>
      <c r="II2" s="562"/>
      <c r="IJ2" s="562"/>
      <c r="IK2" s="562"/>
      <c r="IL2" s="562"/>
      <c r="IM2" s="562"/>
      <c r="IN2" s="562"/>
      <c r="IO2" s="562"/>
      <c r="IP2" s="562"/>
    </row>
    <row r="3" spans="1:250" s="150" customFormat="1" ht="24" customHeight="1" thickBot="1" x14ac:dyDescent="0.4">
      <c r="A3" s="1222"/>
      <c r="B3" s="1227"/>
      <c r="C3" s="1228"/>
      <c r="D3" s="1228"/>
      <c r="E3" s="1228"/>
      <c r="F3" s="1228"/>
      <c r="G3" s="1228"/>
      <c r="H3" s="1228"/>
      <c r="I3" s="1228"/>
      <c r="J3" s="1228"/>
      <c r="K3" s="1228"/>
      <c r="L3" s="1228"/>
      <c r="M3" s="1228"/>
      <c r="N3" s="1228"/>
      <c r="O3" s="1228"/>
      <c r="P3" s="1229"/>
      <c r="Q3" s="1233"/>
      <c r="R3" s="1234"/>
      <c r="S3" s="1234"/>
      <c r="T3" s="1234"/>
      <c r="U3" s="1234"/>
      <c r="V3" s="1234"/>
      <c r="W3" s="1234"/>
      <c r="X3" s="1234"/>
      <c r="Y3" s="1234"/>
      <c r="Z3" s="1234"/>
      <c r="AA3" s="1234"/>
      <c r="AB3" s="1234"/>
      <c r="AC3" s="1234"/>
      <c r="AD3" s="1234"/>
      <c r="AE3" s="1234"/>
      <c r="AF3" s="1234"/>
      <c r="AG3" s="1234"/>
      <c r="AH3" s="1235"/>
      <c r="AI3" s="1242" t="s">
        <v>11</v>
      </c>
      <c r="AJ3" s="1243"/>
      <c r="AK3" s="1243"/>
      <c r="AL3" s="1243"/>
      <c r="AM3" s="1243"/>
      <c r="AN3" s="1243"/>
      <c r="AO3" s="1243"/>
      <c r="AP3" s="1243"/>
      <c r="AQ3" s="1243"/>
      <c r="AR3" s="1243"/>
      <c r="AS3" s="1243"/>
      <c r="AT3" s="1244"/>
      <c r="AU3" s="1251">
        <v>42741</v>
      </c>
      <c r="AV3" s="1252"/>
      <c r="AW3" s="1252"/>
      <c r="AX3" s="1252"/>
      <c r="AY3" s="1252"/>
      <c r="AZ3" s="1252"/>
      <c r="BA3" s="1252"/>
      <c r="BB3" s="1252"/>
      <c r="BC3" s="1252"/>
      <c r="BD3" s="1252"/>
      <c r="BE3" s="1252"/>
      <c r="BF3" s="1252"/>
      <c r="BG3" s="1252"/>
      <c r="BH3" s="1252"/>
      <c r="BI3" s="1253"/>
      <c r="BJ3" s="561"/>
      <c r="BK3" s="562"/>
      <c r="BL3" s="562"/>
      <c r="BM3" s="562"/>
      <c r="BN3" s="562"/>
      <c r="BO3" s="562"/>
      <c r="BP3" s="562"/>
      <c r="BQ3" s="562"/>
      <c r="BR3" s="562"/>
      <c r="BS3" s="562"/>
      <c r="BT3" s="562"/>
      <c r="BU3" s="562"/>
      <c r="BV3" s="562"/>
      <c r="BW3" s="562"/>
      <c r="BX3" s="562"/>
      <c r="BY3" s="562"/>
      <c r="BZ3" s="562"/>
      <c r="CA3" s="562"/>
      <c r="CB3" s="562"/>
      <c r="CC3" s="562"/>
      <c r="CD3" s="562"/>
      <c r="CE3" s="562"/>
      <c r="CF3" s="562"/>
      <c r="CG3" s="562"/>
      <c r="CH3" s="562"/>
      <c r="CI3" s="562"/>
      <c r="CJ3" s="562"/>
      <c r="CK3" s="562"/>
      <c r="CL3" s="562"/>
      <c r="CM3" s="562"/>
      <c r="CN3" s="562"/>
      <c r="CO3" s="562"/>
      <c r="CP3" s="562"/>
      <c r="CQ3" s="562"/>
      <c r="CR3" s="562"/>
      <c r="CS3" s="562"/>
      <c r="CT3" s="562"/>
      <c r="CU3" s="562"/>
      <c r="CV3" s="562"/>
      <c r="CW3" s="562"/>
      <c r="CX3" s="562"/>
      <c r="CY3" s="562"/>
      <c r="CZ3" s="562"/>
      <c r="DA3" s="562"/>
      <c r="DB3" s="562"/>
      <c r="DC3" s="562"/>
      <c r="DD3" s="562"/>
      <c r="DE3" s="562"/>
      <c r="DF3" s="562"/>
      <c r="DG3" s="562"/>
      <c r="DH3" s="562"/>
      <c r="DI3" s="562"/>
      <c r="DJ3" s="562"/>
      <c r="DK3" s="562"/>
      <c r="DL3" s="562"/>
      <c r="DM3" s="562"/>
      <c r="DN3" s="562"/>
      <c r="DO3" s="562"/>
      <c r="DP3" s="562"/>
      <c r="DQ3" s="562"/>
      <c r="DR3" s="562"/>
      <c r="DS3" s="562"/>
      <c r="DT3" s="562"/>
      <c r="DU3" s="562"/>
      <c r="DV3" s="562"/>
      <c r="DW3" s="562"/>
      <c r="DX3" s="562"/>
      <c r="DY3" s="562"/>
      <c r="DZ3" s="562"/>
      <c r="EA3" s="562"/>
      <c r="EB3" s="562"/>
      <c r="EC3" s="562"/>
      <c r="ED3" s="562"/>
      <c r="EE3" s="562"/>
      <c r="EF3" s="562"/>
      <c r="EG3" s="562"/>
      <c r="EH3" s="562"/>
      <c r="EI3" s="562"/>
      <c r="EJ3" s="562"/>
      <c r="EK3" s="562"/>
      <c r="EL3" s="562"/>
      <c r="EM3" s="562"/>
      <c r="EN3" s="562"/>
      <c r="EO3" s="562"/>
      <c r="EP3" s="562"/>
      <c r="EQ3" s="562"/>
      <c r="ER3" s="562"/>
      <c r="ES3" s="562"/>
      <c r="ET3" s="562"/>
      <c r="EU3" s="562"/>
      <c r="EV3" s="562"/>
      <c r="EW3" s="562"/>
      <c r="EX3" s="562"/>
      <c r="EY3" s="562"/>
      <c r="EZ3" s="562"/>
      <c r="FA3" s="562"/>
      <c r="FB3" s="562"/>
      <c r="FC3" s="562"/>
      <c r="FD3" s="562"/>
      <c r="FE3" s="562"/>
      <c r="FF3" s="562"/>
      <c r="FG3" s="562"/>
      <c r="FH3" s="562"/>
      <c r="FI3" s="562"/>
      <c r="FJ3" s="562"/>
      <c r="FK3" s="562"/>
      <c r="FL3" s="562"/>
      <c r="FM3" s="562"/>
      <c r="FN3" s="562"/>
      <c r="FO3" s="562"/>
      <c r="FP3" s="562"/>
      <c r="FQ3" s="562"/>
      <c r="FR3" s="562"/>
      <c r="FS3" s="562"/>
      <c r="FT3" s="562"/>
      <c r="FU3" s="562"/>
      <c r="FV3" s="562"/>
      <c r="FW3" s="562"/>
      <c r="FX3" s="562"/>
      <c r="FY3" s="562"/>
      <c r="FZ3" s="562"/>
      <c r="GA3" s="562"/>
      <c r="GB3" s="562"/>
      <c r="GC3" s="562"/>
      <c r="GD3" s="562"/>
      <c r="GE3" s="562"/>
      <c r="GF3" s="562"/>
      <c r="GG3" s="562"/>
      <c r="GH3" s="562"/>
      <c r="GI3" s="562"/>
      <c r="GJ3" s="562"/>
      <c r="GK3" s="562"/>
      <c r="GL3" s="562"/>
      <c r="GM3" s="562"/>
      <c r="GN3" s="562"/>
      <c r="GO3" s="562"/>
      <c r="GP3" s="562"/>
      <c r="GQ3" s="562"/>
      <c r="GR3" s="562"/>
      <c r="GS3" s="562"/>
      <c r="GT3" s="562"/>
      <c r="GU3" s="562"/>
      <c r="GV3" s="562"/>
      <c r="GW3" s="562"/>
      <c r="GX3" s="562"/>
      <c r="GY3" s="562"/>
      <c r="GZ3" s="562"/>
      <c r="HA3" s="562"/>
      <c r="HB3" s="562"/>
      <c r="HC3" s="562"/>
      <c r="HD3" s="562"/>
      <c r="HE3" s="562"/>
      <c r="HF3" s="562"/>
      <c r="HG3" s="562"/>
      <c r="HH3" s="562"/>
      <c r="HI3" s="562"/>
      <c r="HJ3" s="562"/>
      <c r="HK3" s="562"/>
      <c r="HL3" s="562"/>
      <c r="HM3" s="562"/>
      <c r="HN3" s="562"/>
      <c r="HO3" s="562"/>
      <c r="HP3" s="562"/>
      <c r="HQ3" s="562"/>
      <c r="HR3" s="562"/>
      <c r="HS3" s="562"/>
      <c r="HT3" s="562"/>
      <c r="HU3" s="562"/>
      <c r="HV3" s="562"/>
      <c r="HW3" s="562"/>
      <c r="HX3" s="562"/>
      <c r="HY3" s="562"/>
      <c r="HZ3" s="562"/>
      <c r="IA3" s="562"/>
      <c r="IB3" s="562"/>
      <c r="IC3" s="562"/>
      <c r="ID3" s="562"/>
      <c r="IE3" s="562"/>
      <c r="IF3" s="562"/>
      <c r="IG3" s="562"/>
      <c r="IH3" s="562"/>
      <c r="II3" s="562"/>
      <c r="IJ3" s="562"/>
      <c r="IK3" s="562"/>
      <c r="IL3" s="562"/>
      <c r="IM3" s="562"/>
      <c r="IN3" s="562"/>
      <c r="IO3" s="562"/>
      <c r="IP3" s="562"/>
    </row>
    <row r="4" spans="1:250" s="150" customFormat="1" ht="24" customHeight="1" x14ac:dyDescent="0.35">
      <c r="A4" s="1222"/>
      <c r="B4" s="1224" t="s">
        <v>12</v>
      </c>
      <c r="C4" s="1225"/>
      <c r="D4" s="1225"/>
      <c r="E4" s="1225"/>
      <c r="F4" s="1225"/>
      <c r="G4" s="1225"/>
      <c r="H4" s="1225"/>
      <c r="I4" s="1225"/>
      <c r="J4" s="1225"/>
      <c r="K4" s="1225"/>
      <c r="L4" s="1225"/>
      <c r="M4" s="1225"/>
      <c r="N4" s="1225"/>
      <c r="O4" s="1225"/>
      <c r="P4" s="1226"/>
      <c r="Q4" s="1230" t="s">
        <v>13</v>
      </c>
      <c r="R4" s="1231"/>
      <c r="S4" s="1231"/>
      <c r="T4" s="1231"/>
      <c r="U4" s="1231"/>
      <c r="V4" s="1231"/>
      <c r="W4" s="1231"/>
      <c r="X4" s="1231"/>
      <c r="Y4" s="1231"/>
      <c r="Z4" s="1231"/>
      <c r="AA4" s="1231"/>
      <c r="AB4" s="1231"/>
      <c r="AC4" s="1231"/>
      <c r="AD4" s="1231"/>
      <c r="AE4" s="1231"/>
      <c r="AF4" s="1231"/>
      <c r="AG4" s="1231"/>
      <c r="AH4" s="1232"/>
      <c r="AI4" s="1224" t="s">
        <v>14</v>
      </c>
      <c r="AJ4" s="1225"/>
      <c r="AK4" s="1225"/>
      <c r="AL4" s="1225"/>
      <c r="AM4" s="1225"/>
      <c r="AN4" s="1225"/>
      <c r="AO4" s="1225"/>
      <c r="AP4" s="1225"/>
      <c r="AQ4" s="1225"/>
      <c r="AR4" s="1225"/>
      <c r="AS4" s="1225"/>
      <c r="AT4" s="1226"/>
      <c r="AU4" s="1254" t="s">
        <v>432</v>
      </c>
      <c r="AV4" s="1255"/>
      <c r="AW4" s="1255"/>
      <c r="AX4" s="1255"/>
      <c r="AY4" s="1255"/>
      <c r="AZ4" s="1255"/>
      <c r="BA4" s="1255"/>
      <c r="BB4" s="1255"/>
      <c r="BC4" s="1255"/>
      <c r="BD4" s="1255"/>
      <c r="BE4" s="1255"/>
      <c r="BF4" s="1255"/>
      <c r="BG4" s="1255"/>
      <c r="BH4" s="1255"/>
      <c r="BI4" s="1256"/>
      <c r="BJ4" s="561"/>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2"/>
      <c r="ES4" s="562"/>
      <c r="ET4" s="562"/>
      <c r="EU4" s="562"/>
      <c r="EV4" s="562"/>
      <c r="EW4" s="562"/>
      <c r="EX4" s="562"/>
      <c r="EY4" s="562"/>
      <c r="EZ4" s="562"/>
      <c r="FA4" s="562"/>
      <c r="FB4" s="562"/>
      <c r="FC4" s="562"/>
      <c r="FD4" s="562"/>
      <c r="FE4" s="562"/>
      <c r="FF4" s="562"/>
      <c r="FG4" s="562"/>
      <c r="FH4" s="562"/>
      <c r="FI4" s="562"/>
      <c r="FJ4" s="562"/>
      <c r="FK4" s="562"/>
      <c r="FL4" s="562"/>
      <c r="FM4" s="562"/>
      <c r="FN4" s="562"/>
      <c r="FO4" s="562"/>
      <c r="FP4" s="562"/>
      <c r="FQ4" s="562"/>
      <c r="FR4" s="562"/>
      <c r="FS4" s="562"/>
      <c r="FT4" s="562"/>
      <c r="FU4" s="562"/>
      <c r="FV4" s="562"/>
      <c r="FW4" s="562"/>
      <c r="FX4" s="562"/>
      <c r="FY4" s="562"/>
      <c r="FZ4" s="562"/>
      <c r="GA4" s="562"/>
      <c r="GB4" s="562"/>
      <c r="GC4" s="562"/>
      <c r="GD4" s="562"/>
      <c r="GE4" s="562"/>
      <c r="GF4" s="562"/>
      <c r="GG4" s="562"/>
      <c r="GH4" s="562"/>
      <c r="GI4" s="562"/>
      <c r="GJ4" s="562"/>
      <c r="GK4" s="562"/>
      <c r="GL4" s="562"/>
      <c r="GM4" s="562"/>
      <c r="GN4" s="562"/>
      <c r="GO4" s="562"/>
      <c r="GP4" s="562"/>
      <c r="GQ4" s="562"/>
      <c r="GR4" s="562"/>
      <c r="GS4" s="562"/>
      <c r="GT4" s="562"/>
      <c r="GU4" s="562"/>
      <c r="GV4" s="562"/>
      <c r="GW4" s="562"/>
      <c r="GX4" s="562"/>
      <c r="GY4" s="562"/>
      <c r="GZ4" s="562"/>
      <c r="HA4" s="562"/>
      <c r="HB4" s="562"/>
      <c r="HC4" s="562"/>
      <c r="HD4" s="562"/>
      <c r="HE4" s="562"/>
      <c r="HF4" s="562"/>
      <c r="HG4" s="562"/>
      <c r="HH4" s="562"/>
      <c r="HI4" s="562"/>
      <c r="HJ4" s="562"/>
      <c r="HK4" s="562"/>
      <c r="HL4" s="562"/>
      <c r="HM4" s="562"/>
      <c r="HN4" s="562"/>
      <c r="HO4" s="562"/>
      <c r="HP4" s="562"/>
      <c r="HQ4" s="562"/>
      <c r="HR4" s="562"/>
      <c r="HS4" s="562"/>
      <c r="HT4" s="562"/>
      <c r="HU4" s="562"/>
      <c r="HV4" s="562"/>
      <c r="HW4" s="562"/>
      <c r="HX4" s="562"/>
      <c r="HY4" s="562"/>
      <c r="HZ4" s="562"/>
      <c r="IA4" s="562"/>
      <c r="IB4" s="562"/>
      <c r="IC4" s="562"/>
      <c r="ID4" s="562"/>
      <c r="IE4" s="562"/>
      <c r="IF4" s="562"/>
      <c r="IG4" s="562"/>
      <c r="IH4" s="562"/>
      <c r="II4" s="562"/>
      <c r="IJ4" s="562"/>
      <c r="IK4" s="562"/>
      <c r="IL4" s="562"/>
      <c r="IM4" s="562"/>
      <c r="IN4" s="562"/>
      <c r="IO4" s="562"/>
      <c r="IP4" s="562"/>
    </row>
    <row r="5" spans="1:250" s="150" customFormat="1" ht="17.25" customHeight="1" thickBot="1" x14ac:dyDescent="0.4">
      <c r="A5" s="1223"/>
      <c r="B5" s="1227"/>
      <c r="C5" s="1228"/>
      <c r="D5" s="1228"/>
      <c r="E5" s="1228"/>
      <c r="F5" s="1228"/>
      <c r="G5" s="1228"/>
      <c r="H5" s="1228"/>
      <c r="I5" s="1228"/>
      <c r="J5" s="1228"/>
      <c r="K5" s="1228"/>
      <c r="L5" s="1228"/>
      <c r="M5" s="1228"/>
      <c r="N5" s="1228"/>
      <c r="O5" s="1228"/>
      <c r="P5" s="1229"/>
      <c r="Q5" s="1233"/>
      <c r="R5" s="1234"/>
      <c r="S5" s="1234"/>
      <c r="T5" s="1234"/>
      <c r="U5" s="1234"/>
      <c r="V5" s="1234"/>
      <c r="W5" s="1234"/>
      <c r="X5" s="1234"/>
      <c r="Y5" s="1234"/>
      <c r="Z5" s="1234"/>
      <c r="AA5" s="1234"/>
      <c r="AB5" s="1234"/>
      <c r="AC5" s="1234"/>
      <c r="AD5" s="1234"/>
      <c r="AE5" s="1234"/>
      <c r="AF5" s="1234"/>
      <c r="AG5" s="1234"/>
      <c r="AH5" s="1235"/>
      <c r="AI5" s="1227"/>
      <c r="AJ5" s="1228"/>
      <c r="AK5" s="1228"/>
      <c r="AL5" s="1228"/>
      <c r="AM5" s="1228"/>
      <c r="AN5" s="1228"/>
      <c r="AO5" s="1228"/>
      <c r="AP5" s="1228"/>
      <c r="AQ5" s="1228"/>
      <c r="AR5" s="1228"/>
      <c r="AS5" s="1228"/>
      <c r="AT5" s="1229"/>
      <c r="AU5" s="1257"/>
      <c r="AV5" s="1258"/>
      <c r="AW5" s="1258"/>
      <c r="AX5" s="1258"/>
      <c r="AY5" s="1258"/>
      <c r="AZ5" s="1258"/>
      <c r="BA5" s="1258"/>
      <c r="BB5" s="1258"/>
      <c r="BC5" s="1258"/>
      <c r="BD5" s="1258"/>
      <c r="BE5" s="1258"/>
      <c r="BF5" s="1258"/>
      <c r="BG5" s="1258"/>
      <c r="BH5" s="1258"/>
      <c r="BI5" s="1259"/>
      <c r="BJ5" s="561"/>
      <c r="BK5" s="562"/>
      <c r="BL5" s="562"/>
      <c r="BM5" s="562"/>
      <c r="BN5" s="562"/>
      <c r="BO5" s="562"/>
      <c r="BP5" s="562"/>
      <c r="BQ5" s="562"/>
      <c r="BR5" s="562"/>
      <c r="BS5" s="562"/>
      <c r="BT5" s="562"/>
      <c r="BU5" s="562"/>
      <c r="BV5" s="562"/>
      <c r="BW5" s="562"/>
      <c r="BX5" s="562"/>
      <c r="BY5" s="562"/>
      <c r="BZ5" s="562"/>
      <c r="CA5" s="562"/>
      <c r="CB5" s="562"/>
      <c r="CC5" s="562"/>
      <c r="CD5" s="562"/>
      <c r="CE5" s="562"/>
      <c r="CF5" s="562"/>
      <c r="CG5" s="562"/>
      <c r="CH5" s="562"/>
      <c r="CI5" s="562"/>
      <c r="CJ5" s="562"/>
      <c r="CK5" s="562"/>
      <c r="CL5" s="562"/>
      <c r="CM5" s="562"/>
      <c r="CN5" s="562"/>
      <c r="CO5" s="562"/>
      <c r="CP5" s="562"/>
      <c r="CQ5" s="562"/>
      <c r="CR5" s="562"/>
      <c r="CS5" s="562"/>
      <c r="CT5" s="562"/>
      <c r="CU5" s="562"/>
      <c r="CV5" s="562"/>
      <c r="CW5" s="562"/>
      <c r="CX5" s="562"/>
      <c r="CY5" s="562"/>
      <c r="CZ5" s="562"/>
      <c r="DA5" s="562"/>
      <c r="DB5" s="562"/>
      <c r="DC5" s="562"/>
      <c r="DD5" s="562"/>
      <c r="DE5" s="562"/>
      <c r="DF5" s="562"/>
      <c r="DG5" s="562"/>
      <c r="DH5" s="562"/>
      <c r="DI5" s="562"/>
      <c r="DJ5" s="562"/>
      <c r="DK5" s="562"/>
      <c r="DL5" s="562"/>
      <c r="DM5" s="562"/>
      <c r="DN5" s="562"/>
      <c r="DO5" s="562"/>
      <c r="DP5" s="562"/>
      <c r="DQ5" s="562"/>
      <c r="DR5" s="562"/>
      <c r="DS5" s="562"/>
      <c r="DT5" s="562"/>
      <c r="DU5" s="562"/>
      <c r="DV5" s="562"/>
      <c r="DW5" s="562"/>
      <c r="DX5" s="562"/>
      <c r="DY5" s="562"/>
      <c r="DZ5" s="562"/>
      <c r="EA5" s="562"/>
      <c r="EB5" s="562"/>
      <c r="EC5" s="562"/>
      <c r="ED5" s="562"/>
      <c r="EE5" s="562"/>
      <c r="EF5" s="562"/>
      <c r="EG5" s="562"/>
      <c r="EH5" s="562"/>
      <c r="EI5" s="562"/>
      <c r="EJ5" s="562"/>
      <c r="EK5" s="562"/>
      <c r="EL5" s="562"/>
      <c r="EM5" s="562"/>
      <c r="EN5" s="562"/>
      <c r="EO5" s="562"/>
      <c r="EP5" s="562"/>
      <c r="EQ5" s="562"/>
      <c r="ER5" s="562"/>
      <c r="ES5" s="562"/>
      <c r="ET5" s="562"/>
      <c r="EU5" s="562"/>
      <c r="EV5" s="562"/>
      <c r="EW5" s="562"/>
      <c r="EX5" s="562"/>
      <c r="EY5" s="562"/>
      <c r="EZ5" s="562"/>
      <c r="FA5" s="562"/>
      <c r="FB5" s="562"/>
      <c r="FC5" s="562"/>
      <c r="FD5" s="562"/>
      <c r="FE5" s="562"/>
      <c r="FF5" s="562"/>
      <c r="FG5" s="562"/>
      <c r="FH5" s="562"/>
      <c r="FI5" s="562"/>
      <c r="FJ5" s="562"/>
      <c r="FK5" s="562"/>
      <c r="FL5" s="562"/>
      <c r="FM5" s="562"/>
      <c r="FN5" s="562"/>
      <c r="FO5" s="562"/>
      <c r="FP5" s="562"/>
      <c r="FQ5" s="562"/>
      <c r="FR5" s="562"/>
      <c r="FS5" s="562"/>
      <c r="FT5" s="562"/>
      <c r="FU5" s="562"/>
      <c r="FV5" s="562"/>
      <c r="FW5" s="562"/>
      <c r="FX5" s="562"/>
      <c r="FY5" s="562"/>
      <c r="FZ5" s="562"/>
      <c r="GA5" s="562"/>
      <c r="GB5" s="562"/>
      <c r="GC5" s="562"/>
      <c r="GD5" s="562"/>
      <c r="GE5" s="562"/>
      <c r="GF5" s="562"/>
      <c r="GG5" s="562"/>
      <c r="GH5" s="562"/>
      <c r="GI5" s="562"/>
      <c r="GJ5" s="562"/>
      <c r="GK5" s="562"/>
      <c r="GL5" s="562"/>
      <c r="GM5" s="562"/>
      <c r="GN5" s="562"/>
      <c r="GO5" s="562"/>
      <c r="GP5" s="562"/>
      <c r="GQ5" s="562"/>
      <c r="GR5" s="562"/>
      <c r="GS5" s="562"/>
      <c r="GT5" s="562"/>
      <c r="GU5" s="562"/>
      <c r="GV5" s="562"/>
      <c r="GW5" s="562"/>
      <c r="GX5" s="562"/>
      <c r="GY5" s="562"/>
      <c r="GZ5" s="562"/>
      <c r="HA5" s="562"/>
      <c r="HB5" s="562"/>
      <c r="HC5" s="562"/>
      <c r="HD5" s="562"/>
      <c r="HE5" s="562"/>
      <c r="HF5" s="562"/>
      <c r="HG5" s="562"/>
      <c r="HH5" s="562"/>
      <c r="HI5" s="562"/>
      <c r="HJ5" s="562"/>
      <c r="HK5" s="562"/>
      <c r="HL5" s="562"/>
      <c r="HM5" s="562"/>
      <c r="HN5" s="562"/>
      <c r="HO5" s="562"/>
      <c r="HP5" s="562"/>
      <c r="HQ5" s="562"/>
      <c r="HR5" s="562"/>
      <c r="HS5" s="562"/>
      <c r="HT5" s="562"/>
      <c r="HU5" s="562"/>
      <c r="HV5" s="562"/>
      <c r="HW5" s="562"/>
      <c r="HX5" s="562"/>
      <c r="HY5" s="562"/>
      <c r="HZ5" s="562"/>
      <c r="IA5" s="562"/>
      <c r="IB5" s="562"/>
      <c r="IC5" s="562"/>
      <c r="ID5" s="562"/>
      <c r="IE5" s="562"/>
      <c r="IF5" s="562"/>
      <c r="IG5" s="562"/>
      <c r="IH5" s="562"/>
      <c r="II5" s="562"/>
      <c r="IJ5" s="562"/>
      <c r="IK5" s="562"/>
      <c r="IL5" s="562"/>
      <c r="IM5" s="562"/>
      <c r="IN5" s="562"/>
      <c r="IO5" s="562"/>
      <c r="IP5" s="562"/>
    </row>
    <row r="6" spans="1:250" s="388" customFormat="1" ht="50.25" customHeight="1" x14ac:dyDescent="0.25">
      <c r="A6" s="1280" t="s">
        <v>15</v>
      </c>
      <c r="B6" s="1281"/>
      <c r="C6" s="1068" t="s">
        <v>582</v>
      </c>
      <c r="D6" s="1068"/>
      <c r="E6" s="1068"/>
      <c r="F6" s="1068"/>
      <c r="G6" s="1068"/>
      <c r="H6" s="1068"/>
      <c r="I6" s="1068"/>
      <c r="J6" s="1068"/>
      <c r="K6" s="1068"/>
      <c r="L6" s="1068"/>
      <c r="M6" s="1068"/>
      <c r="N6" s="1068"/>
      <c r="O6" s="1068"/>
      <c r="P6" s="1068"/>
      <c r="Q6" s="1068"/>
      <c r="R6" s="1068"/>
      <c r="S6" s="1068"/>
      <c r="T6" s="1068"/>
      <c r="U6" s="1068"/>
      <c r="V6" s="1068"/>
      <c r="W6" s="1068"/>
      <c r="X6" s="1068"/>
      <c r="Y6" s="1068"/>
      <c r="Z6" s="1282" t="s">
        <v>16</v>
      </c>
      <c r="AA6" s="1282"/>
      <c r="AB6" s="1070" t="s">
        <v>583</v>
      </c>
      <c r="AC6" s="1070"/>
      <c r="AD6" s="1070"/>
      <c r="AE6" s="1070"/>
      <c r="AF6" s="1070"/>
      <c r="AG6" s="1070"/>
      <c r="AH6" s="1070"/>
      <c r="AI6" s="1070"/>
      <c r="AJ6" s="1282" t="s">
        <v>17</v>
      </c>
      <c r="AK6" s="1282"/>
      <c r="AL6" s="1277" t="s">
        <v>471</v>
      </c>
      <c r="AM6" s="1277"/>
      <c r="AN6" s="1277"/>
      <c r="AO6" s="1277"/>
      <c r="AP6" s="1277"/>
      <c r="AQ6" s="1277"/>
      <c r="AR6" s="1277"/>
      <c r="AS6" s="1277"/>
      <c r="AT6" s="1278"/>
      <c r="AU6" s="1278"/>
      <c r="AV6" s="1278"/>
      <c r="AW6" s="1278"/>
      <c r="AX6" s="1278"/>
      <c r="AY6" s="1278"/>
      <c r="AZ6" s="1278"/>
      <c r="BA6" s="1278"/>
      <c r="BB6" s="1278"/>
      <c r="BC6" s="1278"/>
      <c r="BD6" s="1278"/>
      <c r="BE6" s="1278"/>
      <c r="BF6" s="1278"/>
      <c r="BG6" s="1278"/>
      <c r="BH6" s="1278"/>
      <c r="BI6" s="1279"/>
      <c r="BJ6" s="387"/>
    </row>
    <row r="7" spans="1:250" s="388" customFormat="1" ht="49.15" customHeight="1" x14ac:dyDescent="0.25">
      <c r="A7" s="1270" t="s">
        <v>18</v>
      </c>
      <c r="B7" s="1271"/>
      <c r="C7" s="1272" t="s">
        <v>502</v>
      </c>
      <c r="D7" s="1273"/>
      <c r="E7" s="1273"/>
      <c r="F7" s="1273"/>
      <c r="G7" s="1273"/>
      <c r="H7" s="1273"/>
      <c r="I7" s="1273"/>
      <c r="J7" s="1273"/>
      <c r="K7" s="1273"/>
      <c r="L7" s="1273"/>
      <c r="M7" s="1273"/>
      <c r="N7" s="1273"/>
      <c r="O7" s="1273"/>
      <c r="P7" s="1273"/>
      <c r="Q7" s="1273"/>
      <c r="R7" s="1273"/>
      <c r="S7" s="1273"/>
      <c r="T7" s="1273"/>
      <c r="U7" s="1273"/>
      <c r="V7" s="1273"/>
      <c r="W7" s="1273"/>
      <c r="X7" s="1273"/>
      <c r="Y7" s="1273"/>
      <c r="Z7" s="1273"/>
      <c r="AA7" s="1273"/>
      <c r="AB7" s="1273"/>
      <c r="AC7" s="1273"/>
      <c r="AD7" s="1273"/>
      <c r="AE7" s="1273"/>
      <c r="AF7" s="1273"/>
      <c r="AG7" s="1273"/>
      <c r="AH7" s="1273"/>
      <c r="AI7" s="1273"/>
      <c r="AJ7" s="1273"/>
      <c r="AK7" s="1274"/>
      <c r="AL7" s="565" t="s">
        <v>19</v>
      </c>
      <c r="AM7" s="1275">
        <v>44915</v>
      </c>
      <c r="AN7" s="1276"/>
      <c r="AO7" s="1276"/>
      <c r="AP7" s="1276"/>
      <c r="AQ7" s="1276"/>
      <c r="AR7" s="1276"/>
      <c r="AS7" s="1276"/>
      <c r="AT7" s="1278"/>
      <c r="AU7" s="1278"/>
      <c r="AV7" s="1278"/>
      <c r="AW7" s="1278"/>
      <c r="AX7" s="1278"/>
      <c r="AY7" s="1278"/>
      <c r="AZ7" s="1278"/>
      <c r="BA7" s="1278"/>
      <c r="BB7" s="1278"/>
      <c r="BC7" s="1278"/>
      <c r="BD7" s="1278"/>
      <c r="BE7" s="1278"/>
      <c r="BF7" s="1278"/>
      <c r="BG7" s="1278"/>
      <c r="BH7" s="1278"/>
      <c r="BI7" s="1279"/>
      <c r="BJ7" s="387"/>
    </row>
    <row r="8" spans="1:250" s="388" customFormat="1" ht="27.75" customHeight="1" x14ac:dyDescent="0.25">
      <c r="A8" s="1211" t="s">
        <v>20</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3" t="s">
        <v>21</v>
      </c>
      <c r="AU8" s="1214"/>
      <c r="AV8" s="1214"/>
      <c r="AW8" s="1214"/>
      <c r="AX8" s="1214"/>
      <c r="AY8" s="1214"/>
      <c r="AZ8" s="1214"/>
      <c r="BA8" s="1214"/>
      <c r="BB8" s="1214"/>
      <c r="BC8" s="1214"/>
      <c r="BD8" s="1214"/>
      <c r="BE8" s="1214"/>
      <c r="BF8" s="1214"/>
      <c r="BG8" s="1214"/>
      <c r="BH8" s="1214"/>
      <c r="BI8" s="1215"/>
      <c r="BJ8" s="387"/>
    </row>
    <row r="9" spans="1:250" s="388"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c r="BJ9" s="387"/>
    </row>
    <row r="10" spans="1:250" s="384" customFormat="1" ht="74.2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250" s="384" customFormat="1" ht="67.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5"/>
      <c r="AE11" s="320" t="s">
        <v>59</v>
      </c>
      <c r="AF11" s="320" t="s">
        <v>60</v>
      </c>
      <c r="AG11" s="321" t="s">
        <v>61</v>
      </c>
      <c r="AH11" s="965"/>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250" s="388" customFormat="1" ht="177" customHeight="1" x14ac:dyDescent="0.25">
      <c r="A12" s="360">
        <v>1</v>
      </c>
      <c r="B12" s="78" t="s">
        <v>584</v>
      </c>
      <c r="C12" s="385">
        <v>0.4</v>
      </c>
      <c r="D12" s="390">
        <v>0.25</v>
      </c>
      <c r="E12" s="156"/>
      <c r="F12" s="386">
        <f t="shared" ref="F12:F17" si="0">IF(ISERROR(E12/D12),"",(E12/D12))</f>
        <v>0</v>
      </c>
      <c r="G12" s="156">
        <v>0.25</v>
      </c>
      <c r="H12" s="156"/>
      <c r="I12" s="386">
        <f t="shared" ref="I12:I17" si="1">IF(ISERROR(H12/G12),"",(H12/G12))</f>
        <v>0</v>
      </c>
      <c r="J12" s="156">
        <v>0.25</v>
      </c>
      <c r="K12" s="156"/>
      <c r="L12" s="386">
        <f t="shared" ref="L12:L17" si="2">IF(ISERROR(K12/J12),"",(K12/J12))</f>
        <v>0</v>
      </c>
      <c r="M12" s="156">
        <v>0.25</v>
      </c>
      <c r="N12" s="156"/>
      <c r="O12" s="386">
        <f t="shared" ref="O12:O17" si="3">IF(ISERROR(N12/M12),"",(N12/M12))</f>
        <v>0</v>
      </c>
      <c r="P12" s="156">
        <f>SUM(D12,G12,J12,M12)</f>
        <v>1</v>
      </c>
      <c r="Q12" s="362">
        <f>SUM(E12,H12,K12,N12)</f>
        <v>0</v>
      </c>
      <c r="R12" s="386">
        <f t="shared" ref="R12:R17" si="4">IF((IF(ISERROR(Q12/P12),0,(Q12/P12)))&gt;1,1,(IF(ISERROR(Q12/P12),0,(Q12/P12))))</f>
        <v>0</v>
      </c>
      <c r="S12" s="370">
        <f t="shared" ref="S12:S17" si="5">R12*C12</f>
        <v>0</v>
      </c>
      <c r="T12" s="61" t="s">
        <v>236</v>
      </c>
      <c r="U12" s="61" t="s">
        <v>1006</v>
      </c>
      <c r="V12" s="386" t="s">
        <v>237</v>
      </c>
      <c r="W12" s="62" t="s">
        <v>238</v>
      </c>
      <c r="X12" s="62" t="s">
        <v>239</v>
      </c>
      <c r="Y12" s="159" t="s">
        <v>75</v>
      </c>
      <c r="Z12" s="386" t="s">
        <v>213</v>
      </c>
      <c r="AA12" s="159" t="s">
        <v>76</v>
      </c>
      <c r="AB12" s="159" t="s">
        <v>74</v>
      </c>
      <c r="AC12" s="159" t="s">
        <v>89</v>
      </c>
      <c r="AD12" s="160" t="s">
        <v>78</v>
      </c>
      <c r="AE12" s="159" t="s">
        <v>108</v>
      </c>
      <c r="AF12" s="159" t="s">
        <v>108</v>
      </c>
      <c r="AG12" s="159" t="s">
        <v>108</v>
      </c>
      <c r="AH12" s="160" t="s">
        <v>79</v>
      </c>
      <c r="AI12" s="159" t="s">
        <v>97</v>
      </c>
      <c r="AJ12" s="65" t="s">
        <v>81</v>
      </c>
      <c r="AK12" s="233" t="s">
        <v>240</v>
      </c>
      <c r="AL12" s="234" t="s">
        <v>108</v>
      </c>
      <c r="AM12" s="235" t="s">
        <v>241</v>
      </c>
      <c r="AN12" s="233"/>
      <c r="AO12" s="233"/>
      <c r="AP12" s="233"/>
      <c r="AQ12" s="61"/>
      <c r="AR12" s="61"/>
      <c r="AS12" s="236" t="s">
        <v>242</v>
      </c>
      <c r="AT12" s="237"/>
      <c r="AU12" s="250"/>
      <c r="AV12" s="168"/>
      <c r="AW12" s="172"/>
      <c r="AX12" s="237"/>
      <c r="AY12" s="169"/>
      <c r="AZ12" s="566"/>
      <c r="BA12" s="566"/>
      <c r="BB12" s="243"/>
      <c r="BC12" s="250"/>
      <c r="BD12" s="172"/>
      <c r="BE12" s="172"/>
      <c r="BF12" s="244"/>
      <c r="BG12" s="237"/>
      <c r="BH12" s="567"/>
      <c r="BI12" s="567"/>
      <c r="BJ12" s="387"/>
    </row>
    <row r="13" spans="1:250" s="388" customFormat="1" ht="160.5" customHeight="1" x14ac:dyDescent="0.25">
      <c r="A13" s="360">
        <v>2</v>
      </c>
      <c r="B13" s="78" t="s">
        <v>585</v>
      </c>
      <c r="C13" s="385">
        <v>0.15</v>
      </c>
      <c r="D13" s="156">
        <v>0.25</v>
      </c>
      <c r="E13" s="156"/>
      <c r="F13" s="386">
        <f t="shared" si="0"/>
        <v>0</v>
      </c>
      <c r="G13" s="156">
        <v>0.25</v>
      </c>
      <c r="H13" s="156"/>
      <c r="I13" s="386">
        <f t="shared" si="1"/>
        <v>0</v>
      </c>
      <c r="J13" s="156">
        <v>0.25</v>
      </c>
      <c r="K13" s="156"/>
      <c r="L13" s="386">
        <f t="shared" si="2"/>
        <v>0</v>
      </c>
      <c r="M13" s="156">
        <v>0.25</v>
      </c>
      <c r="N13" s="156"/>
      <c r="O13" s="386">
        <f t="shared" si="3"/>
        <v>0</v>
      </c>
      <c r="P13" s="156">
        <f t="shared" ref="P13:Q17" si="6">SUM(D13,G13,J13,M13)</f>
        <v>1</v>
      </c>
      <c r="Q13" s="156">
        <f t="shared" si="6"/>
        <v>0</v>
      </c>
      <c r="R13" s="386">
        <f t="shared" si="4"/>
        <v>0</v>
      </c>
      <c r="S13" s="370">
        <f t="shared" si="5"/>
        <v>0</v>
      </c>
      <c r="T13" s="63" t="s">
        <v>243</v>
      </c>
      <c r="U13" s="78" t="s">
        <v>244</v>
      </c>
      <c r="V13" s="386" t="s">
        <v>245</v>
      </c>
      <c r="W13" s="386" t="s">
        <v>246</v>
      </c>
      <c r="X13" s="386" t="s">
        <v>247</v>
      </c>
      <c r="Y13" s="159" t="s">
        <v>75</v>
      </c>
      <c r="Z13" s="386" t="s">
        <v>213</v>
      </c>
      <c r="AA13" s="159" t="s">
        <v>76</v>
      </c>
      <c r="AB13" s="159" t="s">
        <v>74</v>
      </c>
      <c r="AC13" s="159" t="s">
        <v>96</v>
      </c>
      <c r="AD13" s="159" t="s">
        <v>87</v>
      </c>
      <c r="AE13" s="159" t="s">
        <v>108</v>
      </c>
      <c r="AF13" s="159" t="s">
        <v>108</v>
      </c>
      <c r="AG13" s="159" t="s">
        <v>108</v>
      </c>
      <c r="AH13" s="159" t="s">
        <v>79</v>
      </c>
      <c r="AI13" s="159" t="s">
        <v>97</v>
      </c>
      <c r="AJ13" s="65" t="s">
        <v>139</v>
      </c>
      <c r="AK13" s="233" t="s">
        <v>248</v>
      </c>
      <c r="AL13" s="234" t="s">
        <v>249</v>
      </c>
      <c r="AM13" s="235"/>
      <c r="AN13" s="233" t="s">
        <v>250</v>
      </c>
      <c r="AO13" s="233"/>
      <c r="AP13" s="233" t="s">
        <v>91</v>
      </c>
      <c r="AQ13" s="61" t="s">
        <v>251</v>
      </c>
      <c r="AR13" s="61"/>
      <c r="AS13" s="236" t="s">
        <v>242</v>
      </c>
      <c r="AT13" s="237"/>
      <c r="AU13" s="243"/>
      <c r="AV13" s="168"/>
      <c r="AW13" s="168"/>
      <c r="AX13" s="237"/>
      <c r="AY13" s="169"/>
      <c r="AZ13" s="170"/>
      <c r="BA13" s="170"/>
      <c r="BB13" s="243"/>
      <c r="BC13" s="250"/>
      <c r="BD13" s="172"/>
      <c r="BE13" s="172"/>
      <c r="BF13" s="244"/>
      <c r="BG13" s="237"/>
      <c r="BH13" s="173"/>
      <c r="BI13" s="172"/>
      <c r="BJ13" s="387"/>
    </row>
    <row r="14" spans="1:250" s="388" customFormat="1" ht="155.25" customHeight="1" x14ac:dyDescent="0.25">
      <c r="A14" s="360">
        <v>3</v>
      </c>
      <c r="B14" s="78" t="s">
        <v>586</v>
      </c>
      <c r="C14" s="385">
        <v>0.1</v>
      </c>
      <c r="D14" s="271">
        <v>0</v>
      </c>
      <c r="E14" s="156"/>
      <c r="F14" s="156" t="str">
        <f t="shared" si="0"/>
        <v/>
      </c>
      <c r="G14" s="271">
        <v>0</v>
      </c>
      <c r="H14" s="156"/>
      <c r="I14" s="156" t="str">
        <f t="shared" si="1"/>
        <v/>
      </c>
      <c r="J14" s="271">
        <v>0</v>
      </c>
      <c r="K14" s="156"/>
      <c r="L14" s="156" t="str">
        <f t="shared" si="2"/>
        <v/>
      </c>
      <c r="M14" s="271">
        <v>1</v>
      </c>
      <c r="N14" s="156"/>
      <c r="O14" s="386">
        <f t="shared" si="3"/>
        <v>0</v>
      </c>
      <c r="P14" s="156">
        <f t="shared" si="6"/>
        <v>1</v>
      </c>
      <c r="Q14" s="156"/>
      <c r="R14" s="386">
        <f t="shared" si="4"/>
        <v>0</v>
      </c>
      <c r="S14" s="370">
        <f t="shared" si="5"/>
        <v>0</v>
      </c>
      <c r="T14" s="578" t="s">
        <v>252</v>
      </c>
      <c r="U14" s="365" t="s">
        <v>253</v>
      </c>
      <c r="V14" s="389" t="s">
        <v>254</v>
      </c>
      <c r="W14" s="389" t="s">
        <v>255</v>
      </c>
      <c r="X14" s="389" t="s">
        <v>108</v>
      </c>
      <c r="Y14" s="160" t="s">
        <v>75</v>
      </c>
      <c r="Z14" s="175" t="s">
        <v>213</v>
      </c>
      <c r="AA14" s="160" t="s">
        <v>76</v>
      </c>
      <c r="AB14" s="160" t="s">
        <v>101</v>
      </c>
      <c r="AC14" s="160" t="s">
        <v>99</v>
      </c>
      <c r="AD14" s="160" t="s">
        <v>78</v>
      </c>
      <c r="AE14" s="160" t="s">
        <v>108</v>
      </c>
      <c r="AF14" s="160" t="s">
        <v>108</v>
      </c>
      <c r="AG14" s="160" t="s">
        <v>108</v>
      </c>
      <c r="AH14" s="160" t="s">
        <v>79</v>
      </c>
      <c r="AI14" s="160" t="s">
        <v>97</v>
      </c>
      <c r="AJ14" s="252" t="s">
        <v>81</v>
      </c>
      <c r="AK14" s="253"/>
      <c r="AL14" s="176" t="s">
        <v>108</v>
      </c>
      <c r="AM14" s="176"/>
      <c r="AN14" s="253" t="s">
        <v>143</v>
      </c>
      <c r="AO14" s="253" t="s">
        <v>83</v>
      </c>
      <c r="AP14" s="253"/>
      <c r="AQ14" s="269"/>
      <c r="AR14" s="61"/>
      <c r="AS14" s="236" t="s">
        <v>242</v>
      </c>
      <c r="AT14" s="237"/>
      <c r="AU14" s="243"/>
      <c r="AV14" s="168"/>
      <c r="AW14" s="168"/>
      <c r="AX14" s="237"/>
      <c r="AY14" s="169"/>
      <c r="AZ14" s="170"/>
      <c r="BA14" s="170"/>
      <c r="BB14" s="243"/>
      <c r="BC14" s="250"/>
      <c r="BD14" s="178"/>
      <c r="BE14" s="172"/>
      <c r="BF14" s="244"/>
      <c r="BG14" s="237"/>
      <c r="BH14" s="173"/>
      <c r="BI14" s="172"/>
      <c r="BJ14" s="387"/>
    </row>
    <row r="15" spans="1:250" s="388" customFormat="1" ht="105.75" customHeight="1" x14ac:dyDescent="0.2">
      <c r="A15" s="360">
        <v>4</v>
      </c>
      <c r="B15" s="78" t="s">
        <v>256</v>
      </c>
      <c r="C15" s="385">
        <v>0.15</v>
      </c>
      <c r="D15" s="275">
        <v>0.25</v>
      </c>
      <c r="E15" s="156"/>
      <c r="F15" s="386">
        <f t="shared" si="0"/>
        <v>0</v>
      </c>
      <c r="G15" s="275">
        <v>0.25</v>
      </c>
      <c r="H15" s="156"/>
      <c r="I15" s="386">
        <f t="shared" si="1"/>
        <v>0</v>
      </c>
      <c r="J15" s="275">
        <v>0.25</v>
      </c>
      <c r="K15" s="156"/>
      <c r="L15" s="386">
        <f t="shared" si="2"/>
        <v>0</v>
      </c>
      <c r="M15" s="275">
        <v>0.25</v>
      </c>
      <c r="N15" s="156"/>
      <c r="O15" s="386">
        <f t="shared" si="3"/>
        <v>0</v>
      </c>
      <c r="P15" s="156">
        <f t="shared" si="6"/>
        <v>1</v>
      </c>
      <c r="Q15" s="156"/>
      <c r="R15" s="386">
        <f t="shared" si="4"/>
        <v>0</v>
      </c>
      <c r="S15" s="370">
        <f t="shared" si="5"/>
        <v>0</v>
      </c>
      <c r="T15" s="379" t="s">
        <v>257</v>
      </c>
      <c r="U15" s="579" t="s">
        <v>258</v>
      </c>
      <c r="V15" s="580" t="s">
        <v>587</v>
      </c>
      <c r="W15" s="1268"/>
      <c r="X15" s="1269"/>
      <c r="Y15" s="568" t="s">
        <v>131</v>
      </c>
      <c r="Z15" s="569" t="s">
        <v>259</v>
      </c>
      <c r="AA15" s="568" t="s">
        <v>76</v>
      </c>
      <c r="AB15" s="568" t="s">
        <v>74</v>
      </c>
      <c r="AC15" s="568" t="s">
        <v>89</v>
      </c>
      <c r="AD15" s="568" t="s">
        <v>87</v>
      </c>
      <c r="AE15" s="570" t="s">
        <v>108</v>
      </c>
      <c r="AF15" s="568" t="s">
        <v>108</v>
      </c>
      <c r="AG15" s="568" t="s">
        <v>108</v>
      </c>
      <c r="AH15" s="568" t="s">
        <v>79</v>
      </c>
      <c r="AI15" s="568" t="s">
        <v>97</v>
      </c>
      <c r="AJ15" s="571" t="s">
        <v>81</v>
      </c>
      <c r="AK15" s="572" t="s">
        <v>260</v>
      </c>
      <c r="AL15" s="573"/>
      <c r="AM15" s="412"/>
      <c r="AN15" s="233" t="s">
        <v>143</v>
      </c>
      <c r="AO15" s="411"/>
      <c r="AP15" s="411"/>
      <c r="AQ15" s="183"/>
      <c r="AR15" s="183"/>
      <c r="AS15" s="581" t="s">
        <v>242</v>
      </c>
      <c r="AT15" s="237"/>
      <c r="AU15" s="243"/>
      <c r="AV15" s="168"/>
      <c r="AW15" s="168"/>
      <c r="AX15" s="237"/>
      <c r="AY15" s="169"/>
      <c r="AZ15" s="170"/>
      <c r="BA15" s="170"/>
      <c r="BB15" s="243"/>
      <c r="BC15" s="250"/>
      <c r="BD15" s="178"/>
      <c r="BE15" s="172"/>
      <c r="BF15" s="244"/>
      <c r="BG15" s="237"/>
      <c r="BH15" s="173"/>
      <c r="BI15" s="172"/>
      <c r="BJ15" s="387"/>
    </row>
    <row r="16" spans="1:250" s="388" customFormat="1" ht="72.75" customHeight="1" x14ac:dyDescent="0.25">
      <c r="A16" s="360">
        <v>5</v>
      </c>
      <c r="B16" s="582" t="s">
        <v>588</v>
      </c>
      <c r="C16" s="385">
        <v>0.15</v>
      </c>
      <c r="D16" s="156">
        <v>0.15</v>
      </c>
      <c r="E16" s="156"/>
      <c r="F16" s="386">
        <f t="shared" si="0"/>
        <v>0</v>
      </c>
      <c r="G16" s="156">
        <v>0.35</v>
      </c>
      <c r="H16" s="156"/>
      <c r="I16" s="386">
        <f t="shared" si="1"/>
        <v>0</v>
      </c>
      <c r="J16" s="156">
        <v>0.35</v>
      </c>
      <c r="K16" s="156"/>
      <c r="L16" s="386">
        <f t="shared" si="2"/>
        <v>0</v>
      </c>
      <c r="M16" s="156">
        <v>0.15</v>
      </c>
      <c r="N16" s="156"/>
      <c r="O16" s="386">
        <f t="shared" si="3"/>
        <v>0</v>
      </c>
      <c r="P16" s="156">
        <f t="shared" si="6"/>
        <v>1</v>
      </c>
      <c r="Q16" s="156"/>
      <c r="R16" s="386">
        <f t="shared" si="4"/>
        <v>0</v>
      </c>
      <c r="S16" s="370">
        <f t="shared" si="5"/>
        <v>0</v>
      </c>
      <c r="T16" s="78" t="s">
        <v>261</v>
      </c>
      <c r="U16" s="78" t="s">
        <v>589</v>
      </c>
      <c r="V16" s="386" t="s">
        <v>590</v>
      </c>
      <c r="W16" s="82" t="s">
        <v>591</v>
      </c>
      <c r="X16" s="82" t="s">
        <v>592</v>
      </c>
      <c r="Y16" s="159" t="s">
        <v>75</v>
      </c>
      <c r="Z16" s="78" t="s">
        <v>213</v>
      </c>
      <c r="AA16" s="159" t="s">
        <v>76</v>
      </c>
      <c r="AB16" s="159" t="s">
        <v>74</v>
      </c>
      <c r="AC16" s="159" t="s">
        <v>77</v>
      </c>
      <c r="AD16" s="159" t="s">
        <v>78</v>
      </c>
      <c r="AE16" s="278" t="s">
        <v>108</v>
      </c>
      <c r="AF16" s="159" t="s">
        <v>108</v>
      </c>
      <c r="AG16" s="159" t="s">
        <v>108</v>
      </c>
      <c r="AH16" s="159" t="s">
        <v>79</v>
      </c>
      <c r="AI16" s="159" t="s">
        <v>97</v>
      </c>
      <c r="AJ16" s="65" t="s">
        <v>81</v>
      </c>
      <c r="AK16" s="233" t="s">
        <v>260</v>
      </c>
      <c r="AL16" s="235"/>
      <c r="AM16" s="235" t="s">
        <v>262</v>
      </c>
      <c r="AN16" s="233" t="s">
        <v>143</v>
      </c>
      <c r="AO16" s="233" t="s">
        <v>83</v>
      </c>
      <c r="AP16" s="233"/>
      <c r="AQ16" s="61"/>
      <c r="AR16" s="61"/>
      <c r="AS16" s="236" t="s">
        <v>242</v>
      </c>
      <c r="AT16" s="237"/>
      <c r="AU16" s="243"/>
      <c r="AV16" s="168"/>
      <c r="AW16" s="168"/>
      <c r="AX16" s="237"/>
      <c r="AY16" s="169"/>
      <c r="AZ16" s="170"/>
      <c r="BA16" s="170"/>
      <c r="BB16" s="243"/>
      <c r="BC16" s="250"/>
      <c r="BD16" s="178"/>
      <c r="BE16" s="172"/>
      <c r="BF16" s="244"/>
      <c r="BG16" s="237"/>
      <c r="BH16" s="173"/>
      <c r="BI16" s="172"/>
      <c r="BJ16" s="387"/>
    </row>
    <row r="17" spans="1:62" s="388" customFormat="1" ht="90" customHeight="1" x14ac:dyDescent="0.25">
      <c r="A17" s="360">
        <v>6</v>
      </c>
      <c r="B17" s="78" t="s">
        <v>593</v>
      </c>
      <c r="C17" s="385">
        <v>0.05</v>
      </c>
      <c r="D17" s="156">
        <v>0.25</v>
      </c>
      <c r="E17" s="368"/>
      <c r="F17" s="386">
        <f t="shared" si="0"/>
        <v>0</v>
      </c>
      <c r="G17" s="156">
        <v>0.25</v>
      </c>
      <c r="H17" s="368"/>
      <c r="I17" s="386">
        <f t="shared" si="1"/>
        <v>0</v>
      </c>
      <c r="J17" s="156">
        <v>0.25</v>
      </c>
      <c r="K17" s="368"/>
      <c r="L17" s="386">
        <f t="shared" si="2"/>
        <v>0</v>
      </c>
      <c r="M17" s="156">
        <v>0.25</v>
      </c>
      <c r="N17" s="368"/>
      <c r="O17" s="386">
        <f t="shared" si="3"/>
        <v>0</v>
      </c>
      <c r="P17" s="156">
        <f t="shared" si="6"/>
        <v>1</v>
      </c>
      <c r="Q17" s="368"/>
      <c r="R17" s="386">
        <f t="shared" si="4"/>
        <v>0</v>
      </c>
      <c r="S17" s="370">
        <f t="shared" si="5"/>
        <v>0</v>
      </c>
      <c r="T17" s="61" t="s">
        <v>263</v>
      </c>
      <c r="U17" s="64" t="s">
        <v>264</v>
      </c>
      <c r="V17" s="386" t="s">
        <v>594</v>
      </c>
      <c r="W17" s="65" t="s">
        <v>265</v>
      </c>
      <c r="X17" s="65" t="s">
        <v>266</v>
      </c>
      <c r="Y17" s="159" t="s">
        <v>75</v>
      </c>
      <c r="Z17" s="78" t="s">
        <v>213</v>
      </c>
      <c r="AA17" s="159" t="s">
        <v>76</v>
      </c>
      <c r="AB17" s="159" t="s">
        <v>74</v>
      </c>
      <c r="AC17" s="159" t="s">
        <v>89</v>
      </c>
      <c r="AD17" s="159" t="s">
        <v>78</v>
      </c>
      <c r="AE17" s="550">
        <v>1</v>
      </c>
      <c r="AF17" s="159">
        <v>2020</v>
      </c>
      <c r="AG17" s="159">
        <v>2021</v>
      </c>
      <c r="AH17" s="159" t="s">
        <v>79</v>
      </c>
      <c r="AI17" s="159" t="s">
        <v>97</v>
      </c>
      <c r="AJ17" s="65" t="s">
        <v>81</v>
      </c>
      <c r="AK17" s="233"/>
      <c r="AL17" s="235"/>
      <c r="AM17" s="235"/>
      <c r="AN17" s="233"/>
      <c r="AO17" s="233" t="s">
        <v>110</v>
      </c>
      <c r="AP17" s="233"/>
      <c r="AQ17" s="61"/>
      <c r="AR17" s="61"/>
      <c r="AS17" s="236" t="s">
        <v>242</v>
      </c>
      <c r="AT17" s="237"/>
      <c r="AU17" s="243"/>
      <c r="AV17" s="287"/>
      <c r="AW17" s="287"/>
      <c r="AX17" s="237"/>
      <c r="AY17" s="574"/>
      <c r="AZ17" s="61"/>
      <c r="BA17" s="65"/>
      <c r="BB17" s="243"/>
      <c r="BC17" s="575"/>
      <c r="BD17" s="583"/>
      <c r="BE17" s="584"/>
      <c r="BF17" s="244"/>
      <c r="BG17" s="576"/>
      <c r="BH17" s="551"/>
      <c r="BI17" s="551"/>
      <c r="BJ17" s="585"/>
    </row>
    <row r="18" spans="1:62" s="257" customFormat="1" ht="11.65" customHeight="1" x14ac:dyDescent="0.25">
      <c r="A18" s="254"/>
      <c r="B18" s="230"/>
      <c r="C18" s="255"/>
      <c r="D18" s="230"/>
      <c r="E18" s="230"/>
      <c r="F18" s="230"/>
      <c r="G18" s="230"/>
      <c r="H18" s="230"/>
      <c r="I18" s="230"/>
      <c r="J18" s="230"/>
      <c r="K18" s="230"/>
      <c r="L18" s="230"/>
      <c r="M18" s="230"/>
      <c r="N18" s="230"/>
      <c r="O18" s="230"/>
      <c r="P18" s="230"/>
      <c r="Q18" s="230"/>
      <c r="R18" s="230"/>
      <c r="S18" s="230"/>
      <c r="T18" s="230"/>
      <c r="U18" s="230"/>
      <c r="V18" s="230"/>
      <c r="W18" s="230"/>
      <c r="X18" s="230"/>
      <c r="Y18" s="254"/>
      <c r="Z18" s="256"/>
      <c r="AA18" s="230"/>
      <c r="AB18" s="230"/>
      <c r="AC18" s="230"/>
      <c r="AD18" s="230"/>
      <c r="AE18" s="256"/>
      <c r="AF18" s="256"/>
      <c r="AG18" s="256"/>
      <c r="AH18" s="230"/>
      <c r="AI18" s="230"/>
      <c r="AJ18" s="230"/>
      <c r="AK18" s="256"/>
      <c r="AL18" s="256"/>
      <c r="AM18" s="256"/>
      <c r="AN18" s="256"/>
      <c r="AO18" s="230"/>
      <c r="AP18" s="230"/>
      <c r="AQ18" s="256"/>
      <c r="AR18" s="256"/>
      <c r="AS18" s="256"/>
      <c r="BD18" s="258"/>
      <c r="BE18" s="257">
        <f>12+4+2+6+6+11+4+1+5+2+5+5+8+5</f>
        <v>76</v>
      </c>
      <c r="BJ18" s="256"/>
    </row>
    <row r="19" spans="1:62" s="257" customFormat="1" ht="11.65" customHeight="1" x14ac:dyDescent="0.25">
      <c r="A19" s="254"/>
      <c r="B19" s="230"/>
      <c r="C19" s="255"/>
      <c r="D19" s="230"/>
      <c r="E19" s="230"/>
      <c r="F19" s="230"/>
      <c r="G19" s="230"/>
      <c r="H19" s="230"/>
      <c r="I19" s="230"/>
      <c r="J19" s="230"/>
      <c r="K19" s="230"/>
      <c r="L19" s="230"/>
      <c r="M19" s="230"/>
      <c r="N19" s="230"/>
      <c r="O19" s="230"/>
      <c r="P19" s="230"/>
      <c r="Q19" s="230"/>
      <c r="R19" s="230"/>
      <c r="S19" s="230"/>
      <c r="T19" s="230"/>
      <c r="U19" s="230"/>
      <c r="V19" s="230"/>
      <c r="W19" s="230"/>
      <c r="X19" s="230"/>
      <c r="Y19" s="254"/>
      <c r="Z19" s="256"/>
      <c r="AA19" s="230"/>
      <c r="AB19" s="230"/>
      <c r="AC19" s="230"/>
      <c r="AD19" s="230"/>
      <c r="AE19" s="256"/>
      <c r="AF19" s="256"/>
      <c r="AG19" s="256"/>
      <c r="AH19" s="230"/>
      <c r="AI19" s="230"/>
      <c r="AJ19" s="230"/>
      <c r="AK19" s="256"/>
      <c r="AL19" s="256"/>
      <c r="AM19" s="256"/>
      <c r="AN19" s="256"/>
      <c r="AO19" s="230"/>
      <c r="AP19" s="230"/>
      <c r="AQ19" s="256"/>
      <c r="AR19" s="256"/>
      <c r="AS19" s="256"/>
      <c r="BD19" s="258"/>
      <c r="BJ19" s="256"/>
    </row>
    <row r="20" spans="1:62" s="257" customFormat="1" ht="11.65" customHeight="1" x14ac:dyDescent="0.25">
      <c r="A20" s="254"/>
      <c r="B20" s="259"/>
      <c r="C20" s="255"/>
      <c r="D20" s="230"/>
      <c r="E20" s="230"/>
      <c r="F20" s="230"/>
      <c r="G20" s="230"/>
      <c r="H20" s="230"/>
      <c r="I20" s="230"/>
      <c r="J20" s="230"/>
      <c r="K20" s="230"/>
      <c r="L20" s="230"/>
      <c r="M20" s="230"/>
      <c r="N20" s="230"/>
      <c r="O20" s="230"/>
      <c r="P20" s="230"/>
      <c r="Q20" s="230"/>
      <c r="R20" s="230"/>
      <c r="S20" s="230"/>
      <c r="T20" s="230"/>
      <c r="U20" s="230"/>
      <c r="V20" s="230"/>
      <c r="W20" s="230"/>
      <c r="X20" s="230"/>
      <c r="Y20" s="254"/>
      <c r="Z20" s="256"/>
      <c r="AA20" s="230"/>
      <c r="AB20" s="230"/>
      <c r="AC20" s="230"/>
      <c r="AD20" s="230"/>
      <c r="AE20" s="256"/>
      <c r="AF20" s="256"/>
      <c r="AG20" s="256"/>
      <c r="AH20" s="230"/>
      <c r="AI20" s="230"/>
      <c r="AJ20" s="230"/>
      <c r="AK20" s="256"/>
      <c r="AL20" s="256"/>
      <c r="AM20" s="256"/>
      <c r="AN20" s="256"/>
      <c r="AO20" s="230"/>
      <c r="AP20" s="230"/>
      <c r="AQ20" s="256"/>
      <c r="AR20" s="256"/>
      <c r="AS20" s="256"/>
      <c r="BD20" s="258"/>
      <c r="BJ20" s="256"/>
    </row>
    <row r="21" spans="1:62" s="257" customFormat="1" ht="11.65" customHeight="1" x14ac:dyDescent="0.25">
      <c r="A21" s="254"/>
      <c r="B21" s="230"/>
      <c r="C21" s="255"/>
      <c r="D21" s="230"/>
      <c r="E21" s="230"/>
      <c r="F21" s="230"/>
      <c r="G21" s="230"/>
      <c r="H21" s="230"/>
      <c r="I21" s="230"/>
      <c r="J21" s="230"/>
      <c r="K21" s="230"/>
      <c r="L21" s="230"/>
      <c r="M21" s="230"/>
      <c r="N21" s="230"/>
      <c r="O21" s="230"/>
      <c r="P21" s="230"/>
      <c r="Q21" s="230"/>
      <c r="R21" s="230"/>
      <c r="S21" s="230"/>
      <c r="T21" s="230"/>
      <c r="U21" s="230"/>
      <c r="V21" s="230"/>
      <c r="W21" s="230"/>
      <c r="X21" s="230"/>
      <c r="Y21" s="254"/>
      <c r="Z21" s="256"/>
      <c r="AA21" s="230"/>
      <c r="AB21" s="230"/>
      <c r="AC21" s="230"/>
      <c r="AD21" s="230"/>
      <c r="AE21" s="256"/>
      <c r="AF21" s="256"/>
      <c r="AG21" s="256"/>
      <c r="AH21" s="230"/>
      <c r="AI21" s="230"/>
      <c r="AJ21" s="230"/>
      <c r="AK21" s="256"/>
      <c r="AL21" s="256"/>
      <c r="AM21" s="256"/>
      <c r="AN21" s="256"/>
      <c r="AO21" s="230"/>
      <c r="AP21" s="230"/>
      <c r="AQ21" s="256"/>
      <c r="AR21" s="256"/>
      <c r="AS21" s="256"/>
      <c r="BD21" s="260"/>
      <c r="BJ21" s="256"/>
    </row>
    <row r="22" spans="1:62" s="257" customFormat="1" ht="11.65" customHeight="1" x14ac:dyDescent="0.25">
      <c r="A22" s="254"/>
      <c r="B22" s="230"/>
      <c r="C22" s="255"/>
      <c r="D22" s="230"/>
      <c r="E22" s="230"/>
      <c r="F22" s="230"/>
      <c r="G22" s="230"/>
      <c r="H22" s="230"/>
      <c r="I22" s="230"/>
      <c r="J22" s="230"/>
      <c r="K22" s="230"/>
      <c r="L22" s="230"/>
      <c r="M22" s="230"/>
      <c r="N22" s="230"/>
      <c r="O22" s="230"/>
      <c r="P22" s="230"/>
      <c r="Q22" s="230"/>
      <c r="R22" s="230"/>
      <c r="S22" s="230"/>
      <c r="T22" s="230"/>
      <c r="U22" s="230"/>
      <c r="V22" s="230"/>
      <c r="W22" s="230"/>
      <c r="X22" s="230"/>
      <c r="Y22" s="254"/>
      <c r="Z22" s="256"/>
      <c r="AA22" s="230"/>
      <c r="AB22" s="230"/>
      <c r="AC22" s="230"/>
      <c r="AD22" s="230"/>
      <c r="AE22" s="256"/>
      <c r="AF22" s="256"/>
      <c r="AG22" s="256"/>
      <c r="AH22" s="230"/>
      <c r="AI22" s="230"/>
      <c r="AJ22" s="230"/>
      <c r="AK22" s="256"/>
      <c r="AL22" s="256"/>
      <c r="AM22" s="256"/>
      <c r="AN22" s="256"/>
      <c r="AO22" s="230"/>
      <c r="AP22" s="230"/>
      <c r="AQ22" s="256"/>
      <c r="AR22" s="256"/>
      <c r="AS22" s="256"/>
      <c r="BD22" s="258"/>
      <c r="BJ22" s="256"/>
    </row>
    <row r="23" spans="1:62" s="257" customFormat="1" ht="11.65" customHeight="1" x14ac:dyDescent="0.25">
      <c r="A23" s="254"/>
      <c r="B23" s="230"/>
      <c r="C23" s="255"/>
      <c r="D23" s="230"/>
      <c r="E23" s="230"/>
      <c r="F23" s="230"/>
      <c r="G23" s="230"/>
      <c r="H23" s="230"/>
      <c r="I23" s="230"/>
      <c r="J23" s="230"/>
      <c r="K23" s="230"/>
      <c r="L23" s="230"/>
      <c r="M23" s="230"/>
      <c r="N23" s="230"/>
      <c r="O23" s="230"/>
      <c r="P23" s="230"/>
      <c r="Q23" s="230"/>
      <c r="R23" s="230"/>
      <c r="S23" s="230"/>
      <c r="T23" s="230"/>
      <c r="U23" s="230"/>
      <c r="V23" s="230"/>
      <c r="W23" s="230"/>
      <c r="X23" s="230"/>
      <c r="Y23" s="254"/>
      <c r="Z23" s="256"/>
      <c r="AA23" s="230"/>
      <c r="AB23" s="230"/>
      <c r="AC23" s="230"/>
      <c r="AD23" s="230"/>
      <c r="AE23" s="256"/>
      <c r="AF23" s="256"/>
      <c r="AG23" s="256"/>
      <c r="AH23" s="230"/>
      <c r="AI23" s="230"/>
      <c r="AJ23" s="230"/>
      <c r="AK23" s="256"/>
      <c r="AL23" s="256"/>
      <c r="AM23" s="256"/>
      <c r="AN23" s="256"/>
      <c r="AO23" s="230"/>
      <c r="AP23" s="230"/>
      <c r="AQ23" s="256"/>
      <c r="AR23" s="256"/>
      <c r="AS23" s="256"/>
      <c r="BD23" s="258"/>
      <c r="BJ23" s="256"/>
    </row>
    <row r="24" spans="1:62" s="257" customFormat="1" ht="11.65" customHeight="1" x14ac:dyDescent="0.25">
      <c r="A24" s="254"/>
      <c r="B24" s="230"/>
      <c r="C24" s="255"/>
      <c r="D24" s="230"/>
      <c r="E24" s="230"/>
      <c r="F24" s="230"/>
      <c r="G24" s="230"/>
      <c r="H24" s="230"/>
      <c r="I24" s="230"/>
      <c r="J24" s="230"/>
      <c r="K24" s="230"/>
      <c r="L24" s="230"/>
      <c r="M24" s="230"/>
      <c r="N24" s="230"/>
      <c r="O24" s="230"/>
      <c r="P24" s="230"/>
      <c r="Q24" s="230"/>
      <c r="R24" s="230"/>
      <c r="S24" s="230"/>
      <c r="T24" s="230"/>
      <c r="U24" s="230"/>
      <c r="V24" s="230"/>
      <c r="W24" s="230"/>
      <c r="X24" s="230"/>
      <c r="Y24" s="254"/>
      <c r="Z24" s="256"/>
      <c r="AA24" s="230"/>
      <c r="AB24" s="230"/>
      <c r="AC24" s="230"/>
      <c r="AD24" s="230"/>
      <c r="AE24" s="256"/>
      <c r="AF24" s="256"/>
      <c r="AG24" s="256"/>
      <c r="AH24" s="230"/>
      <c r="AI24" s="230"/>
      <c r="AJ24" s="230"/>
      <c r="AK24" s="256"/>
      <c r="AL24" s="256"/>
      <c r="AM24" s="256"/>
      <c r="AN24" s="256"/>
      <c r="AO24" s="230"/>
      <c r="AP24" s="230"/>
      <c r="AQ24" s="256"/>
      <c r="AR24" s="256"/>
      <c r="AS24" s="256"/>
      <c r="BD24" s="258"/>
      <c r="BJ24" s="256"/>
    </row>
    <row r="25" spans="1:62" s="257" customFormat="1" ht="11.65" customHeight="1" x14ac:dyDescent="0.25">
      <c r="A25" s="254"/>
      <c r="B25" s="230"/>
      <c r="C25" s="255"/>
      <c r="D25" s="230"/>
      <c r="E25" s="230"/>
      <c r="F25" s="577"/>
      <c r="G25" s="230"/>
      <c r="H25" s="230"/>
      <c r="I25" s="230"/>
      <c r="J25" s="230"/>
      <c r="K25" s="230"/>
      <c r="L25" s="230"/>
      <c r="M25" s="230"/>
      <c r="N25" s="230"/>
      <c r="O25" s="230"/>
      <c r="P25" s="230"/>
      <c r="Q25" s="230"/>
      <c r="R25" s="230"/>
      <c r="S25" s="230"/>
      <c r="T25" s="230"/>
      <c r="U25" s="230"/>
      <c r="V25" s="230"/>
      <c r="W25" s="230"/>
      <c r="X25" s="230"/>
      <c r="Y25" s="254"/>
      <c r="Z25" s="256"/>
      <c r="AA25" s="230"/>
      <c r="AB25" s="230"/>
      <c r="AC25" s="230"/>
      <c r="AD25" s="230"/>
      <c r="AE25" s="256"/>
      <c r="AF25" s="256"/>
      <c r="AG25" s="256"/>
      <c r="AH25" s="230"/>
      <c r="AI25" s="230"/>
      <c r="AJ25" s="230"/>
      <c r="AK25" s="256"/>
      <c r="AL25" s="256"/>
      <c r="AM25" s="256"/>
      <c r="AN25" s="256"/>
      <c r="AO25" s="230"/>
      <c r="AP25" s="230"/>
      <c r="AQ25" s="256"/>
      <c r="AR25" s="256"/>
      <c r="AS25" s="256"/>
      <c r="BD25" s="258"/>
      <c r="BJ25" s="256"/>
    </row>
    <row r="26" spans="1:62" s="257" customFormat="1" ht="11.65" customHeight="1" x14ac:dyDescent="0.25">
      <c r="A26" s="254"/>
      <c r="B26" s="230"/>
      <c r="C26" s="255"/>
      <c r="D26" s="230"/>
      <c r="E26" s="230"/>
      <c r="F26" s="230"/>
      <c r="G26" s="230"/>
      <c r="H26" s="230"/>
      <c r="I26" s="230"/>
      <c r="J26" s="230"/>
      <c r="K26" s="230"/>
      <c r="L26" s="230"/>
      <c r="M26" s="230"/>
      <c r="N26" s="230"/>
      <c r="O26" s="230"/>
      <c r="P26" s="230"/>
      <c r="Q26" s="230"/>
      <c r="R26" s="230"/>
      <c r="S26" s="230"/>
      <c r="T26" s="230"/>
      <c r="U26" s="230"/>
      <c r="V26" s="230"/>
      <c r="W26" s="230"/>
      <c r="X26" s="230"/>
      <c r="Y26" s="254"/>
      <c r="Z26" s="256"/>
      <c r="AA26" s="230"/>
      <c r="AB26" s="230"/>
      <c r="AC26" s="230"/>
      <c r="AD26" s="230"/>
      <c r="AE26" s="256"/>
      <c r="AF26" s="256"/>
      <c r="AG26" s="256"/>
      <c r="AH26" s="230"/>
      <c r="AI26" s="230"/>
      <c r="AJ26" s="230"/>
      <c r="AK26" s="256"/>
      <c r="AL26" s="256"/>
      <c r="AM26" s="256"/>
      <c r="AN26" s="256"/>
      <c r="AO26" s="230"/>
      <c r="AP26" s="230"/>
      <c r="AQ26" s="256"/>
      <c r="AR26" s="256"/>
      <c r="AS26" s="256"/>
      <c r="BD26" s="258"/>
      <c r="BJ26" s="256"/>
    </row>
    <row r="27" spans="1:62" s="257" customFormat="1" ht="14.1" customHeight="1" x14ac:dyDescent="0.25">
      <c r="A27" s="254"/>
      <c r="B27" s="230"/>
      <c r="C27" s="255"/>
      <c r="D27" s="230"/>
      <c r="E27" s="230"/>
      <c r="F27" s="230"/>
      <c r="G27" s="230"/>
      <c r="H27" s="230"/>
      <c r="I27" s="230"/>
      <c r="J27" s="230"/>
      <c r="K27" s="230"/>
      <c r="L27" s="230"/>
      <c r="M27" s="230"/>
      <c r="N27" s="230"/>
      <c r="O27" s="230"/>
      <c r="P27" s="230"/>
      <c r="Q27" s="230"/>
      <c r="R27" s="230"/>
      <c r="S27" s="230"/>
      <c r="T27" s="230"/>
      <c r="U27" s="230"/>
      <c r="V27" s="230"/>
      <c r="W27" s="230"/>
      <c r="X27" s="230"/>
      <c r="Y27" s="254"/>
      <c r="Z27" s="256"/>
      <c r="AA27" s="230"/>
      <c r="AB27" s="230"/>
      <c r="AC27" s="230"/>
      <c r="AD27" s="230"/>
      <c r="AE27" s="256"/>
      <c r="AF27" s="256"/>
      <c r="AG27" s="256"/>
      <c r="AH27" s="230"/>
      <c r="AI27" s="230"/>
      <c r="AJ27" s="230"/>
      <c r="AK27" s="256"/>
      <c r="AL27" s="256"/>
      <c r="AM27" s="256"/>
      <c r="AN27" s="256"/>
      <c r="AO27" s="230"/>
      <c r="AP27" s="230"/>
      <c r="AQ27" s="256"/>
      <c r="AR27" s="256"/>
      <c r="AS27" s="256"/>
      <c r="BD27" s="258"/>
      <c r="BJ27" s="256"/>
    </row>
    <row r="28" spans="1:62" s="257" customFormat="1" ht="11.65" customHeight="1" x14ac:dyDescent="0.25">
      <c r="A28" s="254"/>
      <c r="B28" s="69"/>
      <c r="C28" s="255"/>
      <c r="D28" s="230"/>
      <c r="E28" s="230"/>
      <c r="F28" s="230"/>
      <c r="G28" s="230"/>
      <c r="H28" s="230"/>
      <c r="I28" s="230"/>
      <c r="J28" s="230"/>
      <c r="K28" s="230"/>
      <c r="L28" s="230"/>
      <c r="M28" s="230"/>
      <c r="N28" s="230"/>
      <c r="O28" s="230"/>
      <c r="P28" s="230"/>
      <c r="Q28" s="230"/>
      <c r="R28" s="230"/>
      <c r="S28" s="230"/>
      <c r="T28" s="230"/>
      <c r="U28" s="230"/>
      <c r="V28" s="230"/>
      <c r="W28" s="230"/>
      <c r="X28" s="230"/>
      <c r="Y28" s="254"/>
      <c r="Z28" s="256"/>
      <c r="AA28" s="230"/>
      <c r="AB28" s="230"/>
      <c r="AC28" s="230"/>
      <c r="AD28" s="230"/>
      <c r="AE28" s="256"/>
      <c r="AF28" s="256"/>
      <c r="AG28" s="256"/>
      <c r="AH28" s="230"/>
      <c r="AI28" s="230"/>
      <c r="AJ28" s="230"/>
      <c r="AK28" s="256"/>
      <c r="AL28" s="256"/>
      <c r="AM28" s="256"/>
      <c r="AN28" s="256"/>
      <c r="AO28" s="230"/>
      <c r="AP28" s="230"/>
      <c r="AQ28" s="256"/>
      <c r="AR28" s="256"/>
      <c r="AS28" s="256"/>
      <c r="BJ28" s="256"/>
    </row>
    <row r="29" spans="1:62" s="257" customFormat="1" ht="11.65" customHeight="1" x14ac:dyDescent="0.25">
      <c r="A29" s="254"/>
      <c r="B29" s="230"/>
      <c r="C29" s="255"/>
      <c r="D29" s="230"/>
      <c r="E29" s="230"/>
      <c r="F29" s="230"/>
      <c r="G29" s="230"/>
      <c r="H29" s="230"/>
      <c r="I29" s="230"/>
      <c r="J29" s="230"/>
      <c r="K29" s="230"/>
      <c r="L29" s="230"/>
      <c r="M29" s="230"/>
      <c r="N29" s="230"/>
      <c r="O29" s="230"/>
      <c r="P29" s="230"/>
      <c r="Q29" s="230"/>
      <c r="R29" s="230"/>
      <c r="S29" s="230"/>
      <c r="T29" s="230"/>
      <c r="U29" s="230"/>
      <c r="V29" s="230"/>
      <c r="W29" s="230"/>
      <c r="X29" s="230"/>
      <c r="Y29" s="254"/>
      <c r="Z29" s="256"/>
      <c r="AA29" s="230"/>
      <c r="AB29" s="230"/>
      <c r="AC29" s="230"/>
      <c r="AD29" s="230"/>
      <c r="AE29" s="256"/>
      <c r="AF29" s="256"/>
      <c r="AG29" s="256"/>
      <c r="AH29" s="230"/>
      <c r="AI29" s="230"/>
      <c r="AJ29" s="230"/>
      <c r="AK29" s="256"/>
      <c r="AL29" s="256"/>
      <c r="AM29" s="256"/>
      <c r="AN29" s="256"/>
      <c r="AO29" s="230"/>
      <c r="AP29" s="230"/>
      <c r="AQ29" s="256"/>
      <c r="AR29" s="256"/>
      <c r="AS29" s="256"/>
      <c r="BJ29" s="256"/>
    </row>
    <row r="30" spans="1:62" s="257" customFormat="1" ht="11.65" customHeight="1" x14ac:dyDescent="0.25">
      <c r="A30" s="254"/>
      <c r="B30" s="230"/>
      <c r="C30" s="255"/>
      <c r="D30" s="230"/>
      <c r="E30" s="230"/>
      <c r="F30" s="230"/>
      <c r="G30" s="230"/>
      <c r="H30" s="230"/>
      <c r="I30" s="230"/>
      <c r="J30" s="230"/>
      <c r="K30" s="230"/>
      <c r="L30" s="230"/>
      <c r="M30" s="230"/>
      <c r="N30" s="230"/>
      <c r="O30" s="230"/>
      <c r="P30" s="230"/>
      <c r="Q30" s="230"/>
      <c r="R30" s="230"/>
      <c r="S30" s="230"/>
      <c r="T30" s="230"/>
      <c r="U30" s="230"/>
      <c r="V30" s="230"/>
      <c r="W30" s="230"/>
      <c r="X30" s="230"/>
      <c r="Y30" s="254"/>
      <c r="Z30" s="256"/>
      <c r="AA30" s="230"/>
      <c r="AB30" s="230"/>
      <c r="AC30" s="230"/>
      <c r="AD30" s="230"/>
      <c r="AE30" s="256"/>
      <c r="AF30" s="256"/>
      <c r="AG30" s="256"/>
      <c r="AH30" s="230"/>
      <c r="AI30" s="230"/>
      <c r="AJ30" s="230"/>
      <c r="AK30" s="256"/>
      <c r="AL30" s="256"/>
      <c r="AM30" s="256"/>
      <c r="AN30" s="256"/>
      <c r="AO30" s="230"/>
      <c r="AP30" s="230"/>
      <c r="AQ30" s="256"/>
      <c r="AR30" s="256"/>
      <c r="AS30" s="256"/>
      <c r="BJ30" s="256"/>
    </row>
    <row r="31" spans="1:62" s="257" customFormat="1" ht="11.65" customHeight="1" x14ac:dyDescent="0.25">
      <c r="A31" s="254"/>
      <c r="B31" s="230"/>
      <c r="C31" s="255"/>
      <c r="D31" s="230"/>
      <c r="E31" s="230"/>
      <c r="F31" s="230"/>
      <c r="G31" s="230"/>
      <c r="H31" s="230"/>
      <c r="I31" s="230"/>
      <c r="J31" s="230"/>
      <c r="K31" s="230"/>
      <c r="L31" s="230"/>
      <c r="M31" s="230"/>
      <c r="N31" s="230"/>
      <c r="O31" s="230"/>
      <c r="P31" s="230"/>
      <c r="Q31" s="230"/>
      <c r="R31" s="230"/>
      <c r="S31" s="230"/>
      <c r="T31" s="230"/>
      <c r="U31" s="230"/>
      <c r="V31" s="230"/>
      <c r="W31" s="230"/>
      <c r="X31" s="230"/>
      <c r="Y31" s="254"/>
      <c r="Z31" s="256"/>
      <c r="AA31" s="230"/>
      <c r="AB31" s="230"/>
      <c r="AC31" s="230"/>
      <c r="AD31" s="230"/>
      <c r="AE31" s="256"/>
      <c r="AF31" s="256"/>
      <c r="AG31" s="256"/>
      <c r="AH31" s="230"/>
      <c r="AI31" s="230"/>
      <c r="AJ31" s="230"/>
      <c r="AK31" s="256"/>
      <c r="AL31" s="256"/>
      <c r="AM31" s="256"/>
      <c r="AN31" s="256"/>
      <c r="AO31" s="230"/>
      <c r="AP31" s="230"/>
      <c r="AQ31" s="256"/>
      <c r="AR31" s="256"/>
      <c r="AS31" s="256"/>
      <c r="BJ31" s="256"/>
    </row>
    <row r="32" spans="1:62" s="257" customFormat="1" ht="11.65" customHeight="1" x14ac:dyDescent="0.25">
      <c r="A32" s="254"/>
      <c r="B32" s="230"/>
      <c r="C32" s="255"/>
      <c r="D32" s="230"/>
      <c r="E32" s="230"/>
      <c r="F32" s="230"/>
      <c r="G32" s="230"/>
      <c r="H32" s="230"/>
      <c r="I32" s="230"/>
      <c r="J32" s="230"/>
      <c r="K32" s="230"/>
      <c r="L32" s="230"/>
      <c r="M32" s="230"/>
      <c r="N32" s="230"/>
      <c r="O32" s="230"/>
      <c r="P32" s="230"/>
      <c r="Q32" s="230"/>
      <c r="R32" s="230"/>
      <c r="S32" s="230"/>
      <c r="T32" s="230"/>
      <c r="U32" s="230"/>
      <c r="V32" s="230"/>
      <c r="W32" s="230"/>
      <c r="X32" s="230"/>
      <c r="Y32" s="254"/>
      <c r="Z32" s="256"/>
      <c r="AA32" s="230"/>
      <c r="AB32" s="230"/>
      <c r="AC32" s="230"/>
      <c r="AD32" s="230"/>
      <c r="AE32" s="256"/>
      <c r="AF32" s="256"/>
      <c r="AG32" s="256"/>
      <c r="AH32" s="230"/>
      <c r="AI32" s="230"/>
      <c r="AJ32" s="230"/>
      <c r="AK32" s="256"/>
      <c r="AL32" s="256"/>
      <c r="AM32" s="256"/>
      <c r="AN32" s="256"/>
      <c r="AO32" s="230"/>
      <c r="AP32" s="230"/>
      <c r="AQ32" s="256"/>
      <c r="AR32" s="256"/>
      <c r="AS32" s="256"/>
      <c r="BJ32" s="256"/>
    </row>
    <row r="33" spans="1:62" s="257" customFormat="1" ht="12.6" customHeight="1" x14ac:dyDescent="0.25">
      <c r="A33" s="254"/>
      <c r="B33" s="230"/>
      <c r="C33" s="255"/>
      <c r="D33" s="230"/>
      <c r="E33" s="230"/>
      <c r="F33" s="230"/>
      <c r="G33" s="230"/>
      <c r="H33" s="230"/>
      <c r="I33" s="230"/>
      <c r="J33" s="230"/>
      <c r="K33" s="230"/>
      <c r="L33" s="230"/>
      <c r="M33" s="230"/>
      <c r="N33" s="230"/>
      <c r="O33" s="230"/>
      <c r="P33" s="230"/>
      <c r="Q33" s="230"/>
      <c r="R33" s="230"/>
      <c r="S33" s="230"/>
      <c r="T33" s="230"/>
      <c r="U33" s="230"/>
      <c r="V33" s="230"/>
      <c r="W33" s="230"/>
      <c r="X33" s="230"/>
      <c r="Y33" s="254"/>
      <c r="Z33" s="256"/>
      <c r="AA33" s="230"/>
      <c r="AB33" s="230"/>
      <c r="AC33" s="230"/>
      <c r="AD33" s="230"/>
      <c r="AE33" s="256"/>
      <c r="AF33" s="256"/>
      <c r="AG33" s="256"/>
      <c r="AH33" s="230"/>
      <c r="AI33" s="230"/>
      <c r="AJ33" s="230"/>
      <c r="AK33" s="256"/>
      <c r="AL33" s="256"/>
      <c r="AM33" s="256"/>
      <c r="AN33" s="256"/>
      <c r="AO33" s="230"/>
      <c r="AP33" s="230"/>
      <c r="AQ33" s="256"/>
      <c r="AR33" s="256"/>
      <c r="AS33" s="256"/>
      <c r="BJ33" s="256"/>
    </row>
    <row r="34" spans="1:62" s="257" customFormat="1" ht="12.6" customHeight="1" x14ac:dyDescent="0.25">
      <c r="A34" s="254"/>
      <c r="B34" s="230"/>
      <c r="C34" s="255"/>
      <c r="D34" s="230"/>
      <c r="E34" s="230"/>
      <c r="F34" s="230"/>
      <c r="G34" s="230"/>
      <c r="H34" s="230"/>
      <c r="I34" s="230"/>
      <c r="J34" s="230"/>
      <c r="K34" s="230"/>
      <c r="L34" s="230"/>
      <c r="M34" s="230"/>
      <c r="N34" s="230"/>
      <c r="O34" s="230"/>
      <c r="P34" s="230"/>
      <c r="Q34" s="230"/>
      <c r="R34" s="230"/>
      <c r="S34" s="230"/>
      <c r="T34" s="230"/>
      <c r="U34" s="230"/>
      <c r="V34" s="230"/>
      <c r="W34" s="230"/>
      <c r="X34" s="230"/>
      <c r="Y34" s="254"/>
      <c r="Z34" s="256"/>
      <c r="AA34" s="230"/>
      <c r="AB34" s="230"/>
      <c r="AC34" s="230"/>
      <c r="AD34" s="230"/>
      <c r="AE34" s="256"/>
      <c r="AF34" s="256"/>
      <c r="AG34" s="256"/>
      <c r="AH34" s="230"/>
      <c r="AI34" s="230"/>
      <c r="AJ34" s="230"/>
      <c r="AK34" s="256"/>
      <c r="AL34" s="256"/>
      <c r="AM34" s="256"/>
      <c r="AN34" s="256"/>
      <c r="AO34" s="230"/>
      <c r="AP34" s="230"/>
      <c r="AQ34" s="256"/>
      <c r="AR34" s="256"/>
      <c r="AS34" s="256"/>
      <c r="BJ34" s="256"/>
    </row>
    <row r="35" spans="1:62" s="257" customFormat="1" ht="11.65" customHeight="1" x14ac:dyDescent="0.25">
      <c r="A35" s="254"/>
      <c r="B35" s="230"/>
      <c r="C35" s="255"/>
      <c r="D35" s="230"/>
      <c r="E35" s="230"/>
      <c r="F35" s="230"/>
      <c r="G35" s="230"/>
      <c r="H35" s="230"/>
      <c r="I35" s="230"/>
      <c r="J35" s="230"/>
      <c r="K35" s="230"/>
      <c r="L35" s="230"/>
      <c r="M35" s="230"/>
      <c r="N35" s="230"/>
      <c r="O35" s="230"/>
      <c r="P35" s="230"/>
      <c r="Q35" s="230"/>
      <c r="R35" s="230"/>
      <c r="S35" s="230"/>
      <c r="T35" s="230"/>
      <c r="U35" s="230"/>
      <c r="V35" s="230"/>
      <c r="W35" s="230"/>
      <c r="X35" s="230"/>
      <c r="Y35" s="254"/>
      <c r="Z35" s="256"/>
      <c r="AA35" s="230"/>
      <c r="AB35" s="230"/>
      <c r="AC35" s="230"/>
      <c r="AD35" s="230"/>
      <c r="AE35" s="256"/>
      <c r="AF35" s="256"/>
      <c r="AG35" s="256"/>
      <c r="AH35" s="230"/>
      <c r="AI35" s="230"/>
      <c r="AJ35" s="230"/>
      <c r="AK35" s="256"/>
      <c r="AL35" s="256"/>
      <c r="AM35" s="256"/>
      <c r="AN35" s="256"/>
      <c r="AO35" s="230"/>
      <c r="AP35" s="230"/>
      <c r="AQ35" s="256"/>
      <c r="AR35" s="256"/>
      <c r="AS35" s="256"/>
      <c r="BJ35" s="256"/>
    </row>
    <row r="36" spans="1:62" s="257" customFormat="1" ht="11.65" customHeight="1" x14ac:dyDescent="0.25">
      <c r="A36" s="254"/>
      <c r="B36" s="230"/>
      <c r="C36" s="255"/>
      <c r="D36" s="230"/>
      <c r="E36" s="230"/>
      <c r="F36" s="230"/>
      <c r="G36" s="230"/>
      <c r="H36" s="230"/>
      <c r="I36" s="230"/>
      <c r="J36" s="230"/>
      <c r="K36" s="230"/>
      <c r="L36" s="230"/>
      <c r="M36" s="230"/>
      <c r="N36" s="230"/>
      <c r="O36" s="230"/>
      <c r="P36" s="230"/>
      <c r="Q36" s="230"/>
      <c r="R36" s="230"/>
      <c r="S36" s="230"/>
      <c r="T36" s="230"/>
      <c r="U36" s="230"/>
      <c r="V36" s="230"/>
      <c r="W36" s="230"/>
      <c r="X36" s="230"/>
      <c r="Y36" s="254"/>
      <c r="Z36" s="256"/>
      <c r="AA36" s="230"/>
      <c r="AB36" s="230"/>
      <c r="AC36" s="230"/>
      <c r="AD36" s="230"/>
      <c r="AE36" s="256"/>
      <c r="AF36" s="256"/>
      <c r="AG36" s="256"/>
      <c r="AH36" s="230"/>
      <c r="AI36" s="230"/>
      <c r="AJ36" s="230"/>
      <c r="AK36" s="256"/>
      <c r="AL36" s="256"/>
      <c r="AM36" s="256"/>
      <c r="AN36" s="256"/>
      <c r="AO36" s="230"/>
      <c r="AP36" s="230"/>
      <c r="AQ36" s="256"/>
      <c r="AR36" s="256"/>
      <c r="AS36" s="256"/>
      <c r="BJ36" s="256"/>
    </row>
    <row r="37" spans="1:62" s="257" customFormat="1" ht="14.1" customHeight="1" x14ac:dyDescent="0.25">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4"/>
      <c r="Z37" s="256"/>
      <c r="AA37" s="230"/>
      <c r="AB37" s="230"/>
      <c r="AC37" s="230"/>
      <c r="AD37" s="230"/>
      <c r="AE37" s="256"/>
      <c r="AF37" s="256"/>
      <c r="AG37" s="256"/>
      <c r="AH37" s="230"/>
      <c r="AI37" s="230"/>
      <c r="AJ37" s="230"/>
      <c r="AK37" s="256"/>
      <c r="AL37" s="256"/>
      <c r="AM37" s="256"/>
      <c r="AN37" s="256"/>
      <c r="AO37" s="230"/>
      <c r="AP37" s="230"/>
      <c r="AQ37" s="256"/>
      <c r="AR37" s="256"/>
      <c r="AS37" s="256"/>
      <c r="BJ37" s="256"/>
    </row>
    <row r="38" spans="1:62" s="257" customFormat="1" ht="11.65" customHeight="1" x14ac:dyDescent="0.25">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4"/>
      <c r="Z38" s="256"/>
      <c r="AA38" s="230"/>
      <c r="AB38" s="230"/>
      <c r="AC38" s="230"/>
      <c r="AD38" s="230"/>
      <c r="AE38" s="256"/>
      <c r="AF38" s="256"/>
      <c r="AG38" s="256"/>
      <c r="AH38" s="230"/>
      <c r="AI38" s="230"/>
      <c r="AJ38" s="230"/>
      <c r="AK38" s="256"/>
      <c r="AL38" s="256"/>
      <c r="AM38" s="256"/>
      <c r="AN38" s="256"/>
      <c r="AO38" s="230"/>
      <c r="AP38" s="230"/>
      <c r="AQ38" s="256"/>
      <c r="AR38" s="256"/>
      <c r="AS38" s="256"/>
      <c r="BJ38" s="256"/>
    </row>
    <row r="39" spans="1:62" s="257" customFormat="1" ht="11.65" customHeight="1" x14ac:dyDescent="0.25">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4"/>
      <c r="Z39" s="256"/>
      <c r="AA39" s="230"/>
      <c r="AB39" s="230"/>
      <c r="AC39" s="230"/>
      <c r="AD39" s="230"/>
      <c r="AE39" s="256"/>
      <c r="AF39" s="256"/>
      <c r="AG39" s="256"/>
      <c r="AH39" s="230"/>
      <c r="AI39" s="230"/>
      <c r="AJ39" s="230"/>
      <c r="AK39" s="256"/>
      <c r="AL39" s="256"/>
      <c r="AM39" s="256"/>
      <c r="AN39" s="256"/>
      <c r="AO39" s="230"/>
      <c r="AP39" s="230"/>
      <c r="AQ39" s="256"/>
      <c r="AR39" s="256"/>
      <c r="AS39" s="256"/>
      <c r="BJ39" s="256"/>
    </row>
    <row r="40" spans="1:62" s="257" customFormat="1" ht="11.65" customHeight="1" x14ac:dyDescent="0.25">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4"/>
      <c r="Z40" s="256"/>
      <c r="AA40" s="230"/>
      <c r="AB40" s="230"/>
      <c r="AC40" s="230"/>
      <c r="AD40" s="230"/>
      <c r="AE40" s="256"/>
      <c r="AF40" s="256"/>
      <c r="AG40" s="256"/>
      <c r="AH40" s="230"/>
      <c r="AI40" s="230"/>
      <c r="AJ40" s="230"/>
      <c r="AK40" s="256"/>
      <c r="AL40" s="256"/>
      <c r="AM40" s="256"/>
      <c r="AN40" s="256"/>
      <c r="AO40" s="230"/>
      <c r="AP40" s="230"/>
      <c r="AQ40" s="256"/>
      <c r="AR40" s="256"/>
      <c r="AS40" s="256"/>
      <c r="BJ40" s="256"/>
    </row>
  </sheetData>
  <sheetProtection selectLockedCells="1" selectUnlockedCells="1"/>
  <mergeCells count="59">
    <mergeCell ref="AL6:AS6"/>
    <mergeCell ref="AT6:BI7"/>
    <mergeCell ref="A6:B6"/>
    <mergeCell ref="C6:Y6"/>
    <mergeCell ref="Z6:AA6"/>
    <mergeCell ref="AB6:AI6"/>
    <mergeCell ref="AJ6:AK6"/>
    <mergeCell ref="A1:A5"/>
    <mergeCell ref="AU1:BI1"/>
    <mergeCell ref="AU2:BI2"/>
    <mergeCell ref="AU3:BI3"/>
    <mergeCell ref="AU4:BI5"/>
    <mergeCell ref="B4:P5"/>
    <mergeCell ref="Q4:AH5"/>
    <mergeCell ref="AI4:AT5"/>
    <mergeCell ref="B1:P3"/>
    <mergeCell ref="Q1:AH3"/>
    <mergeCell ref="AI1:AT1"/>
    <mergeCell ref="AI2:AT2"/>
    <mergeCell ref="AI3:AT3"/>
    <mergeCell ref="AT8:BI8"/>
    <mergeCell ref="A9:C9"/>
    <mergeCell ref="D9:S9"/>
    <mergeCell ref="T9:AS9"/>
    <mergeCell ref="AT9:BI9"/>
    <mergeCell ref="J10:L10"/>
    <mergeCell ref="A7:B7"/>
    <mergeCell ref="C7:AK7"/>
    <mergeCell ref="AM7:AS7"/>
    <mergeCell ref="A8:AS8"/>
    <mergeCell ref="A10:A11"/>
    <mergeCell ref="B10:B11"/>
    <mergeCell ref="C10:C11"/>
    <mergeCell ref="D10:F10"/>
    <mergeCell ref="G10:I10"/>
    <mergeCell ref="M10:O10"/>
    <mergeCell ref="P10:R10"/>
    <mergeCell ref="T10:T11"/>
    <mergeCell ref="U10:U11"/>
    <mergeCell ref="V10:V11"/>
    <mergeCell ref="AQ10:AQ11"/>
    <mergeCell ref="AR10:AR11"/>
    <mergeCell ref="Y10:Y11"/>
    <mergeCell ref="Z10:Z11"/>
    <mergeCell ref="AA10:AA11"/>
    <mergeCell ref="AB10:AB11"/>
    <mergeCell ref="AC10:AC11"/>
    <mergeCell ref="AD10:AD11"/>
    <mergeCell ref="W15:X15"/>
    <mergeCell ref="AE10:AG10"/>
    <mergeCell ref="AH10:AH11"/>
    <mergeCell ref="AI10:AI11"/>
    <mergeCell ref="AJ10:AP10"/>
    <mergeCell ref="W10:X10"/>
    <mergeCell ref="AS10:AS11"/>
    <mergeCell ref="AT10:AW10"/>
    <mergeCell ref="AX10:BA10"/>
    <mergeCell ref="BB10:BE10"/>
    <mergeCell ref="BF10:BI10"/>
  </mergeCells>
  <conditionalFormatting sqref="F12:F13 F15:F17">
    <cfRule type="colorScale" priority="41">
      <colorScale>
        <cfvo type="min"/>
        <cfvo type="max"/>
        <color theme="0"/>
        <color theme="0"/>
      </colorScale>
    </cfRule>
    <cfRule type="cellIs" dxfId="446" priority="42" stopIfTrue="1" operator="between">
      <formula>0.9</formula>
      <formula>1.05</formula>
    </cfRule>
    <cfRule type="cellIs" dxfId="445" priority="43" stopIfTrue="1" operator="between">
      <formula>0.7</formula>
      <formula>0.8999</formula>
    </cfRule>
    <cfRule type="cellIs" dxfId="444" priority="44" stopIfTrue="1" operator="between">
      <formula>0</formula>
      <formula>0.699</formula>
    </cfRule>
    <cfRule type="cellIs" dxfId="443" priority="45" stopIfTrue="1" operator="greaterThan">
      <formula>1.05</formula>
    </cfRule>
  </conditionalFormatting>
  <conditionalFormatting sqref="F12:F13 F15:F17">
    <cfRule type="cellIs" dxfId="442" priority="46" stopIfTrue="1" operator="between">
      <formula>0.9</formula>
      <formula>1.05</formula>
    </cfRule>
    <cfRule type="cellIs" dxfId="441" priority="47" stopIfTrue="1" operator="between">
      <formula>0.7</formula>
      <formula>0.8999</formula>
    </cfRule>
    <cfRule type="cellIs" dxfId="440" priority="48" stopIfTrue="1" operator="between">
      <formula>0</formula>
      <formula>0.699</formula>
    </cfRule>
    <cfRule type="cellIs" dxfId="439" priority="49" stopIfTrue="1" operator="greaterThan">
      <formula>1.05</formula>
    </cfRule>
  </conditionalFormatting>
  <conditionalFormatting sqref="F12:F13 F15:F17">
    <cfRule type="colorScale" priority="50">
      <colorScale>
        <cfvo type="min"/>
        <cfvo type="max"/>
        <color theme="0"/>
        <color theme="0" tint="-4.9989318521683403E-2"/>
      </colorScale>
    </cfRule>
  </conditionalFormatting>
  <conditionalFormatting sqref="I12:I13 I15:I17">
    <cfRule type="colorScale" priority="31">
      <colorScale>
        <cfvo type="min"/>
        <cfvo type="max"/>
        <color theme="0"/>
        <color theme="0"/>
      </colorScale>
    </cfRule>
    <cfRule type="cellIs" dxfId="438" priority="32" stopIfTrue="1" operator="between">
      <formula>0.9</formula>
      <formula>1.05</formula>
    </cfRule>
    <cfRule type="cellIs" dxfId="437" priority="33" stopIfTrue="1" operator="between">
      <formula>0.7</formula>
      <formula>0.8999</formula>
    </cfRule>
    <cfRule type="cellIs" dxfId="436" priority="34" stopIfTrue="1" operator="between">
      <formula>0</formula>
      <formula>0.699</formula>
    </cfRule>
    <cfRule type="cellIs" dxfId="435" priority="35" stopIfTrue="1" operator="greaterThan">
      <formula>1.05</formula>
    </cfRule>
  </conditionalFormatting>
  <conditionalFormatting sqref="I12:I13 I15:I17">
    <cfRule type="cellIs" dxfId="434" priority="36" stopIfTrue="1" operator="between">
      <formula>0.9</formula>
      <formula>1.05</formula>
    </cfRule>
    <cfRule type="cellIs" dxfId="433" priority="37" stopIfTrue="1" operator="between">
      <formula>0.7</formula>
      <formula>0.8999</formula>
    </cfRule>
    <cfRule type="cellIs" dxfId="432" priority="38" stopIfTrue="1" operator="between">
      <formula>0</formula>
      <formula>0.699</formula>
    </cfRule>
    <cfRule type="cellIs" dxfId="431" priority="39" stopIfTrue="1" operator="greaterThan">
      <formula>1.05</formula>
    </cfRule>
  </conditionalFormatting>
  <conditionalFormatting sqref="I12:I13 I15:I17">
    <cfRule type="colorScale" priority="40">
      <colorScale>
        <cfvo type="min"/>
        <cfvo type="max"/>
        <color theme="0"/>
        <color theme="0" tint="-4.9989318521683403E-2"/>
      </colorScale>
    </cfRule>
  </conditionalFormatting>
  <conditionalFormatting sqref="L12:L13 L15:L17">
    <cfRule type="colorScale" priority="21">
      <colorScale>
        <cfvo type="min"/>
        <cfvo type="max"/>
        <color theme="0"/>
        <color theme="0"/>
      </colorScale>
    </cfRule>
    <cfRule type="cellIs" dxfId="430" priority="22" stopIfTrue="1" operator="between">
      <formula>0.9</formula>
      <formula>1.05</formula>
    </cfRule>
    <cfRule type="cellIs" dxfId="429" priority="23" stopIfTrue="1" operator="between">
      <formula>0.7</formula>
      <formula>0.8999</formula>
    </cfRule>
    <cfRule type="cellIs" dxfId="428" priority="24" stopIfTrue="1" operator="between">
      <formula>0</formula>
      <formula>0.699</formula>
    </cfRule>
    <cfRule type="cellIs" dxfId="427" priority="25" stopIfTrue="1" operator="greaterThan">
      <formula>1.05</formula>
    </cfRule>
  </conditionalFormatting>
  <conditionalFormatting sqref="L12:L13 L15:L17">
    <cfRule type="cellIs" dxfId="426" priority="26" stopIfTrue="1" operator="between">
      <formula>0.9</formula>
      <formula>1.05</formula>
    </cfRule>
    <cfRule type="cellIs" dxfId="425" priority="27" stopIfTrue="1" operator="between">
      <formula>0.7</formula>
      <formula>0.8999</formula>
    </cfRule>
    <cfRule type="cellIs" dxfId="424" priority="28" stopIfTrue="1" operator="between">
      <formula>0</formula>
      <formula>0.699</formula>
    </cfRule>
    <cfRule type="cellIs" dxfId="423" priority="29" stopIfTrue="1" operator="greaterThan">
      <formula>1.05</formula>
    </cfRule>
  </conditionalFormatting>
  <conditionalFormatting sqref="L12:L13 L15:L17">
    <cfRule type="colorScale" priority="30">
      <colorScale>
        <cfvo type="min"/>
        <cfvo type="max"/>
        <color theme="0"/>
        <color theme="0" tint="-4.9989318521683403E-2"/>
      </colorScale>
    </cfRule>
  </conditionalFormatting>
  <conditionalFormatting sqref="O12:O17">
    <cfRule type="colorScale" priority="11">
      <colorScale>
        <cfvo type="min"/>
        <cfvo type="max"/>
        <color theme="0"/>
        <color theme="0"/>
      </colorScale>
    </cfRule>
    <cfRule type="cellIs" dxfId="422" priority="12" stopIfTrue="1" operator="between">
      <formula>0.9</formula>
      <formula>1.05</formula>
    </cfRule>
    <cfRule type="cellIs" dxfId="421" priority="13" stopIfTrue="1" operator="between">
      <formula>0.7</formula>
      <formula>0.8999</formula>
    </cfRule>
    <cfRule type="cellIs" dxfId="420" priority="14" stopIfTrue="1" operator="between">
      <formula>0</formula>
      <formula>0.699</formula>
    </cfRule>
    <cfRule type="cellIs" dxfId="419" priority="15" stopIfTrue="1" operator="greaterThan">
      <formula>1.05</formula>
    </cfRule>
  </conditionalFormatting>
  <conditionalFormatting sqref="O12:O17">
    <cfRule type="cellIs" dxfId="418" priority="16" stopIfTrue="1" operator="between">
      <formula>0.9</formula>
      <formula>1.05</formula>
    </cfRule>
    <cfRule type="cellIs" dxfId="417" priority="17" stopIfTrue="1" operator="between">
      <formula>0.7</formula>
      <formula>0.8999</formula>
    </cfRule>
    <cfRule type="cellIs" dxfId="416" priority="18" stopIfTrue="1" operator="between">
      <formula>0</formula>
      <formula>0.699</formula>
    </cfRule>
    <cfRule type="cellIs" dxfId="415" priority="19" stopIfTrue="1" operator="greaterThan">
      <formula>1.05</formula>
    </cfRule>
  </conditionalFormatting>
  <conditionalFormatting sqref="O12:O17">
    <cfRule type="colorScale" priority="20">
      <colorScale>
        <cfvo type="min"/>
        <cfvo type="max"/>
        <color theme="0"/>
        <color theme="0" tint="-4.9989318521683403E-2"/>
      </colorScale>
    </cfRule>
  </conditionalFormatting>
  <conditionalFormatting sqref="R12:R17">
    <cfRule type="colorScale" priority="1">
      <colorScale>
        <cfvo type="min"/>
        <cfvo type="max"/>
        <color theme="0"/>
        <color theme="0"/>
      </colorScale>
    </cfRule>
    <cfRule type="cellIs" dxfId="414" priority="2" stopIfTrue="1" operator="between">
      <formula>0.9</formula>
      <formula>1.05</formula>
    </cfRule>
    <cfRule type="cellIs" dxfId="413" priority="3" stopIfTrue="1" operator="between">
      <formula>0.7</formula>
      <formula>0.8999</formula>
    </cfRule>
    <cfRule type="cellIs" dxfId="412" priority="4" stopIfTrue="1" operator="between">
      <formula>0</formula>
      <formula>0.699</formula>
    </cfRule>
    <cfRule type="cellIs" dxfId="411" priority="5" stopIfTrue="1" operator="greaterThan">
      <formula>1.05</formula>
    </cfRule>
  </conditionalFormatting>
  <conditionalFormatting sqref="R12:R17">
    <cfRule type="cellIs" dxfId="410" priority="6" stopIfTrue="1" operator="between">
      <formula>0.9</formula>
      <formula>1.05</formula>
    </cfRule>
    <cfRule type="cellIs" dxfId="409" priority="7" stopIfTrue="1" operator="between">
      <formula>0.7</formula>
      <formula>0.8999</formula>
    </cfRule>
    <cfRule type="cellIs" dxfId="408" priority="8" stopIfTrue="1" operator="between">
      <formula>0</formula>
      <formula>0.699</formula>
    </cfRule>
    <cfRule type="cellIs" dxfId="407" priority="9" stopIfTrue="1" operator="greaterThan">
      <formula>1.05</formula>
    </cfRule>
  </conditionalFormatting>
  <conditionalFormatting sqref="R12:R17">
    <cfRule type="colorScale" priority="10">
      <colorScale>
        <cfvo type="min"/>
        <cfvo type="max"/>
        <color theme="0"/>
        <color theme="0" tint="-4.9989318521683403E-2"/>
      </colorScale>
    </cfRule>
  </conditionalFormatting>
  <dataValidations count="10">
    <dataValidation type="list" operator="equal" allowBlank="1" showErrorMessage="1" sqref="AO18:AP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8:Y40">
      <formula1>"Eficacia,Eficiencia,Efectividad,"</formula1>
      <formula2>0</formula2>
    </dataValidation>
    <dataValidation operator="equal" allowBlank="1" showErrorMessage="1" sqref="AJ6">
      <formula1>0</formula1>
      <formula2>0</formula2>
    </dataValidation>
    <dataValidation type="list" operator="equal" allowBlank="1" showErrorMessage="1" sqref="AJ18:AJ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40">
      <formula1>"Alcaldía Local,Central,Sectorial,"</formula1>
      <formula2>0</formula2>
    </dataValidation>
    <dataValidation type="list" operator="equal" allowBlank="1" showErrorMessage="1" sqref="AB12:AB40">
      <formula1>"Coeficiente,Índice o razón,Porcentaje,Tasa,Valor absoluto"</formula1>
      <formula2>0</formula2>
    </dataValidation>
    <dataValidation type="list" operator="equal" allowBlank="1" showErrorMessage="1" sqref="AC12:AC40">
      <formula1>"Diario,Semanal,Mensual,Bimestral ,Trimestral,Semestral ,Anual"</formula1>
      <formula2>0</formula2>
    </dataValidation>
    <dataValidation type="list" operator="equal" allowBlank="1" showErrorMessage="1" sqref="AD12:AD40">
      <formula1>"Alta ,Media ,Baja"</formula1>
      <formula2>0</formula2>
    </dataValidation>
    <dataValidation type="list" operator="equal" allowBlank="1" showErrorMessage="1" sqref="AH12:AH40">
      <formula1>"Gestión"</formula1>
      <formula2>0</formula2>
    </dataValidation>
    <dataValidation type="list" operator="equal" allowBlank="1" showErrorMessage="1" sqref="AI12:AI40">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'C:\Users\jhoan.rodriguez\Documents\Entrega Tania\POA 2023\[F-DS-524 _v3 POA Dir. Bienes V0 2022.xlsx]datos'!#REF!</xm:f>
          </x14:formula1>
          <xm:sqref>AO12:AP17</xm:sqref>
        </x14:dataValidation>
        <x14:dataValidation type="list" allowBlank="1" showInputMessage="1" showErrorMessage="1">
          <x14:formula1>
            <xm:f>'C:\Users\jhoan.rodriguez\Documents\Entrega Tania\POA 2023\[F-DS-524 _v3 POA Dir. Bienes V0 2022.xlsx]datos'!#REF!</xm:f>
          </x14:formula1>
          <xm:sqref>AN12 AN14:AN17 AJ12:AJ17</xm:sqref>
        </x14:dataValidation>
        <x14:dataValidation type="list" allowBlank="1" showInputMessage="1" showErrorMessage="1">
          <x14:formula1>
            <xm:f>'C:\Users\luis.arias\Downloads\[F-DS-524_POA Dirección de Bienes 2023 MATRIZ DOFA.xlsx]datos'!#REF!</xm:f>
          </x14:formula1>
          <xm:sqref>AL6:AS6</xm:sqref>
        </x14:dataValidation>
        <x14:dataValidation type="list" errorStyle="information" operator="equal" showInputMessage="1" showErrorMessage="1" prompt="Escoja el Proceso del Menú desplegable">
          <x14:formula1>
            <xm:f>'C:\Users\luis.arias\Downloads\[F-DS-524_POA Dirección de Bienes 2023 MATRIZ DOFA.xlsx]datos'!#REF!</xm:f>
          </x14:formula1>
          <xm:sqref>C6:Y6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P40"/>
  <sheetViews>
    <sheetView showGridLines="0" zoomScale="70" zoomScaleNormal="70" workbookViewId="0">
      <selection activeCell="AR17" sqref="A12:XFD17"/>
    </sheetView>
  </sheetViews>
  <sheetFormatPr baseColWidth="10" defaultColWidth="20.5703125" defaultRowHeight="12.75" customHeight="1" x14ac:dyDescent="0.25"/>
  <cols>
    <col min="1" max="1" width="10.5703125" style="444" customWidth="1"/>
    <col min="2" max="2" width="43.28515625" style="444" customWidth="1"/>
    <col min="3" max="3" width="9.140625" style="445" customWidth="1"/>
    <col min="4" max="4" width="8.42578125" style="444" customWidth="1"/>
    <col min="5" max="5" width="9.5703125" style="444" customWidth="1"/>
    <col min="6" max="6" width="16.7109375" style="444" customWidth="1"/>
    <col min="7" max="7" width="9.5703125" style="444" customWidth="1"/>
    <col min="8" max="8" width="8" style="444" customWidth="1"/>
    <col min="9" max="9" width="16.5703125" style="444" customWidth="1"/>
    <col min="10" max="10" width="11" style="444" customWidth="1"/>
    <col min="11" max="12" width="12" style="444" customWidth="1"/>
    <col min="13" max="13" width="10.140625" style="444" customWidth="1"/>
    <col min="14" max="14" width="10.7109375" style="444" customWidth="1"/>
    <col min="15" max="15" width="10.85546875" style="444" customWidth="1"/>
    <col min="16" max="16" width="11" style="444" customWidth="1"/>
    <col min="17" max="17" width="13" style="444" customWidth="1"/>
    <col min="18" max="18" width="11.5703125" style="444" customWidth="1"/>
    <col min="19" max="19" width="11" style="444" customWidth="1"/>
    <col min="20" max="20" width="39.85546875" style="444" customWidth="1"/>
    <col min="21" max="21" width="44.140625" style="444" customWidth="1"/>
    <col min="22" max="24" width="20.5703125" style="444" customWidth="1"/>
    <col min="25" max="35" width="20.5703125" style="446" customWidth="1"/>
    <col min="36" max="36" width="46.140625" style="446" customWidth="1"/>
    <col min="37" max="37" width="41.5703125" style="446" customWidth="1"/>
    <col min="38" max="38" width="50.85546875" style="446" customWidth="1"/>
    <col min="39" max="41" width="20.5703125" style="446" customWidth="1"/>
    <col min="42" max="42" width="20" style="446" customWidth="1"/>
    <col min="43" max="45" width="20.5703125" style="446" customWidth="1"/>
    <col min="46" max="47" width="20.5703125" style="446" hidden="1" customWidth="1"/>
    <col min="48" max="48" width="43.42578125" style="446" hidden="1" customWidth="1"/>
    <col min="49" max="49" width="33.7109375" style="444" hidden="1" customWidth="1"/>
    <col min="50" max="53" width="20.5703125" style="444" hidden="1" customWidth="1"/>
    <col min="54" max="54" width="8.7109375" style="444" hidden="1" customWidth="1"/>
    <col min="55" max="55" width="9" style="444" hidden="1" customWidth="1"/>
    <col min="56" max="56" width="39" style="444" hidden="1" customWidth="1"/>
    <col min="57" max="57" width="32.140625" style="444" hidden="1" customWidth="1"/>
    <col min="58" max="58" width="17" style="444" hidden="1" customWidth="1"/>
    <col min="59" max="59" width="16" style="444" hidden="1" customWidth="1"/>
    <col min="60" max="60" width="51.5703125" style="444" hidden="1" customWidth="1"/>
    <col min="61" max="61" width="36" style="444" hidden="1" customWidth="1"/>
    <col min="62" max="62" width="20.5703125" style="445" hidden="1" customWidth="1"/>
    <col min="63" max="250" width="20.5703125" style="444" customWidth="1"/>
    <col min="251" max="16384" width="20.5703125" style="69"/>
  </cols>
  <sheetData>
    <row r="1" spans="1:62" ht="24" customHeight="1" thickBot="1" x14ac:dyDescent="0.3">
      <c r="A1" s="1292"/>
      <c r="B1" s="901" t="s">
        <v>6</v>
      </c>
      <c r="C1" s="902"/>
      <c r="D1" s="902"/>
      <c r="E1" s="902"/>
      <c r="F1" s="902"/>
      <c r="G1" s="902"/>
      <c r="H1" s="902"/>
      <c r="I1" s="902"/>
      <c r="J1" s="902"/>
      <c r="K1" s="902"/>
      <c r="L1" s="902"/>
      <c r="M1" s="902"/>
      <c r="N1" s="902"/>
      <c r="O1" s="902"/>
      <c r="P1" s="903"/>
      <c r="Q1" s="907" t="s">
        <v>7</v>
      </c>
      <c r="R1" s="908"/>
      <c r="S1" s="908"/>
      <c r="T1" s="908"/>
      <c r="U1" s="908"/>
      <c r="V1" s="908"/>
      <c r="W1" s="908"/>
      <c r="X1" s="908"/>
      <c r="Y1" s="908"/>
      <c r="Z1" s="908"/>
      <c r="AA1" s="908"/>
      <c r="AB1" s="908"/>
      <c r="AC1" s="908"/>
      <c r="AD1" s="908"/>
      <c r="AE1" s="908"/>
      <c r="AF1" s="908"/>
      <c r="AG1" s="908"/>
      <c r="AH1" s="909"/>
      <c r="AI1" s="922" t="s">
        <v>8</v>
      </c>
      <c r="AJ1" s="923"/>
      <c r="AK1" s="923"/>
      <c r="AL1" s="923"/>
      <c r="AM1" s="923"/>
      <c r="AN1" s="923"/>
      <c r="AO1" s="923"/>
      <c r="AP1" s="923"/>
      <c r="AQ1" s="923"/>
      <c r="AR1" s="923"/>
      <c r="AS1" s="923"/>
      <c r="AT1" s="924"/>
      <c r="AU1" s="886" t="s">
        <v>9</v>
      </c>
      <c r="AV1" s="887"/>
      <c r="AW1" s="887"/>
      <c r="AX1" s="887"/>
      <c r="AY1" s="887"/>
      <c r="AZ1" s="887"/>
      <c r="BA1" s="887"/>
      <c r="BB1" s="887"/>
      <c r="BC1" s="887"/>
      <c r="BD1" s="887"/>
      <c r="BE1" s="887"/>
      <c r="BF1" s="887"/>
      <c r="BG1" s="887"/>
      <c r="BH1" s="887"/>
      <c r="BI1" s="888"/>
    </row>
    <row r="2" spans="1:62" ht="22.5" customHeight="1" thickBot="1" x14ac:dyDescent="0.3">
      <c r="A2" s="1293"/>
      <c r="B2" s="916"/>
      <c r="C2" s="1295"/>
      <c r="D2" s="1295"/>
      <c r="E2" s="1295"/>
      <c r="F2" s="1295"/>
      <c r="G2" s="1295"/>
      <c r="H2" s="1295"/>
      <c r="I2" s="1295"/>
      <c r="J2" s="1295"/>
      <c r="K2" s="1295"/>
      <c r="L2" s="1295"/>
      <c r="M2" s="1295"/>
      <c r="N2" s="1295"/>
      <c r="O2" s="1295"/>
      <c r="P2" s="918"/>
      <c r="Q2" s="919"/>
      <c r="R2" s="1296"/>
      <c r="S2" s="1296"/>
      <c r="T2" s="1296"/>
      <c r="U2" s="1296"/>
      <c r="V2" s="1296"/>
      <c r="W2" s="1296"/>
      <c r="X2" s="1296"/>
      <c r="Y2" s="1296"/>
      <c r="Z2" s="1296"/>
      <c r="AA2" s="1296"/>
      <c r="AB2" s="1296"/>
      <c r="AC2" s="1296"/>
      <c r="AD2" s="1296"/>
      <c r="AE2" s="1296"/>
      <c r="AF2" s="1296"/>
      <c r="AG2" s="1296"/>
      <c r="AH2" s="921"/>
      <c r="AI2" s="922" t="s">
        <v>10</v>
      </c>
      <c r="AJ2" s="923"/>
      <c r="AK2" s="923"/>
      <c r="AL2" s="923"/>
      <c r="AM2" s="923"/>
      <c r="AN2" s="923"/>
      <c r="AO2" s="923"/>
      <c r="AP2" s="923"/>
      <c r="AQ2" s="923"/>
      <c r="AR2" s="923"/>
      <c r="AS2" s="923"/>
      <c r="AT2" s="924"/>
      <c r="AU2" s="889">
        <v>3</v>
      </c>
      <c r="AV2" s="890"/>
      <c r="AW2" s="890"/>
      <c r="AX2" s="890"/>
      <c r="AY2" s="890"/>
      <c r="AZ2" s="890"/>
      <c r="BA2" s="890"/>
      <c r="BB2" s="890"/>
      <c r="BC2" s="890"/>
      <c r="BD2" s="890"/>
      <c r="BE2" s="890"/>
      <c r="BF2" s="890"/>
      <c r="BG2" s="890"/>
      <c r="BH2" s="890"/>
      <c r="BI2" s="891"/>
    </row>
    <row r="3" spans="1:62" ht="24" customHeight="1" thickBot="1" x14ac:dyDescent="0.3">
      <c r="A3" s="1293"/>
      <c r="B3" s="904"/>
      <c r="C3" s="905"/>
      <c r="D3" s="905"/>
      <c r="E3" s="905"/>
      <c r="F3" s="905"/>
      <c r="G3" s="905"/>
      <c r="H3" s="905"/>
      <c r="I3" s="905"/>
      <c r="J3" s="905"/>
      <c r="K3" s="905"/>
      <c r="L3" s="905"/>
      <c r="M3" s="905"/>
      <c r="N3" s="905"/>
      <c r="O3" s="905"/>
      <c r="P3" s="906"/>
      <c r="Q3" s="910"/>
      <c r="R3" s="911"/>
      <c r="S3" s="911"/>
      <c r="T3" s="911"/>
      <c r="U3" s="911"/>
      <c r="V3" s="911"/>
      <c r="W3" s="911"/>
      <c r="X3" s="911"/>
      <c r="Y3" s="911"/>
      <c r="Z3" s="911"/>
      <c r="AA3" s="911"/>
      <c r="AB3" s="911"/>
      <c r="AC3" s="911"/>
      <c r="AD3" s="911"/>
      <c r="AE3" s="911"/>
      <c r="AF3" s="911"/>
      <c r="AG3" s="911"/>
      <c r="AH3" s="912"/>
      <c r="AI3" s="922" t="s">
        <v>11</v>
      </c>
      <c r="AJ3" s="923"/>
      <c r="AK3" s="923"/>
      <c r="AL3" s="923"/>
      <c r="AM3" s="923"/>
      <c r="AN3" s="923"/>
      <c r="AO3" s="923"/>
      <c r="AP3" s="923"/>
      <c r="AQ3" s="923"/>
      <c r="AR3" s="923"/>
      <c r="AS3" s="923"/>
      <c r="AT3" s="924"/>
      <c r="AU3" s="892">
        <v>42741</v>
      </c>
      <c r="AV3" s="893"/>
      <c r="AW3" s="893"/>
      <c r="AX3" s="893"/>
      <c r="AY3" s="893"/>
      <c r="AZ3" s="893"/>
      <c r="BA3" s="893"/>
      <c r="BB3" s="893"/>
      <c r="BC3" s="893"/>
      <c r="BD3" s="893"/>
      <c r="BE3" s="893"/>
      <c r="BF3" s="893"/>
      <c r="BG3" s="893"/>
      <c r="BH3" s="893"/>
      <c r="BI3" s="894"/>
    </row>
    <row r="4" spans="1:62" ht="18" customHeight="1" x14ac:dyDescent="0.25">
      <c r="A4" s="1293"/>
      <c r="B4" s="901" t="s">
        <v>12</v>
      </c>
      <c r="C4" s="902"/>
      <c r="D4" s="902"/>
      <c r="E4" s="902"/>
      <c r="F4" s="902"/>
      <c r="G4" s="902"/>
      <c r="H4" s="902"/>
      <c r="I4" s="902"/>
      <c r="J4" s="902"/>
      <c r="K4" s="902"/>
      <c r="L4" s="902"/>
      <c r="M4" s="902"/>
      <c r="N4" s="902"/>
      <c r="O4" s="902"/>
      <c r="P4" s="903"/>
      <c r="Q4" s="907" t="s">
        <v>13</v>
      </c>
      <c r="R4" s="908"/>
      <c r="S4" s="908"/>
      <c r="T4" s="908"/>
      <c r="U4" s="908"/>
      <c r="V4" s="908"/>
      <c r="W4" s="908"/>
      <c r="X4" s="908"/>
      <c r="Y4" s="908"/>
      <c r="Z4" s="908"/>
      <c r="AA4" s="908"/>
      <c r="AB4" s="908"/>
      <c r="AC4" s="908"/>
      <c r="AD4" s="908"/>
      <c r="AE4" s="908"/>
      <c r="AF4" s="908"/>
      <c r="AG4" s="908"/>
      <c r="AH4" s="909"/>
      <c r="AI4" s="901" t="s">
        <v>14</v>
      </c>
      <c r="AJ4" s="902"/>
      <c r="AK4" s="902"/>
      <c r="AL4" s="902"/>
      <c r="AM4" s="902"/>
      <c r="AN4" s="902"/>
      <c r="AO4" s="902"/>
      <c r="AP4" s="902"/>
      <c r="AQ4" s="902"/>
      <c r="AR4" s="902"/>
      <c r="AS4" s="902"/>
      <c r="AT4" s="903"/>
      <c r="AU4" s="895" t="s">
        <v>432</v>
      </c>
      <c r="AV4" s="896"/>
      <c r="AW4" s="896"/>
      <c r="AX4" s="896"/>
      <c r="AY4" s="896"/>
      <c r="AZ4" s="896"/>
      <c r="BA4" s="896"/>
      <c r="BB4" s="896"/>
      <c r="BC4" s="896"/>
      <c r="BD4" s="896"/>
      <c r="BE4" s="896"/>
      <c r="BF4" s="896"/>
      <c r="BG4" s="896"/>
      <c r="BH4" s="896"/>
      <c r="BI4" s="897"/>
    </row>
    <row r="5" spans="1:62" ht="20.25" customHeight="1" thickBot="1" x14ac:dyDescent="0.3">
      <c r="A5" s="1294"/>
      <c r="B5" s="904"/>
      <c r="C5" s="905"/>
      <c r="D5" s="905"/>
      <c r="E5" s="905"/>
      <c r="F5" s="905"/>
      <c r="G5" s="905"/>
      <c r="H5" s="905"/>
      <c r="I5" s="905"/>
      <c r="J5" s="905"/>
      <c r="K5" s="905"/>
      <c r="L5" s="905"/>
      <c r="M5" s="905"/>
      <c r="N5" s="905"/>
      <c r="O5" s="905"/>
      <c r="P5" s="906"/>
      <c r="Q5" s="910"/>
      <c r="R5" s="911"/>
      <c r="S5" s="911"/>
      <c r="T5" s="911"/>
      <c r="U5" s="911"/>
      <c r="V5" s="911"/>
      <c r="W5" s="911"/>
      <c r="X5" s="911"/>
      <c r="Y5" s="911"/>
      <c r="Z5" s="911"/>
      <c r="AA5" s="911"/>
      <c r="AB5" s="911"/>
      <c r="AC5" s="911"/>
      <c r="AD5" s="911"/>
      <c r="AE5" s="911"/>
      <c r="AF5" s="911"/>
      <c r="AG5" s="911"/>
      <c r="AH5" s="912"/>
      <c r="AI5" s="904"/>
      <c r="AJ5" s="905"/>
      <c r="AK5" s="905"/>
      <c r="AL5" s="905"/>
      <c r="AM5" s="905"/>
      <c r="AN5" s="905"/>
      <c r="AO5" s="905"/>
      <c r="AP5" s="905"/>
      <c r="AQ5" s="905"/>
      <c r="AR5" s="905"/>
      <c r="AS5" s="905"/>
      <c r="AT5" s="906"/>
      <c r="AU5" s="898"/>
      <c r="AV5" s="899"/>
      <c r="AW5" s="899"/>
      <c r="AX5" s="899"/>
      <c r="AY5" s="899"/>
      <c r="AZ5" s="899"/>
      <c r="BA5" s="899"/>
      <c r="BB5" s="899"/>
      <c r="BC5" s="899"/>
      <c r="BD5" s="899"/>
      <c r="BE5" s="899"/>
      <c r="BF5" s="899"/>
      <c r="BG5" s="899"/>
      <c r="BH5" s="899"/>
      <c r="BI5" s="900"/>
    </row>
    <row r="6" spans="1:62" s="448" customFormat="1" ht="50.25" customHeight="1" x14ac:dyDescent="0.25">
      <c r="A6" s="929" t="s">
        <v>15</v>
      </c>
      <c r="B6" s="930"/>
      <c r="C6" s="1298" t="s">
        <v>501</v>
      </c>
      <c r="D6" s="1298"/>
      <c r="E6" s="1298"/>
      <c r="F6" s="1298"/>
      <c r="G6" s="1298"/>
      <c r="H6" s="1298"/>
      <c r="I6" s="1298"/>
      <c r="J6" s="1298"/>
      <c r="K6" s="1298"/>
      <c r="L6" s="1298"/>
      <c r="M6" s="1298"/>
      <c r="N6" s="1298"/>
      <c r="O6" s="1298"/>
      <c r="P6" s="1298"/>
      <c r="Q6" s="1298"/>
      <c r="R6" s="1298"/>
      <c r="S6" s="1298"/>
      <c r="T6" s="1298"/>
      <c r="U6" s="1298"/>
      <c r="V6" s="1298"/>
      <c r="W6" s="1298"/>
      <c r="X6" s="1298"/>
      <c r="Y6" s="1298"/>
      <c r="Z6" s="1299" t="s">
        <v>16</v>
      </c>
      <c r="AA6" s="1299"/>
      <c r="AB6" s="1300" t="s">
        <v>277</v>
      </c>
      <c r="AC6" s="1300"/>
      <c r="AD6" s="1300"/>
      <c r="AE6" s="1300"/>
      <c r="AF6" s="1300"/>
      <c r="AG6" s="1300"/>
      <c r="AH6" s="1300"/>
      <c r="AI6" s="1300"/>
      <c r="AJ6" s="1299" t="s">
        <v>17</v>
      </c>
      <c r="AK6" s="1299"/>
      <c r="AL6" s="1071"/>
      <c r="AM6" s="1071"/>
      <c r="AN6" s="1071"/>
      <c r="AO6" s="1071"/>
      <c r="AP6" s="1071"/>
      <c r="AQ6" s="1071"/>
      <c r="AR6" s="1071"/>
      <c r="AS6" s="1071"/>
      <c r="AT6" s="1297"/>
      <c r="AU6" s="1297"/>
      <c r="AV6" s="1297"/>
      <c r="AW6" s="1297"/>
      <c r="AX6" s="1297"/>
      <c r="AY6" s="1297"/>
      <c r="AZ6" s="1297"/>
      <c r="BA6" s="1297"/>
      <c r="BB6" s="1297"/>
      <c r="BC6" s="1297"/>
      <c r="BD6" s="1297"/>
      <c r="BE6" s="1297"/>
      <c r="BF6" s="1297"/>
      <c r="BG6" s="1297"/>
      <c r="BH6" s="1297"/>
      <c r="BI6" s="935"/>
      <c r="BJ6" s="447"/>
    </row>
    <row r="7" spans="1:62" s="448" customFormat="1" ht="49.15" customHeight="1" x14ac:dyDescent="0.25">
      <c r="A7" s="936" t="s">
        <v>18</v>
      </c>
      <c r="B7" s="937"/>
      <c r="C7" s="1262" t="s">
        <v>502</v>
      </c>
      <c r="D7" s="1263"/>
      <c r="E7" s="1263"/>
      <c r="F7" s="1263"/>
      <c r="G7" s="1263"/>
      <c r="H7" s="1263"/>
      <c r="I7" s="1263"/>
      <c r="J7" s="1263"/>
      <c r="K7" s="1263"/>
      <c r="L7" s="1263"/>
      <c r="M7" s="1263"/>
      <c r="N7" s="1263"/>
      <c r="O7" s="1263"/>
      <c r="P7" s="1263"/>
      <c r="Q7" s="1263"/>
      <c r="R7" s="1263"/>
      <c r="S7" s="1263"/>
      <c r="T7" s="1263"/>
      <c r="U7" s="1263"/>
      <c r="V7" s="1263"/>
      <c r="W7" s="1263"/>
      <c r="X7" s="1263"/>
      <c r="Y7" s="1263"/>
      <c r="Z7" s="1263"/>
      <c r="AA7" s="1263"/>
      <c r="AB7" s="1263"/>
      <c r="AC7" s="1263"/>
      <c r="AD7" s="1263"/>
      <c r="AE7" s="1263"/>
      <c r="AF7" s="1263"/>
      <c r="AG7" s="1263"/>
      <c r="AH7" s="1263"/>
      <c r="AI7" s="1263"/>
      <c r="AJ7" s="1263"/>
      <c r="AK7" s="1264"/>
      <c r="AL7" s="449" t="s">
        <v>19</v>
      </c>
      <c r="AM7" s="1288"/>
      <c r="AN7" s="1289"/>
      <c r="AO7" s="1289"/>
      <c r="AP7" s="1289"/>
      <c r="AQ7" s="1289"/>
      <c r="AR7" s="1289"/>
      <c r="AS7" s="1289"/>
      <c r="AT7" s="1297"/>
      <c r="AU7" s="1297"/>
      <c r="AV7" s="1297"/>
      <c r="AW7" s="1297"/>
      <c r="AX7" s="1297"/>
      <c r="AY7" s="1297"/>
      <c r="AZ7" s="1297"/>
      <c r="BA7" s="1297"/>
      <c r="BB7" s="1297"/>
      <c r="BC7" s="1297"/>
      <c r="BD7" s="1297"/>
      <c r="BE7" s="1297"/>
      <c r="BF7" s="1297"/>
      <c r="BG7" s="1297"/>
      <c r="BH7" s="1297"/>
      <c r="BI7" s="935"/>
      <c r="BJ7" s="447"/>
    </row>
    <row r="8" spans="1:62" s="448" customFormat="1" ht="27.75" customHeight="1" x14ac:dyDescent="0.25">
      <c r="A8" s="948" t="s">
        <v>20</v>
      </c>
      <c r="B8" s="949"/>
      <c r="C8" s="949"/>
      <c r="D8" s="949"/>
      <c r="E8" s="949"/>
      <c r="F8" s="949"/>
      <c r="G8" s="949"/>
      <c r="H8" s="949"/>
      <c r="I8" s="949"/>
      <c r="J8" s="949"/>
      <c r="K8" s="949"/>
      <c r="L8" s="949"/>
      <c r="M8" s="949"/>
      <c r="N8" s="949"/>
      <c r="O8" s="949"/>
      <c r="P8" s="949"/>
      <c r="Q8" s="949"/>
      <c r="R8" s="949"/>
      <c r="S8" s="949"/>
      <c r="T8" s="949"/>
      <c r="U8" s="949"/>
      <c r="V8" s="949"/>
      <c r="W8" s="949"/>
      <c r="X8" s="949"/>
      <c r="Y8" s="949"/>
      <c r="Z8" s="949"/>
      <c r="AA8" s="949"/>
      <c r="AB8" s="949"/>
      <c r="AC8" s="949"/>
      <c r="AD8" s="949"/>
      <c r="AE8" s="949"/>
      <c r="AF8" s="949"/>
      <c r="AG8" s="949"/>
      <c r="AH8" s="949"/>
      <c r="AI8" s="949"/>
      <c r="AJ8" s="949"/>
      <c r="AK8" s="949"/>
      <c r="AL8" s="949"/>
      <c r="AM8" s="949"/>
      <c r="AN8" s="949"/>
      <c r="AO8" s="949"/>
      <c r="AP8" s="949"/>
      <c r="AQ8" s="949"/>
      <c r="AR8" s="949"/>
      <c r="AS8" s="949"/>
      <c r="AT8" s="951" t="s">
        <v>21</v>
      </c>
      <c r="AU8" s="952"/>
      <c r="AV8" s="952"/>
      <c r="AW8" s="952"/>
      <c r="AX8" s="952"/>
      <c r="AY8" s="952"/>
      <c r="AZ8" s="952"/>
      <c r="BA8" s="952"/>
      <c r="BB8" s="952"/>
      <c r="BC8" s="952"/>
      <c r="BD8" s="952"/>
      <c r="BE8" s="952"/>
      <c r="BF8" s="952"/>
      <c r="BG8" s="952"/>
      <c r="BH8" s="952"/>
      <c r="BI8" s="953"/>
      <c r="BJ8" s="447"/>
    </row>
    <row r="9" spans="1:62" s="448" customFormat="1" ht="25.5" customHeight="1" x14ac:dyDescent="0.25">
      <c r="A9" s="950"/>
      <c r="B9" s="938"/>
      <c r="C9" s="938"/>
      <c r="D9" s="938" t="s">
        <v>22</v>
      </c>
      <c r="E9" s="938"/>
      <c r="F9" s="938"/>
      <c r="G9" s="938"/>
      <c r="H9" s="938"/>
      <c r="I9" s="938"/>
      <c r="J9" s="938"/>
      <c r="K9" s="938"/>
      <c r="L9" s="938"/>
      <c r="M9" s="938"/>
      <c r="N9" s="938"/>
      <c r="O9" s="938"/>
      <c r="P9" s="938"/>
      <c r="Q9" s="938"/>
      <c r="R9" s="938"/>
      <c r="S9" s="938"/>
      <c r="T9" s="938" t="s">
        <v>23</v>
      </c>
      <c r="U9" s="938"/>
      <c r="V9" s="938"/>
      <c r="W9" s="938"/>
      <c r="X9" s="938"/>
      <c r="Y9" s="938"/>
      <c r="Z9" s="938"/>
      <c r="AA9" s="938"/>
      <c r="AB9" s="938"/>
      <c r="AC9" s="938"/>
      <c r="AD9" s="938"/>
      <c r="AE9" s="938"/>
      <c r="AF9" s="938"/>
      <c r="AG9" s="938"/>
      <c r="AH9" s="938"/>
      <c r="AI9" s="938"/>
      <c r="AJ9" s="938"/>
      <c r="AK9" s="938"/>
      <c r="AL9" s="938"/>
      <c r="AM9" s="938"/>
      <c r="AN9" s="938"/>
      <c r="AO9" s="938"/>
      <c r="AP9" s="938"/>
      <c r="AQ9" s="938"/>
      <c r="AR9" s="938"/>
      <c r="AS9" s="938"/>
      <c r="AT9" s="960"/>
      <c r="AU9" s="960"/>
      <c r="AV9" s="960"/>
      <c r="AW9" s="960"/>
      <c r="AX9" s="960"/>
      <c r="AY9" s="960"/>
      <c r="AZ9" s="960"/>
      <c r="BA9" s="960"/>
      <c r="BB9" s="960"/>
      <c r="BC9" s="960"/>
      <c r="BD9" s="960"/>
      <c r="BE9" s="960"/>
      <c r="BF9" s="960"/>
      <c r="BG9" s="960"/>
      <c r="BH9" s="960"/>
      <c r="BI9" s="961"/>
      <c r="BJ9" s="447"/>
    </row>
    <row r="10" spans="1:62" s="452" customFormat="1" ht="53.25" customHeight="1" x14ac:dyDescent="0.25">
      <c r="A10" s="1290" t="s">
        <v>24</v>
      </c>
      <c r="B10" s="1284" t="s">
        <v>25</v>
      </c>
      <c r="C10" s="1284" t="s">
        <v>26</v>
      </c>
      <c r="D10" s="938" t="s">
        <v>27</v>
      </c>
      <c r="E10" s="938"/>
      <c r="F10" s="938"/>
      <c r="G10" s="938" t="s">
        <v>28</v>
      </c>
      <c r="H10" s="938"/>
      <c r="I10" s="938"/>
      <c r="J10" s="938" t="s">
        <v>29</v>
      </c>
      <c r="K10" s="938"/>
      <c r="L10" s="938"/>
      <c r="M10" s="938" t="s">
        <v>30</v>
      </c>
      <c r="N10" s="938"/>
      <c r="O10" s="938"/>
      <c r="P10" s="938" t="s">
        <v>31</v>
      </c>
      <c r="Q10" s="938"/>
      <c r="R10" s="938"/>
      <c r="S10" s="450" t="s">
        <v>32</v>
      </c>
      <c r="T10" s="1284" t="s">
        <v>33</v>
      </c>
      <c r="U10" s="1284" t="s">
        <v>34</v>
      </c>
      <c r="V10" s="1284" t="s">
        <v>35</v>
      </c>
      <c r="W10" s="938" t="s">
        <v>36</v>
      </c>
      <c r="X10" s="938"/>
      <c r="Y10" s="1286" t="s">
        <v>37</v>
      </c>
      <c r="Z10" s="1284" t="s">
        <v>38</v>
      </c>
      <c r="AA10" s="1284" t="s">
        <v>39</v>
      </c>
      <c r="AB10" s="1284" t="s">
        <v>40</v>
      </c>
      <c r="AC10" s="1284" t="s">
        <v>41</v>
      </c>
      <c r="AD10" s="1284" t="s">
        <v>42</v>
      </c>
      <c r="AE10" s="938" t="s">
        <v>43</v>
      </c>
      <c r="AF10" s="938"/>
      <c r="AG10" s="938"/>
      <c r="AH10" s="1284" t="s">
        <v>44</v>
      </c>
      <c r="AI10" s="1284" t="s">
        <v>45</v>
      </c>
      <c r="AJ10" s="956" t="s">
        <v>46</v>
      </c>
      <c r="AK10" s="957"/>
      <c r="AL10" s="957"/>
      <c r="AM10" s="957"/>
      <c r="AN10" s="957"/>
      <c r="AO10" s="957"/>
      <c r="AP10" s="958"/>
      <c r="AQ10" s="927" t="s">
        <v>47</v>
      </c>
      <c r="AR10" s="1284" t="s">
        <v>48</v>
      </c>
      <c r="AS10" s="1284" t="s">
        <v>49</v>
      </c>
      <c r="AT10" s="959" t="s">
        <v>50</v>
      </c>
      <c r="AU10" s="925" t="s">
        <v>50</v>
      </c>
      <c r="AV10" s="925" t="s">
        <v>50</v>
      </c>
      <c r="AW10" s="925" t="s">
        <v>50</v>
      </c>
      <c r="AX10" s="925" t="s">
        <v>51</v>
      </c>
      <c r="AY10" s="925" t="s">
        <v>50</v>
      </c>
      <c r="AZ10" s="925" t="s">
        <v>50</v>
      </c>
      <c r="BA10" s="925" t="s">
        <v>50</v>
      </c>
      <c r="BB10" s="925" t="s">
        <v>52</v>
      </c>
      <c r="BC10" s="925" t="s">
        <v>52</v>
      </c>
      <c r="BD10" s="925" t="s">
        <v>52</v>
      </c>
      <c r="BE10" s="925" t="s">
        <v>52</v>
      </c>
      <c r="BF10" s="925" t="s">
        <v>53</v>
      </c>
      <c r="BG10" s="925" t="s">
        <v>52</v>
      </c>
      <c r="BH10" s="925" t="s">
        <v>52</v>
      </c>
      <c r="BI10" s="926" t="s">
        <v>52</v>
      </c>
      <c r="BJ10" s="451"/>
    </row>
    <row r="11" spans="1:62" s="452" customFormat="1" ht="80.25" customHeight="1" x14ac:dyDescent="0.25">
      <c r="A11" s="1291"/>
      <c r="B11" s="1285"/>
      <c r="C11" s="1285"/>
      <c r="D11" s="453" t="s">
        <v>54</v>
      </c>
      <c r="E11" s="453" t="s">
        <v>55</v>
      </c>
      <c r="F11" s="453" t="s">
        <v>56</v>
      </c>
      <c r="G11" s="453" t="s">
        <v>54</v>
      </c>
      <c r="H11" s="453" t="s">
        <v>55</v>
      </c>
      <c r="I11" s="453" t="s">
        <v>56</v>
      </c>
      <c r="J11" s="453" t="s">
        <v>54</v>
      </c>
      <c r="K11" s="453" t="s">
        <v>55</v>
      </c>
      <c r="L11" s="453" t="s">
        <v>56</v>
      </c>
      <c r="M11" s="453" t="s">
        <v>54</v>
      </c>
      <c r="N11" s="453" t="s">
        <v>55</v>
      </c>
      <c r="O11" s="453" t="s">
        <v>56</v>
      </c>
      <c r="P11" s="453" t="s">
        <v>54</v>
      </c>
      <c r="Q11" s="453" t="s">
        <v>55</v>
      </c>
      <c r="R11" s="453" t="s">
        <v>56</v>
      </c>
      <c r="S11" s="349">
        <f>SUM(S12:S14)</f>
        <v>0</v>
      </c>
      <c r="T11" s="1285"/>
      <c r="U11" s="1285"/>
      <c r="V11" s="1285"/>
      <c r="W11" s="454" t="s">
        <v>57</v>
      </c>
      <c r="X11" s="454" t="s">
        <v>58</v>
      </c>
      <c r="Y11" s="1287"/>
      <c r="Z11" s="1285"/>
      <c r="AA11" s="1285"/>
      <c r="AB11" s="1285"/>
      <c r="AC11" s="1285"/>
      <c r="AD11" s="1285"/>
      <c r="AE11" s="453" t="s">
        <v>59</v>
      </c>
      <c r="AF11" s="453" t="s">
        <v>60</v>
      </c>
      <c r="AG11" s="454" t="s">
        <v>61</v>
      </c>
      <c r="AH11" s="1285"/>
      <c r="AI11" s="1285"/>
      <c r="AJ11" s="455" t="s">
        <v>62</v>
      </c>
      <c r="AK11" s="455" t="s">
        <v>63</v>
      </c>
      <c r="AL11" s="455" t="s">
        <v>64</v>
      </c>
      <c r="AM11" s="455" t="s">
        <v>65</v>
      </c>
      <c r="AN11" s="455" t="s">
        <v>66</v>
      </c>
      <c r="AO11" s="455" t="s">
        <v>67</v>
      </c>
      <c r="AP11" s="455" t="s">
        <v>68</v>
      </c>
      <c r="AQ11" s="928"/>
      <c r="AR11" s="1285"/>
      <c r="AS11" s="1285"/>
      <c r="AT11" s="456" t="s">
        <v>69</v>
      </c>
      <c r="AU11" s="457" t="s">
        <v>70</v>
      </c>
      <c r="AV11" s="457" t="s">
        <v>71</v>
      </c>
      <c r="AW11" s="457" t="s">
        <v>72</v>
      </c>
      <c r="AX11" s="457" t="s">
        <v>69</v>
      </c>
      <c r="AY11" s="457" t="s">
        <v>70</v>
      </c>
      <c r="AZ11" s="457" t="s">
        <v>71</v>
      </c>
      <c r="BA11" s="457" t="s">
        <v>72</v>
      </c>
      <c r="BB11" s="457" t="s">
        <v>69</v>
      </c>
      <c r="BC11" s="457" t="s">
        <v>70</v>
      </c>
      <c r="BD11" s="457" t="s">
        <v>71</v>
      </c>
      <c r="BE11" s="457" t="s">
        <v>72</v>
      </c>
      <c r="BF11" s="457" t="s">
        <v>69</v>
      </c>
      <c r="BG11" s="457" t="s">
        <v>70</v>
      </c>
      <c r="BH11" s="457" t="s">
        <v>71</v>
      </c>
      <c r="BI11" s="458" t="s">
        <v>73</v>
      </c>
      <c r="BJ11" s="451"/>
    </row>
    <row r="12" spans="1:62" s="448" customFormat="1" ht="156" customHeight="1" x14ac:dyDescent="0.25">
      <c r="A12" s="342">
        <v>1</v>
      </c>
      <c r="B12" s="586" t="s">
        <v>1007</v>
      </c>
      <c r="C12" s="32">
        <v>0.18</v>
      </c>
      <c r="D12" s="33">
        <v>165</v>
      </c>
      <c r="E12" s="459"/>
      <c r="F12" s="157">
        <f t="shared" ref="F12:F17" si="0">IF(ISERROR(E12/D12),"",(E12/D12))</f>
        <v>0</v>
      </c>
      <c r="G12" s="33">
        <v>4</v>
      </c>
      <c r="H12" s="459"/>
      <c r="I12" s="157">
        <f t="shared" ref="I12:I17" si="1">IF(ISERROR(H12/G12),"",(H12/G12))</f>
        <v>0</v>
      </c>
      <c r="J12" s="33">
        <v>6</v>
      </c>
      <c r="K12" s="459"/>
      <c r="L12" s="157">
        <f t="shared" ref="L12:L17" si="2">IF(ISERROR(K12/J12),"",(K12/J12))</f>
        <v>0</v>
      </c>
      <c r="M12" s="33">
        <v>0</v>
      </c>
      <c r="N12" s="459"/>
      <c r="O12" s="157">
        <v>0</v>
      </c>
      <c r="P12" s="33">
        <f>SUM(D12,G12,J12,M12)</f>
        <v>175</v>
      </c>
      <c r="Q12" s="34">
        <f>SUM(E12,H12,K12,N12)</f>
        <v>0</v>
      </c>
      <c r="R12" s="157">
        <f t="shared" ref="R12:R17" si="3">IF(ISERROR(Q12/P12),"",(Q12/P12))</f>
        <v>0</v>
      </c>
      <c r="S12" s="35">
        <f t="shared" ref="S12:S17" si="4">R12*C12</f>
        <v>0</v>
      </c>
      <c r="T12" s="586" t="s">
        <v>267</v>
      </c>
      <c r="U12" s="586" t="s">
        <v>268</v>
      </c>
      <c r="V12" s="587" t="s">
        <v>269</v>
      </c>
      <c r="W12" s="1283" t="s">
        <v>270</v>
      </c>
      <c r="X12" s="1283"/>
      <c r="Y12" s="587" t="s">
        <v>75</v>
      </c>
      <c r="Z12" s="588" t="s">
        <v>271</v>
      </c>
      <c r="AA12" s="587" t="s">
        <v>76</v>
      </c>
      <c r="AB12" s="587" t="s">
        <v>101</v>
      </c>
      <c r="AC12" s="587" t="s">
        <v>77</v>
      </c>
      <c r="AD12" s="587" t="s">
        <v>78</v>
      </c>
      <c r="AE12" s="588"/>
      <c r="AF12" s="588">
        <v>2022</v>
      </c>
      <c r="AG12" s="588">
        <v>2022</v>
      </c>
      <c r="AH12" s="587" t="s">
        <v>79</v>
      </c>
      <c r="AI12" s="587" t="s">
        <v>97</v>
      </c>
      <c r="AJ12" s="586" t="s">
        <v>112</v>
      </c>
      <c r="AK12" s="586" t="s">
        <v>272</v>
      </c>
      <c r="AL12" s="586" t="s">
        <v>273</v>
      </c>
      <c r="AM12" s="341"/>
      <c r="AN12" s="586" t="s">
        <v>274</v>
      </c>
      <c r="AO12" s="341" t="s">
        <v>90</v>
      </c>
      <c r="AP12" s="341" t="s">
        <v>91</v>
      </c>
      <c r="AQ12" s="588" t="s">
        <v>275</v>
      </c>
      <c r="AR12" s="589" t="s">
        <v>276</v>
      </c>
      <c r="AS12" s="588" t="s">
        <v>277</v>
      </c>
      <c r="AT12" s="463">
        <f>D12</f>
        <v>165</v>
      </c>
      <c r="AU12" s="464"/>
      <c r="AV12" s="465"/>
      <c r="AW12" s="466"/>
      <c r="AX12" s="463">
        <f>G12</f>
        <v>4</v>
      </c>
      <c r="AY12" s="467"/>
      <c r="AZ12" s="468"/>
      <c r="BA12" s="468"/>
      <c r="BB12" s="469">
        <f>J12</f>
        <v>6</v>
      </c>
      <c r="BC12" s="464"/>
      <c r="BD12" s="466"/>
      <c r="BE12" s="466"/>
      <c r="BF12" s="470">
        <f>M12</f>
        <v>0</v>
      </c>
      <c r="BG12" s="471"/>
      <c r="BH12" s="472"/>
      <c r="BI12" s="473"/>
      <c r="BJ12" s="447"/>
    </row>
    <row r="13" spans="1:62" s="448" customFormat="1" ht="124.5" customHeight="1" x14ac:dyDescent="0.25">
      <c r="A13" s="342">
        <v>2</v>
      </c>
      <c r="B13" s="586" t="s">
        <v>1008</v>
      </c>
      <c r="C13" s="32">
        <v>0.18</v>
      </c>
      <c r="D13" s="590">
        <v>2</v>
      </c>
      <c r="E13" s="459"/>
      <c r="F13" s="157">
        <f t="shared" si="0"/>
        <v>0</v>
      </c>
      <c r="G13" s="590">
        <v>2</v>
      </c>
      <c r="H13" s="459"/>
      <c r="I13" s="157">
        <f t="shared" si="1"/>
        <v>0</v>
      </c>
      <c r="J13" s="590">
        <v>2</v>
      </c>
      <c r="K13" s="459"/>
      <c r="L13" s="157">
        <f t="shared" si="2"/>
        <v>0</v>
      </c>
      <c r="M13" s="590">
        <v>2</v>
      </c>
      <c r="N13" s="459"/>
      <c r="O13" s="157">
        <f t="shared" ref="O13:O17" si="5">IF(ISERROR(N13/M13),"",(N13/M13))</f>
        <v>0</v>
      </c>
      <c r="P13" s="590">
        <f>SUM(D13,G13,J13,M13)</f>
        <v>8</v>
      </c>
      <c r="Q13" s="459">
        <f>SUM(E13,H13,K13,N13)</f>
        <v>0</v>
      </c>
      <c r="R13" s="157">
        <f t="shared" si="3"/>
        <v>0</v>
      </c>
      <c r="S13" s="35">
        <f t="shared" si="4"/>
        <v>0</v>
      </c>
      <c r="T13" s="586" t="s">
        <v>278</v>
      </c>
      <c r="U13" s="586" t="s">
        <v>279</v>
      </c>
      <c r="V13" s="587" t="s">
        <v>280</v>
      </c>
      <c r="W13" s="1283" t="s">
        <v>281</v>
      </c>
      <c r="X13" s="1283"/>
      <c r="Y13" s="587" t="s">
        <v>75</v>
      </c>
      <c r="Z13" s="588" t="s">
        <v>213</v>
      </c>
      <c r="AA13" s="587" t="s">
        <v>76</v>
      </c>
      <c r="AB13" s="587" t="s">
        <v>101</v>
      </c>
      <c r="AC13" s="587" t="s">
        <v>77</v>
      </c>
      <c r="AD13" s="587" t="s">
        <v>78</v>
      </c>
      <c r="AE13" s="588"/>
      <c r="AF13" s="588">
        <v>2022</v>
      </c>
      <c r="AG13" s="588">
        <v>2022</v>
      </c>
      <c r="AH13" s="587" t="s">
        <v>79</v>
      </c>
      <c r="AI13" s="587" t="s">
        <v>97</v>
      </c>
      <c r="AJ13" s="586" t="s">
        <v>112</v>
      </c>
      <c r="AK13" s="586" t="s">
        <v>272</v>
      </c>
      <c r="AL13" s="586" t="s">
        <v>273</v>
      </c>
      <c r="AM13" s="341"/>
      <c r="AN13" s="586" t="s">
        <v>274</v>
      </c>
      <c r="AO13" s="341" t="s">
        <v>90</v>
      </c>
      <c r="AP13" s="341" t="s">
        <v>91</v>
      </c>
      <c r="AQ13" s="588" t="s">
        <v>275</v>
      </c>
      <c r="AR13" s="591" t="s">
        <v>1009</v>
      </c>
      <c r="AS13" s="588" t="s">
        <v>277</v>
      </c>
      <c r="AT13" s="592"/>
      <c r="AU13" s="469"/>
      <c r="AV13" s="479"/>
      <c r="AW13" s="479"/>
      <c r="AX13" s="463"/>
      <c r="AY13" s="480"/>
      <c r="AZ13" s="481"/>
      <c r="BA13" s="481"/>
      <c r="BB13" s="482"/>
      <c r="BC13" s="482"/>
      <c r="BD13" s="484"/>
      <c r="BE13" s="484"/>
      <c r="BF13" s="463"/>
      <c r="BG13" s="463"/>
      <c r="BH13" s="485"/>
      <c r="BI13" s="486"/>
      <c r="BJ13" s="447"/>
    </row>
    <row r="14" spans="1:62" s="448" customFormat="1" ht="145.5" customHeight="1" x14ac:dyDescent="0.25">
      <c r="A14" s="342">
        <v>3</v>
      </c>
      <c r="B14" s="586" t="s">
        <v>1010</v>
      </c>
      <c r="C14" s="32">
        <v>0.18</v>
      </c>
      <c r="D14" s="590">
        <v>4</v>
      </c>
      <c r="E14" s="459"/>
      <c r="F14" s="157">
        <f t="shared" si="0"/>
        <v>0</v>
      </c>
      <c r="G14" s="590">
        <v>4</v>
      </c>
      <c r="H14" s="459"/>
      <c r="I14" s="157">
        <f t="shared" si="1"/>
        <v>0</v>
      </c>
      <c r="J14" s="590">
        <v>4</v>
      </c>
      <c r="K14" s="459"/>
      <c r="L14" s="157">
        <f t="shared" si="2"/>
        <v>0</v>
      </c>
      <c r="M14" s="590">
        <v>2</v>
      </c>
      <c r="N14" s="459"/>
      <c r="O14" s="157">
        <f t="shared" si="5"/>
        <v>0</v>
      </c>
      <c r="P14" s="593">
        <f>SUM(D14,G14,J14,M14)</f>
        <v>14</v>
      </c>
      <c r="Q14" s="459"/>
      <c r="R14" s="157">
        <f t="shared" si="3"/>
        <v>0</v>
      </c>
      <c r="S14" s="35">
        <f t="shared" si="4"/>
        <v>0</v>
      </c>
      <c r="T14" s="586" t="s">
        <v>282</v>
      </c>
      <c r="U14" s="586" t="s">
        <v>283</v>
      </c>
      <c r="V14" s="587" t="s">
        <v>280</v>
      </c>
      <c r="W14" s="1283" t="s">
        <v>1011</v>
      </c>
      <c r="X14" s="1283"/>
      <c r="Y14" s="587" t="s">
        <v>75</v>
      </c>
      <c r="Z14" s="588" t="s">
        <v>213</v>
      </c>
      <c r="AA14" s="587" t="s">
        <v>76</v>
      </c>
      <c r="AB14" s="587" t="s">
        <v>101</v>
      </c>
      <c r="AC14" s="587" t="s">
        <v>77</v>
      </c>
      <c r="AD14" s="587" t="s">
        <v>78</v>
      </c>
      <c r="AE14" s="588"/>
      <c r="AF14" s="588">
        <v>2022</v>
      </c>
      <c r="AG14" s="588">
        <v>2022</v>
      </c>
      <c r="AH14" s="587" t="s">
        <v>79</v>
      </c>
      <c r="AI14" s="587" t="s">
        <v>97</v>
      </c>
      <c r="AJ14" s="586" t="s">
        <v>112</v>
      </c>
      <c r="AK14" s="586" t="s">
        <v>272</v>
      </c>
      <c r="AL14" s="586" t="s">
        <v>273</v>
      </c>
      <c r="AM14" s="341"/>
      <c r="AN14" s="586" t="s">
        <v>274</v>
      </c>
      <c r="AO14" s="341" t="s">
        <v>90</v>
      </c>
      <c r="AP14" s="341" t="s">
        <v>91</v>
      </c>
      <c r="AQ14" s="588" t="s">
        <v>275</v>
      </c>
      <c r="AR14" s="594" t="s">
        <v>1012</v>
      </c>
      <c r="AS14" s="588" t="s">
        <v>277</v>
      </c>
      <c r="AT14" s="478"/>
      <c r="AU14" s="469"/>
      <c r="AV14" s="479"/>
      <c r="AW14" s="479"/>
      <c r="AX14" s="463"/>
      <c r="AY14" s="480"/>
      <c r="AZ14" s="481"/>
      <c r="BA14" s="481"/>
      <c r="BB14" s="482"/>
      <c r="BC14" s="482"/>
      <c r="BD14" s="483"/>
      <c r="BE14" s="484"/>
      <c r="BF14" s="463"/>
      <c r="BG14" s="463"/>
      <c r="BH14" s="485"/>
      <c r="BI14" s="486"/>
      <c r="BJ14" s="447"/>
    </row>
    <row r="15" spans="1:62" s="448" customFormat="1" ht="120.75" customHeight="1" x14ac:dyDescent="0.25">
      <c r="A15" s="342">
        <v>4</v>
      </c>
      <c r="B15" s="586" t="s">
        <v>284</v>
      </c>
      <c r="C15" s="32">
        <v>0.17</v>
      </c>
      <c r="D15" s="459">
        <v>1</v>
      </c>
      <c r="E15" s="459"/>
      <c r="F15" s="157">
        <f t="shared" si="0"/>
        <v>0</v>
      </c>
      <c r="G15" s="459">
        <v>1</v>
      </c>
      <c r="H15" s="459"/>
      <c r="I15" s="157">
        <f t="shared" si="1"/>
        <v>0</v>
      </c>
      <c r="J15" s="459">
        <v>1</v>
      </c>
      <c r="K15" s="459"/>
      <c r="L15" s="157">
        <f t="shared" si="2"/>
        <v>0</v>
      </c>
      <c r="M15" s="459">
        <v>1</v>
      </c>
      <c r="N15" s="459"/>
      <c r="O15" s="157">
        <f t="shared" si="5"/>
        <v>0</v>
      </c>
      <c r="P15" s="459">
        <f>SUM(D15,G15,J15,M15)/4</f>
        <v>1</v>
      </c>
      <c r="Q15" s="459"/>
      <c r="R15" s="157">
        <f t="shared" si="3"/>
        <v>0</v>
      </c>
      <c r="S15" s="35">
        <f t="shared" si="4"/>
        <v>0</v>
      </c>
      <c r="T15" s="586" t="s">
        <v>285</v>
      </c>
      <c r="U15" s="586" t="s">
        <v>264</v>
      </c>
      <c r="V15" s="587" t="s">
        <v>98</v>
      </c>
      <c r="W15" s="1283" t="s">
        <v>285</v>
      </c>
      <c r="X15" s="1283" t="s">
        <v>266</v>
      </c>
      <c r="Y15" s="587" t="s">
        <v>75</v>
      </c>
      <c r="Z15" s="588" t="s">
        <v>213</v>
      </c>
      <c r="AA15" s="587" t="s">
        <v>76</v>
      </c>
      <c r="AB15" s="587" t="s">
        <v>101</v>
      </c>
      <c r="AC15" s="587" t="s">
        <v>77</v>
      </c>
      <c r="AD15" s="587" t="s">
        <v>78</v>
      </c>
      <c r="AE15" s="595"/>
      <c r="AF15" s="588">
        <v>2022</v>
      </c>
      <c r="AG15" s="588">
        <v>2022</v>
      </c>
      <c r="AH15" s="587" t="s">
        <v>79</v>
      </c>
      <c r="AI15" s="587" t="s">
        <v>97</v>
      </c>
      <c r="AJ15" s="586" t="s">
        <v>81</v>
      </c>
      <c r="AK15" s="586" t="s">
        <v>272</v>
      </c>
      <c r="AL15" s="586" t="s">
        <v>273</v>
      </c>
      <c r="AM15" s="341"/>
      <c r="AN15" s="586" t="s">
        <v>274</v>
      </c>
      <c r="AO15" s="341" t="s">
        <v>90</v>
      </c>
      <c r="AP15" s="341" t="s">
        <v>91</v>
      </c>
      <c r="AQ15" s="588" t="s">
        <v>275</v>
      </c>
      <c r="AR15" s="594" t="s">
        <v>1013</v>
      </c>
      <c r="AS15" s="588" t="s">
        <v>277</v>
      </c>
      <c r="AT15" s="490"/>
      <c r="AU15" s="491"/>
      <c r="AV15" s="492"/>
      <c r="AW15" s="492"/>
      <c r="AX15" s="493"/>
      <c r="AY15" s="494"/>
      <c r="AZ15" s="495"/>
      <c r="BA15" s="495"/>
      <c r="BB15" s="496"/>
      <c r="BC15" s="496"/>
      <c r="BD15" s="497"/>
      <c r="BE15" s="498"/>
      <c r="BF15" s="493"/>
      <c r="BG15" s="493"/>
      <c r="BH15" s="499"/>
      <c r="BI15" s="500"/>
      <c r="BJ15" s="447"/>
    </row>
    <row r="16" spans="1:62" s="448" customFormat="1" ht="123" customHeight="1" x14ac:dyDescent="0.25">
      <c r="A16" s="342">
        <v>5</v>
      </c>
      <c r="B16" s="586" t="s">
        <v>286</v>
      </c>
      <c r="C16" s="32">
        <v>0.18</v>
      </c>
      <c r="D16" s="459">
        <v>1</v>
      </c>
      <c r="E16" s="459"/>
      <c r="F16" s="157">
        <f t="shared" si="0"/>
        <v>0</v>
      </c>
      <c r="G16" s="459">
        <v>1</v>
      </c>
      <c r="H16" s="459"/>
      <c r="I16" s="157">
        <f t="shared" si="1"/>
        <v>0</v>
      </c>
      <c r="J16" s="459">
        <v>1</v>
      </c>
      <c r="K16" s="459"/>
      <c r="L16" s="157">
        <f t="shared" si="2"/>
        <v>0</v>
      </c>
      <c r="M16" s="459">
        <v>1</v>
      </c>
      <c r="N16" s="459"/>
      <c r="O16" s="157">
        <f t="shared" si="5"/>
        <v>0</v>
      </c>
      <c r="P16" s="459">
        <f>SUM(D16,G16,J16,M16)/4</f>
        <v>1</v>
      </c>
      <c r="Q16" s="459"/>
      <c r="R16" s="157">
        <f t="shared" si="3"/>
        <v>0</v>
      </c>
      <c r="S16" s="35">
        <f t="shared" si="4"/>
        <v>0</v>
      </c>
      <c r="T16" s="586" t="s">
        <v>1014</v>
      </c>
      <c r="U16" s="586" t="s">
        <v>1015</v>
      </c>
      <c r="V16" s="587" t="s">
        <v>98</v>
      </c>
      <c r="W16" s="1283" t="s">
        <v>287</v>
      </c>
      <c r="X16" s="1283"/>
      <c r="Y16" s="587" t="s">
        <v>75</v>
      </c>
      <c r="Z16" s="588" t="s">
        <v>213</v>
      </c>
      <c r="AA16" s="587" t="s">
        <v>76</v>
      </c>
      <c r="AB16" s="587" t="s">
        <v>101</v>
      </c>
      <c r="AC16" s="587" t="s">
        <v>77</v>
      </c>
      <c r="AD16" s="587" t="s">
        <v>78</v>
      </c>
      <c r="AE16" s="595"/>
      <c r="AF16" s="588">
        <v>2022</v>
      </c>
      <c r="AG16" s="588">
        <v>2022</v>
      </c>
      <c r="AH16" s="587" t="s">
        <v>79</v>
      </c>
      <c r="AI16" s="587" t="s">
        <v>97</v>
      </c>
      <c r="AJ16" s="586" t="s">
        <v>112</v>
      </c>
      <c r="AK16" s="586" t="s">
        <v>272</v>
      </c>
      <c r="AL16" s="586" t="s">
        <v>288</v>
      </c>
      <c r="AM16" s="341"/>
      <c r="AN16" s="586" t="s">
        <v>289</v>
      </c>
      <c r="AO16" s="341" t="s">
        <v>83</v>
      </c>
      <c r="AP16" s="341" t="s">
        <v>91</v>
      </c>
      <c r="AQ16" s="588" t="s">
        <v>275</v>
      </c>
      <c r="AR16" s="596" t="s">
        <v>290</v>
      </c>
      <c r="AS16" s="588" t="s">
        <v>277</v>
      </c>
      <c r="AT16" s="478"/>
      <c r="AU16" s="469"/>
      <c r="AV16" s="479"/>
      <c r="AW16" s="479"/>
      <c r="AX16" s="463"/>
      <c r="AY16" s="480"/>
      <c r="AZ16" s="481"/>
      <c r="BA16" s="481"/>
      <c r="BB16" s="482"/>
      <c r="BC16" s="482"/>
      <c r="BD16" s="483"/>
      <c r="BE16" s="484"/>
      <c r="BF16" s="463"/>
      <c r="BG16" s="463"/>
      <c r="BH16" s="485"/>
      <c r="BI16" s="484"/>
      <c r="BJ16" s="447"/>
    </row>
    <row r="17" spans="1:62" s="448" customFormat="1" ht="72" customHeight="1" x14ac:dyDescent="0.25">
      <c r="A17" s="342">
        <v>6</v>
      </c>
      <c r="B17" s="586" t="s">
        <v>291</v>
      </c>
      <c r="C17" s="32">
        <v>0.11</v>
      </c>
      <c r="D17" s="459">
        <v>1</v>
      </c>
      <c r="E17" s="33"/>
      <c r="F17" s="157">
        <f t="shared" si="0"/>
        <v>0</v>
      </c>
      <c r="G17" s="459">
        <v>1</v>
      </c>
      <c r="H17" s="33"/>
      <c r="I17" s="157">
        <f t="shared" si="1"/>
        <v>0</v>
      </c>
      <c r="J17" s="459">
        <v>1</v>
      </c>
      <c r="K17" s="33"/>
      <c r="L17" s="157">
        <f t="shared" si="2"/>
        <v>0</v>
      </c>
      <c r="M17" s="459">
        <v>1</v>
      </c>
      <c r="N17" s="33"/>
      <c r="O17" s="157">
        <f t="shared" si="5"/>
        <v>0</v>
      </c>
      <c r="P17" s="459">
        <f>SUM(D17,G17,J17,M17)/4</f>
        <v>1</v>
      </c>
      <c r="Q17" s="33"/>
      <c r="R17" s="157">
        <f t="shared" si="3"/>
        <v>0</v>
      </c>
      <c r="S17" s="35">
        <f t="shared" si="4"/>
        <v>0</v>
      </c>
      <c r="T17" s="586" t="s">
        <v>292</v>
      </c>
      <c r="U17" s="586" t="s">
        <v>264</v>
      </c>
      <c r="V17" s="587" t="s">
        <v>98</v>
      </c>
      <c r="W17" s="1283" t="s">
        <v>292</v>
      </c>
      <c r="X17" s="1283"/>
      <c r="Y17" s="587" t="s">
        <v>75</v>
      </c>
      <c r="Z17" s="588" t="s">
        <v>213</v>
      </c>
      <c r="AA17" s="587" t="s">
        <v>76</v>
      </c>
      <c r="AB17" s="587" t="s">
        <v>101</v>
      </c>
      <c r="AC17" s="587" t="s">
        <v>77</v>
      </c>
      <c r="AD17" s="587" t="s">
        <v>78</v>
      </c>
      <c r="AE17" s="597"/>
      <c r="AF17" s="588">
        <v>2022</v>
      </c>
      <c r="AG17" s="588">
        <v>2022</v>
      </c>
      <c r="AH17" s="587" t="s">
        <v>79</v>
      </c>
      <c r="AI17" s="587" t="s">
        <v>97</v>
      </c>
      <c r="AJ17" s="586" t="s">
        <v>81</v>
      </c>
      <c r="AK17" s="586" t="s">
        <v>272</v>
      </c>
      <c r="AL17" s="586" t="s">
        <v>273</v>
      </c>
      <c r="AM17" s="341"/>
      <c r="AN17" s="586" t="s">
        <v>274</v>
      </c>
      <c r="AO17" s="341" t="s">
        <v>95</v>
      </c>
      <c r="AP17" s="341" t="s">
        <v>126</v>
      </c>
      <c r="AQ17" s="588" t="s">
        <v>275</v>
      </c>
      <c r="AR17" s="589" t="s">
        <v>1016</v>
      </c>
      <c r="AS17" s="588" t="s">
        <v>277</v>
      </c>
      <c r="AT17" s="502"/>
      <c r="AU17" s="503"/>
      <c r="AV17" s="504"/>
      <c r="AW17" s="504"/>
      <c r="AX17" s="503"/>
      <c r="AY17" s="505"/>
      <c r="AZ17" s="506"/>
      <c r="BA17" s="507"/>
      <c r="BB17" s="508"/>
      <c r="BC17" s="508"/>
      <c r="BD17" s="36"/>
      <c r="BE17" s="37"/>
      <c r="BF17" s="508"/>
      <c r="BG17" s="509"/>
      <c r="BH17" s="510"/>
      <c r="BI17" s="510"/>
      <c r="BJ17" s="511"/>
    </row>
    <row r="18" spans="1:62" s="446" customFormat="1" ht="11.65" customHeight="1" x14ac:dyDescent="0.25">
      <c r="A18" s="520"/>
      <c r="B18" s="447"/>
      <c r="C18" s="527"/>
      <c r="D18" s="447"/>
      <c r="E18" s="447"/>
      <c r="F18" s="447"/>
      <c r="G18" s="447"/>
      <c r="H18" s="447"/>
      <c r="I18" s="447"/>
      <c r="J18" s="447"/>
      <c r="K18" s="447"/>
      <c r="L18" s="447"/>
      <c r="M18" s="447"/>
      <c r="N18" s="447"/>
      <c r="O18" s="447"/>
      <c r="P18" s="447"/>
      <c r="Q18" s="447"/>
      <c r="R18" s="447"/>
      <c r="S18" s="447"/>
      <c r="T18" s="447"/>
      <c r="U18" s="447"/>
      <c r="V18" s="447"/>
      <c r="W18" s="447"/>
      <c r="X18" s="447"/>
      <c r="Y18" s="520"/>
      <c r="Z18" s="445"/>
      <c r="AA18" s="447"/>
      <c r="AB18" s="447"/>
      <c r="AC18" s="447"/>
      <c r="AD18" s="447"/>
      <c r="AE18" s="445"/>
      <c r="AF18" s="445"/>
      <c r="AG18" s="445"/>
      <c r="AH18" s="447"/>
      <c r="AI18" s="447"/>
      <c r="AJ18" s="447"/>
      <c r="AK18" s="445"/>
      <c r="AL18" s="445"/>
      <c r="AM18" s="445"/>
      <c r="AN18" s="445"/>
      <c r="AO18" s="447"/>
      <c r="AP18" s="447"/>
      <c r="AQ18" s="445"/>
      <c r="AR18" s="445"/>
      <c r="AS18" s="445"/>
      <c r="BD18" s="528"/>
      <c r="BE18" s="446">
        <f>12+4+2+6+6+11+4+1+5+2+5+5+8+5</f>
        <v>76</v>
      </c>
      <c r="BJ18" s="445"/>
    </row>
    <row r="19" spans="1:62" s="446" customFormat="1" ht="11.65" customHeight="1" x14ac:dyDescent="0.25">
      <c r="A19" s="520"/>
      <c r="B19" s="447"/>
      <c r="C19" s="527"/>
      <c r="D19" s="447"/>
      <c r="E19" s="447"/>
      <c r="F19" s="447"/>
      <c r="G19" s="447"/>
      <c r="H19" s="447"/>
      <c r="I19" s="447"/>
      <c r="J19" s="447"/>
      <c r="K19" s="447"/>
      <c r="L19" s="447"/>
      <c r="M19" s="447"/>
      <c r="N19" s="447"/>
      <c r="O19" s="447"/>
      <c r="P19" s="447"/>
      <c r="Q19" s="447"/>
      <c r="R19" s="447"/>
      <c r="S19" s="447"/>
      <c r="T19" s="447"/>
      <c r="U19" s="447"/>
      <c r="V19" s="447"/>
      <c r="W19" s="447"/>
      <c r="X19" s="447"/>
      <c r="Y19" s="520"/>
      <c r="Z19" s="445"/>
      <c r="AA19" s="447"/>
      <c r="AB19" s="447"/>
      <c r="AC19" s="447"/>
      <c r="AD19" s="447"/>
      <c r="AE19" s="445"/>
      <c r="AF19" s="445"/>
      <c r="AG19" s="445"/>
      <c r="AH19" s="447"/>
      <c r="AI19" s="447"/>
      <c r="AJ19" s="447"/>
      <c r="AK19" s="445"/>
      <c r="AL19" s="445"/>
      <c r="AM19" s="445"/>
      <c r="AN19" s="445"/>
      <c r="AO19" s="447"/>
      <c r="AP19" s="447"/>
      <c r="AQ19" s="445"/>
      <c r="AR19" s="445"/>
      <c r="AS19" s="445"/>
      <c r="BD19" s="528"/>
      <c r="BJ19" s="445"/>
    </row>
    <row r="20" spans="1:62" s="446" customFormat="1" ht="11.65" customHeight="1" x14ac:dyDescent="0.25">
      <c r="A20" s="520"/>
      <c r="B20" s="529"/>
      <c r="C20" s="527"/>
      <c r="D20" s="447"/>
      <c r="E20" s="447"/>
      <c r="F20" s="447"/>
      <c r="G20" s="447"/>
      <c r="H20" s="447"/>
      <c r="I20" s="447"/>
      <c r="J20" s="447"/>
      <c r="K20" s="447"/>
      <c r="L20" s="447"/>
      <c r="M20" s="447"/>
      <c r="N20" s="447"/>
      <c r="O20" s="447"/>
      <c r="P20" s="447"/>
      <c r="Q20" s="447"/>
      <c r="R20" s="447"/>
      <c r="S20" s="447"/>
      <c r="T20" s="447"/>
      <c r="U20" s="447"/>
      <c r="V20" s="447"/>
      <c r="W20" s="447"/>
      <c r="X20" s="447"/>
      <c r="Y20" s="520"/>
      <c r="Z20" s="445"/>
      <c r="AA20" s="447"/>
      <c r="AB20" s="447"/>
      <c r="AC20" s="447"/>
      <c r="AD20" s="447"/>
      <c r="AE20" s="445"/>
      <c r="AF20" s="445"/>
      <c r="AG20" s="445"/>
      <c r="AH20" s="447"/>
      <c r="AI20" s="447"/>
      <c r="AJ20" s="447"/>
      <c r="AK20" s="445"/>
      <c r="AL20" s="445"/>
      <c r="AM20" s="445"/>
      <c r="AN20" s="445"/>
      <c r="AO20" s="447"/>
      <c r="AP20" s="447"/>
      <c r="AQ20" s="445"/>
      <c r="AR20" s="445"/>
      <c r="AS20" s="445"/>
      <c r="BD20" s="528"/>
      <c r="BJ20" s="445"/>
    </row>
    <row r="21" spans="1:62" s="446" customFormat="1" ht="11.65" customHeight="1" x14ac:dyDescent="0.25">
      <c r="A21" s="520"/>
      <c r="B21" s="447"/>
      <c r="C21" s="527"/>
      <c r="D21" s="447"/>
      <c r="E21" s="447"/>
      <c r="F21" s="447"/>
      <c r="G21" s="447"/>
      <c r="H21" s="447"/>
      <c r="I21" s="447"/>
      <c r="J21" s="447"/>
      <c r="K21" s="447"/>
      <c r="L21" s="447"/>
      <c r="M21" s="447"/>
      <c r="N21" s="447"/>
      <c r="O21" s="447"/>
      <c r="P21" s="447"/>
      <c r="Q21" s="447"/>
      <c r="R21" s="447"/>
      <c r="S21" s="447"/>
      <c r="T21" s="447"/>
      <c r="U21" s="447"/>
      <c r="V21" s="447"/>
      <c r="W21" s="447"/>
      <c r="X21" s="447"/>
      <c r="Y21" s="520"/>
      <c r="Z21" s="445"/>
      <c r="AA21" s="447"/>
      <c r="AB21" s="447"/>
      <c r="AC21" s="447"/>
      <c r="AD21" s="447"/>
      <c r="AE21" s="445"/>
      <c r="AF21" s="445"/>
      <c r="AG21" s="445"/>
      <c r="AH21" s="447"/>
      <c r="AI21" s="447"/>
      <c r="AJ21" s="447"/>
      <c r="AK21" s="445"/>
      <c r="AL21" s="445"/>
      <c r="AM21" s="445"/>
      <c r="AN21" s="445"/>
      <c r="AO21" s="447"/>
      <c r="AP21" s="447"/>
      <c r="AQ21" s="445"/>
      <c r="AR21" s="445"/>
      <c r="AS21" s="445"/>
      <c r="BD21" s="530"/>
      <c r="BJ21" s="445"/>
    </row>
    <row r="22" spans="1:62" s="446" customFormat="1" ht="11.65" customHeight="1" x14ac:dyDescent="0.25">
      <c r="A22" s="520"/>
      <c r="B22" s="447"/>
      <c r="C22" s="527"/>
      <c r="D22" s="447"/>
      <c r="E22" s="447"/>
      <c r="F22" s="447"/>
      <c r="G22" s="447"/>
      <c r="H22" s="447"/>
      <c r="I22" s="447"/>
      <c r="J22" s="447"/>
      <c r="K22" s="447"/>
      <c r="L22" s="447"/>
      <c r="M22" s="447"/>
      <c r="N22" s="447"/>
      <c r="O22" s="447"/>
      <c r="P22" s="447"/>
      <c r="Q22" s="447"/>
      <c r="R22" s="447"/>
      <c r="S22" s="447"/>
      <c r="T22" s="447"/>
      <c r="U22" s="447"/>
      <c r="V22" s="447"/>
      <c r="W22" s="447"/>
      <c r="X22" s="447"/>
      <c r="Y22" s="520"/>
      <c r="Z22" s="445"/>
      <c r="AA22" s="447"/>
      <c r="AB22" s="447"/>
      <c r="AC22" s="447"/>
      <c r="AD22" s="447"/>
      <c r="AE22" s="445"/>
      <c r="AF22" s="445"/>
      <c r="AG22" s="445"/>
      <c r="AH22" s="447"/>
      <c r="AI22" s="447"/>
      <c r="AJ22" s="447"/>
      <c r="AK22" s="445"/>
      <c r="AL22" s="445"/>
      <c r="AM22" s="445"/>
      <c r="AN22" s="445"/>
      <c r="AO22" s="447"/>
      <c r="AP22" s="447"/>
      <c r="AQ22" s="445"/>
      <c r="AR22" s="445"/>
      <c r="AS22" s="445"/>
      <c r="BD22" s="528"/>
      <c r="BJ22" s="445"/>
    </row>
    <row r="23" spans="1:62" s="446" customFormat="1" ht="11.65" customHeight="1" x14ac:dyDescent="0.25">
      <c r="A23" s="520"/>
      <c r="B23" s="447"/>
      <c r="C23" s="527"/>
      <c r="D23" s="447"/>
      <c r="E23" s="447"/>
      <c r="F23" s="447"/>
      <c r="G23" s="447"/>
      <c r="H23" s="447"/>
      <c r="I23" s="447"/>
      <c r="J23" s="447"/>
      <c r="K23" s="447"/>
      <c r="L23" s="447"/>
      <c r="M23" s="447"/>
      <c r="N23" s="447"/>
      <c r="O23" s="447"/>
      <c r="P23" s="447"/>
      <c r="Q23" s="447"/>
      <c r="R23" s="447"/>
      <c r="S23" s="447"/>
      <c r="T23" s="447"/>
      <c r="U23" s="447"/>
      <c r="V23" s="447"/>
      <c r="W23" s="447"/>
      <c r="X23" s="447"/>
      <c r="Y23" s="520"/>
      <c r="Z23" s="445"/>
      <c r="AA23" s="447"/>
      <c r="AB23" s="447"/>
      <c r="AC23" s="447"/>
      <c r="AD23" s="447"/>
      <c r="AE23" s="445"/>
      <c r="AF23" s="445"/>
      <c r="AG23" s="445"/>
      <c r="AH23" s="447"/>
      <c r="AI23" s="447"/>
      <c r="AJ23" s="447"/>
      <c r="AK23" s="445"/>
      <c r="AL23" s="445"/>
      <c r="AM23" s="445"/>
      <c r="AN23" s="445"/>
      <c r="AO23" s="447"/>
      <c r="AP23" s="447"/>
      <c r="AQ23" s="445"/>
      <c r="AR23" s="445"/>
      <c r="AS23" s="445"/>
      <c r="BD23" s="528"/>
      <c r="BJ23" s="445"/>
    </row>
    <row r="24" spans="1:62" s="446" customFormat="1" ht="11.65" customHeight="1" x14ac:dyDescent="0.25">
      <c r="A24" s="520"/>
      <c r="B24" s="447"/>
      <c r="C24" s="527"/>
      <c r="D24" s="447"/>
      <c r="E24" s="447"/>
      <c r="F24" s="447"/>
      <c r="G24" s="447"/>
      <c r="H24" s="447"/>
      <c r="I24" s="447"/>
      <c r="J24" s="447"/>
      <c r="K24" s="447"/>
      <c r="L24" s="447"/>
      <c r="M24" s="447"/>
      <c r="N24" s="447"/>
      <c r="O24" s="447"/>
      <c r="P24" s="447"/>
      <c r="Q24" s="447"/>
      <c r="R24" s="447"/>
      <c r="S24" s="447"/>
      <c r="T24" s="447"/>
      <c r="U24" s="447"/>
      <c r="V24" s="447"/>
      <c r="W24" s="447"/>
      <c r="X24" s="447"/>
      <c r="Y24" s="520"/>
      <c r="Z24" s="445"/>
      <c r="AA24" s="447"/>
      <c r="AB24" s="447"/>
      <c r="AC24" s="447"/>
      <c r="AD24" s="447"/>
      <c r="AE24" s="445"/>
      <c r="AF24" s="445"/>
      <c r="AG24" s="445"/>
      <c r="AH24" s="447"/>
      <c r="AI24" s="447"/>
      <c r="AJ24" s="447"/>
      <c r="AK24" s="445"/>
      <c r="AL24" s="445"/>
      <c r="AM24" s="445"/>
      <c r="AN24" s="445"/>
      <c r="AO24" s="447"/>
      <c r="AP24" s="447"/>
      <c r="AQ24" s="445"/>
      <c r="AR24" s="445"/>
      <c r="AS24" s="445"/>
      <c r="BD24" s="528"/>
      <c r="BJ24" s="445"/>
    </row>
    <row r="25" spans="1:62" s="446" customFormat="1" ht="11.65" customHeight="1" x14ac:dyDescent="0.25">
      <c r="A25" s="520"/>
      <c r="B25" s="447"/>
      <c r="C25" s="527"/>
      <c r="D25" s="447"/>
      <c r="E25" s="447"/>
      <c r="F25" s="447"/>
      <c r="G25" s="447"/>
      <c r="H25" s="447"/>
      <c r="I25" s="447"/>
      <c r="J25" s="447"/>
      <c r="K25" s="447"/>
      <c r="L25" s="447"/>
      <c r="M25" s="447"/>
      <c r="N25" s="447"/>
      <c r="O25" s="447"/>
      <c r="P25" s="447"/>
      <c r="Q25" s="447"/>
      <c r="R25" s="447"/>
      <c r="S25" s="447"/>
      <c r="T25" s="447"/>
      <c r="U25" s="447"/>
      <c r="V25" s="447"/>
      <c r="W25" s="447"/>
      <c r="X25" s="447"/>
      <c r="Y25" s="520"/>
      <c r="Z25" s="445"/>
      <c r="AA25" s="447"/>
      <c r="AB25" s="447"/>
      <c r="AC25" s="447"/>
      <c r="AD25" s="447"/>
      <c r="AE25" s="445"/>
      <c r="AF25" s="445"/>
      <c r="AG25" s="445"/>
      <c r="AH25" s="447"/>
      <c r="AI25" s="447"/>
      <c r="AJ25" s="447"/>
      <c r="AK25" s="445"/>
      <c r="AL25" s="445"/>
      <c r="AM25" s="445"/>
      <c r="AN25" s="445"/>
      <c r="AO25" s="447"/>
      <c r="AP25" s="447"/>
      <c r="AQ25" s="445"/>
      <c r="AR25" s="445"/>
      <c r="AS25" s="445"/>
      <c r="BD25" s="528"/>
      <c r="BJ25" s="445"/>
    </row>
    <row r="26" spans="1:62" s="446" customFormat="1" ht="11.65" customHeight="1" x14ac:dyDescent="0.25">
      <c r="A26" s="520"/>
      <c r="B26" s="447"/>
      <c r="C26" s="527"/>
      <c r="D26" s="447"/>
      <c r="E26" s="447"/>
      <c r="F26" s="447"/>
      <c r="G26" s="447"/>
      <c r="H26" s="447"/>
      <c r="I26" s="447"/>
      <c r="J26" s="447"/>
      <c r="K26" s="447"/>
      <c r="L26" s="447"/>
      <c r="M26" s="447"/>
      <c r="N26" s="447"/>
      <c r="O26" s="447"/>
      <c r="P26" s="447"/>
      <c r="Q26" s="447"/>
      <c r="R26" s="447"/>
      <c r="S26" s="447"/>
      <c r="T26" s="447"/>
      <c r="U26" s="447"/>
      <c r="V26" s="447"/>
      <c r="W26" s="447"/>
      <c r="X26" s="447"/>
      <c r="Y26" s="520"/>
      <c r="Z26" s="445"/>
      <c r="AA26" s="447"/>
      <c r="AB26" s="447"/>
      <c r="AC26" s="447"/>
      <c r="AD26" s="447"/>
      <c r="AE26" s="445"/>
      <c r="AF26" s="445"/>
      <c r="AG26" s="445"/>
      <c r="AH26" s="447"/>
      <c r="AI26" s="447"/>
      <c r="AJ26" s="447"/>
      <c r="AK26" s="445"/>
      <c r="AL26" s="445"/>
      <c r="AM26" s="445"/>
      <c r="AN26" s="445"/>
      <c r="AO26" s="447"/>
      <c r="AP26" s="447"/>
      <c r="AQ26" s="445"/>
      <c r="AR26" s="445"/>
      <c r="AS26" s="445"/>
      <c r="BD26" s="528"/>
      <c r="BJ26" s="445"/>
    </row>
    <row r="27" spans="1:62" s="446" customFormat="1" ht="14.1" customHeight="1" x14ac:dyDescent="0.25">
      <c r="A27" s="520"/>
      <c r="B27" s="447"/>
      <c r="C27" s="527"/>
      <c r="D27" s="447"/>
      <c r="E27" s="447"/>
      <c r="F27" s="447"/>
      <c r="G27" s="447"/>
      <c r="H27" s="447"/>
      <c r="I27" s="447"/>
      <c r="J27" s="447"/>
      <c r="K27" s="447"/>
      <c r="L27" s="447"/>
      <c r="M27" s="447"/>
      <c r="N27" s="447"/>
      <c r="O27" s="447"/>
      <c r="P27" s="447"/>
      <c r="Q27" s="447"/>
      <c r="R27" s="447"/>
      <c r="S27" s="447"/>
      <c r="T27" s="447"/>
      <c r="U27" s="447"/>
      <c r="V27" s="447"/>
      <c r="W27" s="447"/>
      <c r="X27" s="447"/>
      <c r="Y27" s="520"/>
      <c r="Z27" s="445"/>
      <c r="AA27" s="447"/>
      <c r="AB27" s="447"/>
      <c r="AC27" s="447"/>
      <c r="AD27" s="447"/>
      <c r="AE27" s="445"/>
      <c r="AF27" s="445"/>
      <c r="AG27" s="445"/>
      <c r="AH27" s="447"/>
      <c r="AI27" s="447"/>
      <c r="AJ27" s="447"/>
      <c r="AK27" s="445"/>
      <c r="AL27" s="445"/>
      <c r="AM27" s="445"/>
      <c r="AN27" s="445"/>
      <c r="AO27" s="447"/>
      <c r="AP27" s="447"/>
      <c r="AQ27" s="445"/>
      <c r="AR27" s="445"/>
      <c r="AS27" s="445"/>
      <c r="BD27" s="528"/>
      <c r="BJ27" s="445"/>
    </row>
    <row r="28" spans="1:62" s="446" customFormat="1" ht="11.65" customHeight="1" x14ac:dyDescent="0.25">
      <c r="A28" s="520"/>
      <c r="B28" s="69"/>
      <c r="C28" s="527"/>
      <c r="D28" s="447"/>
      <c r="E28" s="447"/>
      <c r="F28" s="447"/>
      <c r="G28" s="447"/>
      <c r="H28" s="447"/>
      <c r="I28" s="447"/>
      <c r="J28" s="447"/>
      <c r="K28" s="447"/>
      <c r="L28" s="447"/>
      <c r="M28" s="447"/>
      <c r="N28" s="447"/>
      <c r="O28" s="447"/>
      <c r="P28" s="447"/>
      <c r="Q28" s="447"/>
      <c r="R28" s="447"/>
      <c r="S28" s="447"/>
      <c r="T28" s="447"/>
      <c r="U28" s="447"/>
      <c r="V28" s="447"/>
      <c r="W28" s="447"/>
      <c r="X28" s="447"/>
      <c r="Y28" s="520"/>
      <c r="Z28" s="445"/>
      <c r="AA28" s="447"/>
      <c r="AB28" s="447"/>
      <c r="AC28" s="447"/>
      <c r="AD28" s="447"/>
      <c r="AE28" s="445"/>
      <c r="AF28" s="445"/>
      <c r="AG28" s="445"/>
      <c r="AH28" s="447"/>
      <c r="AI28" s="447"/>
      <c r="AJ28" s="447"/>
      <c r="AK28" s="445"/>
      <c r="AL28" s="445"/>
      <c r="AM28" s="445"/>
      <c r="AN28" s="445"/>
      <c r="AO28" s="447"/>
      <c r="AP28" s="447"/>
      <c r="AQ28" s="445"/>
      <c r="AR28" s="445"/>
      <c r="AS28" s="445"/>
      <c r="BJ28" s="445"/>
    </row>
    <row r="29" spans="1:62" s="446" customFormat="1" ht="11.65" customHeight="1" x14ac:dyDescent="0.25">
      <c r="A29" s="520"/>
      <c r="B29" s="447"/>
      <c r="C29" s="527"/>
      <c r="D29" s="447"/>
      <c r="E29" s="447"/>
      <c r="F29" s="447"/>
      <c r="G29" s="447"/>
      <c r="H29" s="447"/>
      <c r="I29" s="447"/>
      <c r="J29" s="447"/>
      <c r="K29" s="447"/>
      <c r="L29" s="447"/>
      <c r="M29" s="447"/>
      <c r="N29" s="447"/>
      <c r="O29" s="447"/>
      <c r="P29" s="447"/>
      <c r="Q29" s="447"/>
      <c r="R29" s="447"/>
      <c r="S29" s="447"/>
      <c r="T29" s="447"/>
      <c r="U29" s="447"/>
      <c r="V29" s="447"/>
      <c r="W29" s="447"/>
      <c r="X29" s="447"/>
      <c r="Y29" s="520"/>
      <c r="Z29" s="445"/>
      <c r="AA29" s="447"/>
      <c r="AB29" s="447"/>
      <c r="AC29" s="447"/>
      <c r="AD29" s="447"/>
      <c r="AE29" s="445"/>
      <c r="AF29" s="445"/>
      <c r="AG29" s="445"/>
      <c r="AH29" s="447"/>
      <c r="AI29" s="447"/>
      <c r="AJ29" s="447"/>
      <c r="AK29" s="445"/>
      <c r="AL29" s="445"/>
      <c r="AM29" s="445"/>
      <c r="AN29" s="445"/>
      <c r="AO29" s="447"/>
      <c r="AP29" s="447"/>
      <c r="AQ29" s="445"/>
      <c r="AR29" s="445"/>
      <c r="AS29" s="445"/>
      <c r="BJ29" s="445"/>
    </row>
    <row r="30" spans="1:62" s="446" customFormat="1" ht="11.65" customHeight="1" x14ac:dyDescent="0.25">
      <c r="A30" s="520"/>
      <c r="B30" s="447"/>
      <c r="C30" s="527"/>
      <c r="D30" s="447"/>
      <c r="E30" s="447"/>
      <c r="F30" s="447"/>
      <c r="G30" s="447"/>
      <c r="H30" s="447"/>
      <c r="I30" s="447"/>
      <c r="J30" s="447"/>
      <c r="K30" s="447"/>
      <c r="L30" s="447"/>
      <c r="M30" s="447"/>
      <c r="N30" s="447"/>
      <c r="O30" s="447"/>
      <c r="P30" s="447"/>
      <c r="Q30" s="447"/>
      <c r="R30" s="447"/>
      <c r="S30" s="447"/>
      <c r="T30" s="447"/>
      <c r="U30" s="447"/>
      <c r="V30" s="447"/>
      <c r="W30" s="447"/>
      <c r="X30" s="447"/>
      <c r="Y30" s="520"/>
      <c r="Z30" s="445"/>
      <c r="AA30" s="447"/>
      <c r="AB30" s="447"/>
      <c r="AC30" s="447"/>
      <c r="AD30" s="447"/>
      <c r="AE30" s="445"/>
      <c r="AF30" s="445"/>
      <c r="AG30" s="445"/>
      <c r="AH30" s="447"/>
      <c r="AI30" s="447"/>
      <c r="AJ30" s="447"/>
      <c r="AK30" s="445"/>
      <c r="AL30" s="445"/>
      <c r="AM30" s="445"/>
      <c r="AN30" s="445"/>
      <c r="AO30" s="447"/>
      <c r="AP30" s="447"/>
      <c r="AQ30" s="445"/>
      <c r="AR30" s="445"/>
      <c r="AS30" s="445"/>
      <c r="BJ30" s="445"/>
    </row>
    <row r="31" spans="1:62" s="446" customFormat="1" ht="11.65" customHeight="1" x14ac:dyDescent="0.25">
      <c r="A31" s="520"/>
      <c r="B31" s="447"/>
      <c r="C31" s="527"/>
      <c r="D31" s="447"/>
      <c r="E31" s="447"/>
      <c r="F31" s="447"/>
      <c r="G31" s="447"/>
      <c r="H31" s="447"/>
      <c r="I31" s="447"/>
      <c r="J31" s="447"/>
      <c r="K31" s="447"/>
      <c r="L31" s="447"/>
      <c r="M31" s="447"/>
      <c r="N31" s="447"/>
      <c r="O31" s="447"/>
      <c r="P31" s="447"/>
      <c r="Q31" s="447"/>
      <c r="R31" s="447"/>
      <c r="S31" s="447"/>
      <c r="T31" s="447"/>
      <c r="U31" s="447"/>
      <c r="V31" s="447"/>
      <c r="W31" s="447"/>
      <c r="X31" s="447"/>
      <c r="Y31" s="520"/>
      <c r="Z31" s="445"/>
      <c r="AA31" s="447"/>
      <c r="AB31" s="447"/>
      <c r="AC31" s="447"/>
      <c r="AD31" s="447"/>
      <c r="AE31" s="445"/>
      <c r="AF31" s="445"/>
      <c r="AG31" s="445"/>
      <c r="AH31" s="447"/>
      <c r="AI31" s="447"/>
      <c r="AJ31" s="447"/>
      <c r="AK31" s="445"/>
      <c r="AL31" s="445"/>
      <c r="AM31" s="445"/>
      <c r="AN31" s="445"/>
      <c r="AO31" s="447"/>
      <c r="AP31" s="447"/>
      <c r="AQ31" s="445"/>
      <c r="AR31" s="445"/>
      <c r="AS31" s="445"/>
      <c r="BJ31" s="445"/>
    </row>
    <row r="32" spans="1:62" s="446" customFormat="1" ht="11.65" customHeight="1" x14ac:dyDescent="0.25">
      <c r="A32" s="520"/>
      <c r="B32" s="447"/>
      <c r="C32" s="527"/>
      <c r="D32" s="447"/>
      <c r="E32" s="447"/>
      <c r="F32" s="447"/>
      <c r="G32" s="447"/>
      <c r="H32" s="447"/>
      <c r="I32" s="447"/>
      <c r="J32" s="447"/>
      <c r="K32" s="447"/>
      <c r="L32" s="447"/>
      <c r="M32" s="447"/>
      <c r="N32" s="447"/>
      <c r="O32" s="447"/>
      <c r="P32" s="447"/>
      <c r="Q32" s="447"/>
      <c r="R32" s="447"/>
      <c r="S32" s="447"/>
      <c r="T32" s="447"/>
      <c r="U32" s="447"/>
      <c r="V32" s="447"/>
      <c r="W32" s="447"/>
      <c r="X32" s="447"/>
      <c r="Y32" s="520"/>
      <c r="Z32" s="445"/>
      <c r="AA32" s="447"/>
      <c r="AB32" s="447"/>
      <c r="AC32" s="447"/>
      <c r="AD32" s="447"/>
      <c r="AE32" s="445"/>
      <c r="AF32" s="445"/>
      <c r="AG32" s="445"/>
      <c r="AH32" s="447"/>
      <c r="AI32" s="447"/>
      <c r="AJ32" s="447"/>
      <c r="AK32" s="445"/>
      <c r="AL32" s="445"/>
      <c r="AM32" s="445"/>
      <c r="AN32" s="445"/>
      <c r="AO32" s="447"/>
      <c r="AP32" s="447"/>
      <c r="AQ32" s="445"/>
      <c r="AR32" s="445"/>
      <c r="AS32" s="445"/>
      <c r="BJ32" s="445"/>
    </row>
    <row r="33" spans="1:62" s="446" customFormat="1" ht="12.6" customHeight="1" x14ac:dyDescent="0.25">
      <c r="A33" s="520"/>
      <c r="B33" s="447"/>
      <c r="C33" s="527"/>
      <c r="D33" s="447"/>
      <c r="E33" s="447"/>
      <c r="F33" s="447"/>
      <c r="G33" s="447"/>
      <c r="H33" s="447"/>
      <c r="I33" s="447"/>
      <c r="J33" s="447"/>
      <c r="K33" s="447"/>
      <c r="L33" s="447"/>
      <c r="M33" s="447"/>
      <c r="N33" s="447"/>
      <c r="O33" s="447"/>
      <c r="P33" s="447"/>
      <c r="Q33" s="447"/>
      <c r="R33" s="447"/>
      <c r="S33" s="447"/>
      <c r="T33" s="447"/>
      <c r="U33" s="447"/>
      <c r="V33" s="447"/>
      <c r="W33" s="447"/>
      <c r="X33" s="447"/>
      <c r="Y33" s="520"/>
      <c r="Z33" s="445"/>
      <c r="AA33" s="447"/>
      <c r="AB33" s="447"/>
      <c r="AC33" s="447"/>
      <c r="AD33" s="447"/>
      <c r="AE33" s="445"/>
      <c r="AF33" s="445"/>
      <c r="AG33" s="445"/>
      <c r="AH33" s="447"/>
      <c r="AI33" s="447"/>
      <c r="AJ33" s="447"/>
      <c r="AK33" s="445"/>
      <c r="AL33" s="445"/>
      <c r="AM33" s="445"/>
      <c r="AN33" s="445"/>
      <c r="AO33" s="447"/>
      <c r="AP33" s="447"/>
      <c r="AQ33" s="445"/>
      <c r="AR33" s="445"/>
      <c r="AS33" s="445"/>
      <c r="BJ33" s="445"/>
    </row>
    <row r="34" spans="1:62" s="446" customFormat="1" ht="12.6" customHeight="1" x14ac:dyDescent="0.25">
      <c r="A34" s="520"/>
      <c r="B34" s="447"/>
      <c r="C34" s="527"/>
      <c r="D34" s="447"/>
      <c r="E34" s="447"/>
      <c r="F34" s="447"/>
      <c r="G34" s="447"/>
      <c r="H34" s="447"/>
      <c r="I34" s="447"/>
      <c r="J34" s="447"/>
      <c r="K34" s="447"/>
      <c r="L34" s="447"/>
      <c r="M34" s="447"/>
      <c r="N34" s="447"/>
      <c r="O34" s="447"/>
      <c r="P34" s="447"/>
      <c r="Q34" s="447"/>
      <c r="R34" s="447"/>
      <c r="S34" s="447"/>
      <c r="T34" s="447"/>
      <c r="U34" s="447"/>
      <c r="V34" s="447"/>
      <c r="W34" s="447"/>
      <c r="X34" s="447"/>
      <c r="Y34" s="520"/>
      <c r="Z34" s="445"/>
      <c r="AA34" s="447"/>
      <c r="AB34" s="447"/>
      <c r="AC34" s="447"/>
      <c r="AD34" s="447"/>
      <c r="AE34" s="445"/>
      <c r="AF34" s="445"/>
      <c r="AG34" s="445"/>
      <c r="AH34" s="447"/>
      <c r="AI34" s="447"/>
      <c r="AJ34" s="447"/>
      <c r="AK34" s="445"/>
      <c r="AL34" s="445"/>
      <c r="AM34" s="445"/>
      <c r="AN34" s="445"/>
      <c r="AO34" s="447"/>
      <c r="AP34" s="447"/>
      <c r="AQ34" s="445"/>
      <c r="AR34" s="445"/>
      <c r="AS34" s="445"/>
      <c r="BJ34" s="445"/>
    </row>
    <row r="35" spans="1:62" s="446" customFormat="1" ht="11.65" customHeight="1" x14ac:dyDescent="0.25">
      <c r="A35" s="520"/>
      <c r="B35" s="447"/>
      <c r="C35" s="527"/>
      <c r="D35" s="447"/>
      <c r="E35" s="447"/>
      <c r="F35" s="447"/>
      <c r="G35" s="447"/>
      <c r="H35" s="447"/>
      <c r="I35" s="447"/>
      <c r="J35" s="447"/>
      <c r="K35" s="447"/>
      <c r="L35" s="447"/>
      <c r="M35" s="447"/>
      <c r="N35" s="447"/>
      <c r="O35" s="447"/>
      <c r="P35" s="447"/>
      <c r="Q35" s="447"/>
      <c r="R35" s="447"/>
      <c r="S35" s="447"/>
      <c r="T35" s="447"/>
      <c r="U35" s="447"/>
      <c r="V35" s="447"/>
      <c r="W35" s="447"/>
      <c r="X35" s="447"/>
      <c r="Y35" s="520"/>
      <c r="Z35" s="445"/>
      <c r="AA35" s="447"/>
      <c r="AB35" s="447"/>
      <c r="AC35" s="447"/>
      <c r="AD35" s="447"/>
      <c r="AE35" s="445"/>
      <c r="AF35" s="445"/>
      <c r="AG35" s="445"/>
      <c r="AH35" s="447"/>
      <c r="AI35" s="447"/>
      <c r="AJ35" s="447"/>
      <c r="AK35" s="445"/>
      <c r="AL35" s="445"/>
      <c r="AM35" s="445"/>
      <c r="AN35" s="445"/>
      <c r="AO35" s="447"/>
      <c r="AP35" s="447"/>
      <c r="AQ35" s="445"/>
      <c r="AR35" s="445"/>
      <c r="AS35" s="445"/>
      <c r="BJ35" s="445"/>
    </row>
    <row r="36" spans="1:62" s="446" customFormat="1" ht="11.65" customHeight="1" x14ac:dyDescent="0.25">
      <c r="A36" s="520"/>
      <c r="B36" s="447"/>
      <c r="C36" s="527"/>
      <c r="D36" s="447"/>
      <c r="E36" s="447"/>
      <c r="F36" s="447"/>
      <c r="G36" s="447"/>
      <c r="H36" s="447"/>
      <c r="I36" s="447"/>
      <c r="J36" s="447"/>
      <c r="K36" s="447"/>
      <c r="L36" s="447"/>
      <c r="M36" s="447"/>
      <c r="N36" s="447"/>
      <c r="O36" s="447"/>
      <c r="P36" s="447"/>
      <c r="Q36" s="447"/>
      <c r="R36" s="447"/>
      <c r="S36" s="447"/>
      <c r="T36" s="447"/>
      <c r="U36" s="447"/>
      <c r="V36" s="447"/>
      <c r="W36" s="447"/>
      <c r="X36" s="447"/>
      <c r="Y36" s="520"/>
      <c r="Z36" s="445"/>
      <c r="AA36" s="447"/>
      <c r="AB36" s="447"/>
      <c r="AC36" s="447"/>
      <c r="AD36" s="447"/>
      <c r="AE36" s="445"/>
      <c r="AF36" s="445"/>
      <c r="AG36" s="445"/>
      <c r="AH36" s="447"/>
      <c r="AI36" s="447"/>
      <c r="AJ36" s="447"/>
      <c r="AK36" s="445"/>
      <c r="AL36" s="445"/>
      <c r="AM36" s="445"/>
      <c r="AN36" s="445"/>
      <c r="AO36" s="447"/>
      <c r="AP36" s="447"/>
      <c r="AQ36" s="445"/>
      <c r="AR36" s="445"/>
      <c r="AS36" s="445"/>
      <c r="BJ36" s="445"/>
    </row>
    <row r="37" spans="1:62" s="446" customFormat="1" ht="14.1" customHeight="1" x14ac:dyDescent="0.25">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520"/>
      <c r="Z37" s="445"/>
      <c r="AA37" s="447"/>
      <c r="AB37" s="447"/>
      <c r="AC37" s="447"/>
      <c r="AD37" s="447"/>
      <c r="AE37" s="445"/>
      <c r="AF37" s="445"/>
      <c r="AG37" s="445"/>
      <c r="AH37" s="447"/>
      <c r="AI37" s="447"/>
      <c r="AJ37" s="447"/>
      <c r="AK37" s="445"/>
      <c r="AL37" s="445"/>
      <c r="AM37" s="445"/>
      <c r="AN37" s="445"/>
      <c r="AO37" s="447"/>
      <c r="AP37" s="447"/>
      <c r="AQ37" s="445"/>
      <c r="AR37" s="445"/>
      <c r="AS37" s="445"/>
      <c r="BJ37" s="445"/>
    </row>
    <row r="38" spans="1:62" s="446" customFormat="1" ht="11.65" customHeight="1" x14ac:dyDescent="0.25">
      <c r="B38" s="445"/>
      <c r="C38" s="445"/>
      <c r="D38" s="445"/>
      <c r="E38" s="445"/>
      <c r="F38" s="445"/>
      <c r="G38" s="445"/>
      <c r="H38" s="445"/>
      <c r="I38" s="445"/>
      <c r="J38" s="445"/>
      <c r="K38" s="445"/>
      <c r="L38" s="445"/>
      <c r="M38" s="445"/>
      <c r="N38" s="445"/>
      <c r="O38" s="445"/>
      <c r="P38" s="445"/>
      <c r="Q38" s="445"/>
      <c r="R38" s="445"/>
      <c r="S38" s="445"/>
      <c r="T38" s="445"/>
      <c r="U38" s="445"/>
      <c r="V38" s="445"/>
      <c r="W38" s="445"/>
      <c r="X38" s="445"/>
      <c r="Y38" s="520"/>
      <c r="Z38" s="445"/>
      <c r="AA38" s="447"/>
      <c r="AB38" s="447"/>
      <c r="AC38" s="447"/>
      <c r="AD38" s="447"/>
      <c r="AE38" s="445"/>
      <c r="AF38" s="445"/>
      <c r="AG38" s="445"/>
      <c r="AH38" s="447"/>
      <c r="AI38" s="447"/>
      <c r="AJ38" s="447"/>
      <c r="AK38" s="445"/>
      <c r="AL38" s="445"/>
      <c r="AM38" s="445"/>
      <c r="AN38" s="445"/>
      <c r="AO38" s="447"/>
      <c r="AP38" s="447"/>
      <c r="AQ38" s="445"/>
      <c r="AR38" s="445"/>
      <c r="AS38" s="445"/>
      <c r="BJ38" s="445"/>
    </row>
    <row r="39" spans="1:62" s="446" customFormat="1" ht="11.65" customHeight="1" x14ac:dyDescent="0.25">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520"/>
      <c r="Z39" s="445"/>
      <c r="AA39" s="447"/>
      <c r="AB39" s="447"/>
      <c r="AC39" s="447"/>
      <c r="AD39" s="447"/>
      <c r="AE39" s="445"/>
      <c r="AF39" s="445"/>
      <c r="AG39" s="445"/>
      <c r="AH39" s="447"/>
      <c r="AI39" s="447"/>
      <c r="AJ39" s="447"/>
      <c r="AK39" s="445"/>
      <c r="AL39" s="445"/>
      <c r="AM39" s="445"/>
      <c r="AN39" s="445"/>
      <c r="AO39" s="447"/>
      <c r="AP39" s="447"/>
      <c r="AQ39" s="445"/>
      <c r="AR39" s="445"/>
      <c r="AS39" s="445"/>
      <c r="BJ39" s="445"/>
    </row>
    <row r="40" spans="1:62" s="446" customFormat="1" ht="11.65" customHeight="1" x14ac:dyDescent="0.25">
      <c r="B40" s="445"/>
      <c r="C40" s="445"/>
      <c r="D40" s="445"/>
      <c r="E40" s="445"/>
      <c r="F40" s="445"/>
      <c r="G40" s="445"/>
      <c r="H40" s="445"/>
      <c r="I40" s="445"/>
      <c r="J40" s="445"/>
      <c r="K40" s="445"/>
      <c r="L40" s="445"/>
      <c r="M40" s="445"/>
      <c r="N40" s="445"/>
      <c r="O40" s="445"/>
      <c r="P40" s="445"/>
      <c r="Q40" s="445"/>
      <c r="R40" s="445"/>
      <c r="S40" s="445"/>
      <c r="T40" s="445"/>
      <c r="U40" s="445"/>
      <c r="V40" s="445"/>
      <c r="W40" s="445"/>
      <c r="X40" s="445"/>
      <c r="Y40" s="520"/>
      <c r="Z40" s="445"/>
      <c r="AA40" s="447"/>
      <c r="AB40" s="447"/>
      <c r="AC40" s="447"/>
      <c r="AD40" s="447"/>
      <c r="AE40" s="445"/>
      <c r="AF40" s="445"/>
      <c r="AG40" s="445"/>
      <c r="AH40" s="447"/>
      <c r="AI40" s="447"/>
      <c r="AJ40" s="447"/>
      <c r="AK40" s="445"/>
      <c r="AL40" s="445"/>
      <c r="AM40" s="445"/>
      <c r="AN40" s="445"/>
      <c r="AO40" s="447"/>
      <c r="AP40" s="447"/>
      <c r="AQ40" s="445"/>
      <c r="AR40" s="445"/>
      <c r="AS40" s="445"/>
      <c r="BJ40" s="445"/>
    </row>
  </sheetData>
  <sheetProtection selectLockedCells="1" selectUnlockedCells="1"/>
  <mergeCells count="64">
    <mergeCell ref="AL6:AS6"/>
    <mergeCell ref="AT6:BI7"/>
    <mergeCell ref="A6:B6"/>
    <mergeCell ref="C6:Y6"/>
    <mergeCell ref="Z6:AA6"/>
    <mergeCell ref="AB6:AI6"/>
    <mergeCell ref="AJ6:AK6"/>
    <mergeCell ref="A1:A5"/>
    <mergeCell ref="AU1:BI1"/>
    <mergeCell ref="AU2:BI2"/>
    <mergeCell ref="AU3:BI3"/>
    <mergeCell ref="AU4:BI5"/>
    <mergeCell ref="B4:P5"/>
    <mergeCell ref="Q4:AH5"/>
    <mergeCell ref="AI4:AT5"/>
    <mergeCell ref="B1:P3"/>
    <mergeCell ref="Q1:AH3"/>
    <mergeCell ref="AI1:AT1"/>
    <mergeCell ref="AI2:AT2"/>
    <mergeCell ref="AI3:AT3"/>
    <mergeCell ref="AT8:BI8"/>
    <mergeCell ref="A9:C9"/>
    <mergeCell ref="D9:S9"/>
    <mergeCell ref="T9:AS9"/>
    <mergeCell ref="AT9:BI9"/>
    <mergeCell ref="J10:L10"/>
    <mergeCell ref="A7:B7"/>
    <mergeCell ref="C7:AK7"/>
    <mergeCell ref="AM7:AS7"/>
    <mergeCell ref="A8:AS8"/>
    <mergeCell ref="A10:A11"/>
    <mergeCell ref="B10:B11"/>
    <mergeCell ref="C10:C11"/>
    <mergeCell ref="D10:F10"/>
    <mergeCell ref="G10:I10"/>
    <mergeCell ref="M10:O10"/>
    <mergeCell ref="P10:R10"/>
    <mergeCell ref="T10:T11"/>
    <mergeCell ref="U10:U11"/>
    <mergeCell ref="V10:V11"/>
    <mergeCell ref="AQ10:AQ11"/>
    <mergeCell ref="AR10:AR11"/>
    <mergeCell ref="Y10:Y11"/>
    <mergeCell ref="Z10:Z11"/>
    <mergeCell ref="AA10:AA11"/>
    <mergeCell ref="AB10:AB11"/>
    <mergeCell ref="AC10:AC11"/>
    <mergeCell ref="AD10:AD11"/>
    <mergeCell ref="W12:X12"/>
    <mergeCell ref="AE10:AG10"/>
    <mergeCell ref="AH10:AH11"/>
    <mergeCell ref="AI10:AI11"/>
    <mergeCell ref="AJ10:AP10"/>
    <mergeCell ref="W10:X10"/>
    <mergeCell ref="AS10:AS11"/>
    <mergeCell ref="AT10:AW10"/>
    <mergeCell ref="AX10:BA10"/>
    <mergeCell ref="BB10:BE10"/>
    <mergeCell ref="BF10:BI10"/>
    <mergeCell ref="W13:X13"/>
    <mergeCell ref="W14:X14"/>
    <mergeCell ref="W15:X15"/>
    <mergeCell ref="W16:X16"/>
    <mergeCell ref="W17:X17"/>
  </mergeCells>
  <conditionalFormatting sqref="I17">
    <cfRule type="cellIs" dxfId="406" priority="53" stopIfTrue="1" operator="between">
      <formula>0.9</formula>
      <formula>1.05</formula>
    </cfRule>
    <cfRule type="cellIs" dxfId="405" priority="54" stopIfTrue="1" operator="between">
      <formula>0.7</formula>
      <formula>0.8999</formula>
    </cfRule>
    <cfRule type="cellIs" dxfId="404" priority="55" stopIfTrue="1" operator="between">
      <formula>0</formula>
      <formula>0.699</formula>
    </cfRule>
    <cfRule type="cellIs" dxfId="403" priority="56" stopIfTrue="1" operator="greaterThan">
      <formula>1.05</formula>
    </cfRule>
  </conditionalFormatting>
  <conditionalFormatting sqref="I17">
    <cfRule type="cellIs" dxfId="402" priority="57" stopIfTrue="1" operator="between">
      <formula>0.9</formula>
      <formula>1.05</formula>
    </cfRule>
    <cfRule type="cellIs" dxfId="401" priority="58" stopIfTrue="1" operator="between">
      <formula>0.7</formula>
      <formula>0.8999</formula>
    </cfRule>
    <cfRule type="cellIs" dxfId="400" priority="59" stopIfTrue="1" operator="between">
      <formula>0</formula>
      <formula>0.699</formula>
    </cfRule>
    <cfRule type="cellIs" dxfId="399" priority="60" stopIfTrue="1" operator="greaterThan">
      <formula>1.05</formula>
    </cfRule>
  </conditionalFormatting>
  <conditionalFormatting sqref="O13:O17">
    <cfRule type="cellIs" dxfId="398" priority="23" stopIfTrue="1" operator="between">
      <formula>0.9</formula>
      <formula>1.05</formula>
    </cfRule>
    <cfRule type="cellIs" dxfId="397" priority="24" stopIfTrue="1" operator="between">
      <formula>0.7</formula>
      <formula>0.8999</formula>
    </cfRule>
    <cfRule type="cellIs" dxfId="396" priority="25" stopIfTrue="1" operator="between">
      <formula>0</formula>
      <formula>0.699</formula>
    </cfRule>
    <cfRule type="cellIs" dxfId="395" priority="26" stopIfTrue="1" operator="greaterThan">
      <formula>1.05</formula>
    </cfRule>
  </conditionalFormatting>
  <conditionalFormatting sqref="F12:F17">
    <cfRule type="cellIs" dxfId="394" priority="85" stopIfTrue="1" operator="between">
      <formula>0.9</formula>
      <formula>1.05</formula>
    </cfRule>
    <cfRule type="cellIs" dxfId="393" priority="86" stopIfTrue="1" operator="between">
      <formula>0.7</formula>
      <formula>0.8999</formula>
    </cfRule>
    <cfRule type="cellIs" dxfId="392" priority="87" stopIfTrue="1" operator="between">
      <formula>0</formula>
      <formula>0.699</formula>
    </cfRule>
    <cfRule type="cellIs" dxfId="391" priority="88" stopIfTrue="1" operator="greaterThan">
      <formula>1.05</formula>
    </cfRule>
  </conditionalFormatting>
  <conditionalFormatting sqref="F12:F17">
    <cfRule type="cellIs" dxfId="390" priority="89" stopIfTrue="1" operator="between">
      <formula>0.9</formula>
      <formula>1.05</formula>
    </cfRule>
    <cfRule type="cellIs" dxfId="389" priority="90" stopIfTrue="1" operator="between">
      <formula>0.7</formula>
      <formula>0.8999</formula>
    </cfRule>
    <cfRule type="cellIs" dxfId="388" priority="91" stopIfTrue="1" operator="between">
      <formula>0</formula>
      <formula>0.699</formula>
    </cfRule>
    <cfRule type="cellIs" dxfId="387" priority="92" stopIfTrue="1" operator="greaterThan">
      <formula>1.05</formula>
    </cfRule>
  </conditionalFormatting>
  <conditionalFormatting sqref="F12:F17">
    <cfRule type="colorScale" priority="83">
      <colorScale>
        <cfvo type="min"/>
        <cfvo type="max"/>
        <color theme="0"/>
        <color theme="0"/>
      </colorScale>
    </cfRule>
    <cfRule type="colorScale" priority="84">
      <colorScale>
        <cfvo type="min"/>
        <cfvo type="max"/>
        <color theme="0"/>
        <color rgb="FFFFEF9C"/>
      </colorScale>
    </cfRule>
  </conditionalFormatting>
  <conditionalFormatting sqref="I16">
    <cfRule type="cellIs" dxfId="386" priority="63" stopIfTrue="1" operator="between">
      <formula>0.9</formula>
      <formula>1.05</formula>
    </cfRule>
    <cfRule type="cellIs" dxfId="385" priority="64" stopIfTrue="1" operator="between">
      <formula>0.7</formula>
      <formula>0.8999</formula>
    </cfRule>
    <cfRule type="cellIs" dxfId="384" priority="65" stopIfTrue="1" operator="between">
      <formula>0</formula>
      <formula>0.699</formula>
    </cfRule>
    <cfRule type="cellIs" dxfId="383" priority="66" stopIfTrue="1" operator="greaterThan">
      <formula>1.05</formula>
    </cfRule>
  </conditionalFormatting>
  <conditionalFormatting sqref="I16">
    <cfRule type="cellIs" dxfId="382" priority="67" stopIfTrue="1" operator="between">
      <formula>0.9</formula>
      <formula>1.05</formula>
    </cfRule>
    <cfRule type="cellIs" dxfId="381" priority="68" stopIfTrue="1" operator="between">
      <formula>0.7</formula>
      <formula>0.8999</formula>
    </cfRule>
    <cfRule type="cellIs" dxfId="380" priority="69" stopIfTrue="1" operator="between">
      <formula>0</formula>
      <formula>0.699</formula>
    </cfRule>
    <cfRule type="cellIs" dxfId="379" priority="70" stopIfTrue="1" operator="greaterThan">
      <formula>1.05</formula>
    </cfRule>
  </conditionalFormatting>
  <conditionalFormatting sqref="I16">
    <cfRule type="colorScale" priority="61">
      <colorScale>
        <cfvo type="min"/>
        <cfvo type="max"/>
        <color theme="0"/>
        <color theme="0"/>
      </colorScale>
    </cfRule>
    <cfRule type="colorScale" priority="62">
      <colorScale>
        <cfvo type="min"/>
        <cfvo type="max"/>
        <color theme="0"/>
        <color rgb="FFFFEF9C"/>
      </colorScale>
    </cfRule>
  </conditionalFormatting>
  <conditionalFormatting sqref="I17">
    <cfRule type="colorScale" priority="51">
      <colorScale>
        <cfvo type="min"/>
        <cfvo type="max"/>
        <color theme="0"/>
        <color theme="0"/>
      </colorScale>
    </cfRule>
    <cfRule type="colorScale" priority="52">
      <colorScale>
        <cfvo type="min"/>
        <cfvo type="max"/>
        <color theme="0"/>
        <color rgb="FFFFEF9C"/>
      </colorScale>
    </cfRule>
  </conditionalFormatting>
  <conditionalFormatting sqref="I12:I15">
    <cfRule type="cellIs" dxfId="378" priority="43" stopIfTrue="1" operator="between">
      <formula>0.9</formula>
      <formula>1.05</formula>
    </cfRule>
    <cfRule type="cellIs" dxfId="377" priority="44" stopIfTrue="1" operator="between">
      <formula>0.7</formula>
      <formula>0.8999</formula>
    </cfRule>
    <cfRule type="cellIs" dxfId="376" priority="45" stopIfTrue="1" operator="between">
      <formula>0</formula>
      <formula>0.699</formula>
    </cfRule>
    <cfRule type="cellIs" dxfId="375" priority="46" stopIfTrue="1" operator="greaterThan">
      <formula>1.05</formula>
    </cfRule>
  </conditionalFormatting>
  <conditionalFormatting sqref="I12:I15">
    <cfRule type="cellIs" dxfId="374" priority="47" stopIfTrue="1" operator="between">
      <formula>0.9</formula>
      <formula>1.05</formula>
    </cfRule>
    <cfRule type="cellIs" dxfId="373" priority="48" stopIfTrue="1" operator="between">
      <formula>0.7</formula>
      <formula>0.8999</formula>
    </cfRule>
    <cfRule type="cellIs" dxfId="372" priority="49" stopIfTrue="1" operator="between">
      <formula>0</formula>
      <formula>0.699</formula>
    </cfRule>
    <cfRule type="cellIs" dxfId="371" priority="50" stopIfTrue="1" operator="greaterThan">
      <formula>1.05</formula>
    </cfRule>
  </conditionalFormatting>
  <conditionalFormatting sqref="I12:I15">
    <cfRule type="colorScale" priority="41">
      <colorScale>
        <cfvo type="min"/>
        <cfvo type="max"/>
        <color theme="0"/>
        <color theme="0"/>
      </colorScale>
    </cfRule>
    <cfRule type="colorScale" priority="42">
      <colorScale>
        <cfvo type="min"/>
        <cfvo type="max"/>
        <color theme="0"/>
        <color rgb="FFFFEF9C"/>
      </colorScale>
    </cfRule>
  </conditionalFormatting>
  <conditionalFormatting sqref="L12:L17">
    <cfRule type="cellIs" dxfId="370" priority="33" stopIfTrue="1" operator="between">
      <formula>0.9</formula>
      <formula>1.05</formula>
    </cfRule>
    <cfRule type="cellIs" dxfId="369" priority="34" stopIfTrue="1" operator="between">
      <formula>0.7</formula>
      <formula>0.8999</formula>
    </cfRule>
    <cfRule type="cellIs" dxfId="368" priority="35" stopIfTrue="1" operator="between">
      <formula>0</formula>
      <formula>0.699</formula>
    </cfRule>
    <cfRule type="cellIs" dxfId="367" priority="36" stopIfTrue="1" operator="greaterThan">
      <formula>1.05</formula>
    </cfRule>
  </conditionalFormatting>
  <conditionalFormatting sqref="L12:L17">
    <cfRule type="cellIs" dxfId="366" priority="37" stopIfTrue="1" operator="between">
      <formula>0.9</formula>
      <formula>1.05</formula>
    </cfRule>
    <cfRule type="cellIs" dxfId="365" priority="38" stopIfTrue="1" operator="between">
      <formula>0.7</formula>
      <formula>0.8999</formula>
    </cfRule>
    <cfRule type="cellIs" dxfId="364" priority="39" stopIfTrue="1" operator="between">
      <formula>0</formula>
      <formula>0.699</formula>
    </cfRule>
    <cfRule type="cellIs" dxfId="363" priority="40" stopIfTrue="1" operator="greaterThan">
      <formula>1.05</formula>
    </cfRule>
  </conditionalFormatting>
  <conditionalFormatting sqref="L12:L17">
    <cfRule type="colorScale" priority="31">
      <colorScale>
        <cfvo type="min"/>
        <cfvo type="max"/>
        <color theme="0"/>
        <color theme="0"/>
      </colorScale>
    </cfRule>
    <cfRule type="colorScale" priority="32">
      <colorScale>
        <cfvo type="min"/>
        <cfvo type="max"/>
        <color theme="0"/>
        <color rgb="FFFFEF9C"/>
      </colorScale>
    </cfRule>
  </conditionalFormatting>
  <conditionalFormatting sqref="O13:O17">
    <cfRule type="cellIs" dxfId="362" priority="27" stopIfTrue="1" operator="between">
      <formula>0.9</formula>
      <formula>1.05</formula>
    </cfRule>
    <cfRule type="cellIs" dxfId="361" priority="28" stopIfTrue="1" operator="between">
      <formula>0.7</formula>
      <formula>0.8999</formula>
    </cfRule>
    <cfRule type="cellIs" dxfId="360" priority="29" stopIfTrue="1" operator="between">
      <formula>0</formula>
      <formula>0.699</formula>
    </cfRule>
    <cfRule type="cellIs" dxfId="359" priority="30" stopIfTrue="1" operator="greaterThan">
      <formula>1.05</formula>
    </cfRule>
  </conditionalFormatting>
  <conditionalFormatting sqref="O13:O17">
    <cfRule type="colorScale" priority="21">
      <colorScale>
        <cfvo type="min"/>
        <cfvo type="max"/>
        <color theme="0"/>
        <color theme="0"/>
      </colorScale>
    </cfRule>
    <cfRule type="colorScale" priority="22">
      <colorScale>
        <cfvo type="min"/>
        <cfvo type="max"/>
        <color theme="0"/>
        <color rgb="FFFFEF9C"/>
      </colorScale>
    </cfRule>
  </conditionalFormatting>
  <conditionalFormatting sqref="R12:R17">
    <cfRule type="cellIs" dxfId="358" priority="13" stopIfTrue="1" operator="between">
      <formula>0.9</formula>
      <formula>1.05</formula>
    </cfRule>
    <cfRule type="cellIs" dxfId="357" priority="14" stopIfTrue="1" operator="between">
      <formula>0.7</formula>
      <formula>0.8999</formula>
    </cfRule>
    <cfRule type="cellIs" dxfId="356" priority="15" stopIfTrue="1" operator="between">
      <formula>0</formula>
      <formula>0.699</formula>
    </cfRule>
    <cfRule type="cellIs" dxfId="355" priority="16" stopIfTrue="1" operator="greaterThan">
      <formula>1.05</formula>
    </cfRule>
  </conditionalFormatting>
  <conditionalFormatting sqref="R12:R17">
    <cfRule type="cellIs" dxfId="354" priority="17" stopIfTrue="1" operator="between">
      <formula>0.9</formula>
      <formula>1.05</formula>
    </cfRule>
    <cfRule type="cellIs" dxfId="353" priority="18" stopIfTrue="1" operator="between">
      <formula>0.7</formula>
      <formula>0.8999</formula>
    </cfRule>
    <cfRule type="cellIs" dxfId="352" priority="19" stopIfTrue="1" operator="between">
      <formula>0</formula>
      <formula>0.699</formula>
    </cfRule>
    <cfRule type="cellIs" dxfId="351" priority="20" stopIfTrue="1" operator="greaterThan">
      <formula>1.05</formula>
    </cfRule>
  </conditionalFormatting>
  <conditionalFormatting sqref="R12:R17">
    <cfRule type="colorScale" priority="11">
      <colorScale>
        <cfvo type="min"/>
        <cfvo type="max"/>
        <color theme="0"/>
        <color theme="0"/>
      </colorScale>
    </cfRule>
    <cfRule type="colorScale" priority="12">
      <colorScale>
        <cfvo type="min"/>
        <cfvo type="max"/>
        <color theme="0"/>
        <color rgb="FFFFEF9C"/>
      </colorScale>
    </cfRule>
  </conditionalFormatting>
  <conditionalFormatting sqref="O12">
    <cfRule type="cellIs" dxfId="350" priority="3" stopIfTrue="1" operator="between">
      <formula>0.9</formula>
      <formula>1.05</formula>
    </cfRule>
    <cfRule type="cellIs" dxfId="349" priority="4" stopIfTrue="1" operator="between">
      <formula>0.7</formula>
      <formula>0.8999</formula>
    </cfRule>
    <cfRule type="cellIs" dxfId="348" priority="5" stopIfTrue="1" operator="between">
      <formula>0</formula>
      <formula>0.699</formula>
    </cfRule>
    <cfRule type="cellIs" dxfId="347" priority="6" stopIfTrue="1" operator="greaterThan">
      <formula>1.05</formula>
    </cfRule>
  </conditionalFormatting>
  <conditionalFormatting sqref="O12">
    <cfRule type="cellIs" dxfId="346" priority="7" stopIfTrue="1" operator="between">
      <formula>0.9</formula>
      <formula>1.05</formula>
    </cfRule>
    <cfRule type="cellIs" dxfId="345" priority="8" stopIfTrue="1" operator="between">
      <formula>0.7</formula>
      <formula>0.8999</formula>
    </cfRule>
    <cfRule type="cellIs" dxfId="344" priority="9" stopIfTrue="1" operator="between">
      <formula>0</formula>
      <formula>0.699</formula>
    </cfRule>
    <cfRule type="cellIs" dxfId="343" priority="10" stopIfTrue="1" operator="greaterThan">
      <formula>1.05</formula>
    </cfRule>
  </conditionalFormatting>
  <conditionalFormatting sqref="O12">
    <cfRule type="colorScale" priority="1">
      <colorScale>
        <cfvo type="min"/>
        <cfvo type="max"/>
        <color theme="0"/>
        <color theme="0"/>
      </colorScale>
    </cfRule>
    <cfRule type="colorScale" priority="2">
      <colorScale>
        <cfvo type="min"/>
        <cfvo type="max"/>
        <color theme="0"/>
        <color rgb="FFFFEF9C"/>
      </colorScale>
    </cfRule>
  </conditionalFormatting>
  <dataValidations count="10">
    <dataValidation type="list" operator="equal" allowBlank="1" showErrorMessage="1" sqref="AO18:AP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3:Z16 AA12:AA40">
      <formula1>"Alcaldía Local,Central,Sectorial,"</formula1>
      <formula2>0</formula2>
    </dataValidation>
    <dataValidation type="list" operator="equal" allowBlank="1" showErrorMessage="1" sqref="Y18:Y40">
      <formula1>"Eficacia,Eficiencia,Efectividad,"</formula1>
      <formula2>0</formula2>
    </dataValidation>
    <dataValidation operator="equal" allowBlank="1" showErrorMessage="1" sqref="AJ6">
      <formula1>0</formula1>
      <formula2>0</formula2>
    </dataValidation>
    <dataValidation type="list" operator="equal" allowBlank="1" showErrorMessage="1" sqref="AJ18:AJ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2:AB40">
      <formula1>"Coeficiente,Índice o razón,Porcentaje,Tasa,Valor absoluto"</formula1>
      <formula2>0</formula2>
    </dataValidation>
    <dataValidation type="list" operator="equal" allowBlank="1" showErrorMessage="1" sqref="AC12:AC40">
      <formula1>"Diario,Semanal,Mensual,Bimestral ,Trimestral,Semestral ,Anual"</formula1>
      <formula2>0</formula2>
    </dataValidation>
    <dataValidation type="list" operator="equal" allowBlank="1" showErrorMessage="1" sqref="AD12:AD40">
      <formula1>"Alta ,Media ,Baja"</formula1>
      <formula2>0</formula2>
    </dataValidation>
    <dataValidation type="list" operator="equal" allowBlank="1" showErrorMessage="1" sqref="AH12:AH40">
      <formula1>"Gestión"</formula1>
      <formula2>0</formula2>
    </dataValidation>
    <dataValidation type="list" operator="equal" allowBlank="1" showErrorMessage="1" sqref="AI12:AI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AJ12:AJ17</xm:sqref>
        </x14:dataValidation>
        <x14:dataValidation type="list" operator="equal" allowBlank="1" showErrorMessage="1">
          <x14:formula1>
            <xm:f>'D:\AAA SDSCJ CPAD\OAP\POA\[4.1 DT 17-01-2022.xlsx]datos'!#REF!</xm:f>
          </x14:formula1>
          <xm:sqref>AO12:AP17</xm:sqref>
        </x14:dataValidation>
        <x14:dataValidation type="list" allowBlank="1" showInputMessage="1" showErrorMessage="1">
          <x14:formula1>
            <xm:f>'C:\Users\luis.arias\Documents\VIGENCIA 2023\PLAN DE ACCION -POA\DIRECCION TÉCNICA\[MATRIZ DOFA Dirección Técnica 2023.xlsx]datos'!#REF!</xm:f>
          </x14:formula1>
          <xm:sqref>AL6:AS6</xm:sqref>
        </x14:dataValidation>
        <x14:dataValidation type="list" errorStyle="information" operator="equal" showInputMessage="1" showErrorMessage="1" prompt="Escoja el Proceso del Menú desplegable">
          <x14:formula1>
            <xm:f>'C:\Users\luis.arias\Documents\VIGENCIA 2023\PLAN DE ACCION -POA\DIRECCION TÉCNICA\[MATRIZ DOFA Dirección Técnica 2023.xlsx]datos'!#REF!</xm:f>
          </x14:formula1>
          <xm:sqref>C6:Y6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3"/>
  <sheetViews>
    <sheetView showGridLines="0" topLeftCell="A2" zoomScale="70" zoomScaleNormal="70" workbookViewId="0">
      <selection activeCell="L13" sqref="L13"/>
    </sheetView>
  </sheetViews>
  <sheetFormatPr baseColWidth="10" defaultColWidth="11.42578125" defaultRowHeight="15" x14ac:dyDescent="0.25"/>
  <cols>
    <col min="11" max="11" width="26.85546875" customWidth="1"/>
    <col min="16" max="16" width="10" customWidth="1"/>
    <col min="17" max="17" width="4.140625" customWidth="1"/>
  </cols>
  <sheetData>
    <row r="2" spans="3:17" ht="15.75" thickBot="1" x14ac:dyDescent="0.3"/>
    <row r="3" spans="3:17" x14ac:dyDescent="0.25">
      <c r="C3" s="1"/>
      <c r="D3" s="2"/>
      <c r="E3" s="2"/>
      <c r="F3" s="2"/>
      <c r="G3" s="2"/>
      <c r="H3" s="2"/>
      <c r="I3" s="2"/>
      <c r="J3" s="2"/>
      <c r="K3" s="2"/>
      <c r="L3" s="2"/>
      <c r="M3" s="2"/>
      <c r="N3" s="2"/>
      <c r="O3" s="2"/>
      <c r="P3" s="2"/>
      <c r="Q3" s="3"/>
    </row>
    <row r="4" spans="3:17" x14ac:dyDescent="0.25">
      <c r="C4" s="4"/>
      <c r="Q4" s="5"/>
    </row>
    <row r="5" spans="3:17" x14ac:dyDescent="0.25">
      <c r="C5" s="4"/>
      <c r="Q5" s="5"/>
    </row>
    <row r="6" spans="3:17" ht="79.5" customHeight="1" x14ac:dyDescent="0.25">
      <c r="C6" s="4"/>
      <c r="Q6" s="5"/>
    </row>
    <row r="7" spans="3:17" ht="27.75" customHeight="1" x14ac:dyDescent="0.25">
      <c r="C7" s="811" t="s">
        <v>0</v>
      </c>
      <c r="D7" s="812"/>
      <c r="E7" s="812"/>
      <c r="F7" s="812"/>
      <c r="G7" s="812"/>
      <c r="H7" s="812"/>
      <c r="I7" s="812"/>
      <c r="J7" s="812"/>
      <c r="K7" s="812"/>
      <c r="Q7" s="5"/>
    </row>
    <row r="8" spans="3:17" ht="137.25" customHeight="1" x14ac:dyDescent="0.25">
      <c r="C8" s="813" t="s">
        <v>1</v>
      </c>
      <c r="D8" s="814"/>
      <c r="E8" s="814"/>
      <c r="F8" s="814"/>
      <c r="G8" s="814"/>
      <c r="H8" s="814"/>
      <c r="I8" s="814"/>
      <c r="J8" s="814"/>
      <c r="K8" s="814"/>
      <c r="Q8" s="5"/>
    </row>
    <row r="9" spans="3:17" ht="15.75" x14ac:dyDescent="0.3">
      <c r="C9" s="10"/>
      <c r="D9" s="9"/>
      <c r="E9" s="9"/>
      <c r="F9" s="9"/>
      <c r="G9" s="9"/>
      <c r="H9" s="9"/>
      <c r="I9" s="9"/>
      <c r="J9" s="9"/>
      <c r="K9" s="9"/>
      <c r="Q9" s="5"/>
    </row>
    <row r="10" spans="3:17" ht="26.25" x14ac:dyDescent="0.25">
      <c r="C10" s="811" t="s">
        <v>2</v>
      </c>
      <c r="D10" s="812"/>
      <c r="E10" s="812"/>
      <c r="F10" s="812"/>
      <c r="G10" s="812"/>
      <c r="H10" s="812"/>
      <c r="I10" s="812"/>
      <c r="J10" s="812"/>
      <c r="K10" s="812"/>
      <c r="Q10" s="5"/>
    </row>
    <row r="11" spans="3:17" ht="26.25" customHeight="1" x14ac:dyDescent="0.3">
      <c r="C11" s="10"/>
      <c r="D11" s="9"/>
      <c r="E11" s="9"/>
      <c r="F11" s="9"/>
      <c r="G11" s="9"/>
      <c r="H11" s="9"/>
      <c r="I11" s="9"/>
      <c r="J11" s="9"/>
      <c r="K11" s="9"/>
      <c r="Q11" s="5"/>
    </row>
    <row r="12" spans="3:17" ht="96.75" customHeight="1" x14ac:dyDescent="0.25">
      <c r="C12" s="813" t="s">
        <v>3</v>
      </c>
      <c r="D12" s="814"/>
      <c r="E12" s="814"/>
      <c r="F12" s="814"/>
      <c r="G12" s="814"/>
      <c r="H12" s="814"/>
      <c r="I12" s="814"/>
      <c r="J12" s="814"/>
      <c r="K12" s="814"/>
      <c r="Q12" s="5"/>
    </row>
    <row r="13" spans="3:17" ht="49.5" customHeight="1" thickBot="1" x14ac:dyDescent="0.3">
      <c r="C13" s="815"/>
      <c r="D13" s="816"/>
      <c r="E13" s="816"/>
      <c r="F13" s="816"/>
      <c r="G13" s="816"/>
      <c r="H13" s="816"/>
      <c r="I13" s="816"/>
      <c r="J13" s="816"/>
      <c r="K13" s="816"/>
      <c r="L13" s="7"/>
      <c r="M13" s="7"/>
      <c r="N13" s="7"/>
      <c r="O13" s="7"/>
      <c r="P13" s="7"/>
      <c r="Q13" s="8"/>
    </row>
  </sheetData>
  <mergeCells count="5">
    <mergeCell ref="C7:K7"/>
    <mergeCell ref="C8:K8"/>
    <mergeCell ref="C10:K10"/>
    <mergeCell ref="C12:K12"/>
    <mergeCell ref="C13:K1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6"/>
  <sheetViews>
    <sheetView showGridLines="0" topLeftCell="A10" zoomScale="70" zoomScaleNormal="70" workbookViewId="0">
      <selection activeCell="P15" sqref="P15"/>
    </sheetView>
  </sheetViews>
  <sheetFormatPr baseColWidth="10" defaultColWidth="20.5703125" defaultRowHeight="12.75" customHeight="1" x14ac:dyDescent="0.2"/>
  <cols>
    <col min="1" max="1" width="11.28515625" style="602" customWidth="1"/>
    <col min="2" max="2" width="43.28515625" style="602" customWidth="1"/>
    <col min="3" max="3" width="11.140625" style="603" customWidth="1"/>
    <col min="4" max="4" width="8.42578125" style="602" customWidth="1"/>
    <col min="5" max="5" width="9.5703125" style="602" customWidth="1"/>
    <col min="6" max="6" width="16.7109375" style="602" customWidth="1"/>
    <col min="7" max="7" width="9.5703125" style="602" customWidth="1"/>
    <col min="8" max="8" width="8" style="602" customWidth="1"/>
    <col min="9" max="9" width="16.5703125" style="602" customWidth="1"/>
    <col min="10" max="10" width="11" style="602" customWidth="1"/>
    <col min="11" max="12" width="12" style="602" customWidth="1"/>
    <col min="13" max="13" width="10.140625" style="602" customWidth="1"/>
    <col min="14" max="14" width="10.7109375" style="602" customWidth="1"/>
    <col min="15" max="15" width="10.85546875" style="602" customWidth="1"/>
    <col min="16" max="16" width="11" style="602" customWidth="1"/>
    <col min="17" max="17" width="13" style="602" customWidth="1"/>
    <col min="18" max="18" width="11.5703125" style="602" customWidth="1"/>
    <col min="19" max="19" width="14.85546875" style="602" customWidth="1"/>
    <col min="20" max="20" width="19.42578125" style="602" customWidth="1"/>
    <col min="21" max="21" width="36.85546875" style="602" customWidth="1"/>
    <col min="22" max="23" width="22.5703125" style="602" customWidth="1"/>
    <col min="24" max="24" width="20.5703125" style="602" customWidth="1"/>
    <col min="25" max="35" width="20.5703125" style="604" customWidth="1"/>
    <col min="36" max="36" width="32.28515625" style="604" customWidth="1"/>
    <col min="37" max="37" width="31.5703125" style="604" customWidth="1"/>
    <col min="38" max="38" width="40.42578125" style="604" customWidth="1"/>
    <col min="39" max="39" width="20.5703125" style="604" customWidth="1"/>
    <col min="40" max="40" width="34.28515625" style="604" customWidth="1"/>
    <col min="41" max="41" width="29.28515625" style="604" customWidth="1"/>
    <col min="42" max="42" width="28.28515625" style="604" customWidth="1"/>
    <col min="43" max="43" width="25.28515625" style="604" customWidth="1"/>
    <col min="44" max="44" width="20.5703125" style="604" customWidth="1"/>
    <col min="45" max="45" width="23.28515625" style="604" customWidth="1"/>
    <col min="46" max="47" width="20.5703125" style="604" hidden="1" customWidth="1"/>
    <col min="48" max="48" width="43.42578125" style="604" hidden="1" customWidth="1"/>
    <col min="49" max="49" width="33.7109375" style="602" hidden="1" customWidth="1"/>
    <col min="50" max="53" width="20.5703125" style="602" hidden="1" customWidth="1"/>
    <col min="54" max="54" width="8.7109375" style="602" hidden="1" customWidth="1"/>
    <col min="55" max="55" width="9" style="602" hidden="1" customWidth="1"/>
    <col min="56" max="56" width="39" style="602" hidden="1" customWidth="1"/>
    <col min="57" max="57" width="32.140625" style="602" hidden="1" customWidth="1"/>
    <col min="58" max="58" width="17" style="602" hidden="1" customWidth="1"/>
    <col min="59" max="59" width="16" style="602" hidden="1" customWidth="1"/>
    <col min="60" max="60" width="51.5703125" style="602" hidden="1" customWidth="1"/>
    <col min="61" max="61" width="36" style="602" hidden="1" customWidth="1"/>
    <col min="62" max="62" width="20.5703125" style="603" customWidth="1"/>
    <col min="63" max="250" width="20.5703125" style="602" customWidth="1"/>
    <col min="251" max="16384" width="20.5703125" style="76"/>
  </cols>
  <sheetData>
    <row r="1" spans="1:62" ht="18" customHeight="1" thickBot="1" x14ac:dyDescent="0.25">
      <c r="A1" s="1301"/>
      <c r="B1" s="1319" t="s">
        <v>6</v>
      </c>
      <c r="C1" s="1320"/>
      <c r="D1" s="1320"/>
      <c r="E1" s="1320"/>
      <c r="F1" s="1320"/>
      <c r="G1" s="1320"/>
      <c r="H1" s="1320"/>
      <c r="I1" s="1320"/>
      <c r="J1" s="1320"/>
      <c r="K1" s="1320"/>
      <c r="L1" s="1320"/>
      <c r="M1" s="1320"/>
      <c r="N1" s="1320"/>
      <c r="O1" s="1320"/>
      <c r="P1" s="1321"/>
      <c r="Q1" s="1328" t="s">
        <v>7</v>
      </c>
      <c r="R1" s="1329"/>
      <c r="S1" s="1329"/>
      <c r="T1" s="1329"/>
      <c r="U1" s="1329"/>
      <c r="V1" s="1329"/>
      <c r="W1" s="1329"/>
      <c r="X1" s="1329"/>
      <c r="Y1" s="1329"/>
      <c r="Z1" s="1329"/>
      <c r="AA1" s="1329"/>
      <c r="AB1" s="1329"/>
      <c r="AC1" s="1329"/>
      <c r="AD1" s="1329"/>
      <c r="AE1" s="1329"/>
      <c r="AF1" s="1329"/>
      <c r="AG1" s="1329"/>
      <c r="AH1" s="1330"/>
      <c r="AI1" s="1337" t="s">
        <v>8</v>
      </c>
      <c r="AJ1" s="1338"/>
      <c r="AK1" s="1338"/>
      <c r="AL1" s="1338"/>
      <c r="AM1" s="1338"/>
      <c r="AN1" s="1338"/>
      <c r="AO1" s="1338"/>
      <c r="AP1" s="1338"/>
      <c r="AQ1" s="1338"/>
      <c r="AR1" s="1338"/>
      <c r="AS1" s="1338"/>
      <c r="AT1" s="1339"/>
      <c r="AU1" s="1304" t="s">
        <v>9</v>
      </c>
      <c r="AV1" s="1305"/>
      <c r="AW1" s="1305"/>
      <c r="AX1" s="1305"/>
      <c r="AY1" s="1305"/>
      <c r="AZ1" s="1305"/>
      <c r="BA1" s="1305"/>
      <c r="BB1" s="1305"/>
      <c r="BC1" s="1305"/>
      <c r="BD1" s="1305"/>
      <c r="BE1" s="1305"/>
      <c r="BF1" s="1305"/>
      <c r="BG1" s="1305"/>
      <c r="BH1" s="1305"/>
      <c r="BI1" s="1306"/>
    </row>
    <row r="2" spans="1:62" ht="21" customHeight="1" thickBot="1" x14ac:dyDescent="0.25">
      <c r="A2" s="1302"/>
      <c r="B2" s="1322"/>
      <c r="C2" s="1323"/>
      <c r="D2" s="1323"/>
      <c r="E2" s="1323"/>
      <c r="F2" s="1323"/>
      <c r="G2" s="1323"/>
      <c r="H2" s="1323"/>
      <c r="I2" s="1323"/>
      <c r="J2" s="1323"/>
      <c r="K2" s="1323"/>
      <c r="L2" s="1323"/>
      <c r="M2" s="1323"/>
      <c r="N2" s="1323"/>
      <c r="O2" s="1323"/>
      <c r="P2" s="1324"/>
      <c r="Q2" s="1331"/>
      <c r="R2" s="1332"/>
      <c r="S2" s="1332"/>
      <c r="T2" s="1332"/>
      <c r="U2" s="1332"/>
      <c r="V2" s="1332"/>
      <c r="W2" s="1332"/>
      <c r="X2" s="1332"/>
      <c r="Y2" s="1332"/>
      <c r="Z2" s="1332"/>
      <c r="AA2" s="1332"/>
      <c r="AB2" s="1332"/>
      <c r="AC2" s="1332"/>
      <c r="AD2" s="1332"/>
      <c r="AE2" s="1332"/>
      <c r="AF2" s="1332"/>
      <c r="AG2" s="1332"/>
      <c r="AH2" s="1333"/>
      <c r="AI2" s="1337" t="s">
        <v>10</v>
      </c>
      <c r="AJ2" s="1338"/>
      <c r="AK2" s="1338"/>
      <c r="AL2" s="1338"/>
      <c r="AM2" s="1338"/>
      <c r="AN2" s="1338"/>
      <c r="AO2" s="1338"/>
      <c r="AP2" s="1338"/>
      <c r="AQ2" s="1338"/>
      <c r="AR2" s="1338"/>
      <c r="AS2" s="1338"/>
      <c r="AT2" s="1339"/>
      <c r="AU2" s="1307">
        <v>3</v>
      </c>
      <c r="AV2" s="1308"/>
      <c r="AW2" s="1308"/>
      <c r="AX2" s="1308"/>
      <c r="AY2" s="1308"/>
      <c r="AZ2" s="1308"/>
      <c r="BA2" s="1308"/>
      <c r="BB2" s="1308"/>
      <c r="BC2" s="1308"/>
      <c r="BD2" s="1308"/>
      <c r="BE2" s="1308"/>
      <c r="BF2" s="1308"/>
      <c r="BG2" s="1308"/>
      <c r="BH2" s="1308"/>
      <c r="BI2" s="1309"/>
    </row>
    <row r="3" spans="1:62" ht="24" customHeight="1" thickBot="1" x14ac:dyDescent="0.25">
      <c r="A3" s="1302"/>
      <c r="B3" s="1325"/>
      <c r="C3" s="1326"/>
      <c r="D3" s="1326"/>
      <c r="E3" s="1326"/>
      <c r="F3" s="1326"/>
      <c r="G3" s="1326"/>
      <c r="H3" s="1326"/>
      <c r="I3" s="1326"/>
      <c r="J3" s="1326"/>
      <c r="K3" s="1326"/>
      <c r="L3" s="1326"/>
      <c r="M3" s="1326"/>
      <c r="N3" s="1326"/>
      <c r="O3" s="1326"/>
      <c r="P3" s="1327"/>
      <c r="Q3" s="1334"/>
      <c r="R3" s="1335"/>
      <c r="S3" s="1335"/>
      <c r="T3" s="1335"/>
      <c r="U3" s="1335"/>
      <c r="V3" s="1335"/>
      <c r="W3" s="1335"/>
      <c r="X3" s="1335"/>
      <c r="Y3" s="1335"/>
      <c r="Z3" s="1335"/>
      <c r="AA3" s="1335"/>
      <c r="AB3" s="1335"/>
      <c r="AC3" s="1335"/>
      <c r="AD3" s="1335"/>
      <c r="AE3" s="1335"/>
      <c r="AF3" s="1335"/>
      <c r="AG3" s="1335"/>
      <c r="AH3" s="1336"/>
      <c r="AI3" s="1337" t="s">
        <v>11</v>
      </c>
      <c r="AJ3" s="1338"/>
      <c r="AK3" s="1338"/>
      <c r="AL3" s="1338"/>
      <c r="AM3" s="1338"/>
      <c r="AN3" s="1338"/>
      <c r="AO3" s="1338"/>
      <c r="AP3" s="1338"/>
      <c r="AQ3" s="1338"/>
      <c r="AR3" s="1338"/>
      <c r="AS3" s="1338"/>
      <c r="AT3" s="1339"/>
      <c r="AU3" s="1310">
        <v>42741</v>
      </c>
      <c r="AV3" s="1311"/>
      <c r="AW3" s="1311"/>
      <c r="AX3" s="1311"/>
      <c r="AY3" s="1311"/>
      <c r="AZ3" s="1311"/>
      <c r="BA3" s="1311"/>
      <c r="BB3" s="1311"/>
      <c r="BC3" s="1311"/>
      <c r="BD3" s="1311"/>
      <c r="BE3" s="1311"/>
      <c r="BF3" s="1311"/>
      <c r="BG3" s="1311"/>
      <c r="BH3" s="1311"/>
      <c r="BI3" s="1312"/>
    </row>
    <row r="4" spans="1:62" ht="22.5" customHeight="1" x14ac:dyDescent="0.2">
      <c r="A4" s="1302"/>
      <c r="B4" s="1319" t="s">
        <v>12</v>
      </c>
      <c r="C4" s="1320"/>
      <c r="D4" s="1320"/>
      <c r="E4" s="1320"/>
      <c r="F4" s="1320"/>
      <c r="G4" s="1320"/>
      <c r="H4" s="1320"/>
      <c r="I4" s="1320"/>
      <c r="J4" s="1320"/>
      <c r="K4" s="1320"/>
      <c r="L4" s="1320"/>
      <c r="M4" s="1320"/>
      <c r="N4" s="1320"/>
      <c r="O4" s="1320"/>
      <c r="P4" s="1321"/>
      <c r="Q4" s="1328" t="s">
        <v>13</v>
      </c>
      <c r="R4" s="1329"/>
      <c r="S4" s="1329"/>
      <c r="T4" s="1329"/>
      <c r="U4" s="1329"/>
      <c r="V4" s="1329"/>
      <c r="W4" s="1329"/>
      <c r="X4" s="1329"/>
      <c r="Y4" s="1329"/>
      <c r="Z4" s="1329"/>
      <c r="AA4" s="1329"/>
      <c r="AB4" s="1329"/>
      <c r="AC4" s="1329"/>
      <c r="AD4" s="1329"/>
      <c r="AE4" s="1329"/>
      <c r="AF4" s="1329"/>
      <c r="AG4" s="1329"/>
      <c r="AH4" s="1330"/>
      <c r="AI4" s="1319" t="s">
        <v>14</v>
      </c>
      <c r="AJ4" s="1320"/>
      <c r="AK4" s="1320"/>
      <c r="AL4" s="1320"/>
      <c r="AM4" s="1320"/>
      <c r="AN4" s="1320"/>
      <c r="AO4" s="1320"/>
      <c r="AP4" s="1320"/>
      <c r="AQ4" s="1320"/>
      <c r="AR4" s="1320"/>
      <c r="AS4" s="1320"/>
      <c r="AT4" s="1321"/>
      <c r="AU4" s="1313" t="s">
        <v>432</v>
      </c>
      <c r="AV4" s="1314"/>
      <c r="AW4" s="1314"/>
      <c r="AX4" s="1314"/>
      <c r="AY4" s="1314"/>
      <c r="AZ4" s="1314"/>
      <c r="BA4" s="1314"/>
      <c r="BB4" s="1314"/>
      <c r="BC4" s="1314"/>
      <c r="BD4" s="1314"/>
      <c r="BE4" s="1314"/>
      <c r="BF4" s="1314"/>
      <c r="BG4" s="1314"/>
      <c r="BH4" s="1314"/>
      <c r="BI4" s="1315"/>
    </row>
    <row r="5" spans="1:62" ht="35.25" customHeight="1" thickBot="1" x14ac:dyDescent="0.25">
      <c r="A5" s="1303"/>
      <c r="B5" s="1325"/>
      <c r="C5" s="1326"/>
      <c r="D5" s="1326"/>
      <c r="E5" s="1326"/>
      <c r="F5" s="1326"/>
      <c r="G5" s="1326"/>
      <c r="H5" s="1326"/>
      <c r="I5" s="1326"/>
      <c r="J5" s="1326"/>
      <c r="K5" s="1326"/>
      <c r="L5" s="1326"/>
      <c r="M5" s="1326"/>
      <c r="N5" s="1326"/>
      <c r="O5" s="1326"/>
      <c r="P5" s="1327"/>
      <c r="Q5" s="1334"/>
      <c r="R5" s="1335"/>
      <c r="S5" s="1335"/>
      <c r="T5" s="1335"/>
      <c r="U5" s="1335"/>
      <c r="V5" s="1335"/>
      <c r="W5" s="1335"/>
      <c r="X5" s="1335"/>
      <c r="Y5" s="1335"/>
      <c r="Z5" s="1335"/>
      <c r="AA5" s="1335"/>
      <c r="AB5" s="1335"/>
      <c r="AC5" s="1335"/>
      <c r="AD5" s="1335"/>
      <c r="AE5" s="1335"/>
      <c r="AF5" s="1335"/>
      <c r="AG5" s="1335"/>
      <c r="AH5" s="1336"/>
      <c r="AI5" s="1325"/>
      <c r="AJ5" s="1326"/>
      <c r="AK5" s="1326"/>
      <c r="AL5" s="1326"/>
      <c r="AM5" s="1326"/>
      <c r="AN5" s="1326"/>
      <c r="AO5" s="1326"/>
      <c r="AP5" s="1326"/>
      <c r="AQ5" s="1326"/>
      <c r="AR5" s="1326"/>
      <c r="AS5" s="1326"/>
      <c r="AT5" s="1327"/>
      <c r="AU5" s="1316"/>
      <c r="AV5" s="1317"/>
      <c r="AW5" s="1317"/>
      <c r="AX5" s="1317"/>
      <c r="AY5" s="1317"/>
      <c r="AZ5" s="1317"/>
      <c r="BA5" s="1317"/>
      <c r="BB5" s="1317"/>
      <c r="BC5" s="1317"/>
      <c r="BD5" s="1317"/>
      <c r="BE5" s="1317"/>
      <c r="BF5" s="1317"/>
      <c r="BG5" s="1317"/>
      <c r="BH5" s="1317"/>
      <c r="BI5" s="1318"/>
    </row>
    <row r="6" spans="1:62" s="388" customFormat="1" ht="29.25" customHeight="1" x14ac:dyDescent="0.25">
      <c r="A6" s="1280" t="s">
        <v>15</v>
      </c>
      <c r="B6" s="1281"/>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282" t="s">
        <v>16</v>
      </c>
      <c r="AA6" s="1282"/>
      <c r="AB6" s="1070"/>
      <c r="AC6" s="1070"/>
      <c r="AD6" s="1070"/>
      <c r="AE6" s="1070"/>
      <c r="AF6" s="1070"/>
      <c r="AG6" s="1070"/>
      <c r="AH6" s="1070"/>
      <c r="AI6" s="1070"/>
      <c r="AJ6" s="1282" t="s">
        <v>17</v>
      </c>
      <c r="AK6" s="1282"/>
      <c r="AL6" s="1277"/>
      <c r="AM6" s="1277"/>
      <c r="AN6" s="1277"/>
      <c r="AO6" s="1277"/>
      <c r="AP6" s="1277"/>
      <c r="AQ6" s="1277"/>
      <c r="AR6" s="1277"/>
      <c r="AS6" s="1277"/>
      <c r="AT6" s="1278"/>
      <c r="AU6" s="1278"/>
      <c r="AV6" s="1278"/>
      <c r="AW6" s="1278"/>
      <c r="AX6" s="1278"/>
      <c r="AY6" s="1278"/>
      <c r="AZ6" s="1278"/>
      <c r="BA6" s="1278"/>
      <c r="BB6" s="1278"/>
      <c r="BC6" s="1278"/>
      <c r="BD6" s="1278"/>
      <c r="BE6" s="1278"/>
      <c r="BF6" s="1278"/>
      <c r="BG6" s="1278"/>
      <c r="BH6" s="1278"/>
      <c r="BI6" s="1279"/>
      <c r="BJ6" s="387"/>
    </row>
    <row r="7" spans="1:62" s="388" customFormat="1" ht="39" customHeight="1" x14ac:dyDescent="0.25">
      <c r="A7" s="1270" t="s">
        <v>18</v>
      </c>
      <c r="B7" s="1271"/>
      <c r="C7" s="1272"/>
      <c r="D7" s="1273"/>
      <c r="E7" s="1273"/>
      <c r="F7" s="1273"/>
      <c r="G7" s="1273"/>
      <c r="H7" s="1273"/>
      <c r="I7" s="1273"/>
      <c r="J7" s="1273"/>
      <c r="K7" s="1273"/>
      <c r="L7" s="1273"/>
      <c r="M7" s="1273"/>
      <c r="N7" s="1273"/>
      <c r="O7" s="1273"/>
      <c r="P7" s="1273"/>
      <c r="Q7" s="1273"/>
      <c r="R7" s="1273"/>
      <c r="S7" s="1273"/>
      <c r="T7" s="1273"/>
      <c r="U7" s="1273"/>
      <c r="V7" s="1273"/>
      <c r="W7" s="1273"/>
      <c r="X7" s="1273"/>
      <c r="Y7" s="1273"/>
      <c r="Z7" s="1273"/>
      <c r="AA7" s="1273"/>
      <c r="AB7" s="1273"/>
      <c r="AC7" s="1273"/>
      <c r="AD7" s="1273"/>
      <c r="AE7" s="1273"/>
      <c r="AF7" s="1273"/>
      <c r="AG7" s="1273"/>
      <c r="AH7" s="1273"/>
      <c r="AI7" s="1273"/>
      <c r="AJ7" s="1273"/>
      <c r="AK7" s="1274"/>
      <c r="AL7" s="565" t="s">
        <v>19</v>
      </c>
      <c r="AM7" s="1340"/>
      <c r="AN7" s="1276"/>
      <c r="AO7" s="1276"/>
      <c r="AP7" s="1276"/>
      <c r="AQ7" s="1276"/>
      <c r="AR7" s="1276"/>
      <c r="AS7" s="1276"/>
      <c r="AT7" s="1278"/>
      <c r="AU7" s="1278"/>
      <c r="AV7" s="1278"/>
      <c r="AW7" s="1278"/>
      <c r="AX7" s="1278"/>
      <c r="AY7" s="1278"/>
      <c r="AZ7" s="1278"/>
      <c r="BA7" s="1278"/>
      <c r="BB7" s="1278"/>
      <c r="BC7" s="1278"/>
      <c r="BD7" s="1278"/>
      <c r="BE7" s="1278"/>
      <c r="BF7" s="1278"/>
      <c r="BG7" s="1278"/>
      <c r="BH7" s="1278"/>
      <c r="BI7" s="1279"/>
      <c r="BJ7" s="387"/>
    </row>
    <row r="8" spans="1:62" s="388" customFormat="1" ht="27.75" customHeight="1" x14ac:dyDescent="0.25">
      <c r="A8" s="1211" t="s">
        <v>20</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3" t="s">
        <v>21</v>
      </c>
      <c r="AU8" s="1214"/>
      <c r="AV8" s="1214"/>
      <c r="AW8" s="1214"/>
      <c r="AX8" s="1214"/>
      <c r="AY8" s="1214"/>
      <c r="AZ8" s="1214"/>
      <c r="BA8" s="1214"/>
      <c r="BB8" s="1214"/>
      <c r="BC8" s="1214"/>
      <c r="BD8" s="1214"/>
      <c r="BE8" s="1214"/>
      <c r="BF8" s="1214"/>
      <c r="BG8" s="1214"/>
      <c r="BH8" s="1214"/>
      <c r="BI8" s="1215"/>
      <c r="BJ8" s="387"/>
    </row>
    <row r="9" spans="1:62" s="388"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c r="BJ9" s="387"/>
    </row>
    <row r="10" spans="1:62" s="384" customFormat="1" ht="42.7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62" s="384" customFormat="1" ht="49.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SUM(S12:S13)</f>
        <v>0</v>
      </c>
      <c r="T11" s="965"/>
      <c r="U11" s="965"/>
      <c r="V11" s="965"/>
      <c r="W11" s="321" t="s">
        <v>57</v>
      </c>
      <c r="X11" s="321" t="s">
        <v>58</v>
      </c>
      <c r="Y11" s="1085"/>
      <c r="Z11" s="965"/>
      <c r="AA11" s="965"/>
      <c r="AB11" s="965"/>
      <c r="AC11" s="965"/>
      <c r="AD11" s="965"/>
      <c r="AE11" s="320" t="s">
        <v>59</v>
      </c>
      <c r="AF11" s="320" t="s">
        <v>60</v>
      </c>
      <c r="AG11" s="321" t="s">
        <v>61</v>
      </c>
      <c r="AH11" s="965"/>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62" s="388" customFormat="1" ht="133.5" customHeight="1" x14ac:dyDescent="0.25">
      <c r="A12" s="360">
        <v>1</v>
      </c>
      <c r="B12" s="598" t="s">
        <v>542</v>
      </c>
      <c r="C12" s="385">
        <v>0.2</v>
      </c>
      <c r="D12" s="368">
        <v>1</v>
      </c>
      <c r="E12" s="156"/>
      <c r="F12" s="386">
        <v>0</v>
      </c>
      <c r="G12" s="368">
        <v>1</v>
      </c>
      <c r="H12" s="156"/>
      <c r="I12" s="386">
        <v>0</v>
      </c>
      <c r="J12" s="368">
        <v>1</v>
      </c>
      <c r="K12" s="156"/>
      <c r="L12" s="386">
        <v>0</v>
      </c>
      <c r="M12" s="368">
        <v>1</v>
      </c>
      <c r="N12" s="156"/>
      <c r="O12" s="386">
        <v>0</v>
      </c>
      <c r="P12" s="368">
        <v>4</v>
      </c>
      <c r="Q12" s="362"/>
      <c r="R12" s="386">
        <v>0</v>
      </c>
      <c r="S12" s="370">
        <v>0</v>
      </c>
      <c r="T12" s="78" t="s">
        <v>543</v>
      </c>
      <c r="U12" s="78" t="s">
        <v>544</v>
      </c>
      <c r="V12" s="386" t="s">
        <v>85</v>
      </c>
      <c r="W12" s="386" t="s">
        <v>293</v>
      </c>
      <c r="X12" s="386" t="s">
        <v>294</v>
      </c>
      <c r="Y12" s="159" t="s">
        <v>75</v>
      </c>
      <c r="Z12" s="386" t="s">
        <v>213</v>
      </c>
      <c r="AA12" s="159" t="s">
        <v>76</v>
      </c>
      <c r="AB12" s="159" t="s">
        <v>101</v>
      </c>
      <c r="AC12" s="159" t="s">
        <v>77</v>
      </c>
      <c r="AD12" s="159" t="s">
        <v>78</v>
      </c>
      <c r="AE12" s="159" t="s">
        <v>86</v>
      </c>
      <c r="AF12" s="159">
        <v>2023</v>
      </c>
      <c r="AG12" s="159" t="s">
        <v>86</v>
      </c>
      <c r="AH12" s="159" t="s">
        <v>79</v>
      </c>
      <c r="AI12" s="159" t="s">
        <v>80</v>
      </c>
      <c r="AJ12" s="65" t="s">
        <v>81</v>
      </c>
      <c r="AK12" s="233" t="s">
        <v>295</v>
      </c>
      <c r="AL12" s="234" t="s">
        <v>273</v>
      </c>
      <c r="AM12" s="235"/>
      <c r="AN12" s="233" t="s">
        <v>296</v>
      </c>
      <c r="AO12" s="233" t="s">
        <v>90</v>
      </c>
      <c r="AP12" s="233" t="s">
        <v>91</v>
      </c>
      <c r="AQ12" s="61" t="s">
        <v>297</v>
      </c>
      <c r="AR12" s="61"/>
      <c r="AS12" s="236" t="s">
        <v>298</v>
      </c>
      <c r="AT12" s="237"/>
      <c r="AU12" s="250"/>
      <c r="AV12" s="168"/>
      <c r="AW12" s="172"/>
      <c r="AX12" s="237"/>
      <c r="AY12" s="169"/>
      <c r="AZ12" s="566"/>
      <c r="BA12" s="566"/>
      <c r="BB12" s="243"/>
      <c r="BC12" s="250"/>
      <c r="BD12" s="172"/>
      <c r="BE12" s="172"/>
      <c r="BF12" s="244"/>
      <c r="BG12" s="237"/>
      <c r="BH12" s="567"/>
      <c r="BI12" s="567"/>
      <c r="BJ12" s="387"/>
    </row>
    <row r="13" spans="1:62" s="388" customFormat="1" ht="133.5" customHeight="1" x14ac:dyDescent="0.25">
      <c r="A13" s="360">
        <v>2</v>
      </c>
      <c r="B13" s="598" t="s">
        <v>545</v>
      </c>
      <c r="C13" s="385">
        <v>0.2</v>
      </c>
      <c r="D13" s="368">
        <v>1</v>
      </c>
      <c r="E13" s="156"/>
      <c r="F13" s="386">
        <v>0</v>
      </c>
      <c r="G13" s="368">
        <v>1</v>
      </c>
      <c r="H13" s="156"/>
      <c r="I13" s="386">
        <v>0</v>
      </c>
      <c r="J13" s="368">
        <v>1</v>
      </c>
      <c r="K13" s="156"/>
      <c r="L13" s="386">
        <v>0</v>
      </c>
      <c r="M13" s="368">
        <v>1</v>
      </c>
      <c r="N13" s="156"/>
      <c r="O13" s="386">
        <v>0</v>
      </c>
      <c r="P13" s="368">
        <v>4</v>
      </c>
      <c r="Q13" s="156"/>
      <c r="R13" s="386">
        <v>0</v>
      </c>
      <c r="S13" s="370">
        <v>0</v>
      </c>
      <c r="T13" s="78" t="s">
        <v>546</v>
      </c>
      <c r="U13" s="78" t="s">
        <v>547</v>
      </c>
      <c r="V13" s="386" t="s">
        <v>85</v>
      </c>
      <c r="W13" s="386" t="s">
        <v>299</v>
      </c>
      <c r="X13" s="386" t="s">
        <v>300</v>
      </c>
      <c r="Y13" s="159" t="s">
        <v>75</v>
      </c>
      <c r="Z13" s="386" t="s">
        <v>213</v>
      </c>
      <c r="AA13" s="159" t="s">
        <v>76</v>
      </c>
      <c r="AB13" s="159" t="s">
        <v>101</v>
      </c>
      <c r="AC13" s="159" t="s">
        <v>77</v>
      </c>
      <c r="AD13" s="159" t="s">
        <v>78</v>
      </c>
      <c r="AE13" s="235">
        <v>4</v>
      </c>
      <c r="AF13" s="159">
        <v>2023</v>
      </c>
      <c r="AG13" s="159">
        <v>2022</v>
      </c>
      <c r="AH13" s="159" t="s">
        <v>79</v>
      </c>
      <c r="AI13" s="159" t="s">
        <v>80</v>
      </c>
      <c r="AJ13" s="65" t="s">
        <v>81</v>
      </c>
      <c r="AK13" s="233" t="s">
        <v>295</v>
      </c>
      <c r="AL13" s="234" t="s">
        <v>273</v>
      </c>
      <c r="AM13" s="235"/>
      <c r="AN13" s="233" t="s">
        <v>296</v>
      </c>
      <c r="AO13" s="233" t="s">
        <v>90</v>
      </c>
      <c r="AP13" s="233" t="s">
        <v>90</v>
      </c>
      <c r="AQ13" s="61" t="s">
        <v>297</v>
      </c>
      <c r="AR13" s="61"/>
      <c r="AS13" s="236" t="s">
        <v>298</v>
      </c>
      <c r="AT13" s="166"/>
      <c r="AU13" s="243"/>
      <c r="AV13" s="168"/>
      <c r="AW13" s="168"/>
      <c r="AX13" s="237"/>
      <c r="AY13" s="169"/>
      <c r="AZ13" s="170"/>
      <c r="BA13" s="170"/>
      <c r="BB13" s="250"/>
      <c r="BC13" s="250"/>
      <c r="BD13" s="172"/>
      <c r="BE13" s="172"/>
      <c r="BF13" s="237"/>
      <c r="BG13" s="237"/>
      <c r="BH13" s="173"/>
      <c r="BI13" s="172"/>
      <c r="BJ13" s="387"/>
    </row>
    <row r="14" spans="1:62" s="388" customFormat="1" ht="133.5" customHeight="1" x14ac:dyDescent="0.25">
      <c r="A14" s="360">
        <v>3</v>
      </c>
      <c r="B14" s="598" t="s">
        <v>548</v>
      </c>
      <c r="C14" s="385">
        <v>0.2</v>
      </c>
      <c r="D14" s="368">
        <v>20</v>
      </c>
      <c r="E14" s="368"/>
      <c r="F14" s="386">
        <v>0</v>
      </c>
      <c r="G14" s="368">
        <v>20</v>
      </c>
      <c r="H14" s="156"/>
      <c r="I14" s="386">
        <v>0</v>
      </c>
      <c r="J14" s="368">
        <v>20</v>
      </c>
      <c r="K14" s="156"/>
      <c r="L14" s="386">
        <v>0</v>
      </c>
      <c r="M14" s="368">
        <v>20</v>
      </c>
      <c r="N14" s="156"/>
      <c r="O14" s="386">
        <v>0</v>
      </c>
      <c r="P14" s="368">
        <f>M14+J14+G14+D14</f>
        <v>80</v>
      </c>
      <c r="Q14" s="156"/>
      <c r="R14" s="386">
        <v>0</v>
      </c>
      <c r="S14" s="370">
        <v>0</v>
      </c>
      <c r="T14" s="78" t="s">
        <v>549</v>
      </c>
      <c r="U14" s="78" t="s">
        <v>301</v>
      </c>
      <c r="V14" s="386" t="s">
        <v>302</v>
      </c>
      <c r="W14" s="82" t="s">
        <v>303</v>
      </c>
      <c r="X14" s="82" t="s">
        <v>304</v>
      </c>
      <c r="Y14" s="159" t="s">
        <v>75</v>
      </c>
      <c r="Z14" s="288" t="s">
        <v>213</v>
      </c>
      <c r="AA14" s="159" t="s">
        <v>76</v>
      </c>
      <c r="AB14" s="159" t="s">
        <v>101</v>
      </c>
      <c r="AC14" s="159" t="s">
        <v>89</v>
      </c>
      <c r="AD14" s="159" t="s">
        <v>78</v>
      </c>
      <c r="AE14" s="234">
        <v>55</v>
      </c>
      <c r="AF14" s="159">
        <v>2023</v>
      </c>
      <c r="AG14" s="159">
        <v>2022</v>
      </c>
      <c r="AH14" s="159" t="s">
        <v>79</v>
      </c>
      <c r="AI14" s="159" t="s">
        <v>80</v>
      </c>
      <c r="AJ14" s="65" t="s">
        <v>81</v>
      </c>
      <c r="AK14" s="233" t="s">
        <v>295</v>
      </c>
      <c r="AL14" s="235" t="s">
        <v>273</v>
      </c>
      <c r="AM14" s="235"/>
      <c r="AN14" s="233" t="s">
        <v>296</v>
      </c>
      <c r="AO14" s="233" t="s">
        <v>305</v>
      </c>
      <c r="AP14" s="233" t="s">
        <v>306</v>
      </c>
      <c r="AQ14" s="61" t="s">
        <v>307</v>
      </c>
      <c r="AR14" s="61"/>
      <c r="AS14" s="236" t="s">
        <v>298</v>
      </c>
      <c r="AT14" s="177"/>
      <c r="AU14" s="243"/>
      <c r="AV14" s="168"/>
      <c r="AW14" s="168"/>
      <c r="AX14" s="237"/>
      <c r="AY14" s="169"/>
      <c r="AZ14" s="170"/>
      <c r="BA14" s="170"/>
      <c r="BB14" s="250"/>
      <c r="BC14" s="250"/>
      <c r="BD14" s="178"/>
      <c r="BE14" s="172"/>
      <c r="BF14" s="237"/>
      <c r="BG14" s="237"/>
      <c r="BH14" s="173"/>
      <c r="BI14" s="172"/>
      <c r="BJ14" s="387"/>
    </row>
    <row r="15" spans="1:62" s="388" customFormat="1" ht="133.5" customHeight="1" x14ac:dyDescent="0.25">
      <c r="A15" s="360">
        <v>4</v>
      </c>
      <c r="B15" s="598" t="s">
        <v>550</v>
      </c>
      <c r="C15" s="385">
        <v>0.2</v>
      </c>
      <c r="D15" s="368">
        <v>2</v>
      </c>
      <c r="E15" s="156"/>
      <c r="F15" s="386">
        <v>0</v>
      </c>
      <c r="G15" s="368">
        <v>3</v>
      </c>
      <c r="H15" s="156"/>
      <c r="I15" s="386">
        <v>0</v>
      </c>
      <c r="J15" s="368">
        <v>3</v>
      </c>
      <c r="K15" s="156"/>
      <c r="L15" s="386">
        <v>0</v>
      </c>
      <c r="M15" s="368">
        <v>3</v>
      </c>
      <c r="N15" s="156"/>
      <c r="O15" s="386">
        <v>0</v>
      </c>
      <c r="P15" s="368">
        <v>11</v>
      </c>
      <c r="Q15" s="156"/>
      <c r="R15" s="386">
        <v>0</v>
      </c>
      <c r="S15" s="370">
        <v>0</v>
      </c>
      <c r="T15" s="78" t="s">
        <v>308</v>
      </c>
      <c r="U15" s="78" t="s">
        <v>551</v>
      </c>
      <c r="V15" s="386" t="s">
        <v>85</v>
      </c>
      <c r="W15" s="82" t="s">
        <v>299</v>
      </c>
      <c r="X15" s="82" t="s">
        <v>300</v>
      </c>
      <c r="Y15" s="159" t="s">
        <v>75</v>
      </c>
      <c r="Z15" s="288" t="s">
        <v>213</v>
      </c>
      <c r="AA15" s="159" t="s">
        <v>76</v>
      </c>
      <c r="AB15" s="159" t="s">
        <v>101</v>
      </c>
      <c r="AC15" s="159" t="s">
        <v>89</v>
      </c>
      <c r="AD15" s="159" t="s">
        <v>78</v>
      </c>
      <c r="AE15" s="234">
        <v>11</v>
      </c>
      <c r="AF15" s="159">
        <v>2023</v>
      </c>
      <c r="AG15" s="159">
        <v>2022</v>
      </c>
      <c r="AH15" s="159" t="s">
        <v>79</v>
      </c>
      <c r="AI15" s="159" t="s">
        <v>80</v>
      </c>
      <c r="AJ15" s="65" t="s">
        <v>81</v>
      </c>
      <c r="AK15" s="233" t="s">
        <v>295</v>
      </c>
      <c r="AL15" s="235" t="s">
        <v>273</v>
      </c>
      <c r="AM15" s="235"/>
      <c r="AN15" s="233" t="s">
        <v>296</v>
      </c>
      <c r="AO15" s="233" t="s">
        <v>90</v>
      </c>
      <c r="AP15" s="233" t="s">
        <v>91</v>
      </c>
      <c r="AQ15" s="61" t="s">
        <v>297</v>
      </c>
      <c r="AR15" s="61"/>
      <c r="AS15" s="236" t="s">
        <v>298</v>
      </c>
      <c r="AT15" s="177"/>
      <c r="AU15" s="243"/>
      <c r="AV15" s="168"/>
      <c r="AW15" s="168"/>
      <c r="AX15" s="237"/>
      <c r="AY15" s="169"/>
      <c r="AZ15" s="170"/>
      <c r="BA15" s="170"/>
      <c r="BB15" s="250"/>
      <c r="BC15" s="250"/>
      <c r="BD15" s="178"/>
      <c r="BE15" s="172"/>
      <c r="BF15" s="237"/>
      <c r="BG15" s="237"/>
      <c r="BH15" s="173"/>
      <c r="BI15" s="172"/>
      <c r="BJ15" s="387"/>
    </row>
    <row r="16" spans="1:62" s="388" customFormat="1" ht="133.5" customHeight="1" x14ac:dyDescent="0.25">
      <c r="A16" s="360">
        <v>5</v>
      </c>
      <c r="B16" s="582" t="s">
        <v>552</v>
      </c>
      <c r="C16" s="385">
        <v>0.2</v>
      </c>
      <c r="D16" s="368">
        <v>1</v>
      </c>
      <c r="E16" s="368"/>
      <c r="F16" s="386">
        <v>0</v>
      </c>
      <c r="G16" s="368">
        <v>1</v>
      </c>
      <c r="H16" s="368"/>
      <c r="I16" s="386">
        <v>0</v>
      </c>
      <c r="J16" s="368">
        <v>1</v>
      </c>
      <c r="K16" s="368"/>
      <c r="L16" s="386">
        <v>0</v>
      </c>
      <c r="M16" s="368">
        <v>1</v>
      </c>
      <c r="N16" s="368"/>
      <c r="O16" s="386">
        <v>0</v>
      </c>
      <c r="P16" s="368">
        <v>4</v>
      </c>
      <c r="Q16" s="368"/>
      <c r="R16" s="386">
        <v>0</v>
      </c>
      <c r="S16" s="370">
        <v>0</v>
      </c>
      <c r="T16" s="78" t="s">
        <v>553</v>
      </c>
      <c r="U16" s="391" t="s">
        <v>554</v>
      </c>
      <c r="V16" s="386" t="s">
        <v>85</v>
      </c>
      <c r="W16" s="65" t="s">
        <v>555</v>
      </c>
      <c r="X16" s="65" t="s">
        <v>556</v>
      </c>
      <c r="Y16" s="159" t="s">
        <v>75</v>
      </c>
      <c r="Z16" s="288" t="s">
        <v>213</v>
      </c>
      <c r="AA16" s="159" t="s">
        <v>76</v>
      </c>
      <c r="AB16" s="159" t="s">
        <v>101</v>
      </c>
      <c r="AC16" s="159" t="s">
        <v>77</v>
      </c>
      <c r="AD16" s="159" t="s">
        <v>78</v>
      </c>
      <c r="AE16" s="159" t="s">
        <v>86</v>
      </c>
      <c r="AF16" s="159">
        <v>2023</v>
      </c>
      <c r="AG16" s="159" t="s">
        <v>86</v>
      </c>
      <c r="AH16" s="159" t="s">
        <v>79</v>
      </c>
      <c r="AI16" s="159" t="s">
        <v>80</v>
      </c>
      <c r="AJ16" s="65" t="s">
        <v>81</v>
      </c>
      <c r="AK16" s="233" t="s">
        <v>295</v>
      </c>
      <c r="AL16" s="235" t="s">
        <v>273</v>
      </c>
      <c r="AM16" s="235"/>
      <c r="AN16" s="233" t="s">
        <v>296</v>
      </c>
      <c r="AO16" s="233" t="s">
        <v>90</v>
      </c>
      <c r="AP16" s="233" t="s">
        <v>91</v>
      </c>
      <c r="AQ16" s="61" t="s">
        <v>297</v>
      </c>
      <c r="AR16" s="61"/>
      <c r="AS16" s="236" t="s">
        <v>298</v>
      </c>
      <c r="AT16" s="243"/>
      <c r="AU16" s="243"/>
      <c r="AV16" s="168"/>
      <c r="AW16" s="168"/>
      <c r="AX16" s="237"/>
      <c r="AY16" s="169"/>
      <c r="AZ16" s="170"/>
      <c r="BA16" s="170"/>
      <c r="BB16" s="250"/>
      <c r="BC16" s="250"/>
      <c r="BD16" s="178"/>
      <c r="BE16" s="172"/>
      <c r="BF16" s="237"/>
      <c r="BG16" s="237"/>
      <c r="BH16" s="173"/>
      <c r="BI16" s="172"/>
      <c r="BJ16" s="387"/>
    </row>
    <row r="17" spans="1:62" s="613" customFormat="1" ht="19.5" hidden="1" customHeight="1" x14ac:dyDescent="0.25">
      <c r="A17" s="605"/>
      <c r="B17" s="606"/>
      <c r="C17" s="607"/>
      <c r="D17" s="608"/>
      <c r="E17" s="608"/>
      <c r="F17" s="609"/>
      <c r="G17" s="608"/>
      <c r="H17" s="608"/>
      <c r="I17" s="609"/>
      <c r="J17" s="608"/>
      <c r="K17" s="608"/>
      <c r="L17" s="609"/>
      <c r="M17" s="608"/>
      <c r="N17" s="608"/>
      <c r="O17" s="609"/>
      <c r="P17" s="608"/>
      <c r="Q17" s="608"/>
      <c r="R17" s="610"/>
      <c r="S17" s="610"/>
      <c r="T17" s="606"/>
      <c r="U17" s="611"/>
      <c r="V17" s="609"/>
      <c r="W17" s="609"/>
      <c r="X17" s="609"/>
      <c r="Y17" s="294"/>
      <c r="Z17" s="294"/>
      <c r="AA17" s="294"/>
      <c r="AB17" s="294"/>
      <c r="AC17" s="294"/>
      <c r="AD17" s="294"/>
      <c r="AE17" s="294"/>
      <c r="AF17" s="294"/>
      <c r="AG17" s="294"/>
      <c r="AH17" s="294"/>
      <c r="AI17" s="294"/>
      <c r="AJ17" s="295"/>
      <c r="AK17" s="419"/>
      <c r="AL17" s="420"/>
      <c r="AM17" s="420"/>
      <c r="AN17" s="419"/>
      <c r="AO17" s="295"/>
      <c r="AP17" s="295"/>
      <c r="AQ17" s="599"/>
      <c r="AR17" s="599"/>
      <c r="AS17" s="421"/>
      <c r="AT17" s="422"/>
      <c r="AU17" s="423"/>
      <c r="AV17" s="300"/>
      <c r="AW17" s="300"/>
      <c r="AX17" s="424"/>
      <c r="AY17" s="424"/>
      <c r="AZ17" s="600"/>
      <c r="BA17" s="293"/>
      <c r="BB17" s="423"/>
      <c r="BC17" s="423"/>
      <c r="BD17" s="612"/>
      <c r="BE17" s="300"/>
      <c r="BF17" s="424"/>
      <c r="BG17" s="424"/>
      <c r="BH17" s="601"/>
      <c r="BI17" s="601"/>
      <c r="BJ17" s="387"/>
    </row>
    <row r="18" spans="1:62" s="613" customFormat="1" ht="19.5" hidden="1" customHeight="1" x14ac:dyDescent="0.25">
      <c r="A18" s="614"/>
      <c r="B18" s="371"/>
      <c r="C18" s="615"/>
      <c r="D18" s="616"/>
      <c r="E18" s="616"/>
      <c r="F18" s="617"/>
      <c r="G18" s="616"/>
      <c r="H18" s="616"/>
      <c r="I18" s="617"/>
      <c r="J18" s="616"/>
      <c r="K18" s="616"/>
      <c r="L18" s="617"/>
      <c r="M18" s="616"/>
      <c r="N18" s="616"/>
      <c r="O18" s="617"/>
      <c r="P18" s="616"/>
      <c r="Q18" s="616"/>
      <c r="R18" s="618"/>
      <c r="S18" s="618"/>
      <c r="T18" s="371"/>
      <c r="U18" s="619"/>
      <c r="V18" s="617"/>
      <c r="W18" s="617"/>
      <c r="X18" s="617"/>
      <c r="Y18" s="195"/>
      <c r="Z18" s="428"/>
      <c r="AA18" s="428"/>
      <c r="AB18" s="428"/>
      <c r="AC18" s="428"/>
      <c r="AD18" s="428"/>
      <c r="AE18" s="428"/>
      <c r="AF18" s="428"/>
      <c r="AG18" s="428"/>
      <c r="AH18" s="428"/>
      <c r="AI18" s="195"/>
      <c r="AJ18" s="197"/>
      <c r="AK18" s="427"/>
      <c r="AL18" s="428"/>
      <c r="AM18" s="428"/>
      <c r="AN18" s="427"/>
      <c r="AO18" s="427"/>
      <c r="AP18" s="427"/>
      <c r="AQ18" s="197"/>
      <c r="AR18" s="197"/>
      <c r="AS18" s="429"/>
      <c r="AT18" s="430"/>
      <c r="AU18" s="431"/>
      <c r="AV18" s="434"/>
      <c r="AW18" s="200"/>
      <c r="AX18" s="432"/>
      <c r="AY18" s="432"/>
      <c r="AZ18" s="435"/>
      <c r="BA18" s="203"/>
      <c r="BB18" s="431"/>
      <c r="BC18" s="431"/>
      <c r="BD18" s="204"/>
      <c r="BE18" s="200"/>
      <c r="BF18" s="432"/>
      <c r="BG18" s="432"/>
      <c r="BH18" s="620"/>
      <c r="BI18" s="436"/>
      <c r="BJ18" s="387"/>
    </row>
    <row r="19" spans="1:62" s="613" customFormat="1" ht="19.5" hidden="1" customHeight="1" x14ac:dyDescent="0.25">
      <c r="A19" s="614"/>
      <c r="B19" s="371"/>
      <c r="C19" s="615"/>
      <c r="D19" s="621"/>
      <c r="E19" s="621"/>
      <c r="F19" s="617"/>
      <c r="G19" s="621"/>
      <c r="H19" s="621"/>
      <c r="I19" s="617"/>
      <c r="J19" s="621"/>
      <c r="K19" s="621"/>
      <c r="L19" s="617"/>
      <c r="M19" s="621"/>
      <c r="N19" s="621"/>
      <c r="O19" s="617"/>
      <c r="P19" s="621"/>
      <c r="Q19" s="621"/>
      <c r="R19" s="618"/>
      <c r="S19" s="618"/>
      <c r="T19" s="371"/>
      <c r="U19" s="619"/>
      <c r="V19" s="86"/>
      <c r="W19" s="203"/>
      <c r="X19" s="203"/>
      <c r="Y19" s="195"/>
      <c r="Z19" s="428"/>
      <c r="AA19" s="428"/>
      <c r="AB19" s="428"/>
      <c r="AC19" s="428"/>
      <c r="AD19" s="428"/>
      <c r="AE19" s="428"/>
      <c r="AF19" s="428"/>
      <c r="AG19" s="428"/>
      <c r="AH19" s="428"/>
      <c r="AI19" s="428"/>
      <c r="AJ19" s="197"/>
      <c r="AK19" s="427"/>
      <c r="AL19" s="428"/>
      <c r="AM19" s="428"/>
      <c r="AN19" s="427"/>
      <c r="AO19" s="197"/>
      <c r="AP19" s="197"/>
      <c r="AQ19" s="427"/>
      <c r="AR19" s="427"/>
      <c r="AS19" s="429"/>
      <c r="AT19" s="430"/>
      <c r="AU19" s="431"/>
      <c r="AV19" s="200"/>
      <c r="AW19" s="200"/>
      <c r="AX19" s="432"/>
      <c r="AY19" s="432"/>
      <c r="AZ19" s="194"/>
      <c r="BA19" s="203"/>
      <c r="BB19" s="431"/>
      <c r="BC19" s="431"/>
      <c r="BD19" s="218"/>
      <c r="BE19" s="373"/>
      <c r="BF19" s="432"/>
      <c r="BG19" s="432"/>
      <c r="BH19" s="433"/>
      <c r="BI19" s="433"/>
      <c r="BJ19" s="387"/>
    </row>
    <row r="20" spans="1:62" s="613" customFormat="1" ht="19.5" hidden="1" customHeight="1" x14ac:dyDescent="0.25">
      <c r="A20" s="614"/>
      <c r="B20" s="622"/>
      <c r="C20" s="615"/>
      <c r="D20" s="86"/>
      <c r="E20" s="86"/>
      <c r="F20" s="617"/>
      <c r="G20" s="86"/>
      <c r="H20" s="86"/>
      <c r="I20" s="617"/>
      <c r="J20" s="86"/>
      <c r="K20" s="86"/>
      <c r="L20" s="617"/>
      <c r="M20" s="86"/>
      <c r="N20" s="86"/>
      <c r="O20" s="617"/>
      <c r="P20" s="86"/>
      <c r="Q20" s="86"/>
      <c r="R20" s="618"/>
      <c r="S20" s="618"/>
      <c r="T20" s="371"/>
      <c r="U20" s="619"/>
      <c r="V20" s="86"/>
      <c r="W20" s="374"/>
      <c r="X20" s="374"/>
      <c r="Y20" s="195"/>
      <c r="Z20" s="428"/>
      <c r="AA20" s="428"/>
      <c r="AB20" s="428"/>
      <c r="AC20" s="428"/>
      <c r="AD20" s="428"/>
      <c r="AE20" s="428"/>
      <c r="AF20" s="428"/>
      <c r="AG20" s="428"/>
      <c r="AH20" s="428"/>
      <c r="AI20" s="428"/>
      <c r="AJ20" s="197"/>
      <c r="AK20" s="427"/>
      <c r="AL20" s="428"/>
      <c r="AM20" s="428"/>
      <c r="AN20" s="427"/>
      <c r="AO20" s="427"/>
      <c r="AP20" s="427"/>
      <c r="AQ20" s="427"/>
      <c r="AR20" s="427"/>
      <c r="AS20" s="429"/>
      <c r="AT20" s="198"/>
      <c r="AU20" s="431"/>
      <c r="AV20" s="204"/>
      <c r="AW20" s="204"/>
      <c r="AX20" s="201"/>
      <c r="AY20" s="437"/>
      <c r="AZ20" s="221"/>
      <c r="BA20" s="194"/>
      <c r="BB20" s="199"/>
      <c r="BC20" s="431"/>
      <c r="BD20" s="218"/>
      <c r="BE20" s="373"/>
      <c r="BF20" s="438"/>
      <c r="BG20" s="439"/>
      <c r="BH20" s="436"/>
      <c r="BI20" s="436"/>
      <c r="BJ20" s="387"/>
    </row>
    <row r="21" spans="1:62" s="613" customFormat="1" ht="19.5" hidden="1" customHeight="1" x14ac:dyDescent="0.25">
      <c r="A21" s="614"/>
      <c r="B21" s="622"/>
      <c r="C21" s="615"/>
      <c r="D21" s="86"/>
      <c r="E21" s="623"/>
      <c r="F21" s="617"/>
      <c r="G21" s="86"/>
      <c r="H21" s="623"/>
      <c r="I21" s="617"/>
      <c r="J21" s="86"/>
      <c r="K21" s="623"/>
      <c r="L21" s="617"/>
      <c r="M21" s="86"/>
      <c r="N21" s="623"/>
      <c r="O21" s="617"/>
      <c r="P21" s="86"/>
      <c r="Q21" s="623"/>
      <c r="R21" s="618"/>
      <c r="S21" s="618"/>
      <c r="T21" s="371"/>
      <c r="U21" s="619"/>
      <c r="V21" s="86"/>
      <c r="W21" s="374"/>
      <c r="X21" s="374"/>
      <c r="Y21" s="195"/>
      <c r="Z21" s="428"/>
      <c r="AA21" s="428"/>
      <c r="AB21" s="428"/>
      <c r="AC21" s="428"/>
      <c r="AD21" s="428"/>
      <c r="AE21" s="428"/>
      <c r="AF21" s="428"/>
      <c r="AG21" s="428"/>
      <c r="AH21" s="428"/>
      <c r="AI21" s="428"/>
      <c r="AJ21" s="197"/>
      <c r="AK21" s="427"/>
      <c r="AL21" s="428"/>
      <c r="AM21" s="428"/>
      <c r="AN21" s="427"/>
      <c r="AO21" s="427"/>
      <c r="AP21" s="427"/>
      <c r="AQ21" s="427"/>
      <c r="AR21" s="427"/>
      <c r="AS21" s="429"/>
      <c r="AT21" s="198"/>
      <c r="AU21" s="431"/>
      <c r="AV21" s="200"/>
      <c r="AW21" s="200"/>
      <c r="AX21" s="201"/>
      <c r="AY21" s="432"/>
      <c r="AZ21" s="194"/>
      <c r="BA21" s="203"/>
      <c r="BB21" s="199"/>
      <c r="BC21" s="431"/>
      <c r="BD21" s="218"/>
      <c r="BE21" s="200"/>
      <c r="BF21" s="438"/>
      <c r="BG21" s="439"/>
      <c r="BH21" s="436"/>
      <c r="BI21" s="436"/>
      <c r="BJ21" s="387"/>
    </row>
    <row r="22" spans="1:62" s="613" customFormat="1" ht="19.5" hidden="1" customHeight="1" x14ac:dyDescent="0.25">
      <c r="A22" s="614"/>
      <c r="B22" s="215"/>
      <c r="C22" s="615"/>
      <c r="D22" s="86"/>
      <c r="E22" s="623"/>
      <c r="F22" s="617"/>
      <c r="G22" s="86"/>
      <c r="H22" s="623"/>
      <c r="I22" s="617"/>
      <c r="J22" s="86"/>
      <c r="K22" s="623"/>
      <c r="L22" s="617"/>
      <c r="M22" s="86"/>
      <c r="N22" s="623"/>
      <c r="O22" s="617"/>
      <c r="P22" s="86"/>
      <c r="Q22" s="623"/>
      <c r="R22" s="618"/>
      <c r="S22" s="618"/>
      <c r="T22" s="221"/>
      <c r="U22" s="197"/>
      <c r="V22" s="86"/>
      <c r="W22" s="203"/>
      <c r="X22" s="203"/>
      <c r="Y22" s="195"/>
      <c r="Z22" s="428"/>
      <c r="AA22" s="428"/>
      <c r="AB22" s="428"/>
      <c r="AC22" s="428"/>
      <c r="AD22" s="428"/>
      <c r="AE22" s="428"/>
      <c r="AF22" s="428"/>
      <c r="AG22" s="428"/>
      <c r="AH22" s="428"/>
      <c r="AI22" s="428"/>
      <c r="AJ22" s="197"/>
      <c r="AK22" s="427"/>
      <c r="AL22" s="428"/>
      <c r="AM22" s="428"/>
      <c r="AN22" s="427"/>
      <c r="AO22" s="427"/>
      <c r="AP22" s="427"/>
      <c r="AQ22" s="624"/>
      <c r="AR22" s="624"/>
      <c r="AS22" s="429"/>
      <c r="AT22" s="198"/>
      <c r="AU22" s="431"/>
      <c r="AV22" s="204"/>
      <c r="AW22" s="204"/>
      <c r="AX22" s="201"/>
      <c r="AY22" s="432"/>
      <c r="AZ22" s="203"/>
      <c r="BA22" s="203"/>
      <c r="BB22" s="199"/>
      <c r="BC22" s="431"/>
      <c r="BD22" s="218"/>
      <c r="BE22" s="200"/>
      <c r="BF22" s="438"/>
      <c r="BG22" s="439"/>
      <c r="BH22" s="436"/>
      <c r="BI22" s="436"/>
      <c r="BJ22" s="387"/>
    </row>
    <row r="23" spans="1:62" s="613" customFormat="1" ht="19.5" hidden="1" customHeight="1" thickBot="1" x14ac:dyDescent="0.3">
      <c r="A23" s="625"/>
      <c r="B23" s="307"/>
      <c r="C23" s="626"/>
      <c r="D23" s="627"/>
      <c r="E23" s="628"/>
      <c r="F23" s="629"/>
      <c r="G23" s="627"/>
      <c r="H23" s="628"/>
      <c r="I23" s="629"/>
      <c r="J23" s="627"/>
      <c r="K23" s="628"/>
      <c r="L23" s="629"/>
      <c r="M23" s="627"/>
      <c r="N23" s="628"/>
      <c r="O23" s="629"/>
      <c r="P23" s="627"/>
      <c r="Q23" s="628"/>
      <c r="R23" s="630"/>
      <c r="S23" s="630"/>
      <c r="T23" s="310"/>
      <c r="U23" s="311"/>
      <c r="V23" s="627"/>
      <c r="W23" s="312"/>
      <c r="X23" s="312"/>
      <c r="Y23" s="313"/>
      <c r="Z23" s="440"/>
      <c r="AA23" s="440"/>
      <c r="AB23" s="440"/>
      <c r="AC23" s="440"/>
      <c r="AD23" s="440"/>
      <c r="AE23" s="440"/>
      <c r="AF23" s="440"/>
      <c r="AG23" s="440"/>
      <c r="AH23" s="440"/>
      <c r="AI23" s="440"/>
      <c r="AJ23" s="311"/>
      <c r="AK23" s="441"/>
      <c r="AL23" s="442"/>
      <c r="AM23" s="440"/>
      <c r="AN23" s="441"/>
      <c r="AO23" s="441"/>
      <c r="AP23" s="441"/>
      <c r="AQ23" s="311"/>
      <c r="AR23" s="311"/>
      <c r="AS23" s="443"/>
      <c r="AT23" s="198"/>
      <c r="AU23" s="431"/>
      <c r="AV23" s="200"/>
      <c r="AW23" s="200"/>
      <c r="AX23" s="201"/>
      <c r="AY23" s="432"/>
      <c r="AZ23" s="203"/>
      <c r="BA23" s="203"/>
      <c r="BB23" s="199"/>
      <c r="BC23" s="431"/>
      <c r="BD23" s="218"/>
      <c r="BE23" s="200"/>
      <c r="BF23" s="438"/>
      <c r="BG23" s="439"/>
      <c r="BH23" s="436"/>
      <c r="BI23" s="436"/>
      <c r="BJ23" s="387"/>
    </row>
    <row r="24" spans="1:62" s="604" customFormat="1" ht="11.65" customHeight="1" x14ac:dyDescent="0.25">
      <c r="A24" s="613"/>
      <c r="B24" s="387"/>
      <c r="C24" s="631">
        <f>SUM(C12:C16)</f>
        <v>1</v>
      </c>
      <c r="D24" s="387"/>
      <c r="E24" s="387"/>
      <c r="F24" s="387"/>
      <c r="G24" s="387"/>
      <c r="H24" s="387"/>
      <c r="I24" s="387"/>
      <c r="J24" s="387"/>
      <c r="K24" s="387"/>
      <c r="L24" s="387"/>
      <c r="M24" s="387"/>
      <c r="N24" s="387"/>
      <c r="O24" s="387"/>
      <c r="P24" s="387"/>
      <c r="Q24" s="387"/>
      <c r="R24" s="387"/>
      <c r="S24" s="387"/>
      <c r="T24" s="387"/>
      <c r="U24" s="387"/>
      <c r="V24" s="387"/>
      <c r="W24" s="387"/>
      <c r="X24" s="387"/>
      <c r="Y24" s="613"/>
      <c r="Z24" s="603"/>
      <c r="AA24" s="387"/>
      <c r="AB24" s="387"/>
      <c r="AC24" s="387"/>
      <c r="AD24" s="387"/>
      <c r="AE24" s="603"/>
      <c r="AF24" s="603"/>
      <c r="AG24" s="603"/>
      <c r="AH24" s="387"/>
      <c r="AI24" s="387"/>
      <c r="AJ24" s="387"/>
      <c r="AK24" s="603"/>
      <c r="AL24" s="603"/>
      <c r="AM24" s="603"/>
      <c r="AN24" s="603"/>
      <c r="AO24" s="387"/>
      <c r="AP24" s="387"/>
      <c r="AQ24" s="603"/>
      <c r="AR24" s="603"/>
      <c r="AS24" s="603"/>
      <c r="BD24" s="632"/>
      <c r="BJ24" s="603"/>
    </row>
    <row r="25" spans="1:62" s="604" customFormat="1" ht="11.65" customHeight="1" x14ac:dyDescent="0.25">
      <c r="A25" s="613"/>
      <c r="B25" s="387"/>
      <c r="C25" s="631"/>
      <c r="D25" s="387"/>
      <c r="E25" s="387"/>
      <c r="F25" s="387"/>
      <c r="G25" s="387"/>
      <c r="H25" s="387"/>
      <c r="I25" s="387"/>
      <c r="J25" s="387"/>
      <c r="K25" s="387"/>
      <c r="L25" s="387"/>
      <c r="M25" s="387"/>
      <c r="N25" s="387"/>
      <c r="O25" s="387"/>
      <c r="P25" s="387"/>
      <c r="Q25" s="387"/>
      <c r="R25" s="387"/>
      <c r="S25" s="387"/>
      <c r="T25" s="387"/>
      <c r="U25" s="387"/>
      <c r="V25" s="387"/>
      <c r="W25" s="387"/>
      <c r="X25" s="387"/>
      <c r="Y25" s="613"/>
      <c r="Z25" s="603"/>
      <c r="AA25" s="387"/>
      <c r="AB25" s="387"/>
      <c r="AC25" s="387"/>
      <c r="AD25" s="387"/>
      <c r="AE25" s="603"/>
      <c r="AF25" s="603"/>
      <c r="AG25" s="603"/>
      <c r="AH25" s="387"/>
      <c r="AI25" s="387"/>
      <c r="AJ25" s="387"/>
      <c r="AK25" s="603"/>
      <c r="AL25" s="603"/>
      <c r="AM25" s="603"/>
      <c r="AN25" s="603"/>
      <c r="AO25" s="387"/>
      <c r="AP25" s="387"/>
      <c r="AQ25" s="603"/>
      <c r="AR25" s="603"/>
      <c r="AS25" s="603"/>
      <c r="BD25" s="632"/>
      <c r="BJ25" s="603"/>
    </row>
    <row r="26" spans="1:62" s="604" customFormat="1" ht="11.65" customHeight="1" x14ac:dyDescent="0.25">
      <c r="A26" s="613"/>
      <c r="B26" s="633"/>
      <c r="C26" s="631"/>
      <c r="D26" s="387"/>
      <c r="E26" s="387"/>
      <c r="F26" s="387"/>
      <c r="G26" s="387"/>
      <c r="H26" s="387"/>
      <c r="I26" s="387"/>
      <c r="J26" s="387"/>
      <c r="K26" s="387"/>
      <c r="L26" s="387"/>
      <c r="M26" s="387"/>
      <c r="N26" s="387"/>
      <c r="O26" s="387"/>
      <c r="P26" s="387"/>
      <c r="Q26" s="387"/>
      <c r="R26" s="387"/>
      <c r="S26" s="387"/>
      <c r="T26" s="387"/>
      <c r="U26" s="387"/>
      <c r="V26" s="387"/>
      <c r="W26" s="387"/>
      <c r="X26" s="387"/>
      <c r="Y26" s="613"/>
      <c r="Z26" s="603"/>
      <c r="AA26" s="387"/>
      <c r="AB26" s="387"/>
      <c r="AC26" s="387"/>
      <c r="AD26" s="387"/>
      <c r="AE26" s="603"/>
      <c r="AF26" s="603"/>
      <c r="AG26" s="603"/>
      <c r="AH26" s="387"/>
      <c r="AI26" s="387"/>
      <c r="AJ26" s="387"/>
      <c r="AK26" s="603"/>
      <c r="AL26" s="603"/>
      <c r="AM26" s="603"/>
      <c r="AN26" s="603"/>
      <c r="AO26" s="387"/>
      <c r="AP26" s="387"/>
      <c r="AQ26" s="603"/>
      <c r="AR26" s="603"/>
      <c r="AS26" s="603"/>
      <c r="BD26" s="632"/>
      <c r="BJ26" s="603"/>
    </row>
    <row r="27" spans="1:62" s="604" customFormat="1" ht="11.65" customHeight="1" x14ac:dyDescent="0.25">
      <c r="A27" s="613"/>
      <c r="B27" s="387"/>
      <c r="C27" s="631"/>
      <c r="D27" s="387"/>
      <c r="E27" s="387"/>
      <c r="F27" s="387"/>
      <c r="G27" s="387"/>
      <c r="H27" s="387"/>
      <c r="I27" s="387"/>
      <c r="J27" s="387"/>
      <c r="K27" s="387"/>
      <c r="L27" s="387"/>
      <c r="M27" s="387"/>
      <c r="N27" s="387"/>
      <c r="O27" s="387"/>
      <c r="P27" s="387"/>
      <c r="Q27" s="387"/>
      <c r="R27" s="387"/>
      <c r="S27" s="387"/>
      <c r="T27" s="387"/>
      <c r="U27" s="387"/>
      <c r="V27" s="387"/>
      <c r="W27" s="387"/>
      <c r="X27" s="387"/>
      <c r="Y27" s="613"/>
      <c r="Z27" s="603"/>
      <c r="AA27" s="387"/>
      <c r="AB27" s="387"/>
      <c r="AC27" s="387"/>
      <c r="AD27" s="387"/>
      <c r="AE27" s="603"/>
      <c r="AF27" s="603"/>
      <c r="AG27" s="603"/>
      <c r="AH27" s="387"/>
      <c r="AI27" s="387"/>
      <c r="AJ27" s="387"/>
      <c r="AK27" s="603"/>
      <c r="AL27" s="603"/>
      <c r="AM27" s="603"/>
      <c r="AN27" s="603"/>
      <c r="AO27" s="387"/>
      <c r="AP27" s="387"/>
      <c r="AQ27" s="603"/>
      <c r="AR27" s="603"/>
      <c r="AS27" s="603"/>
      <c r="BD27" s="634"/>
      <c r="BJ27" s="603"/>
    </row>
    <row r="28" spans="1:62" s="604" customFormat="1" ht="11.65" customHeight="1" x14ac:dyDescent="0.25">
      <c r="A28" s="613"/>
      <c r="B28" s="387"/>
      <c r="C28" s="631"/>
      <c r="D28" s="387"/>
      <c r="E28" s="387"/>
      <c r="F28" s="387"/>
      <c r="G28" s="387"/>
      <c r="H28" s="387"/>
      <c r="I28" s="387"/>
      <c r="J28" s="387"/>
      <c r="K28" s="387"/>
      <c r="L28" s="387"/>
      <c r="M28" s="387"/>
      <c r="N28" s="387"/>
      <c r="O28" s="387"/>
      <c r="P28" s="387"/>
      <c r="Q28" s="387"/>
      <c r="R28" s="387"/>
      <c r="S28" s="387"/>
      <c r="T28" s="387"/>
      <c r="U28" s="387"/>
      <c r="V28" s="387"/>
      <c r="W28" s="387"/>
      <c r="X28" s="387"/>
      <c r="Y28" s="613"/>
      <c r="Z28" s="603"/>
      <c r="AA28" s="387"/>
      <c r="AB28" s="387"/>
      <c r="AC28" s="387"/>
      <c r="AD28" s="387"/>
      <c r="AE28" s="603"/>
      <c r="AF28" s="603"/>
      <c r="AG28" s="603"/>
      <c r="AH28" s="387"/>
      <c r="AI28" s="387"/>
      <c r="AJ28" s="387"/>
      <c r="AK28" s="603"/>
      <c r="AL28" s="603"/>
      <c r="AM28" s="603"/>
      <c r="AN28" s="603"/>
      <c r="AO28" s="387"/>
      <c r="AP28" s="387"/>
      <c r="AQ28" s="603"/>
      <c r="AR28" s="603"/>
      <c r="AS28" s="603"/>
      <c r="BD28" s="632"/>
      <c r="BJ28" s="603"/>
    </row>
    <row r="29" spans="1:62" s="604" customFormat="1" ht="11.65" customHeight="1" x14ac:dyDescent="0.25">
      <c r="A29" s="613"/>
      <c r="B29" s="387"/>
      <c r="C29" s="631"/>
      <c r="D29" s="387"/>
      <c r="E29" s="387"/>
      <c r="F29" s="387"/>
      <c r="G29" s="387"/>
      <c r="H29" s="387"/>
      <c r="I29" s="387"/>
      <c r="J29" s="387"/>
      <c r="K29" s="387"/>
      <c r="L29" s="387"/>
      <c r="M29" s="387"/>
      <c r="N29" s="387"/>
      <c r="O29" s="387"/>
      <c r="P29" s="387"/>
      <c r="Q29" s="387"/>
      <c r="R29" s="387"/>
      <c r="S29" s="387"/>
      <c r="T29" s="387"/>
      <c r="U29" s="387"/>
      <c r="V29" s="387"/>
      <c r="W29" s="387"/>
      <c r="X29" s="387"/>
      <c r="Y29" s="613"/>
      <c r="Z29" s="603"/>
      <c r="AA29" s="387"/>
      <c r="AB29" s="387"/>
      <c r="AC29" s="387"/>
      <c r="AD29" s="387"/>
      <c r="AE29" s="603"/>
      <c r="AF29" s="603"/>
      <c r="AG29" s="603"/>
      <c r="AH29" s="387"/>
      <c r="AI29" s="387"/>
      <c r="AJ29" s="387"/>
      <c r="AK29" s="603"/>
      <c r="AL29" s="603"/>
      <c r="AM29" s="603"/>
      <c r="AN29" s="603"/>
      <c r="AO29" s="387"/>
      <c r="AP29" s="387"/>
      <c r="AQ29" s="603"/>
      <c r="AR29" s="603"/>
      <c r="AS29" s="603"/>
      <c r="BD29" s="632"/>
      <c r="BJ29" s="603"/>
    </row>
    <row r="30" spans="1:62" s="604" customFormat="1" ht="11.65" customHeight="1" x14ac:dyDescent="0.25">
      <c r="A30" s="613"/>
      <c r="B30" s="387"/>
      <c r="C30" s="631"/>
      <c r="D30" s="387"/>
      <c r="E30" s="387"/>
      <c r="F30" s="387"/>
      <c r="G30" s="387"/>
      <c r="H30" s="387"/>
      <c r="I30" s="387"/>
      <c r="J30" s="387"/>
      <c r="K30" s="387"/>
      <c r="L30" s="387"/>
      <c r="M30" s="387"/>
      <c r="N30" s="387"/>
      <c r="O30" s="387"/>
      <c r="P30" s="387"/>
      <c r="Q30" s="387"/>
      <c r="R30" s="387"/>
      <c r="S30" s="387"/>
      <c r="T30" s="387"/>
      <c r="U30" s="387"/>
      <c r="V30" s="387"/>
      <c r="W30" s="387"/>
      <c r="X30" s="387"/>
      <c r="Y30" s="613"/>
      <c r="Z30" s="603"/>
      <c r="AA30" s="387"/>
      <c r="AB30" s="387"/>
      <c r="AC30" s="387"/>
      <c r="AD30" s="387"/>
      <c r="AE30" s="603"/>
      <c r="AF30" s="603"/>
      <c r="AG30" s="603"/>
      <c r="AH30" s="387"/>
      <c r="AI30" s="387"/>
      <c r="AJ30" s="387"/>
      <c r="AK30" s="603"/>
      <c r="AL30" s="603"/>
      <c r="AM30" s="603"/>
      <c r="AN30" s="603"/>
      <c r="AO30" s="387"/>
      <c r="AP30" s="387"/>
      <c r="AQ30" s="603"/>
      <c r="AR30" s="603"/>
      <c r="AS30" s="603"/>
      <c r="BD30" s="632"/>
      <c r="BJ30" s="603"/>
    </row>
    <row r="31" spans="1:62" s="604" customFormat="1" ht="11.65" customHeight="1" x14ac:dyDescent="0.25">
      <c r="A31" s="613"/>
      <c r="B31" s="387"/>
      <c r="C31" s="631"/>
      <c r="D31" s="387"/>
      <c r="E31" s="387"/>
      <c r="F31" s="387"/>
      <c r="G31" s="387"/>
      <c r="H31" s="387"/>
      <c r="I31" s="387"/>
      <c r="J31" s="387"/>
      <c r="K31" s="387"/>
      <c r="L31" s="387"/>
      <c r="M31" s="387"/>
      <c r="N31" s="387"/>
      <c r="O31" s="387"/>
      <c r="P31" s="387"/>
      <c r="Q31" s="387"/>
      <c r="R31" s="387"/>
      <c r="S31" s="387"/>
      <c r="T31" s="387"/>
      <c r="U31" s="387"/>
      <c r="V31" s="387"/>
      <c r="W31" s="387"/>
      <c r="X31" s="387"/>
      <c r="Y31" s="613"/>
      <c r="Z31" s="603"/>
      <c r="AA31" s="387"/>
      <c r="AB31" s="387"/>
      <c r="AC31" s="387"/>
      <c r="AD31" s="387"/>
      <c r="AE31" s="603"/>
      <c r="AF31" s="603"/>
      <c r="AG31" s="603"/>
      <c r="AH31" s="387"/>
      <c r="AI31" s="387"/>
      <c r="AJ31" s="387"/>
      <c r="AK31" s="603"/>
      <c r="AL31" s="603"/>
      <c r="AM31" s="603"/>
      <c r="AN31" s="603"/>
      <c r="AO31" s="387"/>
      <c r="AP31" s="387"/>
      <c r="AQ31" s="603"/>
      <c r="AR31" s="603"/>
      <c r="AS31" s="603"/>
      <c r="BD31" s="632"/>
      <c r="BJ31" s="603"/>
    </row>
    <row r="32" spans="1:62" s="604" customFormat="1" ht="11.65" customHeight="1" x14ac:dyDescent="0.25">
      <c r="A32" s="613"/>
      <c r="B32" s="387"/>
      <c r="C32" s="631"/>
      <c r="D32" s="387"/>
      <c r="E32" s="387"/>
      <c r="F32" s="387"/>
      <c r="G32" s="387"/>
      <c r="H32" s="387"/>
      <c r="I32" s="387"/>
      <c r="J32" s="387"/>
      <c r="K32" s="387"/>
      <c r="L32" s="387"/>
      <c r="M32" s="387"/>
      <c r="N32" s="387"/>
      <c r="O32" s="387"/>
      <c r="P32" s="387"/>
      <c r="Q32" s="387"/>
      <c r="R32" s="387"/>
      <c r="S32" s="387"/>
      <c r="T32" s="387"/>
      <c r="U32" s="387"/>
      <c r="V32" s="387"/>
      <c r="W32" s="387"/>
      <c r="X32" s="387"/>
      <c r="Y32" s="613"/>
      <c r="Z32" s="603"/>
      <c r="AA32" s="387"/>
      <c r="AB32" s="387"/>
      <c r="AC32" s="387"/>
      <c r="AD32" s="387"/>
      <c r="AE32" s="603"/>
      <c r="AF32" s="603"/>
      <c r="AG32" s="603"/>
      <c r="AH32" s="387"/>
      <c r="AI32" s="387"/>
      <c r="AJ32" s="387"/>
      <c r="AK32" s="603"/>
      <c r="AL32" s="603"/>
      <c r="AM32" s="603"/>
      <c r="AN32" s="603"/>
      <c r="AO32" s="387"/>
      <c r="AP32" s="387"/>
      <c r="AQ32" s="603"/>
      <c r="AR32" s="603"/>
      <c r="AS32" s="603"/>
      <c r="BD32" s="632"/>
      <c r="BJ32" s="603"/>
    </row>
    <row r="33" spans="1:62" s="604" customFormat="1" ht="14.1" customHeight="1" x14ac:dyDescent="0.25">
      <c r="A33" s="613"/>
      <c r="B33" s="387"/>
      <c r="C33" s="631"/>
      <c r="D33" s="387"/>
      <c r="E33" s="387"/>
      <c r="F33" s="387"/>
      <c r="G33" s="387"/>
      <c r="H33" s="387"/>
      <c r="I33" s="387"/>
      <c r="J33" s="387"/>
      <c r="K33" s="387"/>
      <c r="L33" s="387"/>
      <c r="M33" s="387"/>
      <c r="N33" s="387"/>
      <c r="O33" s="387"/>
      <c r="P33" s="387"/>
      <c r="Q33" s="387"/>
      <c r="R33" s="387"/>
      <c r="S33" s="387"/>
      <c r="T33" s="387"/>
      <c r="U33" s="387"/>
      <c r="V33" s="387"/>
      <c r="W33" s="387"/>
      <c r="X33" s="387"/>
      <c r="Y33" s="613"/>
      <c r="Z33" s="603"/>
      <c r="AA33" s="387"/>
      <c r="AB33" s="387"/>
      <c r="AC33" s="387"/>
      <c r="AD33" s="387"/>
      <c r="AE33" s="603"/>
      <c r="AF33" s="603"/>
      <c r="AG33" s="603"/>
      <c r="AH33" s="387"/>
      <c r="AI33" s="387"/>
      <c r="AJ33" s="387"/>
      <c r="AK33" s="603"/>
      <c r="AL33" s="603"/>
      <c r="AM33" s="603"/>
      <c r="AN33" s="603"/>
      <c r="AO33" s="387"/>
      <c r="AP33" s="387"/>
      <c r="AQ33" s="603"/>
      <c r="AR33" s="603"/>
      <c r="AS33" s="603"/>
      <c r="BD33" s="632"/>
      <c r="BJ33" s="603"/>
    </row>
    <row r="34" spans="1:62" s="604" customFormat="1" ht="11.65" customHeight="1" x14ac:dyDescent="0.2">
      <c r="A34" s="613"/>
      <c r="B34" s="76"/>
      <c r="C34" s="631"/>
      <c r="D34" s="387"/>
      <c r="E34" s="387"/>
      <c r="F34" s="387"/>
      <c r="G34" s="387"/>
      <c r="H34" s="387"/>
      <c r="I34" s="387"/>
      <c r="J34" s="387"/>
      <c r="K34" s="387"/>
      <c r="L34" s="387"/>
      <c r="M34" s="387"/>
      <c r="N34" s="387"/>
      <c r="O34" s="387"/>
      <c r="P34" s="387"/>
      <c r="Q34" s="387"/>
      <c r="R34" s="387"/>
      <c r="S34" s="387"/>
      <c r="T34" s="387"/>
      <c r="U34" s="387"/>
      <c r="V34" s="387"/>
      <c r="W34" s="387"/>
      <c r="X34" s="387"/>
      <c r="Y34" s="613"/>
      <c r="Z34" s="603"/>
      <c r="AA34" s="387"/>
      <c r="AB34" s="387"/>
      <c r="AC34" s="387"/>
      <c r="AD34" s="387"/>
      <c r="AE34" s="603"/>
      <c r="AF34" s="603"/>
      <c r="AG34" s="603"/>
      <c r="AH34" s="387"/>
      <c r="AI34" s="387"/>
      <c r="AJ34" s="387"/>
      <c r="AK34" s="603"/>
      <c r="AL34" s="603"/>
      <c r="AM34" s="603"/>
      <c r="AN34" s="603"/>
      <c r="AO34" s="387"/>
      <c r="AP34" s="387"/>
      <c r="AQ34" s="603"/>
      <c r="AR34" s="603"/>
      <c r="AS34" s="603"/>
      <c r="BJ34" s="603"/>
    </row>
    <row r="35" spans="1:62" s="604" customFormat="1" ht="11.65" customHeight="1" x14ac:dyDescent="0.25">
      <c r="A35" s="613"/>
      <c r="B35" s="387"/>
      <c r="C35" s="631"/>
      <c r="D35" s="387"/>
      <c r="E35" s="387"/>
      <c r="F35" s="387"/>
      <c r="G35" s="387"/>
      <c r="H35" s="387"/>
      <c r="I35" s="387"/>
      <c r="J35" s="387"/>
      <c r="K35" s="387"/>
      <c r="L35" s="387"/>
      <c r="M35" s="387"/>
      <c r="N35" s="387"/>
      <c r="O35" s="387"/>
      <c r="P35" s="387"/>
      <c r="Q35" s="387"/>
      <c r="R35" s="387"/>
      <c r="S35" s="387"/>
      <c r="T35" s="387"/>
      <c r="U35" s="387"/>
      <c r="V35" s="387"/>
      <c r="W35" s="387"/>
      <c r="X35" s="387"/>
      <c r="Y35" s="613"/>
      <c r="Z35" s="603"/>
      <c r="AA35" s="387"/>
      <c r="AB35" s="387"/>
      <c r="AC35" s="387"/>
      <c r="AD35" s="387"/>
      <c r="AE35" s="603"/>
      <c r="AF35" s="603"/>
      <c r="AG35" s="603"/>
      <c r="AH35" s="387"/>
      <c r="AI35" s="387"/>
      <c r="AJ35" s="387"/>
      <c r="AK35" s="603"/>
      <c r="AL35" s="603"/>
      <c r="AM35" s="603"/>
      <c r="AN35" s="603"/>
      <c r="AO35" s="387"/>
      <c r="AP35" s="387"/>
      <c r="AQ35" s="603"/>
      <c r="AR35" s="603"/>
      <c r="AS35" s="603"/>
      <c r="BJ35" s="603"/>
    </row>
    <row r="36" spans="1:62" s="604" customFormat="1" ht="11.65" customHeight="1" x14ac:dyDescent="0.25">
      <c r="A36" s="613"/>
      <c r="B36" s="387"/>
      <c r="C36" s="631"/>
      <c r="D36" s="387"/>
      <c r="E36" s="387"/>
      <c r="F36" s="387"/>
      <c r="G36" s="387"/>
      <c r="H36" s="387"/>
      <c r="I36" s="387"/>
      <c r="J36" s="387"/>
      <c r="K36" s="387"/>
      <c r="L36" s="387"/>
      <c r="M36" s="387"/>
      <c r="N36" s="387"/>
      <c r="O36" s="387"/>
      <c r="P36" s="387"/>
      <c r="Q36" s="387"/>
      <c r="R36" s="387"/>
      <c r="S36" s="387"/>
      <c r="T36" s="387"/>
      <c r="U36" s="387"/>
      <c r="V36" s="387"/>
      <c r="W36" s="387"/>
      <c r="X36" s="387"/>
      <c r="Y36" s="613"/>
      <c r="Z36" s="603"/>
      <c r="AA36" s="387"/>
      <c r="AB36" s="387"/>
      <c r="AC36" s="387"/>
      <c r="AD36" s="387"/>
      <c r="AE36" s="603"/>
      <c r="AF36" s="603"/>
      <c r="AG36" s="603"/>
      <c r="AH36" s="387"/>
      <c r="AI36" s="387"/>
      <c r="AJ36" s="387"/>
      <c r="AK36" s="603"/>
      <c r="AL36" s="603"/>
      <c r="AM36" s="603"/>
      <c r="AN36" s="603"/>
      <c r="AO36" s="387"/>
      <c r="AP36" s="387"/>
      <c r="AQ36" s="603"/>
      <c r="AR36" s="603"/>
      <c r="AS36" s="603"/>
      <c r="BJ36" s="603"/>
    </row>
    <row r="37" spans="1:62" s="604" customFormat="1" ht="11.65" customHeight="1" x14ac:dyDescent="0.25">
      <c r="A37" s="613"/>
      <c r="B37" s="387"/>
      <c r="C37" s="631"/>
      <c r="D37" s="387"/>
      <c r="E37" s="387"/>
      <c r="F37" s="387"/>
      <c r="G37" s="387"/>
      <c r="H37" s="387"/>
      <c r="I37" s="387"/>
      <c r="J37" s="387"/>
      <c r="K37" s="387"/>
      <c r="L37" s="387"/>
      <c r="M37" s="387"/>
      <c r="N37" s="387"/>
      <c r="O37" s="387"/>
      <c r="P37" s="387"/>
      <c r="Q37" s="387"/>
      <c r="R37" s="387"/>
      <c r="S37" s="387"/>
      <c r="T37" s="387"/>
      <c r="U37" s="387"/>
      <c r="V37" s="387"/>
      <c r="W37" s="387"/>
      <c r="X37" s="387"/>
      <c r="Y37" s="613"/>
      <c r="Z37" s="603"/>
      <c r="AA37" s="387"/>
      <c r="AB37" s="387"/>
      <c r="AC37" s="387"/>
      <c r="AD37" s="387"/>
      <c r="AE37" s="603"/>
      <c r="AF37" s="603"/>
      <c r="AG37" s="603"/>
      <c r="AH37" s="387"/>
      <c r="AI37" s="387"/>
      <c r="AJ37" s="387"/>
      <c r="AK37" s="603"/>
      <c r="AL37" s="603"/>
      <c r="AM37" s="603"/>
      <c r="AN37" s="603"/>
      <c r="AO37" s="387"/>
      <c r="AP37" s="387"/>
      <c r="AQ37" s="603"/>
      <c r="AR37" s="603"/>
      <c r="AS37" s="603"/>
      <c r="BJ37" s="603"/>
    </row>
    <row r="38" spans="1:62" s="604" customFormat="1" ht="11.65" customHeight="1" x14ac:dyDescent="0.25">
      <c r="A38" s="613"/>
      <c r="B38" s="387"/>
      <c r="C38" s="631"/>
      <c r="D38" s="387"/>
      <c r="E38" s="387"/>
      <c r="F38" s="387"/>
      <c r="G38" s="387"/>
      <c r="H38" s="387"/>
      <c r="I38" s="387"/>
      <c r="J38" s="387"/>
      <c r="K38" s="387"/>
      <c r="L38" s="387"/>
      <c r="M38" s="387"/>
      <c r="N38" s="387"/>
      <c r="O38" s="387"/>
      <c r="P38" s="387"/>
      <c r="Q38" s="387"/>
      <c r="R38" s="387"/>
      <c r="S38" s="387"/>
      <c r="T38" s="387"/>
      <c r="U38" s="387"/>
      <c r="V38" s="387"/>
      <c r="W38" s="387"/>
      <c r="X38" s="387"/>
      <c r="Y38" s="613"/>
      <c r="Z38" s="603"/>
      <c r="AA38" s="387"/>
      <c r="AB38" s="387"/>
      <c r="AC38" s="387"/>
      <c r="AD38" s="387"/>
      <c r="AE38" s="603"/>
      <c r="AF38" s="603"/>
      <c r="AG38" s="603"/>
      <c r="AH38" s="387"/>
      <c r="AI38" s="387"/>
      <c r="AJ38" s="387"/>
      <c r="AK38" s="603"/>
      <c r="AL38" s="603"/>
      <c r="AM38" s="603"/>
      <c r="AN38" s="603"/>
      <c r="AO38" s="387"/>
      <c r="AP38" s="387"/>
      <c r="AQ38" s="603"/>
      <c r="AR38" s="603"/>
      <c r="AS38" s="603"/>
      <c r="BJ38" s="603"/>
    </row>
    <row r="39" spans="1:62" s="604" customFormat="1" ht="12.6" customHeight="1" x14ac:dyDescent="0.25">
      <c r="A39" s="613"/>
      <c r="B39" s="387"/>
      <c r="C39" s="631"/>
      <c r="D39" s="387"/>
      <c r="E39" s="387"/>
      <c r="F39" s="387"/>
      <c r="G39" s="387"/>
      <c r="H39" s="387"/>
      <c r="I39" s="387"/>
      <c r="J39" s="387"/>
      <c r="K39" s="387"/>
      <c r="L39" s="387"/>
      <c r="M39" s="387"/>
      <c r="N39" s="387"/>
      <c r="O39" s="387"/>
      <c r="P39" s="387"/>
      <c r="Q39" s="387"/>
      <c r="R39" s="387"/>
      <c r="S39" s="387"/>
      <c r="T39" s="387"/>
      <c r="U39" s="387"/>
      <c r="V39" s="387"/>
      <c r="W39" s="387"/>
      <c r="X39" s="387"/>
      <c r="Y39" s="613"/>
      <c r="Z39" s="603"/>
      <c r="AA39" s="387"/>
      <c r="AB39" s="387"/>
      <c r="AC39" s="387"/>
      <c r="AD39" s="387"/>
      <c r="AE39" s="603"/>
      <c r="AF39" s="603"/>
      <c r="AG39" s="603"/>
      <c r="AH39" s="387"/>
      <c r="AI39" s="387"/>
      <c r="AJ39" s="387"/>
      <c r="AK39" s="603"/>
      <c r="AL39" s="603"/>
      <c r="AM39" s="603"/>
      <c r="AN39" s="603"/>
      <c r="AO39" s="387"/>
      <c r="AP39" s="387"/>
      <c r="AQ39" s="603"/>
      <c r="AR39" s="603"/>
      <c r="AS39" s="603"/>
      <c r="BJ39" s="603"/>
    </row>
    <row r="40" spans="1:62" s="604" customFormat="1" ht="12.6" customHeight="1" x14ac:dyDescent="0.25">
      <c r="A40" s="613"/>
      <c r="B40" s="387"/>
      <c r="C40" s="631"/>
      <c r="D40" s="387"/>
      <c r="E40" s="387"/>
      <c r="F40" s="387"/>
      <c r="G40" s="387"/>
      <c r="H40" s="387"/>
      <c r="I40" s="387"/>
      <c r="J40" s="387"/>
      <c r="K40" s="387"/>
      <c r="L40" s="387"/>
      <c r="M40" s="387"/>
      <c r="N40" s="387"/>
      <c r="O40" s="387"/>
      <c r="P40" s="387"/>
      <c r="Q40" s="387"/>
      <c r="R40" s="387"/>
      <c r="S40" s="387"/>
      <c r="T40" s="387"/>
      <c r="U40" s="387"/>
      <c r="V40" s="387"/>
      <c r="W40" s="387"/>
      <c r="X40" s="387"/>
      <c r="Y40" s="613"/>
      <c r="Z40" s="603"/>
      <c r="AA40" s="387"/>
      <c r="AB40" s="387"/>
      <c r="AC40" s="387"/>
      <c r="AD40" s="387"/>
      <c r="AE40" s="603"/>
      <c r="AF40" s="603"/>
      <c r="AG40" s="603"/>
      <c r="AH40" s="387"/>
      <c r="AI40" s="387"/>
      <c r="AJ40" s="387"/>
      <c r="AK40" s="603"/>
      <c r="AL40" s="603"/>
      <c r="AM40" s="603"/>
      <c r="AN40" s="603"/>
      <c r="AO40" s="387"/>
      <c r="AP40" s="387"/>
      <c r="AQ40" s="603"/>
      <c r="AR40" s="603"/>
      <c r="AS40" s="603"/>
      <c r="BJ40" s="603"/>
    </row>
    <row r="41" spans="1:62" s="604" customFormat="1" ht="11.65" customHeight="1" x14ac:dyDescent="0.25">
      <c r="A41" s="613"/>
      <c r="B41" s="387"/>
      <c r="C41" s="631"/>
      <c r="D41" s="387"/>
      <c r="E41" s="387"/>
      <c r="F41" s="387"/>
      <c r="G41" s="387"/>
      <c r="H41" s="387"/>
      <c r="I41" s="387"/>
      <c r="J41" s="387"/>
      <c r="K41" s="387"/>
      <c r="L41" s="387"/>
      <c r="M41" s="387"/>
      <c r="N41" s="387"/>
      <c r="O41" s="387"/>
      <c r="P41" s="387"/>
      <c r="Q41" s="387"/>
      <c r="R41" s="387"/>
      <c r="S41" s="387"/>
      <c r="T41" s="387"/>
      <c r="U41" s="387"/>
      <c r="V41" s="387"/>
      <c r="W41" s="387"/>
      <c r="X41" s="387"/>
      <c r="Y41" s="613"/>
      <c r="Z41" s="603"/>
      <c r="AA41" s="387"/>
      <c r="AB41" s="387"/>
      <c r="AC41" s="387"/>
      <c r="AD41" s="387"/>
      <c r="AE41" s="603"/>
      <c r="AF41" s="603"/>
      <c r="AG41" s="603"/>
      <c r="AH41" s="387"/>
      <c r="AI41" s="387"/>
      <c r="AJ41" s="387"/>
      <c r="AK41" s="603"/>
      <c r="AL41" s="603"/>
      <c r="AM41" s="603"/>
      <c r="AN41" s="603"/>
      <c r="AO41" s="387"/>
      <c r="AP41" s="387"/>
      <c r="AQ41" s="603"/>
      <c r="AR41" s="603"/>
      <c r="AS41" s="603"/>
      <c r="BJ41" s="603"/>
    </row>
    <row r="42" spans="1:62" s="604" customFormat="1" ht="11.65" customHeight="1" x14ac:dyDescent="0.25">
      <c r="A42" s="613"/>
      <c r="B42" s="387"/>
      <c r="C42" s="631"/>
      <c r="D42" s="387"/>
      <c r="E42" s="387"/>
      <c r="F42" s="387"/>
      <c r="G42" s="387"/>
      <c r="H42" s="387"/>
      <c r="I42" s="387"/>
      <c r="J42" s="387"/>
      <c r="K42" s="387"/>
      <c r="L42" s="387"/>
      <c r="M42" s="387"/>
      <c r="N42" s="387"/>
      <c r="O42" s="387"/>
      <c r="P42" s="387"/>
      <c r="Q42" s="387"/>
      <c r="R42" s="387"/>
      <c r="S42" s="387"/>
      <c r="T42" s="387"/>
      <c r="U42" s="387"/>
      <c r="V42" s="387"/>
      <c r="W42" s="387"/>
      <c r="X42" s="387"/>
      <c r="Y42" s="613"/>
      <c r="Z42" s="603"/>
      <c r="AA42" s="387"/>
      <c r="AB42" s="387"/>
      <c r="AC42" s="387"/>
      <c r="AD42" s="387"/>
      <c r="AE42" s="603"/>
      <c r="AF42" s="603"/>
      <c r="AG42" s="603"/>
      <c r="AH42" s="387"/>
      <c r="AI42" s="387"/>
      <c r="AJ42" s="387"/>
      <c r="AK42" s="603"/>
      <c r="AL42" s="603"/>
      <c r="AM42" s="603"/>
      <c r="AN42" s="603"/>
      <c r="AO42" s="387"/>
      <c r="AP42" s="387"/>
      <c r="AQ42" s="603"/>
      <c r="AR42" s="603"/>
      <c r="AS42" s="603"/>
      <c r="BJ42" s="603"/>
    </row>
    <row r="43" spans="1:62" s="604" customFormat="1" ht="14.1" customHeight="1" x14ac:dyDescent="0.25">
      <c r="B43" s="603"/>
      <c r="C43" s="603"/>
      <c r="D43" s="603"/>
      <c r="E43" s="603"/>
      <c r="F43" s="603"/>
      <c r="G43" s="603"/>
      <c r="H43" s="603"/>
      <c r="I43" s="603"/>
      <c r="J43" s="603"/>
      <c r="K43" s="603"/>
      <c r="L43" s="603"/>
      <c r="M43" s="603"/>
      <c r="N43" s="603"/>
      <c r="O43" s="603"/>
      <c r="P43" s="603"/>
      <c r="Q43" s="603"/>
      <c r="R43" s="603"/>
      <c r="S43" s="603"/>
      <c r="T43" s="603"/>
      <c r="U43" s="603"/>
      <c r="V43" s="603"/>
      <c r="W43" s="603"/>
      <c r="X43" s="603"/>
      <c r="Y43" s="613"/>
      <c r="Z43" s="603"/>
      <c r="AA43" s="387"/>
      <c r="AB43" s="387"/>
      <c r="AC43" s="387"/>
      <c r="AD43" s="387"/>
      <c r="AE43" s="603"/>
      <c r="AF43" s="603"/>
      <c r="AG43" s="603"/>
      <c r="AH43" s="387"/>
      <c r="AI43" s="387"/>
      <c r="AJ43" s="387"/>
      <c r="AK43" s="603"/>
      <c r="AL43" s="603"/>
      <c r="AM43" s="603"/>
      <c r="AN43" s="603"/>
      <c r="AO43" s="387"/>
      <c r="AP43" s="387"/>
      <c r="AQ43" s="603"/>
      <c r="AR43" s="603"/>
      <c r="AS43" s="603"/>
      <c r="BJ43" s="603"/>
    </row>
    <row r="44" spans="1:62" s="604" customFormat="1" ht="11.65" customHeight="1" x14ac:dyDescent="0.25">
      <c r="B44" s="603"/>
      <c r="C44" s="603"/>
      <c r="D44" s="603"/>
      <c r="E44" s="603"/>
      <c r="F44" s="603"/>
      <c r="G44" s="603"/>
      <c r="H44" s="603"/>
      <c r="I44" s="603"/>
      <c r="J44" s="603"/>
      <c r="K44" s="603"/>
      <c r="L44" s="603"/>
      <c r="M44" s="603"/>
      <c r="N44" s="603"/>
      <c r="O44" s="603"/>
      <c r="P44" s="603"/>
      <c r="Q44" s="603"/>
      <c r="R44" s="603"/>
      <c r="S44" s="603"/>
      <c r="T44" s="603"/>
      <c r="U44" s="603"/>
      <c r="V44" s="603"/>
      <c r="W44" s="603"/>
      <c r="X44" s="603"/>
      <c r="Y44" s="613"/>
      <c r="Z44" s="603"/>
      <c r="AA44" s="387"/>
      <c r="AB44" s="387"/>
      <c r="AC44" s="387"/>
      <c r="AD44" s="387"/>
      <c r="AE44" s="603"/>
      <c r="AF44" s="603"/>
      <c r="AG44" s="603"/>
      <c r="AH44" s="387"/>
      <c r="AI44" s="387"/>
      <c r="AJ44" s="387"/>
      <c r="AK44" s="603"/>
      <c r="AL44" s="603"/>
      <c r="AM44" s="603"/>
      <c r="AN44" s="603"/>
      <c r="AO44" s="387"/>
      <c r="AP44" s="387"/>
      <c r="AQ44" s="603"/>
      <c r="AR44" s="603"/>
      <c r="AS44" s="603"/>
      <c r="BJ44" s="603"/>
    </row>
    <row r="45" spans="1:62" s="604" customFormat="1" ht="11.65" customHeight="1" x14ac:dyDescent="0.25">
      <c r="B45" s="603"/>
      <c r="C45" s="603"/>
      <c r="D45" s="603"/>
      <c r="E45" s="603"/>
      <c r="F45" s="603"/>
      <c r="G45" s="603"/>
      <c r="H45" s="603"/>
      <c r="I45" s="603"/>
      <c r="J45" s="603"/>
      <c r="K45" s="603"/>
      <c r="L45" s="603"/>
      <c r="M45" s="603"/>
      <c r="N45" s="603"/>
      <c r="O45" s="603"/>
      <c r="P45" s="603"/>
      <c r="Q45" s="603"/>
      <c r="R45" s="603"/>
      <c r="S45" s="603"/>
      <c r="T45" s="603"/>
      <c r="U45" s="603"/>
      <c r="V45" s="603"/>
      <c r="W45" s="603"/>
      <c r="X45" s="603"/>
      <c r="Y45" s="613"/>
      <c r="Z45" s="603"/>
      <c r="AA45" s="387"/>
      <c r="AB45" s="387"/>
      <c r="AC45" s="387"/>
      <c r="AD45" s="387"/>
      <c r="AE45" s="603"/>
      <c r="AF45" s="603"/>
      <c r="AG45" s="603"/>
      <c r="AH45" s="387"/>
      <c r="AI45" s="387"/>
      <c r="AJ45" s="387"/>
      <c r="AK45" s="603"/>
      <c r="AL45" s="603"/>
      <c r="AM45" s="603"/>
      <c r="AN45" s="603"/>
      <c r="AO45" s="387"/>
      <c r="AP45" s="387"/>
      <c r="AQ45" s="603"/>
      <c r="AR45" s="603"/>
      <c r="AS45" s="603"/>
      <c r="BJ45" s="603"/>
    </row>
    <row r="46" spans="1:62" s="604" customFormat="1" ht="11.65" customHeight="1" x14ac:dyDescent="0.25">
      <c r="B46" s="603"/>
      <c r="C46" s="603"/>
      <c r="D46" s="603"/>
      <c r="E46" s="603"/>
      <c r="F46" s="603"/>
      <c r="G46" s="603"/>
      <c r="H46" s="603"/>
      <c r="I46" s="603"/>
      <c r="J46" s="603"/>
      <c r="K46" s="603"/>
      <c r="L46" s="603"/>
      <c r="M46" s="603"/>
      <c r="N46" s="603"/>
      <c r="O46" s="603"/>
      <c r="P46" s="603"/>
      <c r="Q46" s="603"/>
      <c r="R46" s="603"/>
      <c r="S46" s="603"/>
      <c r="T46" s="603"/>
      <c r="U46" s="603"/>
      <c r="V46" s="603"/>
      <c r="W46" s="603"/>
      <c r="X46" s="603"/>
      <c r="Y46" s="613"/>
      <c r="Z46" s="603"/>
      <c r="AA46" s="387"/>
      <c r="AB46" s="387"/>
      <c r="AC46" s="387"/>
      <c r="AD46" s="387"/>
      <c r="AE46" s="603"/>
      <c r="AF46" s="603"/>
      <c r="AG46" s="603"/>
      <c r="AH46" s="387"/>
      <c r="AI46" s="387"/>
      <c r="AJ46" s="387"/>
      <c r="AK46" s="603"/>
      <c r="AL46" s="603"/>
      <c r="AM46" s="603"/>
      <c r="AN46" s="603"/>
      <c r="AO46" s="387"/>
      <c r="AP46" s="387"/>
      <c r="AQ46" s="603"/>
      <c r="AR46" s="603"/>
      <c r="AS46" s="603"/>
      <c r="BJ46" s="603"/>
    </row>
  </sheetData>
  <sheetProtection selectLockedCells="1" selectUnlockedCells="1"/>
  <mergeCells count="58">
    <mergeCell ref="AL6:AS6"/>
    <mergeCell ref="AT6:BI7"/>
    <mergeCell ref="A7:B7"/>
    <mergeCell ref="C7:AK7"/>
    <mergeCell ref="AM7:AS7"/>
    <mergeCell ref="A6:B6"/>
    <mergeCell ref="C6:Y6"/>
    <mergeCell ref="Z6:AA6"/>
    <mergeCell ref="AB6:AI6"/>
    <mergeCell ref="AJ6:AK6"/>
    <mergeCell ref="W10:X10"/>
    <mergeCell ref="A10:A11"/>
    <mergeCell ref="B10:B11"/>
    <mergeCell ref="C10:C11"/>
    <mergeCell ref="D10:F10"/>
    <mergeCell ref="G10:I10"/>
    <mergeCell ref="J10:L10"/>
    <mergeCell ref="A8:AS8"/>
    <mergeCell ref="AT8:BI8"/>
    <mergeCell ref="M10:O10"/>
    <mergeCell ref="P10:R10"/>
    <mergeCell ref="T10:T11"/>
    <mergeCell ref="AH10:AH11"/>
    <mergeCell ref="U10:U11"/>
    <mergeCell ref="A9:C9"/>
    <mergeCell ref="D9:S9"/>
    <mergeCell ref="T9:AS9"/>
    <mergeCell ref="AT9:BI9"/>
    <mergeCell ref="AE10:AG10"/>
    <mergeCell ref="V10:V11"/>
    <mergeCell ref="AI10:AI11"/>
    <mergeCell ref="AJ10:AP10"/>
    <mergeCell ref="AQ10:AQ11"/>
    <mergeCell ref="AR10:AR11"/>
    <mergeCell ref="Y10:Y11"/>
    <mergeCell ref="Z10:Z11"/>
    <mergeCell ref="AA10:AA11"/>
    <mergeCell ref="AB10:AB11"/>
    <mergeCell ref="AC10:AC11"/>
    <mergeCell ref="AD10:AD11"/>
    <mergeCell ref="AS10:AS11"/>
    <mergeCell ref="AT10:AW10"/>
    <mergeCell ref="AX10:BA10"/>
    <mergeCell ref="BB10:BE10"/>
    <mergeCell ref="BF10:BI10"/>
    <mergeCell ref="A1:A5"/>
    <mergeCell ref="AU1:BI1"/>
    <mergeCell ref="AU2:BI2"/>
    <mergeCell ref="AU3:BI3"/>
    <mergeCell ref="AU4:BI5"/>
    <mergeCell ref="B1:P3"/>
    <mergeCell ref="B4:P5"/>
    <mergeCell ref="Q1:AH3"/>
    <mergeCell ref="AI1:AT1"/>
    <mergeCell ref="AI2:AT2"/>
    <mergeCell ref="AI3:AT3"/>
    <mergeCell ref="Q4:AH5"/>
    <mergeCell ref="AI4:AT5"/>
  </mergeCells>
  <conditionalFormatting sqref="R17:R21">
    <cfRule type="cellIs" dxfId="342" priority="10" stopIfTrue="1" operator="between">
      <formula>0.9</formula>
      <formula>1</formula>
    </cfRule>
    <cfRule type="cellIs" dxfId="341" priority="11" stopIfTrue="1" operator="between">
      <formula>0.7</formula>
      <formula>0.8999</formula>
    </cfRule>
    <cfRule type="cellIs" dxfId="340" priority="12" stopIfTrue="1" operator="between">
      <formula>0</formula>
      <formula>0.699</formula>
    </cfRule>
  </conditionalFormatting>
  <conditionalFormatting sqref="F12:F21 I12:I21 L12:L21 O12:O21">
    <cfRule type="cellIs" dxfId="339" priority="13" stopIfTrue="1" operator="between">
      <formula>0.9</formula>
      <formula>1.05</formula>
    </cfRule>
    <cfRule type="cellIs" dxfId="338" priority="14" stopIfTrue="1" operator="between">
      <formula>0.7</formula>
      <formula>0.8999</formula>
    </cfRule>
    <cfRule type="cellIs" dxfId="337" priority="15" stopIfTrue="1" operator="between">
      <formula>0</formula>
      <formula>0.699</formula>
    </cfRule>
    <cfRule type="cellIs" dxfId="336" priority="16" stopIfTrue="1" operator="greaterThan">
      <formula>1.05</formula>
    </cfRule>
  </conditionalFormatting>
  <conditionalFormatting sqref="R22">
    <cfRule type="cellIs" dxfId="335" priority="17" stopIfTrue="1" operator="between">
      <formula>0.9</formula>
      <formula>1</formula>
    </cfRule>
    <cfRule type="cellIs" dxfId="334" priority="18" stopIfTrue="1" operator="between">
      <formula>0.7</formula>
      <formula>0.8999</formula>
    </cfRule>
    <cfRule type="cellIs" dxfId="333" priority="19" stopIfTrue="1" operator="between">
      <formula>0</formula>
      <formula>0.699</formula>
    </cfRule>
  </conditionalFormatting>
  <conditionalFormatting sqref="F22">
    <cfRule type="cellIs" dxfId="332" priority="20" stopIfTrue="1" operator="between">
      <formula>0.9</formula>
      <formula>1.05</formula>
    </cfRule>
    <cfRule type="cellIs" dxfId="331" priority="21" stopIfTrue="1" operator="between">
      <formula>0.7</formula>
      <formula>0.8999</formula>
    </cfRule>
    <cfRule type="cellIs" dxfId="330" priority="22" stopIfTrue="1" operator="between">
      <formula>0</formula>
      <formula>0.699</formula>
    </cfRule>
    <cfRule type="cellIs" dxfId="329" priority="23" stopIfTrue="1" operator="greaterThan">
      <formula>1.05</formula>
    </cfRule>
  </conditionalFormatting>
  <conditionalFormatting sqref="I22">
    <cfRule type="cellIs" dxfId="328" priority="24" stopIfTrue="1" operator="between">
      <formula>0.9</formula>
      <formula>1.05</formula>
    </cfRule>
    <cfRule type="cellIs" dxfId="327" priority="25" stopIfTrue="1" operator="between">
      <formula>0.7</formula>
      <formula>0.8999</formula>
    </cfRule>
    <cfRule type="cellIs" dxfId="326" priority="26" stopIfTrue="1" operator="between">
      <formula>0</formula>
      <formula>0.699</formula>
    </cfRule>
    <cfRule type="cellIs" dxfId="325" priority="27" stopIfTrue="1" operator="greaterThan">
      <formula>1.05</formula>
    </cfRule>
  </conditionalFormatting>
  <conditionalFormatting sqref="L22">
    <cfRule type="cellIs" dxfId="324" priority="28" stopIfTrue="1" operator="between">
      <formula>0.9</formula>
      <formula>1.05</formula>
    </cfRule>
    <cfRule type="cellIs" dxfId="323" priority="29" stopIfTrue="1" operator="between">
      <formula>0.7</formula>
      <formula>0.8999</formula>
    </cfRule>
    <cfRule type="cellIs" dxfId="322" priority="30" stopIfTrue="1" operator="between">
      <formula>0</formula>
      <formula>0.699</formula>
    </cfRule>
    <cfRule type="cellIs" dxfId="321" priority="31" stopIfTrue="1" operator="greaterThan">
      <formula>1.05</formula>
    </cfRule>
  </conditionalFormatting>
  <conditionalFormatting sqref="O22">
    <cfRule type="cellIs" dxfId="320" priority="32" stopIfTrue="1" operator="between">
      <formula>0.9</formula>
      <formula>1.05</formula>
    </cfRule>
    <cfRule type="cellIs" dxfId="319" priority="33" stopIfTrue="1" operator="between">
      <formula>0.7</formula>
      <formula>0.8999</formula>
    </cfRule>
    <cfRule type="cellIs" dxfId="318" priority="34" stopIfTrue="1" operator="between">
      <formula>0</formula>
      <formula>0.699</formula>
    </cfRule>
    <cfRule type="cellIs" dxfId="317" priority="35" stopIfTrue="1" operator="greaterThan">
      <formula>1.05</formula>
    </cfRule>
  </conditionalFormatting>
  <conditionalFormatting sqref="R23">
    <cfRule type="cellIs" dxfId="316" priority="36" stopIfTrue="1" operator="between">
      <formula>0.9</formula>
      <formula>1</formula>
    </cfRule>
    <cfRule type="cellIs" dxfId="315" priority="37" stopIfTrue="1" operator="between">
      <formula>0.7</formula>
      <formula>0.8999</formula>
    </cfRule>
    <cfRule type="cellIs" dxfId="314" priority="38" stopIfTrue="1" operator="between">
      <formula>0</formula>
      <formula>0.699</formula>
    </cfRule>
  </conditionalFormatting>
  <conditionalFormatting sqref="F23">
    <cfRule type="cellIs" dxfId="313" priority="39" stopIfTrue="1" operator="between">
      <formula>0.9</formula>
      <formula>1.05</formula>
    </cfRule>
    <cfRule type="cellIs" dxfId="312" priority="40" stopIfTrue="1" operator="between">
      <formula>0.7</formula>
      <formula>0.8999</formula>
    </cfRule>
    <cfRule type="cellIs" dxfId="311" priority="41" stopIfTrue="1" operator="between">
      <formula>0</formula>
      <formula>0.699</formula>
    </cfRule>
    <cfRule type="cellIs" dxfId="310" priority="42" stopIfTrue="1" operator="greaterThan">
      <formula>1.05</formula>
    </cfRule>
  </conditionalFormatting>
  <conditionalFormatting sqref="I23">
    <cfRule type="cellIs" dxfId="309" priority="43" stopIfTrue="1" operator="between">
      <formula>0.9</formula>
      <formula>1.05</formula>
    </cfRule>
    <cfRule type="cellIs" dxfId="308" priority="44" stopIfTrue="1" operator="between">
      <formula>0.7</formula>
      <formula>0.8999</formula>
    </cfRule>
    <cfRule type="cellIs" dxfId="307" priority="45" stopIfTrue="1" operator="between">
      <formula>0</formula>
      <formula>0.699</formula>
    </cfRule>
    <cfRule type="cellIs" dxfId="306" priority="46" stopIfTrue="1" operator="greaterThan">
      <formula>1.05</formula>
    </cfRule>
  </conditionalFormatting>
  <conditionalFormatting sqref="L23">
    <cfRule type="cellIs" dxfId="305" priority="47" stopIfTrue="1" operator="between">
      <formula>0.9</formula>
      <formula>1.05</formula>
    </cfRule>
    <cfRule type="cellIs" dxfId="304" priority="48" stopIfTrue="1" operator="between">
      <formula>0.7</formula>
      <formula>0.8999</formula>
    </cfRule>
    <cfRule type="cellIs" dxfId="303" priority="49" stopIfTrue="1" operator="between">
      <formula>0</formula>
      <formula>0.699</formula>
    </cfRule>
    <cfRule type="cellIs" dxfId="302" priority="50" stopIfTrue="1" operator="greaterThan">
      <formula>1.05</formula>
    </cfRule>
  </conditionalFormatting>
  <conditionalFormatting sqref="O23">
    <cfRule type="cellIs" dxfId="301" priority="51" stopIfTrue="1" operator="between">
      <formula>0.9</formula>
      <formula>1.05</formula>
    </cfRule>
    <cfRule type="cellIs" dxfId="300" priority="52" stopIfTrue="1" operator="between">
      <formula>0.7</formula>
      <formula>0.8999</formula>
    </cfRule>
    <cfRule type="cellIs" dxfId="299" priority="53" stopIfTrue="1" operator="between">
      <formula>0</formula>
      <formula>0.699</formula>
    </cfRule>
    <cfRule type="cellIs" dxfId="298" priority="54" stopIfTrue="1" operator="greaterThan">
      <formula>1.05</formula>
    </cfRule>
  </conditionalFormatting>
  <conditionalFormatting sqref="R22">
    <cfRule type="cellIs" dxfId="297" priority="55" stopIfTrue="1" operator="between">
      <formula>0.9</formula>
      <formula>1</formula>
    </cfRule>
    <cfRule type="cellIs" dxfId="296" priority="56" stopIfTrue="1" operator="between">
      <formula>0.7</formula>
      <formula>0.8999</formula>
    </cfRule>
    <cfRule type="cellIs" dxfId="295" priority="57" stopIfTrue="1" operator="between">
      <formula>0</formula>
      <formula>0.699</formula>
    </cfRule>
  </conditionalFormatting>
  <conditionalFormatting sqref="F22">
    <cfRule type="cellIs" dxfId="294" priority="58" stopIfTrue="1" operator="between">
      <formula>0.9</formula>
      <formula>1.05</formula>
    </cfRule>
    <cfRule type="cellIs" dxfId="293" priority="59" stopIfTrue="1" operator="between">
      <formula>0.7</formula>
      <formula>0.8999</formula>
    </cfRule>
    <cfRule type="cellIs" dxfId="292" priority="60" stopIfTrue="1" operator="between">
      <formula>0</formula>
      <formula>0.699</formula>
    </cfRule>
    <cfRule type="cellIs" dxfId="291" priority="61" stopIfTrue="1" operator="greaterThan">
      <formula>1.05</formula>
    </cfRule>
  </conditionalFormatting>
  <conditionalFormatting sqref="I22">
    <cfRule type="cellIs" dxfId="290" priority="62" stopIfTrue="1" operator="between">
      <formula>0.9</formula>
      <formula>1.05</formula>
    </cfRule>
    <cfRule type="cellIs" dxfId="289" priority="63" stopIfTrue="1" operator="between">
      <formula>0.7</formula>
      <formula>0.8999</formula>
    </cfRule>
    <cfRule type="cellIs" dxfId="288" priority="64" stopIfTrue="1" operator="between">
      <formula>0</formula>
      <formula>0.699</formula>
    </cfRule>
    <cfRule type="cellIs" dxfId="287" priority="65" stopIfTrue="1" operator="greaterThan">
      <formula>1.05</formula>
    </cfRule>
  </conditionalFormatting>
  <conditionalFormatting sqref="L22">
    <cfRule type="cellIs" dxfId="286" priority="66" stopIfTrue="1" operator="between">
      <formula>0.9</formula>
      <formula>1.05</formula>
    </cfRule>
    <cfRule type="cellIs" dxfId="285" priority="67" stopIfTrue="1" operator="between">
      <formula>0.7</formula>
      <formula>0.8999</formula>
    </cfRule>
    <cfRule type="cellIs" dxfId="284" priority="68" stopIfTrue="1" operator="between">
      <formula>0</formula>
      <formula>0.699</formula>
    </cfRule>
    <cfRule type="cellIs" dxfId="283" priority="69" stopIfTrue="1" operator="greaterThan">
      <formula>1.05</formula>
    </cfRule>
  </conditionalFormatting>
  <conditionalFormatting sqref="O22">
    <cfRule type="cellIs" dxfId="282" priority="70" stopIfTrue="1" operator="between">
      <formula>0.9</formula>
      <formula>1.05</formula>
    </cfRule>
    <cfRule type="cellIs" dxfId="281" priority="71" stopIfTrue="1" operator="between">
      <formula>0.7</formula>
      <formula>0.8999</formula>
    </cfRule>
    <cfRule type="cellIs" dxfId="280" priority="72" stopIfTrue="1" operator="between">
      <formula>0</formula>
      <formula>0.699</formula>
    </cfRule>
    <cfRule type="cellIs" dxfId="279" priority="73" stopIfTrue="1" operator="greaterThan">
      <formula>1.05</formula>
    </cfRule>
  </conditionalFormatting>
  <conditionalFormatting sqref="R23">
    <cfRule type="cellIs" dxfId="278" priority="74" stopIfTrue="1" operator="between">
      <formula>0.9</formula>
      <formula>1</formula>
    </cfRule>
    <cfRule type="cellIs" dxfId="277" priority="75" stopIfTrue="1" operator="between">
      <formula>0.7</formula>
      <formula>0.8999</formula>
    </cfRule>
    <cfRule type="cellIs" dxfId="276" priority="76" stopIfTrue="1" operator="between">
      <formula>0</formula>
      <formula>0.699</formula>
    </cfRule>
  </conditionalFormatting>
  <conditionalFormatting sqref="F23">
    <cfRule type="cellIs" dxfId="275" priority="77" stopIfTrue="1" operator="between">
      <formula>0.9</formula>
      <formula>1.05</formula>
    </cfRule>
    <cfRule type="cellIs" dxfId="274" priority="78" stopIfTrue="1" operator="between">
      <formula>0.7</formula>
      <formula>0.8999</formula>
    </cfRule>
    <cfRule type="cellIs" dxfId="273" priority="79" stopIfTrue="1" operator="between">
      <formula>0</formula>
      <formula>0.699</formula>
    </cfRule>
    <cfRule type="cellIs" dxfId="272" priority="80" stopIfTrue="1" operator="greaterThan">
      <formula>1.05</formula>
    </cfRule>
  </conditionalFormatting>
  <conditionalFormatting sqref="I23">
    <cfRule type="cellIs" dxfId="271" priority="81" stopIfTrue="1" operator="between">
      <formula>0.9</formula>
      <formula>1.05</formula>
    </cfRule>
    <cfRule type="cellIs" dxfId="270" priority="82" stopIfTrue="1" operator="between">
      <formula>0.7</formula>
      <formula>0.8999</formula>
    </cfRule>
    <cfRule type="cellIs" dxfId="269" priority="83" stopIfTrue="1" operator="between">
      <formula>0</formula>
      <formula>0.699</formula>
    </cfRule>
    <cfRule type="cellIs" dxfId="268" priority="84" stopIfTrue="1" operator="greaterThan">
      <formula>1.05</formula>
    </cfRule>
  </conditionalFormatting>
  <conditionalFormatting sqref="L23">
    <cfRule type="cellIs" dxfId="267" priority="85" stopIfTrue="1" operator="between">
      <formula>0.9</formula>
      <formula>1.05</formula>
    </cfRule>
    <cfRule type="cellIs" dxfId="266" priority="86" stopIfTrue="1" operator="between">
      <formula>0.7</formula>
      <formula>0.8999</formula>
    </cfRule>
    <cfRule type="cellIs" dxfId="265" priority="87" stopIfTrue="1" operator="between">
      <formula>0</formula>
      <formula>0.699</formula>
    </cfRule>
    <cfRule type="cellIs" dxfId="264" priority="88" stopIfTrue="1" operator="greaterThan">
      <formula>1.05</formula>
    </cfRule>
  </conditionalFormatting>
  <conditionalFormatting sqref="O23">
    <cfRule type="cellIs" dxfId="263" priority="89" stopIfTrue="1" operator="between">
      <formula>0.9</formula>
      <formula>1.05</formula>
    </cfRule>
    <cfRule type="cellIs" dxfId="262" priority="90" stopIfTrue="1" operator="between">
      <formula>0.7</formula>
      <formula>0.8999</formula>
    </cfRule>
    <cfRule type="cellIs" dxfId="261" priority="91" stopIfTrue="1" operator="between">
      <formula>0</formula>
      <formula>0.699</formula>
    </cfRule>
    <cfRule type="cellIs" dxfId="260" priority="92" stopIfTrue="1" operator="greaterThan">
      <formula>1.05</formula>
    </cfRule>
  </conditionalFormatting>
  <conditionalFormatting sqref="F12:F16">
    <cfRule type="colorScale" priority="9">
      <colorScale>
        <cfvo type="min"/>
        <cfvo type="max"/>
        <color theme="0"/>
        <color theme="0" tint="-4.9989318521683403E-2"/>
      </colorScale>
    </cfRule>
  </conditionalFormatting>
  <conditionalFormatting sqref="I12:I16">
    <cfRule type="colorScale" priority="8">
      <colorScale>
        <cfvo type="min"/>
        <cfvo type="max"/>
        <color theme="0"/>
        <color theme="0" tint="-4.9989318521683403E-2"/>
      </colorScale>
    </cfRule>
  </conditionalFormatting>
  <conditionalFormatting sqref="L12:L16">
    <cfRule type="colorScale" priority="7">
      <colorScale>
        <cfvo type="min"/>
        <cfvo type="max"/>
        <color theme="0"/>
        <color theme="0" tint="-4.9989318521683403E-2"/>
      </colorScale>
    </cfRule>
  </conditionalFormatting>
  <conditionalFormatting sqref="O12:O16">
    <cfRule type="colorScale" priority="6">
      <colorScale>
        <cfvo type="min"/>
        <cfvo type="max"/>
        <color theme="0"/>
        <color theme="0" tint="-4.9989318521683403E-2"/>
      </colorScale>
    </cfRule>
  </conditionalFormatting>
  <conditionalFormatting sqref="R12:R16">
    <cfRule type="cellIs" dxfId="259" priority="2" stopIfTrue="1" operator="between">
      <formula>0.9</formula>
      <formula>1.05</formula>
    </cfRule>
    <cfRule type="cellIs" dxfId="258" priority="3" stopIfTrue="1" operator="between">
      <formula>0.7</formula>
      <formula>0.8999</formula>
    </cfRule>
    <cfRule type="cellIs" dxfId="257" priority="4" stopIfTrue="1" operator="between">
      <formula>0</formula>
      <formula>0.699</formula>
    </cfRule>
    <cfRule type="cellIs" dxfId="256" priority="5" stopIfTrue="1" operator="greaterThan">
      <formula>1.05</formula>
    </cfRule>
  </conditionalFormatting>
  <conditionalFormatting sqref="R12:R16">
    <cfRule type="colorScale" priority="1">
      <colorScale>
        <cfvo type="min"/>
        <cfvo type="max"/>
        <color theme="0"/>
        <color theme="0" tint="-4.9989318521683403E-2"/>
      </colorScale>
    </cfRule>
  </conditionalFormatting>
  <dataValidations count="11">
    <dataValidation type="list" operator="equal" allowBlank="1" showErrorMessage="1" sqref="AO24:AP46">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2:AA46">
      <formula1>"Alcaldía Local,Central,Sectorial,"</formula1>
      <formula2>0</formula2>
    </dataValidation>
    <dataValidation type="list" operator="equal" allowBlank="1" showErrorMessage="1" sqref="AB12:AB46">
      <formula1>"Coeficiente,Índice o razón,Porcentaje,Tasa,Valor absoluto"</formula1>
      <formula2>0</formula2>
    </dataValidation>
    <dataValidation type="list" operator="equal" allowBlank="1" showErrorMessage="1" sqref="AC12:AC46">
      <formula1>"Diario,Semanal,Mensual,Bimestral ,Trimestral,Semestral ,Anual"</formula1>
      <formula2>0</formula2>
    </dataValidation>
    <dataValidation type="list" operator="equal" allowBlank="1" showErrorMessage="1" sqref="AD12:AD46">
      <formula1>"Alta ,Media ,Baja"</formula1>
      <formula2>0</formula2>
    </dataValidation>
    <dataValidation type="list" operator="equal" allowBlank="1" showErrorMessage="1" sqref="AH12:AH46">
      <formula1>"Gestión"</formula1>
      <formula2>0</formula2>
    </dataValidation>
    <dataValidation type="list" operator="equal" allowBlank="1" showErrorMessage="1" sqref="AI12:AI46">
      <formula1>",Distrital ,Dsitrital-Rural ,Distrital- Urbano,Entidad ,Localidad,UPZ,Departamental,Regional,Nacional"</formula1>
      <formula2>0</formula2>
    </dataValidation>
    <dataValidation type="list" operator="equal" allowBlank="1" showErrorMessage="1" sqref="Y24:Y46">
      <formula1>"Eficacia,Eficiencia,Efectividad,"</formula1>
      <formula2>0</formula2>
    </dataValidation>
    <dataValidation operator="equal" allowBlank="1" showErrorMessage="1" sqref="AJ6">
      <formula1>0</formula1>
      <formula2>0</formula2>
    </dataValidation>
    <dataValidation type="list" operator="equal" allowBlank="1" showErrorMessage="1" sqref="AJ24:AJ46">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Q17:AR17">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FORTALECIMIENTO\[DOF MATRIZ DOFA.xlsx]datos'!#REF!</xm:f>
          </x14:formula1>
          <xm:sqref>AN12:AN23 AL6:AS6 AJ12:AJ23</xm:sqref>
        </x14:dataValidation>
        <x14:dataValidation type="list" operator="equal" allowBlank="1" showErrorMessage="1">
          <x14:formula1>
            <xm:f>'C:\Users\luis.arias\Documents\VIGENCIA 2023\PLAN DE ACCION -POA\DIRECCION FORTALECIMIENTO\[DOF MATRIZ DOFA.xlsx]datos'!#REF!</xm:f>
          </x14:formula1>
          <xm:sqref>AO12:AP23</xm:sqref>
        </x14:dataValidation>
        <x14:dataValidation type="list" errorStyle="information" operator="equal" showInputMessage="1" showErrorMessage="1" prompt="Escoja el Proceso del Menú desplegable">
          <x14:formula1>
            <xm:f>'C:\Users\luis.arias\Documents\VIGENCIA 2023\PLAN DE ACCION -POA\DIRECCION FORTALECIMIENTO\[DOF MATRIZ DOFA.xlsx]datos'!#REF!</xm:f>
          </x14:formula1>
          <xm:sqref>C6:Y6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7"/>
  <sheetViews>
    <sheetView showGridLines="0" zoomScale="70" zoomScaleNormal="70" workbookViewId="0">
      <selection activeCell="Y16" sqref="Y16"/>
    </sheetView>
  </sheetViews>
  <sheetFormatPr baseColWidth="10" defaultColWidth="20.5703125" defaultRowHeight="24" customHeight="1" x14ac:dyDescent="0.2"/>
  <cols>
    <col min="1" max="1" width="15" style="76" customWidth="1"/>
    <col min="2" max="2" width="54.28515625" style="76" customWidth="1"/>
    <col min="3" max="3" width="9.140625" style="76" customWidth="1"/>
    <col min="4" max="5" width="8.28515625" style="76" customWidth="1"/>
    <col min="6" max="6" width="9.28515625" style="76" customWidth="1"/>
    <col min="7" max="8" width="9.140625" style="76" customWidth="1"/>
    <col min="9" max="11" width="8.28515625" style="76" customWidth="1"/>
    <col min="12" max="12" width="9.28515625" style="76" customWidth="1"/>
    <col min="13" max="13" width="8.28515625" style="76" customWidth="1"/>
    <col min="14" max="14" width="9.5703125" style="76" customWidth="1"/>
    <col min="15" max="15" width="9.7109375" style="76" customWidth="1"/>
    <col min="16" max="16" width="9.5703125" style="76" customWidth="1"/>
    <col min="17" max="17" width="10.28515625" style="76" customWidth="1"/>
    <col min="18" max="18" width="11.5703125" style="76" customWidth="1"/>
    <col min="19" max="19" width="12.28515625" style="76" customWidth="1"/>
    <col min="20" max="20" width="22.7109375" style="76" customWidth="1"/>
    <col min="21" max="21" width="31.28515625" style="76" customWidth="1"/>
    <col min="22" max="22" width="24" style="76" customWidth="1"/>
    <col min="23" max="23" width="25.85546875" style="76" customWidth="1"/>
    <col min="24" max="24" width="24.7109375" style="76" customWidth="1"/>
    <col min="25" max="35" width="20.5703125" style="76" customWidth="1"/>
    <col min="36" max="36" width="26.7109375" style="76" customWidth="1"/>
    <col min="37" max="39" width="20.5703125" style="76" customWidth="1"/>
    <col min="40" max="40" width="32.7109375" style="76" customWidth="1"/>
    <col min="41" max="41" width="20.5703125" style="76" customWidth="1"/>
    <col min="42" max="42" width="20" style="76" customWidth="1"/>
    <col min="43" max="45" width="20.5703125" style="76" customWidth="1"/>
    <col min="46" max="47" width="8.7109375" style="76" hidden="1" customWidth="1"/>
    <col min="48" max="48" width="56.5703125" style="76" hidden="1" customWidth="1"/>
    <col min="49" max="49" width="33.7109375" style="76" hidden="1" customWidth="1"/>
    <col min="50" max="51" width="8.7109375" style="76" hidden="1" customWidth="1"/>
    <col min="52" max="52" width="56.7109375" style="76" hidden="1" customWidth="1"/>
    <col min="53" max="53" width="33.7109375" style="76" hidden="1" customWidth="1"/>
    <col min="54" max="54" width="8.7109375" style="76" hidden="1" customWidth="1"/>
    <col min="55" max="55" width="9" style="76" hidden="1" customWidth="1"/>
    <col min="56" max="56" width="56.5703125" style="76" hidden="1" customWidth="1"/>
    <col min="57" max="57" width="33.5703125" style="76" hidden="1" customWidth="1"/>
    <col min="58" max="59" width="8.5703125" style="76" hidden="1" customWidth="1"/>
    <col min="60" max="60" width="56.5703125" style="76" hidden="1" customWidth="1"/>
    <col min="61" max="61" width="33.85546875" style="76" hidden="1" customWidth="1"/>
    <col min="62" max="62" width="20.5703125" style="76" hidden="1" customWidth="1"/>
    <col min="63" max="250" width="20.5703125" style="76" customWidth="1"/>
    <col min="251" max="16384" width="20.5703125" style="76"/>
  </cols>
  <sheetData>
    <row r="1" spans="1:61" ht="24" customHeight="1" thickBot="1" x14ac:dyDescent="0.25">
      <c r="A1" s="1301"/>
      <c r="B1" s="1319" t="s">
        <v>6</v>
      </c>
      <c r="C1" s="1320"/>
      <c r="D1" s="1320"/>
      <c r="E1" s="1320"/>
      <c r="F1" s="1320"/>
      <c r="G1" s="1320"/>
      <c r="H1" s="1320"/>
      <c r="I1" s="1320"/>
      <c r="J1" s="1320"/>
      <c r="K1" s="1320"/>
      <c r="L1" s="1320"/>
      <c r="M1" s="1320"/>
      <c r="N1" s="1320"/>
      <c r="O1" s="1320"/>
      <c r="P1" s="1321"/>
      <c r="Q1" s="1328" t="s">
        <v>7</v>
      </c>
      <c r="R1" s="1329"/>
      <c r="S1" s="1329"/>
      <c r="T1" s="1329"/>
      <c r="U1" s="1329"/>
      <c r="V1" s="1329"/>
      <c r="W1" s="1329"/>
      <c r="X1" s="1329"/>
      <c r="Y1" s="1329"/>
      <c r="Z1" s="1329"/>
      <c r="AA1" s="1329"/>
      <c r="AB1" s="1329"/>
      <c r="AC1" s="1329"/>
      <c r="AD1" s="1329"/>
      <c r="AE1" s="1329"/>
      <c r="AF1" s="1329"/>
      <c r="AG1" s="1329"/>
      <c r="AH1" s="1330"/>
      <c r="AI1" s="1337" t="s">
        <v>8</v>
      </c>
      <c r="AJ1" s="1338"/>
      <c r="AK1" s="1338"/>
      <c r="AL1" s="1338"/>
      <c r="AM1" s="1338"/>
      <c r="AN1" s="1338"/>
      <c r="AO1" s="1338"/>
      <c r="AP1" s="1338"/>
      <c r="AQ1" s="1338"/>
      <c r="AR1" s="1338"/>
      <c r="AS1" s="1338"/>
      <c r="AT1" s="1339"/>
      <c r="AU1" s="1304" t="s">
        <v>9</v>
      </c>
      <c r="AV1" s="1305"/>
      <c r="AW1" s="1305"/>
      <c r="AX1" s="1305"/>
      <c r="AY1" s="1305"/>
      <c r="AZ1" s="1305"/>
      <c r="BA1" s="1305"/>
      <c r="BB1" s="1305"/>
      <c r="BC1" s="1305"/>
      <c r="BD1" s="1305"/>
      <c r="BE1" s="1305"/>
      <c r="BF1" s="1305"/>
      <c r="BG1" s="1305"/>
      <c r="BH1" s="1305"/>
      <c r="BI1" s="1306"/>
    </row>
    <row r="2" spans="1:61" ht="24" customHeight="1" thickBot="1" x14ac:dyDescent="0.25">
      <c r="A2" s="1302"/>
      <c r="B2" s="1322"/>
      <c r="C2" s="1323"/>
      <c r="D2" s="1323"/>
      <c r="E2" s="1323"/>
      <c r="F2" s="1323"/>
      <c r="G2" s="1323"/>
      <c r="H2" s="1323"/>
      <c r="I2" s="1323"/>
      <c r="J2" s="1323"/>
      <c r="K2" s="1323"/>
      <c r="L2" s="1323"/>
      <c r="M2" s="1323"/>
      <c r="N2" s="1323"/>
      <c r="O2" s="1323"/>
      <c r="P2" s="1324"/>
      <c r="Q2" s="1331"/>
      <c r="R2" s="1332"/>
      <c r="S2" s="1332"/>
      <c r="T2" s="1332"/>
      <c r="U2" s="1332"/>
      <c r="V2" s="1332"/>
      <c r="W2" s="1332"/>
      <c r="X2" s="1332"/>
      <c r="Y2" s="1332"/>
      <c r="Z2" s="1332"/>
      <c r="AA2" s="1332"/>
      <c r="AB2" s="1332"/>
      <c r="AC2" s="1332"/>
      <c r="AD2" s="1332"/>
      <c r="AE2" s="1332"/>
      <c r="AF2" s="1332"/>
      <c r="AG2" s="1332"/>
      <c r="AH2" s="1333"/>
      <c r="AI2" s="1337" t="s">
        <v>10</v>
      </c>
      <c r="AJ2" s="1338"/>
      <c r="AK2" s="1338"/>
      <c r="AL2" s="1338"/>
      <c r="AM2" s="1338"/>
      <c r="AN2" s="1338"/>
      <c r="AO2" s="1338"/>
      <c r="AP2" s="1338"/>
      <c r="AQ2" s="1338"/>
      <c r="AR2" s="1338"/>
      <c r="AS2" s="1338"/>
      <c r="AT2" s="1339"/>
      <c r="AU2" s="1307">
        <v>3</v>
      </c>
      <c r="AV2" s="1308"/>
      <c r="AW2" s="1308"/>
      <c r="AX2" s="1308"/>
      <c r="AY2" s="1308"/>
      <c r="AZ2" s="1308"/>
      <c r="BA2" s="1308"/>
      <c r="BB2" s="1308"/>
      <c r="BC2" s="1308"/>
      <c r="BD2" s="1308"/>
      <c r="BE2" s="1308"/>
      <c r="BF2" s="1308"/>
      <c r="BG2" s="1308"/>
      <c r="BH2" s="1308"/>
      <c r="BI2" s="1309"/>
    </row>
    <row r="3" spans="1:61" ht="24" customHeight="1" thickBot="1" x14ac:dyDescent="0.25">
      <c r="A3" s="1302"/>
      <c r="B3" s="1325"/>
      <c r="C3" s="1326"/>
      <c r="D3" s="1326"/>
      <c r="E3" s="1326"/>
      <c r="F3" s="1326"/>
      <c r="G3" s="1326"/>
      <c r="H3" s="1326"/>
      <c r="I3" s="1326"/>
      <c r="J3" s="1326"/>
      <c r="K3" s="1326"/>
      <c r="L3" s="1326"/>
      <c r="M3" s="1326"/>
      <c r="N3" s="1326"/>
      <c r="O3" s="1326"/>
      <c r="P3" s="1327"/>
      <c r="Q3" s="1334"/>
      <c r="R3" s="1335"/>
      <c r="S3" s="1335"/>
      <c r="T3" s="1335"/>
      <c r="U3" s="1335"/>
      <c r="V3" s="1335"/>
      <c r="W3" s="1335"/>
      <c r="X3" s="1335"/>
      <c r="Y3" s="1335"/>
      <c r="Z3" s="1335"/>
      <c r="AA3" s="1335"/>
      <c r="AB3" s="1335"/>
      <c r="AC3" s="1335"/>
      <c r="AD3" s="1335"/>
      <c r="AE3" s="1335"/>
      <c r="AF3" s="1335"/>
      <c r="AG3" s="1335"/>
      <c r="AH3" s="1336"/>
      <c r="AI3" s="1337" t="s">
        <v>11</v>
      </c>
      <c r="AJ3" s="1338"/>
      <c r="AK3" s="1338"/>
      <c r="AL3" s="1338"/>
      <c r="AM3" s="1338"/>
      <c r="AN3" s="1338"/>
      <c r="AO3" s="1338"/>
      <c r="AP3" s="1338"/>
      <c r="AQ3" s="1338"/>
      <c r="AR3" s="1338"/>
      <c r="AS3" s="1338"/>
      <c r="AT3" s="1339"/>
      <c r="AU3" s="1310">
        <v>42741</v>
      </c>
      <c r="AV3" s="1311"/>
      <c r="AW3" s="1311"/>
      <c r="AX3" s="1311"/>
      <c r="AY3" s="1311"/>
      <c r="AZ3" s="1311"/>
      <c r="BA3" s="1311"/>
      <c r="BB3" s="1311"/>
      <c r="BC3" s="1311"/>
      <c r="BD3" s="1311"/>
      <c r="BE3" s="1311"/>
      <c r="BF3" s="1311"/>
      <c r="BG3" s="1311"/>
      <c r="BH3" s="1311"/>
      <c r="BI3" s="1312"/>
    </row>
    <row r="4" spans="1:61" ht="24" customHeight="1" x14ac:dyDescent="0.2">
      <c r="A4" s="1302"/>
      <c r="B4" s="1319" t="s">
        <v>12</v>
      </c>
      <c r="C4" s="1320"/>
      <c r="D4" s="1320"/>
      <c r="E4" s="1320"/>
      <c r="F4" s="1320"/>
      <c r="G4" s="1320"/>
      <c r="H4" s="1320"/>
      <c r="I4" s="1320"/>
      <c r="J4" s="1320"/>
      <c r="K4" s="1320"/>
      <c r="L4" s="1320"/>
      <c r="M4" s="1320"/>
      <c r="N4" s="1320"/>
      <c r="O4" s="1320"/>
      <c r="P4" s="1321"/>
      <c r="Q4" s="1328" t="s">
        <v>13</v>
      </c>
      <c r="R4" s="1329"/>
      <c r="S4" s="1329"/>
      <c r="T4" s="1329"/>
      <c r="U4" s="1329"/>
      <c r="V4" s="1329"/>
      <c r="W4" s="1329"/>
      <c r="X4" s="1329"/>
      <c r="Y4" s="1329"/>
      <c r="Z4" s="1329"/>
      <c r="AA4" s="1329"/>
      <c r="AB4" s="1329"/>
      <c r="AC4" s="1329"/>
      <c r="AD4" s="1329"/>
      <c r="AE4" s="1329"/>
      <c r="AF4" s="1329"/>
      <c r="AG4" s="1329"/>
      <c r="AH4" s="1330"/>
      <c r="AI4" s="1319" t="s">
        <v>14</v>
      </c>
      <c r="AJ4" s="1320"/>
      <c r="AK4" s="1320"/>
      <c r="AL4" s="1320"/>
      <c r="AM4" s="1320"/>
      <c r="AN4" s="1320"/>
      <c r="AO4" s="1320"/>
      <c r="AP4" s="1320"/>
      <c r="AQ4" s="1320"/>
      <c r="AR4" s="1320"/>
      <c r="AS4" s="1320"/>
      <c r="AT4" s="1321"/>
      <c r="AU4" s="1313" t="s">
        <v>432</v>
      </c>
      <c r="AV4" s="1314"/>
      <c r="AW4" s="1314"/>
      <c r="AX4" s="1314"/>
      <c r="AY4" s="1314"/>
      <c r="AZ4" s="1314"/>
      <c r="BA4" s="1314"/>
      <c r="BB4" s="1314"/>
      <c r="BC4" s="1314"/>
      <c r="BD4" s="1314"/>
      <c r="BE4" s="1314"/>
      <c r="BF4" s="1314"/>
      <c r="BG4" s="1314"/>
      <c r="BH4" s="1314"/>
      <c r="BI4" s="1315"/>
    </row>
    <row r="5" spans="1:61" ht="17.25" customHeight="1" thickBot="1" x14ac:dyDescent="0.25">
      <c r="A5" s="1303"/>
      <c r="B5" s="1325"/>
      <c r="C5" s="1326"/>
      <c r="D5" s="1326"/>
      <c r="E5" s="1326"/>
      <c r="F5" s="1326"/>
      <c r="G5" s="1326"/>
      <c r="H5" s="1326"/>
      <c r="I5" s="1326"/>
      <c r="J5" s="1326"/>
      <c r="K5" s="1326"/>
      <c r="L5" s="1326"/>
      <c r="M5" s="1326"/>
      <c r="N5" s="1326"/>
      <c r="O5" s="1326"/>
      <c r="P5" s="1327"/>
      <c r="Q5" s="1334"/>
      <c r="R5" s="1335"/>
      <c r="S5" s="1335"/>
      <c r="T5" s="1335"/>
      <c r="U5" s="1335"/>
      <c r="V5" s="1335"/>
      <c r="W5" s="1335"/>
      <c r="X5" s="1335"/>
      <c r="Y5" s="1335"/>
      <c r="Z5" s="1335"/>
      <c r="AA5" s="1335"/>
      <c r="AB5" s="1335"/>
      <c r="AC5" s="1335"/>
      <c r="AD5" s="1335"/>
      <c r="AE5" s="1335"/>
      <c r="AF5" s="1335"/>
      <c r="AG5" s="1335"/>
      <c r="AH5" s="1336"/>
      <c r="AI5" s="1325"/>
      <c r="AJ5" s="1326"/>
      <c r="AK5" s="1326"/>
      <c r="AL5" s="1326"/>
      <c r="AM5" s="1326"/>
      <c r="AN5" s="1326"/>
      <c r="AO5" s="1326"/>
      <c r="AP5" s="1326"/>
      <c r="AQ5" s="1326"/>
      <c r="AR5" s="1326"/>
      <c r="AS5" s="1326"/>
      <c r="AT5" s="1327"/>
      <c r="AU5" s="1316"/>
      <c r="AV5" s="1317"/>
      <c r="AW5" s="1317"/>
      <c r="AX5" s="1317"/>
      <c r="AY5" s="1317"/>
      <c r="AZ5" s="1317"/>
      <c r="BA5" s="1317"/>
      <c r="BB5" s="1317"/>
      <c r="BC5" s="1317"/>
      <c r="BD5" s="1317"/>
      <c r="BE5" s="1317"/>
      <c r="BF5" s="1317"/>
      <c r="BG5" s="1317"/>
      <c r="BH5" s="1317"/>
      <c r="BI5" s="1318"/>
    </row>
    <row r="6" spans="1:61" ht="24" customHeight="1" x14ac:dyDescent="0.2">
      <c r="A6" s="1280" t="s">
        <v>15</v>
      </c>
      <c r="B6" s="1281"/>
      <c r="C6" s="1068" t="s">
        <v>661</v>
      </c>
      <c r="D6" s="1068"/>
      <c r="E6" s="1068"/>
      <c r="F6" s="1068"/>
      <c r="G6" s="1068"/>
      <c r="H6" s="1068"/>
      <c r="I6" s="1068"/>
      <c r="J6" s="1068"/>
      <c r="K6" s="1068"/>
      <c r="L6" s="1068"/>
      <c r="M6" s="1068"/>
      <c r="N6" s="1068"/>
      <c r="O6" s="1068"/>
      <c r="P6" s="1068"/>
      <c r="Q6" s="1068"/>
      <c r="R6" s="1068"/>
      <c r="S6" s="1068"/>
      <c r="T6" s="1068"/>
      <c r="U6" s="1068"/>
      <c r="V6" s="1068"/>
      <c r="W6" s="1068"/>
      <c r="X6" s="1068"/>
      <c r="Y6" s="1068"/>
      <c r="Z6" s="1282" t="s">
        <v>16</v>
      </c>
      <c r="AA6" s="1282"/>
      <c r="AB6" s="1070" t="s">
        <v>662</v>
      </c>
      <c r="AC6" s="1070"/>
      <c r="AD6" s="1070"/>
      <c r="AE6" s="1070"/>
      <c r="AF6" s="1070"/>
      <c r="AG6" s="1070"/>
      <c r="AH6" s="1070"/>
      <c r="AI6" s="1070"/>
      <c r="AJ6" s="1282" t="s">
        <v>17</v>
      </c>
      <c r="AK6" s="1282"/>
      <c r="AL6" s="1277" t="s">
        <v>610</v>
      </c>
      <c r="AM6" s="1277"/>
      <c r="AN6" s="1277"/>
      <c r="AO6" s="1277"/>
      <c r="AP6" s="1277"/>
      <c r="AQ6" s="1277"/>
      <c r="AR6" s="1277"/>
      <c r="AS6" s="1277"/>
      <c r="AT6" s="1278"/>
      <c r="AU6" s="1278"/>
      <c r="AV6" s="1278"/>
      <c r="AW6" s="1278"/>
      <c r="AX6" s="1278"/>
      <c r="AY6" s="1278"/>
      <c r="AZ6" s="1278"/>
      <c r="BA6" s="1278"/>
      <c r="BB6" s="1278"/>
      <c r="BC6" s="1278"/>
      <c r="BD6" s="1278"/>
      <c r="BE6" s="1278"/>
      <c r="BF6" s="1278"/>
      <c r="BG6" s="1278"/>
      <c r="BH6" s="1278"/>
      <c r="BI6" s="1279"/>
    </row>
    <row r="7" spans="1:61" ht="31.5" customHeight="1" x14ac:dyDescent="0.2">
      <c r="A7" s="1270" t="s">
        <v>18</v>
      </c>
      <c r="B7" s="1271"/>
      <c r="C7" s="1272" t="s">
        <v>663</v>
      </c>
      <c r="D7" s="1273"/>
      <c r="E7" s="1273"/>
      <c r="F7" s="1273"/>
      <c r="G7" s="1273"/>
      <c r="H7" s="1273"/>
      <c r="I7" s="1273"/>
      <c r="J7" s="1273"/>
      <c r="K7" s="1273"/>
      <c r="L7" s="1273"/>
      <c r="M7" s="1273"/>
      <c r="N7" s="1273"/>
      <c r="O7" s="1273"/>
      <c r="P7" s="1273"/>
      <c r="Q7" s="1273"/>
      <c r="R7" s="1273"/>
      <c r="S7" s="1273"/>
      <c r="T7" s="1273"/>
      <c r="U7" s="1273"/>
      <c r="V7" s="1273"/>
      <c r="W7" s="1273"/>
      <c r="X7" s="1273"/>
      <c r="Y7" s="1273"/>
      <c r="Z7" s="1273"/>
      <c r="AA7" s="1273"/>
      <c r="AB7" s="1273"/>
      <c r="AC7" s="1273"/>
      <c r="AD7" s="1273"/>
      <c r="AE7" s="1273"/>
      <c r="AF7" s="1273"/>
      <c r="AG7" s="1273"/>
      <c r="AH7" s="1273"/>
      <c r="AI7" s="1273"/>
      <c r="AJ7" s="1273"/>
      <c r="AK7" s="1274"/>
      <c r="AL7" s="565" t="s">
        <v>19</v>
      </c>
      <c r="AM7" s="1275">
        <v>44914</v>
      </c>
      <c r="AN7" s="1276"/>
      <c r="AO7" s="1276"/>
      <c r="AP7" s="1276"/>
      <c r="AQ7" s="1276"/>
      <c r="AR7" s="1276"/>
      <c r="AS7" s="1276"/>
      <c r="AT7" s="1278"/>
      <c r="AU7" s="1278"/>
      <c r="AV7" s="1278"/>
      <c r="AW7" s="1278"/>
      <c r="AX7" s="1278"/>
      <c r="AY7" s="1278"/>
      <c r="AZ7" s="1278"/>
      <c r="BA7" s="1278"/>
      <c r="BB7" s="1278"/>
      <c r="BC7" s="1278"/>
      <c r="BD7" s="1278"/>
      <c r="BE7" s="1278"/>
      <c r="BF7" s="1278"/>
      <c r="BG7" s="1278"/>
      <c r="BH7" s="1278"/>
      <c r="BI7" s="1279"/>
    </row>
    <row r="8" spans="1:61" ht="36" customHeight="1" x14ac:dyDescent="0.2">
      <c r="A8" s="1211" t="s">
        <v>20</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3" t="s">
        <v>21</v>
      </c>
      <c r="AU8" s="1214"/>
      <c r="AV8" s="1214"/>
      <c r="AW8" s="1214"/>
      <c r="AX8" s="1214"/>
      <c r="AY8" s="1214"/>
      <c r="AZ8" s="1214"/>
      <c r="BA8" s="1214"/>
      <c r="BB8" s="1214"/>
      <c r="BC8" s="1214"/>
      <c r="BD8" s="1214"/>
      <c r="BE8" s="1214"/>
      <c r="BF8" s="1214"/>
      <c r="BG8" s="1214"/>
      <c r="BH8" s="1214"/>
      <c r="BI8" s="1215"/>
    </row>
    <row r="9" spans="1:61" ht="28.5" customHeight="1" x14ac:dyDescent="0.2">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row>
    <row r="10" spans="1:61" s="681" customFormat="1" ht="40.5" customHeight="1" x14ac:dyDescent="0.2">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966"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row>
    <row r="11" spans="1:61" s="681" customFormat="1" ht="81" customHeight="1" thickBo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0" t="s">
        <v>57</v>
      </c>
      <c r="X11" s="320" t="s">
        <v>58</v>
      </c>
      <c r="Y11" s="967"/>
      <c r="Z11" s="965"/>
      <c r="AA11" s="965"/>
      <c r="AB11" s="965"/>
      <c r="AC11" s="965"/>
      <c r="AD11" s="965"/>
      <c r="AE11" s="320" t="s">
        <v>59</v>
      </c>
      <c r="AF11" s="320" t="s">
        <v>60</v>
      </c>
      <c r="AG11" s="320" t="s">
        <v>61</v>
      </c>
      <c r="AH11" s="965"/>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row>
    <row r="12" spans="1:61" ht="99" customHeight="1" x14ac:dyDescent="0.2">
      <c r="A12" s="663">
        <v>1</v>
      </c>
      <c r="B12" s="664" t="s">
        <v>309</v>
      </c>
      <c r="C12" s="665">
        <v>0.2</v>
      </c>
      <c r="D12" s="666">
        <v>3</v>
      </c>
      <c r="E12" s="666"/>
      <c r="F12" s="667">
        <f>IF(ISERROR(E12/D12),"",(E12/D12))</f>
        <v>0</v>
      </c>
      <c r="G12" s="666">
        <v>3</v>
      </c>
      <c r="H12" s="666"/>
      <c r="I12" s="667">
        <f>IF(ISERROR(H12/G12),"",(H12/G12))</f>
        <v>0</v>
      </c>
      <c r="J12" s="666">
        <v>3</v>
      </c>
      <c r="K12" s="666"/>
      <c r="L12" s="667">
        <f>IF(ISERROR(K12/J12),"",(K12/J12))</f>
        <v>0</v>
      </c>
      <c r="M12" s="666">
        <v>3</v>
      </c>
      <c r="N12" s="666"/>
      <c r="O12" s="667">
        <f>IF(ISERROR(N12/M12),"",(N12/M12))</f>
        <v>0</v>
      </c>
      <c r="P12" s="666">
        <f>SUM(D12,G12,J12,M12)</f>
        <v>12</v>
      </c>
      <c r="Q12" s="666">
        <f>SUM(E12,H12,K12,N12)</f>
        <v>0</v>
      </c>
      <c r="R12" s="668">
        <f>IF((IF(ISERROR(Q12/P12),0,(Q12/P12)))&gt;1,1,(IF(ISERROR(Q12/P12),0,(Q12/P12))))</f>
        <v>0</v>
      </c>
      <c r="S12" s="668">
        <f>R12*C12</f>
        <v>0</v>
      </c>
      <c r="T12" s="669" t="s">
        <v>310</v>
      </c>
      <c r="U12" s="669" t="s">
        <v>311</v>
      </c>
      <c r="V12" s="667" t="s">
        <v>312</v>
      </c>
      <c r="W12" s="667" t="s">
        <v>313</v>
      </c>
      <c r="X12" s="667" t="s">
        <v>314</v>
      </c>
      <c r="Y12" s="667" t="s">
        <v>131</v>
      </c>
      <c r="Z12" s="667"/>
      <c r="AA12" s="635"/>
      <c r="AB12" s="635"/>
      <c r="AC12" s="635"/>
      <c r="AD12" s="635"/>
      <c r="AE12" s="670"/>
      <c r="AF12" s="670"/>
      <c r="AG12" s="670"/>
      <c r="AH12" s="635"/>
      <c r="AI12" s="635"/>
      <c r="AJ12" s="636"/>
      <c r="AK12" s="637"/>
      <c r="AL12" s="638"/>
      <c r="AM12" s="639"/>
      <c r="AN12" s="637" t="s">
        <v>82</v>
      </c>
      <c r="AO12" s="637"/>
      <c r="AP12" s="637"/>
      <c r="AQ12" s="640"/>
      <c r="AR12" s="640"/>
      <c r="AS12" s="641"/>
      <c r="AT12" s="642"/>
      <c r="AU12" s="642"/>
      <c r="AV12" s="643"/>
      <c r="AW12" s="644"/>
      <c r="AX12" s="642"/>
      <c r="AY12" s="642"/>
      <c r="AZ12" s="645"/>
      <c r="BA12" s="645"/>
      <c r="BB12" s="642"/>
      <c r="BC12" s="642"/>
      <c r="BD12" s="644"/>
      <c r="BE12" s="644"/>
      <c r="BF12" s="642"/>
      <c r="BG12" s="642"/>
      <c r="BH12" s="646"/>
      <c r="BI12" s="647"/>
    </row>
    <row r="13" spans="1:61" ht="74.25" customHeight="1" x14ac:dyDescent="0.2">
      <c r="A13" s="671">
        <v>2</v>
      </c>
      <c r="B13" s="78" t="s">
        <v>664</v>
      </c>
      <c r="C13" s="385">
        <v>0.2</v>
      </c>
      <c r="D13" s="368">
        <v>1</v>
      </c>
      <c r="E13" s="368"/>
      <c r="F13" s="386">
        <f>IF(ISERROR(E13/D13),"",(E13/D13))</f>
        <v>0</v>
      </c>
      <c r="G13" s="368">
        <v>1</v>
      </c>
      <c r="H13" s="368"/>
      <c r="I13" s="386">
        <f>IF(ISERROR(H13/G13),"",(H13/G13))</f>
        <v>0</v>
      </c>
      <c r="J13" s="368">
        <v>1</v>
      </c>
      <c r="K13" s="368"/>
      <c r="L13" s="386">
        <f>IF(ISERROR(K13/J13),"",(K13/J13))</f>
        <v>0</v>
      </c>
      <c r="M13" s="368">
        <v>1</v>
      </c>
      <c r="N13" s="368"/>
      <c r="O13" s="386">
        <f>IF(ISERROR(N13/M13),"",(N13/M13))</f>
        <v>0</v>
      </c>
      <c r="P13" s="368">
        <f t="shared" ref="P13:Q16" si="0">SUM(D13,G13,J13,M13)</f>
        <v>4</v>
      </c>
      <c r="Q13" s="368">
        <f t="shared" si="0"/>
        <v>0</v>
      </c>
      <c r="R13" s="370">
        <f>IF((IF(ISERROR(Q13/P13),0,(Q13/P13)))&gt;1,1,(IF(ISERROR(Q13/P13),0,(Q13/P13))))</f>
        <v>0</v>
      </c>
      <c r="S13" s="370">
        <f>R13*C13</f>
        <v>0</v>
      </c>
      <c r="T13" s="82" t="s">
        <v>665</v>
      </c>
      <c r="U13" s="82" t="s">
        <v>666</v>
      </c>
      <c r="V13" s="386" t="s">
        <v>667</v>
      </c>
      <c r="W13" s="386" t="s">
        <v>668</v>
      </c>
      <c r="X13" s="386" t="s">
        <v>669</v>
      </c>
      <c r="Y13" s="386" t="s">
        <v>131</v>
      </c>
      <c r="Z13" s="386"/>
      <c r="AA13" s="159"/>
      <c r="AB13" s="159"/>
      <c r="AC13" s="159"/>
      <c r="AD13" s="159"/>
      <c r="AE13" s="159"/>
      <c r="AF13" s="159"/>
      <c r="AG13" s="159"/>
      <c r="AH13" s="159"/>
      <c r="AI13" s="159"/>
      <c r="AJ13" s="65"/>
      <c r="AK13" s="233"/>
      <c r="AL13" s="234"/>
      <c r="AM13" s="235"/>
      <c r="AN13" s="233" t="s">
        <v>82</v>
      </c>
      <c r="AO13" s="233"/>
      <c r="AP13" s="233"/>
      <c r="AQ13" s="61"/>
      <c r="AR13" s="61"/>
      <c r="AS13" s="236"/>
      <c r="AT13" s="237"/>
      <c r="AU13" s="237"/>
      <c r="AV13" s="168"/>
      <c r="AW13" s="168"/>
      <c r="AX13" s="237"/>
      <c r="AY13" s="237"/>
      <c r="AZ13" s="170"/>
      <c r="BA13" s="170"/>
      <c r="BB13" s="237"/>
      <c r="BC13" s="237"/>
      <c r="BD13" s="172"/>
      <c r="BE13" s="172"/>
      <c r="BF13" s="237"/>
      <c r="BG13" s="237"/>
      <c r="BH13" s="173"/>
      <c r="BI13" s="648"/>
    </row>
    <row r="14" spans="1:61" ht="77.25" customHeight="1" x14ac:dyDescent="0.2">
      <c r="A14" s="671">
        <v>3</v>
      </c>
      <c r="B14" s="78" t="s">
        <v>670</v>
      </c>
      <c r="C14" s="385">
        <v>0.2</v>
      </c>
      <c r="D14" s="156">
        <v>0.25</v>
      </c>
      <c r="E14" s="156"/>
      <c r="F14" s="363">
        <f>IF(ISERROR(E14/D14),"",(E14/D14))</f>
        <v>0</v>
      </c>
      <c r="G14" s="156">
        <v>0.25</v>
      </c>
      <c r="H14" s="156"/>
      <c r="I14" s="386">
        <f>IF(ISERROR(H14/G14),"",(H14/G14))</f>
        <v>0</v>
      </c>
      <c r="J14" s="156">
        <v>0.25</v>
      </c>
      <c r="K14" s="156"/>
      <c r="L14" s="386">
        <f>IF(ISERROR(K14/J14),"",(K14/J14))</f>
        <v>0</v>
      </c>
      <c r="M14" s="156">
        <v>0.25</v>
      </c>
      <c r="N14" s="156"/>
      <c r="O14" s="386">
        <f>IF(ISERROR(N14/M14),"",(N14/M14))</f>
        <v>0</v>
      </c>
      <c r="P14" s="156">
        <f t="shared" si="0"/>
        <v>1</v>
      </c>
      <c r="Q14" s="540">
        <f t="shared" si="0"/>
        <v>0</v>
      </c>
      <c r="R14" s="370">
        <f>IF((IF(ISERROR(Q14/P14),0,(Q14/P14)))&gt;1,1,(IF(ISERROR(Q14/P14),0,(Q14/P14))))</f>
        <v>0</v>
      </c>
      <c r="S14" s="370">
        <f>R14*C14</f>
        <v>0</v>
      </c>
      <c r="T14" s="78" t="s">
        <v>671</v>
      </c>
      <c r="U14" s="78" t="s">
        <v>672</v>
      </c>
      <c r="V14" s="386" t="s">
        <v>673</v>
      </c>
      <c r="W14" s="386" t="s">
        <v>674</v>
      </c>
      <c r="X14" s="386" t="s">
        <v>88</v>
      </c>
      <c r="Y14" s="386" t="s">
        <v>131</v>
      </c>
      <c r="Z14" s="288"/>
      <c r="AA14" s="159"/>
      <c r="AB14" s="159"/>
      <c r="AC14" s="159"/>
      <c r="AD14" s="159"/>
      <c r="AE14" s="159"/>
      <c r="AF14" s="159"/>
      <c r="AG14" s="159"/>
      <c r="AH14" s="159"/>
      <c r="AI14" s="159"/>
      <c r="AJ14" s="65"/>
      <c r="AK14" s="233"/>
      <c r="AL14" s="235"/>
      <c r="AM14" s="235"/>
      <c r="AN14" s="233"/>
      <c r="AO14" s="233" t="s">
        <v>138</v>
      </c>
      <c r="AP14" s="233"/>
      <c r="AQ14" s="61"/>
      <c r="AR14" s="61"/>
      <c r="AS14" s="236"/>
      <c r="AT14" s="649"/>
      <c r="AU14" s="649"/>
      <c r="AV14" s="168"/>
      <c r="AW14" s="168"/>
      <c r="AX14" s="649"/>
      <c r="AY14" s="649"/>
      <c r="AZ14" s="170"/>
      <c r="BA14" s="170"/>
      <c r="BB14" s="649"/>
      <c r="BC14" s="649"/>
      <c r="BD14" s="178"/>
      <c r="BE14" s="172"/>
      <c r="BF14" s="649"/>
      <c r="BG14" s="649"/>
      <c r="BH14" s="173"/>
      <c r="BI14" s="648"/>
    </row>
    <row r="15" spans="1:61" ht="76.5" customHeight="1" x14ac:dyDescent="0.2">
      <c r="A15" s="671">
        <v>4</v>
      </c>
      <c r="B15" s="78" t="s">
        <v>675</v>
      </c>
      <c r="C15" s="385">
        <v>0.2</v>
      </c>
      <c r="D15" s="368">
        <v>0</v>
      </c>
      <c r="E15" s="368"/>
      <c r="G15" s="368">
        <v>1</v>
      </c>
      <c r="H15" s="368"/>
      <c r="I15" s="386">
        <f>IF(ISERROR(H15/G15),"",(H15/G15))</f>
        <v>0</v>
      </c>
      <c r="J15" s="368">
        <v>2</v>
      </c>
      <c r="K15" s="368"/>
      <c r="L15" s="386">
        <f>IF(ISERROR(K15/J15),"",(K15/J15))</f>
        <v>0</v>
      </c>
      <c r="M15" s="368">
        <v>1</v>
      </c>
      <c r="N15" s="368"/>
      <c r="O15" s="386">
        <f>IF(ISERROR(N15/M15),"",(N15/M15))</f>
        <v>0</v>
      </c>
      <c r="P15" s="368">
        <f t="shared" si="0"/>
        <v>4</v>
      </c>
      <c r="Q15" s="368">
        <f t="shared" si="0"/>
        <v>0</v>
      </c>
      <c r="R15" s="370">
        <f>IF((IF(ISERROR(Q15/P15),0,(Q15/P15)))&gt;1,1,(IF(ISERROR(Q15/P15),0,(Q15/P15))))</f>
        <v>0</v>
      </c>
      <c r="S15" s="370">
        <f>R15*C15</f>
        <v>0</v>
      </c>
      <c r="T15" s="82" t="s">
        <v>676</v>
      </c>
      <c r="U15" s="78" t="s">
        <v>677</v>
      </c>
      <c r="V15" s="386" t="s">
        <v>678</v>
      </c>
      <c r="W15" s="82" t="s">
        <v>679</v>
      </c>
      <c r="X15" s="82" t="s">
        <v>680</v>
      </c>
      <c r="Y15" s="386" t="s">
        <v>131</v>
      </c>
      <c r="Z15" s="288"/>
      <c r="AA15" s="159"/>
      <c r="AB15" s="159"/>
      <c r="AC15" s="159"/>
      <c r="AD15" s="159"/>
      <c r="AE15" s="278"/>
      <c r="AF15" s="159"/>
      <c r="AG15" s="159"/>
      <c r="AH15" s="159"/>
      <c r="AI15" s="159"/>
      <c r="AJ15" s="65"/>
      <c r="AK15" s="233"/>
      <c r="AL15" s="235"/>
      <c r="AM15" s="235"/>
      <c r="AN15" s="233"/>
      <c r="AO15" s="233" t="s">
        <v>138</v>
      </c>
      <c r="AP15" s="233"/>
      <c r="AQ15" s="61"/>
      <c r="AR15" s="61"/>
      <c r="AS15" s="236"/>
      <c r="AT15" s="237"/>
      <c r="AU15" s="237"/>
      <c r="AV15" s="168"/>
      <c r="AW15" s="168"/>
      <c r="AX15" s="237"/>
      <c r="AY15" s="237"/>
      <c r="AZ15" s="170"/>
      <c r="BA15" s="170"/>
      <c r="BB15" s="237"/>
      <c r="BC15" s="237"/>
      <c r="BD15" s="178"/>
      <c r="BE15" s="172"/>
      <c r="BF15" s="237"/>
      <c r="BG15" s="237"/>
      <c r="BH15" s="173"/>
      <c r="BI15" s="648"/>
    </row>
    <row r="16" spans="1:61" ht="86.25" customHeight="1" thickBot="1" x14ac:dyDescent="0.25">
      <c r="A16" s="672">
        <v>5</v>
      </c>
      <c r="B16" s="673" t="s">
        <v>681</v>
      </c>
      <c r="C16" s="674">
        <v>0.2</v>
      </c>
      <c r="D16" s="675">
        <v>0</v>
      </c>
      <c r="E16" s="675"/>
      <c r="F16" s="676">
        <v>0</v>
      </c>
      <c r="G16" s="675">
        <v>1</v>
      </c>
      <c r="H16" s="675"/>
      <c r="I16" s="676">
        <f>IF(ISERROR(H16/G16),"",(H16/G16))</f>
        <v>0</v>
      </c>
      <c r="J16" s="675">
        <v>1</v>
      </c>
      <c r="K16" s="675"/>
      <c r="L16" s="676">
        <f>IF(ISERROR(K16/J16),"",(K16/J16))</f>
        <v>0</v>
      </c>
      <c r="M16" s="675">
        <v>1</v>
      </c>
      <c r="N16" s="675"/>
      <c r="O16" s="676">
        <f>IF(ISERROR(N16/M16),"",(N16/M16))</f>
        <v>0</v>
      </c>
      <c r="P16" s="675">
        <f t="shared" si="0"/>
        <v>3</v>
      </c>
      <c r="Q16" s="675">
        <f t="shared" si="0"/>
        <v>0</v>
      </c>
      <c r="R16" s="677">
        <f>IF((IF(ISERROR(Q16/P16),0,(Q16/P16)))&gt;1,1,(IF(ISERROR(Q16/P16),0,(Q16/P16))))</f>
        <v>0</v>
      </c>
      <c r="S16" s="677">
        <f>R16*C16</f>
        <v>0</v>
      </c>
      <c r="T16" s="678" t="s">
        <v>682</v>
      </c>
      <c r="U16" s="673" t="s">
        <v>683</v>
      </c>
      <c r="V16" s="676" t="s">
        <v>684</v>
      </c>
      <c r="W16" s="678" t="s">
        <v>1017</v>
      </c>
      <c r="X16" s="678" t="s">
        <v>685</v>
      </c>
      <c r="Y16" s="676" t="s">
        <v>75</v>
      </c>
      <c r="Z16" s="673"/>
      <c r="AA16" s="650"/>
      <c r="AB16" s="650"/>
      <c r="AC16" s="650"/>
      <c r="AD16" s="650"/>
      <c r="AE16" s="651"/>
      <c r="AF16" s="650"/>
      <c r="AG16" s="650"/>
      <c r="AH16" s="650"/>
      <c r="AI16" s="650"/>
      <c r="AJ16" s="652"/>
      <c r="AK16" s="653"/>
      <c r="AL16" s="654"/>
      <c r="AM16" s="654"/>
      <c r="AN16" s="653"/>
      <c r="AO16" s="653" t="s">
        <v>138</v>
      </c>
      <c r="AP16" s="653"/>
      <c r="AQ16" s="655"/>
      <c r="AR16" s="655"/>
      <c r="AS16" s="679"/>
      <c r="AT16" s="656"/>
      <c r="AU16" s="656"/>
      <c r="AV16" s="657"/>
      <c r="AW16" s="657"/>
      <c r="AX16" s="656"/>
      <c r="AY16" s="656"/>
      <c r="AZ16" s="658"/>
      <c r="BA16" s="658"/>
      <c r="BB16" s="656"/>
      <c r="BC16" s="656"/>
      <c r="BD16" s="659"/>
      <c r="BE16" s="660"/>
      <c r="BF16" s="656"/>
      <c r="BG16" s="656"/>
      <c r="BH16" s="661"/>
      <c r="BI16" s="662"/>
    </row>
    <row r="17" spans="3:3" ht="24" customHeight="1" x14ac:dyDescent="0.2">
      <c r="C17" s="680"/>
    </row>
  </sheetData>
  <sheetProtection selectLockedCells="1" selectUnlockedCells="1"/>
  <mergeCells count="58">
    <mergeCell ref="M10:O10"/>
    <mergeCell ref="P10:R10"/>
    <mergeCell ref="T10:T11"/>
    <mergeCell ref="U10:U11"/>
    <mergeCell ref="V10:V11"/>
    <mergeCell ref="W10:X10"/>
    <mergeCell ref="Y10:Y11"/>
    <mergeCell ref="Z10:Z11"/>
    <mergeCell ref="AA10:AA11"/>
    <mergeCell ref="AB10:AB11"/>
    <mergeCell ref="AC10:AC11"/>
    <mergeCell ref="AD10:AD11"/>
    <mergeCell ref="AE10:AG10"/>
    <mergeCell ref="AH10:AH11"/>
    <mergeCell ref="AI10:AI11"/>
    <mergeCell ref="AJ10:AP10"/>
    <mergeCell ref="AQ10:AQ11"/>
    <mergeCell ref="AR10:AR11"/>
    <mergeCell ref="AS10:AS11"/>
    <mergeCell ref="AT10:AW10"/>
    <mergeCell ref="AX10:BA10"/>
    <mergeCell ref="BB10:BE10"/>
    <mergeCell ref="BF10:BI10"/>
    <mergeCell ref="A1:A5"/>
    <mergeCell ref="B1:P3"/>
    <mergeCell ref="Q1:AH3"/>
    <mergeCell ref="AU1:BI1"/>
    <mergeCell ref="AU2:BI2"/>
    <mergeCell ref="AI3:AT3"/>
    <mergeCell ref="AU3:BI3"/>
    <mergeCell ref="B4:P5"/>
    <mergeCell ref="Q4:AH5"/>
    <mergeCell ref="AI4:AT5"/>
    <mergeCell ref="AU4:BI5"/>
    <mergeCell ref="C6:Y6"/>
    <mergeCell ref="Z6:AA6"/>
    <mergeCell ref="AJ6:AK6"/>
    <mergeCell ref="AL6:AS6"/>
    <mergeCell ref="AT6:BI7"/>
    <mergeCell ref="A7:B7"/>
    <mergeCell ref="C7:AK7"/>
    <mergeCell ref="AM7:AS7"/>
    <mergeCell ref="J10:L10"/>
    <mergeCell ref="AI1:AT1"/>
    <mergeCell ref="AI2:AT2"/>
    <mergeCell ref="A6:B6"/>
    <mergeCell ref="AT8:BI8"/>
    <mergeCell ref="A10:A11"/>
    <mergeCell ref="B10:B11"/>
    <mergeCell ref="C10:C11"/>
    <mergeCell ref="D10:F10"/>
    <mergeCell ref="G10:I10"/>
    <mergeCell ref="A8:AS8"/>
    <mergeCell ref="A9:C9"/>
    <mergeCell ref="D9:S9"/>
    <mergeCell ref="T9:AS9"/>
    <mergeCell ref="AT9:BI9"/>
    <mergeCell ref="AB6:AI6"/>
  </mergeCells>
  <conditionalFormatting sqref="R12:R16">
    <cfRule type="cellIs" dxfId="255" priority="54" stopIfTrue="1" operator="between">
      <formula>0.9</formula>
      <formula>1</formula>
    </cfRule>
    <cfRule type="cellIs" dxfId="254" priority="55" stopIfTrue="1" operator="between">
      <formula>0.7</formula>
      <formula>0.8999</formula>
    </cfRule>
    <cfRule type="cellIs" dxfId="253" priority="56" stopIfTrue="1" operator="between">
      <formula>0</formula>
      <formula>0.699</formula>
    </cfRule>
  </conditionalFormatting>
  <conditionalFormatting sqref="F12:F14">
    <cfRule type="cellIs" dxfId="252" priority="57" stopIfTrue="1" operator="between">
      <formula>0.9</formula>
      <formula>1.05</formula>
    </cfRule>
    <cfRule type="cellIs" dxfId="251" priority="58" stopIfTrue="1" operator="between">
      <formula>0.7</formula>
      <formula>0.8999</formula>
    </cfRule>
    <cfRule type="cellIs" dxfId="250" priority="59" stopIfTrue="1" operator="between">
      <formula>0</formula>
      <formula>0.699</formula>
    </cfRule>
    <cfRule type="cellIs" dxfId="249" priority="60" stopIfTrue="1" operator="greaterThan">
      <formula>1.05</formula>
    </cfRule>
  </conditionalFormatting>
  <conditionalFormatting sqref="I12:I16">
    <cfRule type="cellIs" dxfId="248" priority="61" stopIfTrue="1" operator="between">
      <formula>0.9</formula>
      <formula>1.05</formula>
    </cfRule>
    <cfRule type="cellIs" dxfId="247" priority="62" stopIfTrue="1" operator="between">
      <formula>0.7</formula>
      <formula>0.8999</formula>
    </cfRule>
    <cfRule type="cellIs" dxfId="246" priority="63" stopIfTrue="1" operator="between">
      <formula>0</formula>
      <formula>0.699</formula>
    </cfRule>
    <cfRule type="cellIs" dxfId="245" priority="64" stopIfTrue="1" operator="greaterThan">
      <formula>1.05</formula>
    </cfRule>
  </conditionalFormatting>
  <conditionalFormatting sqref="L12:L16">
    <cfRule type="cellIs" dxfId="244" priority="65" stopIfTrue="1" operator="between">
      <formula>0.9</formula>
      <formula>1.05</formula>
    </cfRule>
    <cfRule type="cellIs" dxfId="243" priority="66" stopIfTrue="1" operator="between">
      <formula>0.7</formula>
      <formula>0.8999</formula>
    </cfRule>
    <cfRule type="cellIs" dxfId="242" priority="67" stopIfTrue="1" operator="between">
      <formula>0</formula>
      <formula>0.699</formula>
    </cfRule>
    <cfRule type="cellIs" dxfId="241" priority="68" stopIfTrue="1" operator="greaterThan">
      <formula>1.05</formula>
    </cfRule>
  </conditionalFormatting>
  <conditionalFormatting sqref="O12:O16">
    <cfRule type="cellIs" dxfId="240" priority="69" stopIfTrue="1" operator="between">
      <formula>0.9</formula>
      <formula>1.05</formula>
    </cfRule>
    <cfRule type="cellIs" dxfId="239" priority="70" stopIfTrue="1" operator="between">
      <formula>0.7</formula>
      <formula>0.8999</formula>
    </cfRule>
    <cfRule type="cellIs" dxfId="238" priority="71" stopIfTrue="1" operator="between">
      <formula>0</formula>
      <formula>0.699</formula>
    </cfRule>
    <cfRule type="cellIs" dxfId="237" priority="72" stopIfTrue="1" operator="greaterThan">
      <formula>1.05</formula>
    </cfRule>
  </conditionalFormatting>
  <conditionalFormatting sqref="R12:R16">
    <cfRule type="cellIs" dxfId="236" priority="73" stopIfTrue="1" operator="between">
      <formula>0.9</formula>
      <formula>1</formula>
    </cfRule>
    <cfRule type="cellIs" dxfId="235" priority="74" stopIfTrue="1" operator="between">
      <formula>0.7</formula>
      <formula>0.8999</formula>
    </cfRule>
    <cfRule type="cellIs" dxfId="234" priority="75" stopIfTrue="1" operator="between">
      <formula>0</formula>
      <formula>0.699</formula>
    </cfRule>
  </conditionalFormatting>
  <conditionalFormatting sqref="F12:F14">
    <cfRule type="cellIs" dxfId="233" priority="76" stopIfTrue="1" operator="between">
      <formula>0.9</formula>
      <formula>1.05</formula>
    </cfRule>
    <cfRule type="cellIs" dxfId="232" priority="77" stopIfTrue="1" operator="between">
      <formula>0.7</formula>
      <formula>0.8999</formula>
    </cfRule>
    <cfRule type="cellIs" dxfId="231" priority="78" stopIfTrue="1" operator="between">
      <formula>0</formula>
      <formula>0.699</formula>
    </cfRule>
    <cfRule type="cellIs" dxfId="230" priority="79" stopIfTrue="1" operator="greaterThan">
      <formula>1.05</formula>
    </cfRule>
  </conditionalFormatting>
  <conditionalFormatting sqref="I12:I16">
    <cfRule type="cellIs" dxfId="229" priority="80" stopIfTrue="1" operator="between">
      <formula>0.9</formula>
      <formula>1.05</formula>
    </cfRule>
    <cfRule type="cellIs" dxfId="228" priority="81" stopIfTrue="1" operator="between">
      <formula>0.7</formula>
      <formula>0.8999</formula>
    </cfRule>
    <cfRule type="cellIs" dxfId="227" priority="82" stopIfTrue="1" operator="between">
      <formula>0</formula>
      <formula>0.699</formula>
    </cfRule>
    <cfRule type="cellIs" dxfId="226" priority="83" stopIfTrue="1" operator="greaterThan">
      <formula>1.05</formula>
    </cfRule>
  </conditionalFormatting>
  <conditionalFormatting sqref="L12:L16">
    <cfRule type="cellIs" dxfId="225" priority="84" stopIfTrue="1" operator="between">
      <formula>0.9</formula>
      <formula>1.05</formula>
    </cfRule>
    <cfRule type="cellIs" dxfId="224" priority="85" stopIfTrue="1" operator="between">
      <formula>0.7</formula>
      <formula>0.8999</formula>
    </cfRule>
    <cfRule type="cellIs" dxfId="223" priority="86" stopIfTrue="1" operator="between">
      <formula>0</formula>
      <formula>0.699</formula>
    </cfRule>
    <cfRule type="cellIs" dxfId="222" priority="87" stopIfTrue="1" operator="greaterThan">
      <formula>1.05</formula>
    </cfRule>
  </conditionalFormatting>
  <conditionalFormatting sqref="O12:O16">
    <cfRule type="cellIs" dxfId="221" priority="88" stopIfTrue="1" operator="between">
      <formula>0.9</formula>
      <formula>1.05</formula>
    </cfRule>
    <cfRule type="cellIs" dxfId="220" priority="89" stopIfTrue="1" operator="between">
      <formula>0.7</formula>
      <formula>0.8999</formula>
    </cfRule>
    <cfRule type="cellIs" dxfId="219" priority="90" stopIfTrue="1" operator="between">
      <formula>0</formula>
      <formula>0.699</formula>
    </cfRule>
    <cfRule type="cellIs" dxfId="218" priority="91" stopIfTrue="1" operator="greaterThan">
      <formula>1.05</formula>
    </cfRule>
  </conditionalFormatting>
  <conditionalFormatting sqref="F12:R14 G15:R16">
    <cfRule type="colorScale" priority="53">
      <colorScale>
        <cfvo type="min"/>
        <cfvo type="max"/>
        <color theme="0"/>
        <color theme="0"/>
      </colorScale>
    </cfRule>
  </conditionalFormatting>
  <conditionalFormatting sqref="F16">
    <cfRule type="cellIs" dxfId="217" priority="2" stopIfTrue="1" operator="between">
      <formula>0.9</formula>
      <formula>1.05</formula>
    </cfRule>
    <cfRule type="cellIs" dxfId="216" priority="3" stopIfTrue="1" operator="between">
      <formula>0.7</formula>
      <formula>0.8999</formula>
    </cfRule>
    <cfRule type="cellIs" dxfId="215" priority="4" stopIfTrue="1" operator="between">
      <formula>0</formula>
      <formula>0.699</formula>
    </cfRule>
    <cfRule type="cellIs" dxfId="214" priority="5" stopIfTrue="1" operator="greaterThan">
      <formula>1.05</formula>
    </cfRule>
  </conditionalFormatting>
  <conditionalFormatting sqref="F16">
    <cfRule type="cellIs" dxfId="213" priority="6" stopIfTrue="1" operator="between">
      <formula>0.9</formula>
      <formula>1.05</formula>
    </cfRule>
    <cfRule type="cellIs" dxfId="212" priority="7" stopIfTrue="1" operator="between">
      <formula>0.7</formula>
      <formula>0.8999</formula>
    </cfRule>
    <cfRule type="cellIs" dxfId="211" priority="8" stopIfTrue="1" operator="between">
      <formula>0</formula>
      <formula>0.699</formula>
    </cfRule>
    <cfRule type="cellIs" dxfId="210" priority="9" stopIfTrue="1" operator="greaterThan">
      <formula>1.05</formula>
    </cfRule>
  </conditionalFormatting>
  <conditionalFormatting sqref="F16">
    <cfRule type="colorScale" priority="1">
      <colorScale>
        <cfvo type="min"/>
        <cfvo type="max"/>
        <color theme="0"/>
        <color theme="0"/>
      </colorScale>
    </cfRule>
  </conditionalFormatting>
  <dataValidations count="7">
    <dataValidation type="list" operator="equal" allowBlank="1" showErrorMessage="1" sqref="AA12:AA16">
      <formula1>"Alcaldía Local,Central,Sectorial,"</formula1>
      <formula2>0</formula2>
    </dataValidation>
    <dataValidation type="list" operator="equal" allowBlank="1" showErrorMessage="1" sqref="AB12:AB16">
      <formula1>"Coeficiente,Índice o razón,Porcentaje,Tasa,Valor absoluto"</formula1>
      <formula2>0</formula2>
    </dataValidation>
    <dataValidation type="list" operator="equal" allowBlank="1" showErrorMessage="1" sqref="AC12:AC16">
      <formula1>"Diario,Semanal,Mensual,Bimestral ,Trimestral,Semestral ,Anual"</formula1>
      <formula2>0</formula2>
    </dataValidation>
    <dataValidation type="list" operator="equal" allowBlank="1" showErrorMessage="1" sqref="AD12:AD16">
      <formula1>"Alta ,Media ,Baja"</formula1>
      <formula2>0</formula2>
    </dataValidation>
    <dataValidation type="list" operator="equal" allowBlank="1" showErrorMessage="1" sqref="AH12:AH16">
      <formula1>"Gestión"</formula1>
      <formula2>0</formula2>
    </dataValidation>
    <dataValidation type="list" operator="equal" allowBlank="1" showErrorMessage="1" sqref="AI12:AI16">
      <formula1>",Distrital ,Dsitrital-Rural ,Distrital- Urbano,Entidad ,Localidad,UPZ,Departamental,Regional,Nacional"</formula1>
      <formula2>0</formula2>
    </dataValidation>
    <dataValidation operator="equal" allowBlank="1" showErrorMessage="1" sqref="AJ6">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 GESTION INSTITUCIONAL\[POA - 2023 - SGI.xlsx]datos'!#REF!</xm:f>
          </x14:formula1>
          <xm:sqref>AL6:AS6 AJ12:AJ16 AN12:AN16</xm:sqref>
        </x14:dataValidation>
        <x14:dataValidation type="list" operator="equal" allowBlank="1" showErrorMessage="1">
          <x14:formula1>
            <xm:f>'C:\Users\luis.arias\Documents\VIGENCIA 2023\PLAN DE ACCION -POA\SUB. GESTION INSTITUCIONAL\[POA - 2023 - SGI.xlsx]datos'!#REF!</xm:f>
          </x14:formula1>
          <xm:sqref>AO12:AP16</xm:sqref>
        </x14:dataValidation>
        <x14:dataValidation type="list" errorStyle="information" operator="equal" showInputMessage="1" showErrorMessage="1" prompt="Escoja el Proceso del Menú desplegable">
          <x14:formula1>
            <xm:f>'C:\Users\luis.arias\Documents\VIGENCIA 2023\PLAN DE ACCION -POA\SUB. GESTION INSTITUCIONAL\[POA - 2023 - SGI.xlsx]datos'!#REF!</xm:f>
          </x14:formula1>
          <xm:sqref>C6:Y6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1"/>
  <sheetViews>
    <sheetView showGridLines="0" zoomScale="70" zoomScaleNormal="70" workbookViewId="0">
      <selection activeCell="BN28" sqref="BN28"/>
    </sheetView>
  </sheetViews>
  <sheetFormatPr baseColWidth="10" defaultColWidth="20.5703125" defaultRowHeight="12.75" customHeight="1" x14ac:dyDescent="0.25"/>
  <cols>
    <col min="1" max="1" width="17.5703125" style="148" customWidth="1"/>
    <col min="2" max="2" width="43.28515625" style="148" customWidth="1"/>
    <col min="3" max="3" width="9.140625" style="148" customWidth="1"/>
    <col min="4" max="4" width="8.42578125" style="148" customWidth="1"/>
    <col min="5" max="5" width="9.5703125" style="148" customWidth="1"/>
    <col min="6" max="6" width="16.7109375" style="148" customWidth="1"/>
    <col min="7" max="7" width="9.5703125" style="148" customWidth="1"/>
    <col min="8" max="8" width="8"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1" style="148" customWidth="1"/>
    <col min="20" max="20" width="23.140625" style="148" customWidth="1"/>
    <col min="21" max="21" width="32.5703125" style="148" customWidth="1"/>
    <col min="22" max="24" width="20.5703125" style="148" customWidth="1"/>
    <col min="25" max="25" width="20.5703125" style="149" customWidth="1"/>
    <col min="26" max="26" width="48.140625" style="149" customWidth="1"/>
    <col min="27" max="35" width="20.5703125" style="149" customWidth="1"/>
    <col min="36" max="36" width="26.7109375" style="149" customWidth="1"/>
    <col min="37" max="37" width="45.7109375" style="149" customWidth="1"/>
    <col min="38" max="38" width="25.42578125" style="149" customWidth="1"/>
    <col min="39" max="39" width="49.28515625" style="149" customWidth="1"/>
    <col min="40" max="40" width="40" style="149" customWidth="1"/>
    <col min="41" max="41" width="25.85546875" style="149" customWidth="1"/>
    <col min="42" max="42" width="33" style="149" customWidth="1"/>
    <col min="43" max="43" width="35.42578125" style="149" customWidth="1"/>
    <col min="44" max="45" width="20.5703125" style="149" customWidth="1"/>
    <col min="46" max="47" width="20.5703125" style="149" hidden="1" customWidth="1"/>
    <col min="48" max="48" width="43.42578125" style="149" hidden="1" customWidth="1"/>
    <col min="49" max="49" width="33.7109375" style="148" hidden="1" customWidth="1"/>
    <col min="50" max="53" width="20.5703125" style="148" hidden="1" customWidth="1"/>
    <col min="54" max="54" width="8.7109375" style="148" hidden="1" customWidth="1"/>
    <col min="55" max="55" width="9" style="148" hidden="1" customWidth="1"/>
    <col min="56" max="56" width="39" style="148" hidden="1" customWidth="1"/>
    <col min="57" max="57" width="32.140625" style="148" hidden="1" customWidth="1"/>
    <col min="58" max="58" width="17" style="148" hidden="1" customWidth="1"/>
    <col min="59" max="59" width="16" style="148" hidden="1" customWidth="1"/>
    <col min="60" max="60" width="51.5703125" style="148" hidden="1" customWidth="1"/>
    <col min="61" max="61" width="36" style="148" hidden="1" customWidth="1"/>
    <col min="62" max="250" width="20.5703125" style="148" customWidth="1"/>
    <col min="251" max="16384" width="20.5703125" style="69"/>
  </cols>
  <sheetData>
    <row r="1" spans="1:250" s="150" customFormat="1" ht="30.75" customHeight="1" thickBot="1" x14ac:dyDescent="0.4">
      <c r="A1" s="1221"/>
      <c r="B1" s="1224" t="s">
        <v>6</v>
      </c>
      <c r="C1" s="1225"/>
      <c r="D1" s="1225"/>
      <c r="E1" s="1225"/>
      <c r="F1" s="1225"/>
      <c r="G1" s="1225"/>
      <c r="H1" s="1225"/>
      <c r="I1" s="1225"/>
      <c r="J1" s="1225"/>
      <c r="K1" s="1225"/>
      <c r="L1" s="1225"/>
      <c r="M1" s="1225"/>
      <c r="N1" s="1225"/>
      <c r="O1" s="1225"/>
      <c r="P1" s="1226"/>
      <c r="Q1" s="1230" t="s">
        <v>7</v>
      </c>
      <c r="R1" s="1231"/>
      <c r="S1" s="1231"/>
      <c r="T1" s="1231"/>
      <c r="U1" s="1231"/>
      <c r="V1" s="1231"/>
      <c r="W1" s="1231"/>
      <c r="X1" s="1231"/>
      <c r="Y1" s="1231"/>
      <c r="Z1" s="1231"/>
      <c r="AA1" s="1231"/>
      <c r="AB1" s="1231"/>
      <c r="AC1" s="1231"/>
      <c r="AD1" s="1231"/>
      <c r="AE1" s="1231"/>
      <c r="AF1" s="1231"/>
      <c r="AG1" s="1231"/>
      <c r="AH1" s="1232"/>
      <c r="AI1" s="1242" t="s">
        <v>8</v>
      </c>
      <c r="AJ1" s="1243"/>
      <c r="AK1" s="1243"/>
      <c r="AL1" s="1243"/>
      <c r="AM1" s="1243"/>
      <c r="AN1" s="1243"/>
      <c r="AO1" s="1243"/>
      <c r="AP1" s="1243"/>
      <c r="AQ1" s="1243"/>
      <c r="AR1" s="1243"/>
      <c r="AS1" s="1243"/>
      <c r="AT1" s="1244"/>
      <c r="AU1" s="1245" t="s">
        <v>9</v>
      </c>
      <c r="AV1" s="1246"/>
      <c r="AW1" s="1246"/>
      <c r="AX1" s="1246"/>
      <c r="AY1" s="1246"/>
      <c r="AZ1" s="1246"/>
      <c r="BA1" s="1246"/>
      <c r="BB1" s="1246"/>
      <c r="BC1" s="1246"/>
      <c r="BD1" s="1246"/>
      <c r="BE1" s="1246"/>
      <c r="BF1" s="1246"/>
      <c r="BG1" s="1246"/>
      <c r="BH1" s="1246"/>
      <c r="BI1" s="1247"/>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c r="IB1" s="151"/>
      <c r="IC1" s="151"/>
      <c r="ID1" s="151"/>
      <c r="IE1" s="151"/>
      <c r="IF1" s="151"/>
      <c r="IG1" s="151"/>
      <c r="IH1" s="151"/>
      <c r="II1" s="151"/>
      <c r="IJ1" s="151"/>
      <c r="IK1" s="151"/>
      <c r="IL1" s="151"/>
      <c r="IM1" s="151"/>
      <c r="IN1" s="151"/>
      <c r="IO1" s="151"/>
      <c r="IP1" s="151"/>
    </row>
    <row r="2" spans="1:250" s="150" customFormat="1" ht="18.75" customHeight="1" thickBot="1" x14ac:dyDescent="0.4">
      <c r="A2" s="1222"/>
      <c r="B2" s="1236"/>
      <c r="C2" s="1237"/>
      <c r="D2" s="1237"/>
      <c r="E2" s="1237"/>
      <c r="F2" s="1237"/>
      <c r="G2" s="1237"/>
      <c r="H2" s="1237"/>
      <c r="I2" s="1237"/>
      <c r="J2" s="1237"/>
      <c r="K2" s="1237"/>
      <c r="L2" s="1237"/>
      <c r="M2" s="1237"/>
      <c r="N2" s="1237"/>
      <c r="O2" s="1237"/>
      <c r="P2" s="1238"/>
      <c r="Q2" s="1239"/>
      <c r="R2" s="1240"/>
      <c r="S2" s="1240"/>
      <c r="T2" s="1240"/>
      <c r="U2" s="1240"/>
      <c r="V2" s="1240"/>
      <c r="W2" s="1240"/>
      <c r="X2" s="1240"/>
      <c r="Y2" s="1240"/>
      <c r="Z2" s="1240"/>
      <c r="AA2" s="1240"/>
      <c r="AB2" s="1240"/>
      <c r="AC2" s="1240"/>
      <c r="AD2" s="1240"/>
      <c r="AE2" s="1240"/>
      <c r="AF2" s="1240"/>
      <c r="AG2" s="1240"/>
      <c r="AH2" s="1241"/>
      <c r="AI2" s="1242" t="s">
        <v>10</v>
      </c>
      <c r="AJ2" s="1243"/>
      <c r="AK2" s="1243"/>
      <c r="AL2" s="1243"/>
      <c r="AM2" s="1243"/>
      <c r="AN2" s="1243"/>
      <c r="AO2" s="1243"/>
      <c r="AP2" s="1243"/>
      <c r="AQ2" s="1243"/>
      <c r="AR2" s="1243"/>
      <c r="AS2" s="1243"/>
      <c r="AT2" s="1244"/>
      <c r="AU2" s="1248">
        <v>3</v>
      </c>
      <c r="AV2" s="1249"/>
      <c r="AW2" s="1249"/>
      <c r="AX2" s="1249"/>
      <c r="AY2" s="1249"/>
      <c r="AZ2" s="1249"/>
      <c r="BA2" s="1249"/>
      <c r="BB2" s="1249"/>
      <c r="BC2" s="1249"/>
      <c r="BD2" s="1249"/>
      <c r="BE2" s="1249"/>
      <c r="BF2" s="1249"/>
      <c r="BG2" s="1249"/>
      <c r="BH2" s="1249"/>
      <c r="BI2" s="1250"/>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row>
    <row r="3" spans="1:250" s="150" customFormat="1" ht="21.75" customHeight="1" thickBot="1" x14ac:dyDescent="0.4">
      <c r="A3" s="1222"/>
      <c r="B3" s="1227"/>
      <c r="C3" s="1228"/>
      <c r="D3" s="1228"/>
      <c r="E3" s="1228"/>
      <c r="F3" s="1228"/>
      <c r="G3" s="1228"/>
      <c r="H3" s="1228"/>
      <c r="I3" s="1228"/>
      <c r="J3" s="1228"/>
      <c r="K3" s="1228"/>
      <c r="L3" s="1228"/>
      <c r="M3" s="1228"/>
      <c r="N3" s="1228"/>
      <c r="O3" s="1228"/>
      <c r="P3" s="1229"/>
      <c r="Q3" s="1233"/>
      <c r="R3" s="1234"/>
      <c r="S3" s="1234"/>
      <c r="T3" s="1234"/>
      <c r="U3" s="1234"/>
      <c r="V3" s="1234"/>
      <c r="W3" s="1234"/>
      <c r="X3" s="1234"/>
      <c r="Y3" s="1234"/>
      <c r="Z3" s="1234"/>
      <c r="AA3" s="1234"/>
      <c r="AB3" s="1234"/>
      <c r="AC3" s="1234"/>
      <c r="AD3" s="1234"/>
      <c r="AE3" s="1234"/>
      <c r="AF3" s="1234"/>
      <c r="AG3" s="1234"/>
      <c r="AH3" s="1235"/>
      <c r="AI3" s="1242" t="s">
        <v>11</v>
      </c>
      <c r="AJ3" s="1243"/>
      <c r="AK3" s="1243"/>
      <c r="AL3" s="1243"/>
      <c r="AM3" s="1243"/>
      <c r="AN3" s="1243"/>
      <c r="AO3" s="1243"/>
      <c r="AP3" s="1243"/>
      <c r="AQ3" s="1243"/>
      <c r="AR3" s="1243"/>
      <c r="AS3" s="1243"/>
      <c r="AT3" s="1244"/>
      <c r="AU3" s="1251">
        <v>42741</v>
      </c>
      <c r="AV3" s="1252"/>
      <c r="AW3" s="1252"/>
      <c r="AX3" s="1252"/>
      <c r="AY3" s="1252"/>
      <c r="AZ3" s="1252"/>
      <c r="BA3" s="1252"/>
      <c r="BB3" s="1252"/>
      <c r="BC3" s="1252"/>
      <c r="BD3" s="1252"/>
      <c r="BE3" s="1252"/>
      <c r="BF3" s="1252"/>
      <c r="BG3" s="1252"/>
      <c r="BH3" s="1252"/>
      <c r="BI3" s="1253"/>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row>
    <row r="4" spans="1:250" s="150" customFormat="1" ht="20.25" customHeight="1" x14ac:dyDescent="0.35">
      <c r="A4" s="1222"/>
      <c r="B4" s="1224" t="s">
        <v>12</v>
      </c>
      <c r="C4" s="1225"/>
      <c r="D4" s="1225"/>
      <c r="E4" s="1225"/>
      <c r="F4" s="1225"/>
      <c r="G4" s="1225"/>
      <c r="H4" s="1225"/>
      <c r="I4" s="1225"/>
      <c r="J4" s="1225"/>
      <c r="K4" s="1225"/>
      <c r="L4" s="1225"/>
      <c r="M4" s="1225"/>
      <c r="N4" s="1225"/>
      <c r="O4" s="1225"/>
      <c r="P4" s="1226"/>
      <c r="Q4" s="1230" t="s">
        <v>13</v>
      </c>
      <c r="R4" s="1231"/>
      <c r="S4" s="1231"/>
      <c r="T4" s="1231"/>
      <c r="U4" s="1231"/>
      <c r="V4" s="1231"/>
      <c r="W4" s="1231"/>
      <c r="X4" s="1231"/>
      <c r="Y4" s="1231"/>
      <c r="Z4" s="1231"/>
      <c r="AA4" s="1231"/>
      <c r="AB4" s="1231"/>
      <c r="AC4" s="1231"/>
      <c r="AD4" s="1231"/>
      <c r="AE4" s="1231"/>
      <c r="AF4" s="1231"/>
      <c r="AG4" s="1231"/>
      <c r="AH4" s="1232"/>
      <c r="AI4" s="1224" t="s">
        <v>14</v>
      </c>
      <c r="AJ4" s="1225"/>
      <c r="AK4" s="1225"/>
      <c r="AL4" s="1225"/>
      <c r="AM4" s="1225"/>
      <c r="AN4" s="1225"/>
      <c r="AO4" s="1225"/>
      <c r="AP4" s="1225"/>
      <c r="AQ4" s="1225"/>
      <c r="AR4" s="1225"/>
      <c r="AS4" s="1225"/>
      <c r="AT4" s="1226"/>
      <c r="AU4" s="1254" t="s">
        <v>432</v>
      </c>
      <c r="AV4" s="1255"/>
      <c r="AW4" s="1255"/>
      <c r="AX4" s="1255"/>
      <c r="AY4" s="1255"/>
      <c r="AZ4" s="1255"/>
      <c r="BA4" s="1255"/>
      <c r="BB4" s="1255"/>
      <c r="BC4" s="1255"/>
      <c r="BD4" s="1255"/>
      <c r="BE4" s="1255"/>
      <c r="BF4" s="1255"/>
      <c r="BG4" s="1255"/>
      <c r="BH4" s="1255"/>
      <c r="BI4" s="1256"/>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row>
    <row r="5" spans="1:250" s="150" customFormat="1" ht="34.5" customHeight="1" thickBot="1" x14ac:dyDescent="0.4">
      <c r="A5" s="1223"/>
      <c r="B5" s="1227"/>
      <c r="C5" s="1228"/>
      <c r="D5" s="1228"/>
      <c r="E5" s="1228"/>
      <c r="F5" s="1228"/>
      <c r="G5" s="1228"/>
      <c r="H5" s="1228"/>
      <c r="I5" s="1228"/>
      <c r="J5" s="1228"/>
      <c r="K5" s="1228"/>
      <c r="L5" s="1228"/>
      <c r="M5" s="1228"/>
      <c r="N5" s="1228"/>
      <c r="O5" s="1228"/>
      <c r="P5" s="1229"/>
      <c r="Q5" s="1233"/>
      <c r="R5" s="1234"/>
      <c r="S5" s="1234"/>
      <c r="T5" s="1234"/>
      <c r="U5" s="1234"/>
      <c r="V5" s="1234"/>
      <c r="W5" s="1234"/>
      <c r="X5" s="1234"/>
      <c r="Y5" s="1234"/>
      <c r="Z5" s="1234"/>
      <c r="AA5" s="1234"/>
      <c r="AB5" s="1234"/>
      <c r="AC5" s="1234"/>
      <c r="AD5" s="1234"/>
      <c r="AE5" s="1234"/>
      <c r="AF5" s="1234"/>
      <c r="AG5" s="1234"/>
      <c r="AH5" s="1235"/>
      <c r="AI5" s="1227"/>
      <c r="AJ5" s="1228"/>
      <c r="AK5" s="1228"/>
      <c r="AL5" s="1228"/>
      <c r="AM5" s="1228"/>
      <c r="AN5" s="1228"/>
      <c r="AO5" s="1228"/>
      <c r="AP5" s="1228"/>
      <c r="AQ5" s="1228"/>
      <c r="AR5" s="1228"/>
      <c r="AS5" s="1228"/>
      <c r="AT5" s="1229"/>
      <c r="AU5" s="1257"/>
      <c r="AV5" s="1258"/>
      <c r="AW5" s="1258"/>
      <c r="AX5" s="1258"/>
      <c r="AY5" s="1258"/>
      <c r="AZ5" s="1258"/>
      <c r="BA5" s="1258"/>
      <c r="BB5" s="1258"/>
      <c r="BC5" s="1258"/>
      <c r="BD5" s="1258"/>
      <c r="BE5" s="1258"/>
      <c r="BF5" s="1258"/>
      <c r="BG5" s="1258"/>
      <c r="BH5" s="1258"/>
      <c r="BI5" s="1259"/>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row>
    <row r="6" spans="1:250" s="99" customFormat="1" ht="50.25" customHeight="1" x14ac:dyDescent="0.25">
      <c r="A6" s="1019" t="s">
        <v>15</v>
      </c>
      <c r="B6" s="1020"/>
      <c r="C6" s="1341" t="s">
        <v>557</v>
      </c>
      <c r="D6" s="1341"/>
      <c r="E6" s="1341"/>
      <c r="F6" s="1341"/>
      <c r="G6" s="1341"/>
      <c r="H6" s="1341"/>
      <c r="I6" s="1341"/>
      <c r="J6" s="1341"/>
      <c r="K6" s="1341"/>
      <c r="L6" s="1341"/>
      <c r="M6" s="1341"/>
      <c r="N6" s="1341"/>
      <c r="O6" s="1341"/>
      <c r="P6" s="1341"/>
      <c r="Q6" s="1341"/>
      <c r="R6" s="1341"/>
      <c r="S6" s="1341"/>
      <c r="T6" s="1341"/>
      <c r="U6" s="1341"/>
      <c r="V6" s="1341"/>
      <c r="W6" s="1341"/>
      <c r="X6" s="1341"/>
      <c r="Y6" s="1341"/>
      <c r="Z6" s="989" t="s">
        <v>16</v>
      </c>
      <c r="AA6" s="989"/>
      <c r="AB6" s="1342" t="s">
        <v>558</v>
      </c>
      <c r="AC6" s="1342"/>
      <c r="AD6" s="1342"/>
      <c r="AE6" s="1342"/>
      <c r="AF6" s="1342"/>
      <c r="AG6" s="1342"/>
      <c r="AH6" s="1342"/>
      <c r="AI6" s="1342"/>
      <c r="AJ6" s="989" t="s">
        <v>17</v>
      </c>
      <c r="AK6" s="989"/>
      <c r="AL6" s="986" t="s">
        <v>435</v>
      </c>
      <c r="AM6" s="986"/>
      <c r="AN6" s="986"/>
      <c r="AO6" s="986"/>
      <c r="AP6" s="986"/>
      <c r="AQ6" s="986"/>
      <c r="AR6" s="986"/>
      <c r="AS6" s="986"/>
      <c r="AT6" s="987"/>
      <c r="AU6" s="987"/>
      <c r="AV6" s="987"/>
      <c r="AW6" s="987"/>
      <c r="AX6" s="987"/>
      <c r="AY6" s="987"/>
      <c r="AZ6" s="987"/>
      <c r="BA6" s="987"/>
      <c r="BB6" s="987"/>
      <c r="BC6" s="987"/>
      <c r="BD6" s="987"/>
      <c r="BE6" s="987"/>
      <c r="BF6" s="987"/>
      <c r="BG6" s="987"/>
      <c r="BH6" s="987"/>
      <c r="BI6" s="988"/>
    </row>
    <row r="7" spans="1:250" s="99" customFormat="1" ht="49.15" customHeight="1" x14ac:dyDescent="0.25">
      <c r="A7" s="1028" t="s">
        <v>18</v>
      </c>
      <c r="B7" s="1029"/>
      <c r="C7" s="1343" t="s">
        <v>559</v>
      </c>
      <c r="D7" s="1344"/>
      <c r="E7" s="1344"/>
      <c r="F7" s="1344"/>
      <c r="G7" s="1344"/>
      <c r="H7" s="1344"/>
      <c r="I7" s="1344"/>
      <c r="J7" s="1344"/>
      <c r="K7" s="1344"/>
      <c r="L7" s="1344"/>
      <c r="M7" s="1344"/>
      <c r="N7" s="1344"/>
      <c r="O7" s="1344"/>
      <c r="P7" s="1344"/>
      <c r="Q7" s="1344"/>
      <c r="R7" s="1344"/>
      <c r="S7" s="1344"/>
      <c r="T7" s="1344"/>
      <c r="U7" s="1344"/>
      <c r="V7" s="1344"/>
      <c r="W7" s="1344"/>
      <c r="X7" s="1344"/>
      <c r="Y7" s="1344"/>
      <c r="Z7" s="1344"/>
      <c r="AA7" s="1344"/>
      <c r="AB7" s="1344"/>
      <c r="AC7" s="1344"/>
      <c r="AD7" s="1344"/>
      <c r="AE7" s="1344"/>
      <c r="AF7" s="1344"/>
      <c r="AG7" s="1344"/>
      <c r="AH7" s="1344"/>
      <c r="AI7" s="1344"/>
      <c r="AJ7" s="1344"/>
      <c r="AK7" s="1345"/>
      <c r="AL7" s="152" t="s">
        <v>19</v>
      </c>
      <c r="AM7" s="1124">
        <v>44909</v>
      </c>
      <c r="AN7" s="1018"/>
      <c r="AO7" s="1018"/>
      <c r="AP7" s="1018"/>
      <c r="AQ7" s="1018"/>
      <c r="AR7" s="1018"/>
      <c r="AS7" s="1018"/>
      <c r="AT7" s="987"/>
      <c r="AU7" s="987"/>
      <c r="AV7" s="987"/>
      <c r="AW7" s="987"/>
      <c r="AX7" s="987"/>
      <c r="AY7" s="987"/>
      <c r="AZ7" s="987"/>
      <c r="BA7" s="987"/>
      <c r="BB7" s="987"/>
      <c r="BC7" s="987"/>
      <c r="BD7" s="987"/>
      <c r="BE7" s="987"/>
      <c r="BF7" s="987"/>
      <c r="BG7" s="987"/>
      <c r="BH7" s="987"/>
      <c r="BI7" s="988"/>
    </row>
    <row r="8" spans="1:250" s="99" customFormat="1" ht="27.75" customHeight="1" x14ac:dyDescent="0.25">
      <c r="A8" s="1030" t="s">
        <v>20</v>
      </c>
      <c r="B8" s="1031"/>
      <c r="C8" s="1031"/>
      <c r="D8" s="1031"/>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1"/>
      <c r="AM8" s="1031"/>
      <c r="AN8" s="1031"/>
      <c r="AO8" s="1031"/>
      <c r="AP8" s="1031"/>
      <c r="AQ8" s="1031"/>
      <c r="AR8" s="1031"/>
      <c r="AS8" s="1031"/>
      <c r="AT8" s="1011" t="s">
        <v>21</v>
      </c>
      <c r="AU8" s="1012"/>
      <c r="AV8" s="1012"/>
      <c r="AW8" s="1012"/>
      <c r="AX8" s="1012"/>
      <c r="AY8" s="1012"/>
      <c r="AZ8" s="1012"/>
      <c r="BA8" s="1012"/>
      <c r="BB8" s="1012"/>
      <c r="BC8" s="1012"/>
      <c r="BD8" s="1012"/>
      <c r="BE8" s="1012"/>
      <c r="BF8" s="1012"/>
      <c r="BG8" s="1012"/>
      <c r="BH8" s="1012"/>
      <c r="BI8" s="1013"/>
    </row>
    <row r="9" spans="1:250" s="364"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row>
    <row r="10" spans="1:250" s="319" customFormat="1" ht="44.2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row>
    <row r="11" spans="1:250" s="319" customFormat="1" ht="50.2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4"/>
      <c r="AE11" s="322" t="s">
        <v>59</v>
      </c>
      <c r="AF11" s="322" t="s">
        <v>60</v>
      </c>
      <c r="AG11" s="323" t="s">
        <v>61</v>
      </c>
      <c r="AH11" s="964"/>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row>
    <row r="12" spans="1:250" s="364" customFormat="1" ht="146.25" customHeight="1" x14ac:dyDescent="0.25">
      <c r="A12" s="380">
        <v>1</v>
      </c>
      <c r="B12" s="738" t="s">
        <v>560</v>
      </c>
      <c r="C12" s="79">
        <v>0.7</v>
      </c>
      <c r="D12" s="368">
        <v>2</v>
      </c>
      <c r="E12" s="156"/>
      <c r="F12" s="386">
        <f t="shared" ref="F12:F18" si="0">IF(ISERROR(E12/D12),"",(E12/D12))</f>
        <v>0</v>
      </c>
      <c r="G12" s="368">
        <v>4</v>
      </c>
      <c r="H12" s="156"/>
      <c r="I12" s="386">
        <f t="shared" ref="I12:I18" si="1">IF(ISERROR(H12/G12),"",(H12/G12))</f>
        <v>0</v>
      </c>
      <c r="J12" s="368">
        <v>4</v>
      </c>
      <c r="K12" s="156"/>
      <c r="L12" s="386">
        <f t="shared" ref="L12:L18" si="2">IF(ISERROR(K12/J12),"",(K12/J12))</f>
        <v>0</v>
      </c>
      <c r="M12" s="368">
        <v>4</v>
      </c>
      <c r="N12" s="156"/>
      <c r="O12" s="386">
        <f t="shared" ref="O12:O18" si="3">IF(ISERROR(N12/M12),"",(N12/M12))</f>
        <v>0</v>
      </c>
      <c r="P12" s="368">
        <f>SUM(D12,G12,J12,M12)</f>
        <v>14</v>
      </c>
      <c r="Q12" s="362">
        <f>SUM(E12,H12,K12,N12)</f>
        <v>0</v>
      </c>
      <c r="R12" s="386">
        <f t="shared" ref="R12:R18" si="4">IF((IF(ISERROR(Q12/P12),0,(Q12/P12)))&gt;1,1,(IF(ISERROR(Q12/P12),0,(Q12/P12))))</f>
        <v>0</v>
      </c>
      <c r="S12" s="370">
        <f>R12*C12</f>
        <v>0</v>
      </c>
      <c r="T12" s="78" t="s">
        <v>407</v>
      </c>
      <c r="U12" s="78" t="s">
        <v>408</v>
      </c>
      <c r="V12" s="81" t="s">
        <v>409</v>
      </c>
      <c r="W12" s="81" t="s">
        <v>410</v>
      </c>
      <c r="X12" s="81" t="s">
        <v>108</v>
      </c>
      <c r="Y12" s="159" t="s">
        <v>75</v>
      </c>
      <c r="Z12" s="345" t="s">
        <v>411</v>
      </c>
      <c r="AA12" s="159" t="s">
        <v>76</v>
      </c>
      <c r="AB12" s="159" t="s">
        <v>101</v>
      </c>
      <c r="AC12" s="159" t="s">
        <v>89</v>
      </c>
      <c r="AD12" s="159" t="s">
        <v>87</v>
      </c>
      <c r="AE12" s="739">
        <v>14</v>
      </c>
      <c r="AF12" s="159">
        <v>2023</v>
      </c>
      <c r="AG12" s="159">
        <v>2022</v>
      </c>
      <c r="AH12" s="159" t="s">
        <v>79</v>
      </c>
      <c r="AI12" s="159" t="s">
        <v>80</v>
      </c>
      <c r="AJ12" s="163" t="s">
        <v>412</v>
      </c>
      <c r="AK12" s="163" t="s">
        <v>413</v>
      </c>
      <c r="AL12" s="161" t="s">
        <v>108</v>
      </c>
      <c r="AM12" s="740" t="s">
        <v>414</v>
      </c>
      <c r="AN12" s="163" t="s">
        <v>415</v>
      </c>
      <c r="AO12" s="163" t="s">
        <v>412</v>
      </c>
      <c r="AP12" s="163" t="s">
        <v>92</v>
      </c>
      <c r="AQ12" s="741" t="s">
        <v>416</v>
      </c>
      <c r="AR12" s="61" t="s">
        <v>108</v>
      </c>
      <c r="AS12" s="741" t="s">
        <v>1018</v>
      </c>
      <c r="AT12" s="169"/>
      <c r="AU12" s="266"/>
      <c r="AV12" s="239"/>
      <c r="AW12" s="240"/>
      <c r="AX12" s="169"/>
      <c r="AY12" s="241"/>
      <c r="AZ12" s="242"/>
      <c r="BA12" s="242"/>
      <c r="BB12" s="167"/>
      <c r="BC12" s="266"/>
      <c r="BD12" s="240"/>
      <c r="BE12" s="240"/>
      <c r="BF12" s="244"/>
      <c r="BG12" s="241"/>
      <c r="BH12" s="246"/>
      <c r="BI12" s="247"/>
    </row>
    <row r="13" spans="1:250" s="364" customFormat="1" ht="218.25" customHeight="1" x14ac:dyDescent="0.25">
      <c r="A13" s="360">
        <v>2</v>
      </c>
      <c r="B13" s="738" t="s">
        <v>561</v>
      </c>
      <c r="C13" s="79">
        <v>0.05</v>
      </c>
      <c r="D13" s="156">
        <v>0.25</v>
      </c>
      <c r="E13" s="156"/>
      <c r="F13" s="81">
        <f t="shared" si="0"/>
        <v>0</v>
      </c>
      <c r="G13" s="156">
        <v>0.25</v>
      </c>
      <c r="H13" s="156"/>
      <c r="I13" s="81">
        <f t="shared" si="1"/>
        <v>0</v>
      </c>
      <c r="J13" s="156">
        <v>0.25</v>
      </c>
      <c r="K13" s="156"/>
      <c r="L13" s="81">
        <f t="shared" si="2"/>
        <v>0</v>
      </c>
      <c r="M13" s="156">
        <v>0.25</v>
      </c>
      <c r="N13" s="156"/>
      <c r="O13" s="81">
        <f t="shared" si="3"/>
        <v>0</v>
      </c>
      <c r="P13" s="156">
        <f t="shared" ref="P13:Q18" si="5">SUM(D13,G13,J13,M13)</f>
        <v>1</v>
      </c>
      <c r="Q13" s="156">
        <f t="shared" si="5"/>
        <v>0</v>
      </c>
      <c r="R13" s="81">
        <f t="shared" si="4"/>
        <v>0</v>
      </c>
      <c r="S13" s="370">
        <f t="shared" ref="S13:S18" si="6">R13*C13</f>
        <v>0</v>
      </c>
      <c r="T13" s="78" t="s">
        <v>417</v>
      </c>
      <c r="U13" s="78" t="s">
        <v>418</v>
      </c>
      <c r="V13" s="81" t="s">
        <v>419</v>
      </c>
      <c r="W13" s="81" t="s">
        <v>420</v>
      </c>
      <c r="X13" s="81" t="s">
        <v>108</v>
      </c>
      <c r="Y13" s="159" t="s">
        <v>75</v>
      </c>
      <c r="Z13" s="742" t="s">
        <v>421</v>
      </c>
      <c r="AA13" s="159" t="s">
        <v>76</v>
      </c>
      <c r="AB13" s="159" t="s">
        <v>101</v>
      </c>
      <c r="AC13" s="159" t="s">
        <v>89</v>
      </c>
      <c r="AD13" s="159" t="s">
        <v>87</v>
      </c>
      <c r="AE13" s="739">
        <v>100</v>
      </c>
      <c r="AF13" s="159">
        <v>2023</v>
      </c>
      <c r="AG13" s="159">
        <v>2022</v>
      </c>
      <c r="AH13" s="159" t="s">
        <v>79</v>
      </c>
      <c r="AI13" s="159" t="s">
        <v>80</v>
      </c>
      <c r="AJ13" s="163" t="s">
        <v>412</v>
      </c>
      <c r="AK13" s="163" t="s">
        <v>413</v>
      </c>
      <c r="AL13" s="161" t="s">
        <v>108</v>
      </c>
      <c r="AM13" s="740" t="s">
        <v>422</v>
      </c>
      <c r="AN13" s="163" t="s">
        <v>415</v>
      </c>
      <c r="AO13" s="163" t="s">
        <v>412</v>
      </c>
      <c r="AP13" s="163" t="s">
        <v>92</v>
      </c>
      <c r="AQ13" s="741" t="s">
        <v>416</v>
      </c>
      <c r="AR13" s="61" t="s">
        <v>108</v>
      </c>
      <c r="AS13" s="741" t="s">
        <v>1018</v>
      </c>
      <c r="AT13" s="166"/>
      <c r="AU13" s="167"/>
      <c r="AV13" s="168"/>
      <c r="AW13" s="168"/>
      <c r="AX13" s="169"/>
      <c r="AY13" s="169"/>
      <c r="AZ13" s="170"/>
      <c r="BA13" s="170"/>
      <c r="BB13" s="171"/>
      <c r="BC13" s="171"/>
      <c r="BD13" s="172"/>
      <c r="BE13" s="172"/>
      <c r="BF13" s="169"/>
      <c r="BG13" s="169"/>
      <c r="BH13" s="173"/>
      <c r="BI13" s="174"/>
    </row>
    <row r="14" spans="1:250" s="364" customFormat="1" ht="116.25" customHeight="1" x14ac:dyDescent="0.25">
      <c r="A14" s="360">
        <v>3</v>
      </c>
      <c r="B14" s="78" t="s">
        <v>562</v>
      </c>
      <c r="C14" s="79">
        <v>0.05</v>
      </c>
      <c r="D14" s="156">
        <v>0.28000000000000003</v>
      </c>
      <c r="E14" s="156"/>
      <c r="F14" s="81">
        <f t="shared" si="0"/>
        <v>0</v>
      </c>
      <c r="G14" s="156">
        <v>0.32</v>
      </c>
      <c r="H14" s="156"/>
      <c r="I14" s="81">
        <f t="shared" si="1"/>
        <v>0</v>
      </c>
      <c r="J14" s="156">
        <v>0.08</v>
      </c>
      <c r="K14" s="156"/>
      <c r="L14" s="81">
        <f t="shared" si="2"/>
        <v>0</v>
      </c>
      <c r="M14" s="271">
        <v>0.32</v>
      </c>
      <c r="N14" s="271"/>
      <c r="O14" s="81">
        <f t="shared" si="3"/>
        <v>0</v>
      </c>
      <c r="P14" s="271">
        <f t="shared" si="5"/>
        <v>1</v>
      </c>
      <c r="Q14" s="271"/>
      <c r="R14" s="81">
        <f t="shared" si="4"/>
        <v>0</v>
      </c>
      <c r="S14" s="376">
        <f t="shared" si="6"/>
        <v>0</v>
      </c>
      <c r="T14" s="78" t="s">
        <v>563</v>
      </c>
      <c r="U14" s="78" t="s">
        <v>564</v>
      </c>
      <c r="V14" s="82" t="s">
        <v>565</v>
      </c>
      <c r="W14" s="82" t="s">
        <v>566</v>
      </c>
      <c r="X14" s="82" t="s">
        <v>567</v>
      </c>
      <c r="Y14" s="159" t="s">
        <v>75</v>
      </c>
      <c r="Z14" s="345" t="s">
        <v>423</v>
      </c>
      <c r="AA14" s="159" t="s">
        <v>76</v>
      </c>
      <c r="AB14" s="159" t="s">
        <v>101</v>
      </c>
      <c r="AC14" s="159" t="s">
        <v>77</v>
      </c>
      <c r="AD14" s="159" t="s">
        <v>87</v>
      </c>
      <c r="AE14" s="739">
        <v>100</v>
      </c>
      <c r="AF14" s="159">
        <v>2023</v>
      </c>
      <c r="AG14" s="159">
        <v>2022</v>
      </c>
      <c r="AH14" s="159" t="s">
        <v>79</v>
      </c>
      <c r="AI14" s="159" t="s">
        <v>80</v>
      </c>
      <c r="AJ14" s="163" t="s">
        <v>412</v>
      </c>
      <c r="AK14" s="163" t="s">
        <v>413</v>
      </c>
      <c r="AL14" s="162" t="s">
        <v>108</v>
      </c>
      <c r="AM14" s="740" t="s">
        <v>414</v>
      </c>
      <c r="AN14" s="163" t="s">
        <v>415</v>
      </c>
      <c r="AO14" s="163" t="s">
        <v>412</v>
      </c>
      <c r="AP14" s="163" t="s">
        <v>92</v>
      </c>
      <c r="AQ14" s="741" t="s">
        <v>416</v>
      </c>
      <c r="AR14" s="61" t="s">
        <v>108</v>
      </c>
      <c r="AS14" s="741" t="s">
        <v>1018</v>
      </c>
      <c r="AT14" s="177"/>
      <c r="AU14" s="167"/>
      <c r="AV14" s="168"/>
      <c r="AW14" s="168"/>
      <c r="AX14" s="169"/>
      <c r="AY14" s="169"/>
      <c r="AZ14" s="170"/>
      <c r="BA14" s="170"/>
      <c r="BB14" s="171"/>
      <c r="BC14" s="171"/>
      <c r="BD14" s="178"/>
      <c r="BE14" s="172"/>
      <c r="BF14" s="169"/>
      <c r="BG14" s="169"/>
      <c r="BH14" s="173"/>
      <c r="BI14" s="174"/>
    </row>
    <row r="15" spans="1:250" s="364" customFormat="1" ht="111.75" customHeight="1" x14ac:dyDescent="0.25">
      <c r="A15" s="360">
        <v>4</v>
      </c>
      <c r="B15" s="78" t="s">
        <v>568</v>
      </c>
      <c r="C15" s="79">
        <v>0.1</v>
      </c>
      <c r="D15" s="156">
        <v>0.25</v>
      </c>
      <c r="E15" s="156"/>
      <c r="F15" s="81">
        <f t="shared" si="0"/>
        <v>0</v>
      </c>
      <c r="G15" s="156">
        <v>0.25</v>
      </c>
      <c r="H15" s="156"/>
      <c r="I15" s="81">
        <f t="shared" si="1"/>
        <v>0</v>
      </c>
      <c r="J15" s="156">
        <v>0.25</v>
      </c>
      <c r="K15" s="156"/>
      <c r="L15" s="81">
        <f t="shared" si="2"/>
        <v>0</v>
      </c>
      <c r="M15" s="275">
        <v>0.25</v>
      </c>
      <c r="N15" s="275"/>
      <c r="O15" s="81">
        <f t="shared" si="3"/>
        <v>0</v>
      </c>
      <c r="P15" s="275">
        <f t="shared" si="5"/>
        <v>1</v>
      </c>
      <c r="Q15" s="275"/>
      <c r="R15" s="81">
        <f t="shared" si="4"/>
        <v>0</v>
      </c>
      <c r="S15" s="378">
        <f t="shared" si="6"/>
        <v>0</v>
      </c>
      <c r="T15" s="78" t="s">
        <v>569</v>
      </c>
      <c r="U15" s="78" t="s">
        <v>1019</v>
      </c>
      <c r="V15" s="82" t="s">
        <v>424</v>
      </c>
      <c r="W15" s="82" t="s">
        <v>570</v>
      </c>
      <c r="X15" s="82" t="s">
        <v>571</v>
      </c>
      <c r="Y15" s="159" t="s">
        <v>75</v>
      </c>
      <c r="Z15" s="345" t="s">
        <v>425</v>
      </c>
      <c r="AA15" s="159" t="s">
        <v>76</v>
      </c>
      <c r="AB15" s="159" t="s">
        <v>101</v>
      </c>
      <c r="AC15" s="159" t="s">
        <v>89</v>
      </c>
      <c r="AD15" s="159" t="s">
        <v>87</v>
      </c>
      <c r="AE15" s="739">
        <v>100</v>
      </c>
      <c r="AF15" s="159">
        <v>2023</v>
      </c>
      <c r="AG15" s="159">
        <v>2022</v>
      </c>
      <c r="AH15" s="159" t="s">
        <v>79</v>
      </c>
      <c r="AI15" s="159" t="s">
        <v>80</v>
      </c>
      <c r="AJ15" s="163" t="s">
        <v>412</v>
      </c>
      <c r="AK15" s="163" t="s">
        <v>413</v>
      </c>
      <c r="AL15" s="162" t="s">
        <v>108</v>
      </c>
      <c r="AM15" s="740" t="s">
        <v>422</v>
      </c>
      <c r="AN15" s="163" t="s">
        <v>415</v>
      </c>
      <c r="AO15" s="163" t="s">
        <v>412</v>
      </c>
      <c r="AP15" s="163" t="s">
        <v>92</v>
      </c>
      <c r="AQ15" s="741" t="s">
        <v>416</v>
      </c>
      <c r="AR15" s="61" t="s">
        <v>108</v>
      </c>
      <c r="AS15" s="741" t="s">
        <v>1018</v>
      </c>
      <c r="AT15" s="177"/>
      <c r="AU15" s="177"/>
      <c r="AV15" s="177"/>
      <c r="AW15" s="177"/>
      <c r="AX15" s="177"/>
      <c r="AY15" s="177"/>
      <c r="AZ15" s="177"/>
      <c r="BA15" s="177"/>
      <c r="BB15" s="177"/>
      <c r="BC15" s="177"/>
      <c r="BD15" s="177"/>
      <c r="BE15" s="177"/>
      <c r="BF15" s="177"/>
      <c r="BG15" s="177"/>
      <c r="BH15" s="177"/>
      <c r="BI15" s="177"/>
    </row>
    <row r="16" spans="1:250" s="364" customFormat="1" ht="118.5" customHeight="1" x14ac:dyDescent="0.25">
      <c r="A16" s="360">
        <v>5</v>
      </c>
      <c r="B16" s="78" t="s">
        <v>572</v>
      </c>
      <c r="C16" s="79">
        <v>0.03</v>
      </c>
      <c r="D16" s="156">
        <v>0.25</v>
      </c>
      <c r="E16" s="156"/>
      <c r="F16" s="81">
        <f t="shared" si="0"/>
        <v>0</v>
      </c>
      <c r="G16" s="156">
        <v>0.25</v>
      </c>
      <c r="H16" s="156"/>
      <c r="I16" s="81">
        <f t="shared" si="1"/>
        <v>0</v>
      </c>
      <c r="J16" s="156">
        <v>0.25</v>
      </c>
      <c r="K16" s="156"/>
      <c r="L16" s="81">
        <f t="shared" si="2"/>
        <v>0</v>
      </c>
      <c r="M16" s="156">
        <v>0.25</v>
      </c>
      <c r="N16" s="156"/>
      <c r="O16" s="81">
        <f t="shared" si="3"/>
        <v>0</v>
      </c>
      <c r="P16" s="156">
        <f t="shared" si="5"/>
        <v>1</v>
      </c>
      <c r="Q16" s="156"/>
      <c r="R16" s="81">
        <f t="shared" si="4"/>
        <v>0</v>
      </c>
      <c r="S16" s="370">
        <f t="shared" si="6"/>
        <v>0</v>
      </c>
      <c r="T16" s="78" t="s">
        <v>573</v>
      </c>
      <c r="U16" s="78" t="s">
        <v>427</v>
      </c>
      <c r="V16" s="82" t="s">
        <v>426</v>
      </c>
      <c r="W16" s="82" t="s">
        <v>574</v>
      </c>
      <c r="X16" s="82" t="s">
        <v>575</v>
      </c>
      <c r="Y16" s="159" t="s">
        <v>75</v>
      </c>
      <c r="Z16" s="345" t="s">
        <v>428</v>
      </c>
      <c r="AA16" s="159" t="s">
        <v>76</v>
      </c>
      <c r="AB16" s="159" t="s">
        <v>101</v>
      </c>
      <c r="AC16" s="159" t="s">
        <v>89</v>
      </c>
      <c r="AD16" s="159" t="s">
        <v>87</v>
      </c>
      <c r="AE16" s="739">
        <v>100</v>
      </c>
      <c r="AF16" s="159">
        <v>2023</v>
      </c>
      <c r="AG16" s="159">
        <v>2022</v>
      </c>
      <c r="AH16" s="159" t="s">
        <v>79</v>
      </c>
      <c r="AI16" s="159" t="s">
        <v>80</v>
      </c>
      <c r="AJ16" s="163" t="s">
        <v>412</v>
      </c>
      <c r="AK16" s="163" t="s">
        <v>413</v>
      </c>
      <c r="AL16" s="162" t="s">
        <v>108</v>
      </c>
      <c r="AM16" s="740" t="s">
        <v>414</v>
      </c>
      <c r="AN16" s="163" t="s">
        <v>415</v>
      </c>
      <c r="AO16" s="163" t="s">
        <v>412</v>
      </c>
      <c r="AP16" s="163" t="s">
        <v>92</v>
      </c>
      <c r="AQ16" s="741" t="s">
        <v>416</v>
      </c>
      <c r="AR16" s="61" t="s">
        <v>108</v>
      </c>
      <c r="AS16" s="741" t="s">
        <v>1018</v>
      </c>
      <c r="AT16" s="177"/>
      <c r="AU16" s="177"/>
      <c r="AV16" s="177"/>
      <c r="AW16" s="177"/>
      <c r="AX16" s="177"/>
      <c r="AY16" s="177"/>
      <c r="AZ16" s="177"/>
      <c r="BA16" s="177"/>
      <c r="BB16" s="177"/>
      <c r="BC16" s="177"/>
      <c r="BD16" s="177"/>
      <c r="BE16" s="177"/>
      <c r="BF16" s="177"/>
      <c r="BG16" s="177"/>
      <c r="BH16" s="177"/>
      <c r="BI16" s="177"/>
    </row>
    <row r="17" spans="1:62" s="364" customFormat="1" ht="102" customHeight="1" x14ac:dyDescent="0.25">
      <c r="A17" s="360">
        <v>6</v>
      </c>
      <c r="B17" s="78" t="s">
        <v>576</v>
      </c>
      <c r="C17" s="79">
        <v>0.06</v>
      </c>
      <c r="D17" s="390">
        <v>0.25</v>
      </c>
      <c r="E17" s="368"/>
      <c r="F17" s="81">
        <f t="shared" si="0"/>
        <v>0</v>
      </c>
      <c r="G17" s="390">
        <v>0.25</v>
      </c>
      <c r="H17" s="368"/>
      <c r="I17" s="81">
        <f t="shared" si="1"/>
        <v>0</v>
      </c>
      <c r="J17" s="390">
        <v>0.25</v>
      </c>
      <c r="K17" s="368"/>
      <c r="L17" s="81">
        <f t="shared" si="2"/>
        <v>0</v>
      </c>
      <c r="M17" s="743">
        <v>0.25</v>
      </c>
      <c r="N17" s="608"/>
      <c r="O17" s="81">
        <f t="shared" si="3"/>
        <v>0</v>
      </c>
      <c r="P17" s="156">
        <f t="shared" si="5"/>
        <v>1</v>
      </c>
      <c r="Q17" s="608"/>
      <c r="R17" s="81">
        <f t="shared" si="4"/>
        <v>0</v>
      </c>
      <c r="S17" s="370">
        <f t="shared" si="6"/>
        <v>0</v>
      </c>
      <c r="T17" s="78" t="s">
        <v>1020</v>
      </c>
      <c r="U17" s="78" t="s">
        <v>1021</v>
      </c>
      <c r="V17" s="78" t="s">
        <v>1022</v>
      </c>
      <c r="W17" s="82" t="s">
        <v>1023</v>
      </c>
      <c r="X17" s="82" t="s">
        <v>1024</v>
      </c>
      <c r="Y17" s="159" t="s">
        <v>75</v>
      </c>
      <c r="Z17" s="345" t="s">
        <v>1025</v>
      </c>
      <c r="AA17" s="159" t="s">
        <v>76</v>
      </c>
      <c r="AB17" s="159" t="s">
        <v>101</v>
      </c>
      <c r="AC17" s="159" t="s">
        <v>89</v>
      </c>
      <c r="AD17" s="159" t="s">
        <v>87</v>
      </c>
      <c r="AE17" s="739">
        <v>100</v>
      </c>
      <c r="AF17" s="159">
        <v>2023</v>
      </c>
      <c r="AG17" s="159">
        <v>2022</v>
      </c>
      <c r="AH17" s="159" t="s">
        <v>79</v>
      </c>
      <c r="AI17" s="159" t="s">
        <v>80</v>
      </c>
      <c r="AJ17" s="163" t="s">
        <v>412</v>
      </c>
      <c r="AK17" s="163" t="s">
        <v>413</v>
      </c>
      <c r="AL17" s="162" t="s">
        <v>108</v>
      </c>
      <c r="AM17" s="740" t="s">
        <v>429</v>
      </c>
      <c r="AN17" s="163" t="s">
        <v>415</v>
      </c>
      <c r="AO17" s="163" t="s">
        <v>412</v>
      </c>
      <c r="AP17" s="163" t="s">
        <v>92</v>
      </c>
      <c r="AQ17" s="741" t="s">
        <v>416</v>
      </c>
      <c r="AR17" s="61" t="s">
        <v>108</v>
      </c>
      <c r="AS17" s="741" t="s">
        <v>1018</v>
      </c>
      <c r="AT17" s="177"/>
      <c r="AU17" s="177"/>
      <c r="AV17" s="177"/>
      <c r="AW17" s="177"/>
      <c r="AX17" s="177"/>
      <c r="AY17" s="177"/>
      <c r="AZ17" s="177"/>
      <c r="BA17" s="177"/>
      <c r="BB17" s="177"/>
      <c r="BC17" s="177"/>
      <c r="BD17" s="177"/>
      <c r="BE17" s="177"/>
      <c r="BF17" s="177"/>
      <c r="BG17" s="177"/>
      <c r="BH17" s="177"/>
      <c r="BI17" s="177"/>
      <c r="BJ17" s="359"/>
    </row>
    <row r="18" spans="1:62" s="364" customFormat="1" ht="119.25" customHeight="1" x14ac:dyDescent="0.25">
      <c r="A18" s="360">
        <v>7</v>
      </c>
      <c r="B18" s="61" t="s">
        <v>577</v>
      </c>
      <c r="C18" s="79">
        <v>0.01</v>
      </c>
      <c r="D18" s="390">
        <v>0.25</v>
      </c>
      <c r="E18" s="368"/>
      <c r="F18" s="81">
        <f t="shared" si="0"/>
        <v>0</v>
      </c>
      <c r="G18" s="390">
        <v>0.25</v>
      </c>
      <c r="H18" s="368"/>
      <c r="I18" s="81">
        <f t="shared" si="1"/>
        <v>0</v>
      </c>
      <c r="J18" s="390">
        <v>0.25</v>
      </c>
      <c r="K18" s="368"/>
      <c r="L18" s="81">
        <f t="shared" si="2"/>
        <v>0</v>
      </c>
      <c r="M18" s="744">
        <v>0.25</v>
      </c>
      <c r="N18" s="621"/>
      <c r="O18" s="81">
        <f t="shared" si="3"/>
        <v>0</v>
      </c>
      <c r="P18" s="156">
        <f t="shared" si="5"/>
        <v>1</v>
      </c>
      <c r="Q18" s="621"/>
      <c r="R18" s="81">
        <f t="shared" si="4"/>
        <v>0</v>
      </c>
      <c r="S18" s="370">
        <f t="shared" si="6"/>
        <v>0</v>
      </c>
      <c r="T18" s="284" t="s">
        <v>1026</v>
      </c>
      <c r="U18" s="78" t="s">
        <v>578</v>
      </c>
      <c r="V18" s="81" t="s">
        <v>579</v>
      </c>
      <c r="W18" s="82" t="s">
        <v>580</v>
      </c>
      <c r="X18" s="82" t="s">
        <v>581</v>
      </c>
      <c r="Y18" s="159" t="s">
        <v>75</v>
      </c>
      <c r="Z18" s="345" t="s">
        <v>430</v>
      </c>
      <c r="AA18" s="159" t="s">
        <v>76</v>
      </c>
      <c r="AB18" s="159" t="s">
        <v>101</v>
      </c>
      <c r="AC18" s="159" t="s">
        <v>89</v>
      </c>
      <c r="AD18" s="159" t="s">
        <v>87</v>
      </c>
      <c r="AE18" s="739">
        <v>100</v>
      </c>
      <c r="AF18" s="159">
        <v>2023</v>
      </c>
      <c r="AG18" s="159">
        <v>2022</v>
      </c>
      <c r="AH18" s="159" t="s">
        <v>79</v>
      </c>
      <c r="AI18" s="159" t="s">
        <v>80</v>
      </c>
      <c r="AJ18" s="163" t="s">
        <v>412</v>
      </c>
      <c r="AK18" s="163" t="s">
        <v>413</v>
      </c>
      <c r="AL18" s="162" t="s">
        <v>108</v>
      </c>
      <c r="AM18" s="740" t="s">
        <v>431</v>
      </c>
      <c r="AN18" s="163" t="s">
        <v>415</v>
      </c>
      <c r="AO18" s="163" t="s">
        <v>412</v>
      </c>
      <c r="AP18" s="163" t="s">
        <v>92</v>
      </c>
      <c r="AQ18" s="741" t="s">
        <v>416</v>
      </c>
      <c r="AR18" s="61" t="s">
        <v>108</v>
      </c>
      <c r="AS18" s="741" t="s">
        <v>1018</v>
      </c>
      <c r="AT18" s="177"/>
      <c r="AU18" s="177"/>
      <c r="AV18" s="177"/>
      <c r="AW18" s="177"/>
      <c r="AX18" s="177"/>
      <c r="AY18" s="177"/>
      <c r="AZ18" s="177"/>
      <c r="BA18" s="177"/>
      <c r="BB18" s="177"/>
      <c r="BC18" s="177"/>
      <c r="BD18" s="177"/>
      <c r="BE18" s="177"/>
      <c r="BF18" s="177"/>
      <c r="BG18" s="177"/>
      <c r="BH18" s="177"/>
      <c r="BI18" s="177"/>
    </row>
    <row r="19" spans="1:62" s="747" customFormat="1" ht="11.65" customHeight="1" x14ac:dyDescent="0.25">
      <c r="A19" s="372"/>
      <c r="B19" s="364"/>
      <c r="C19" s="745"/>
      <c r="D19" s="364"/>
      <c r="E19" s="364"/>
      <c r="F19" s="364"/>
      <c r="G19" s="364"/>
      <c r="H19" s="364"/>
      <c r="I19" s="364"/>
      <c r="J19" s="364"/>
      <c r="K19" s="364"/>
      <c r="L19" s="364"/>
      <c r="M19" s="364"/>
      <c r="N19" s="364"/>
      <c r="O19" s="364"/>
      <c r="P19" s="364"/>
      <c r="Q19" s="364"/>
      <c r="R19" s="364"/>
      <c r="S19" s="364"/>
      <c r="T19" s="364"/>
      <c r="U19" s="364"/>
      <c r="V19" s="364"/>
      <c r="W19" s="364"/>
      <c r="X19" s="364"/>
      <c r="Y19" s="372"/>
      <c r="Z19" s="746"/>
      <c r="AA19" s="364"/>
      <c r="AB19" s="364"/>
      <c r="AC19" s="364"/>
      <c r="AD19" s="364"/>
      <c r="AE19" s="746"/>
      <c r="AF19" s="746"/>
      <c r="AG19" s="746"/>
      <c r="AH19" s="364"/>
      <c r="AI19" s="364"/>
      <c r="AJ19" s="364"/>
      <c r="AK19" s="746"/>
      <c r="AL19" s="746"/>
      <c r="AM19" s="746"/>
      <c r="AN19" s="746"/>
      <c r="AO19" s="364"/>
      <c r="AP19" s="364"/>
      <c r="AQ19" s="746"/>
      <c r="AR19" s="746"/>
      <c r="AS19" s="746"/>
      <c r="BD19" s="748"/>
      <c r="BE19" s="747">
        <f>12+4+2+6+6+11+4+1+5+2+5+5+8+5</f>
        <v>76</v>
      </c>
      <c r="BJ19" s="746"/>
    </row>
    <row r="20" spans="1:62" s="747" customFormat="1" ht="11.65" customHeight="1" x14ac:dyDescent="0.25">
      <c r="A20" s="372"/>
      <c r="B20" s="364"/>
      <c r="C20" s="745"/>
      <c r="D20" s="364"/>
      <c r="E20" s="364"/>
      <c r="F20" s="364"/>
      <c r="G20" s="364"/>
      <c r="H20" s="364"/>
      <c r="I20" s="364"/>
      <c r="J20" s="364"/>
      <c r="K20" s="364"/>
      <c r="L20" s="364"/>
      <c r="M20" s="364"/>
      <c r="N20" s="364"/>
      <c r="O20" s="364"/>
      <c r="P20" s="364"/>
      <c r="Q20" s="364"/>
      <c r="R20" s="364"/>
      <c r="S20" s="364"/>
      <c r="T20" s="364"/>
      <c r="U20" s="364"/>
      <c r="V20" s="364"/>
      <c r="W20" s="364"/>
      <c r="X20" s="364"/>
      <c r="Y20" s="372"/>
      <c r="Z20" s="746"/>
      <c r="AA20" s="364"/>
      <c r="AB20" s="364"/>
      <c r="AC20" s="364"/>
      <c r="AD20" s="364"/>
      <c r="AE20" s="746"/>
      <c r="AF20" s="746"/>
      <c r="AG20" s="746"/>
      <c r="AH20" s="364"/>
      <c r="AI20" s="364"/>
      <c r="AJ20" s="364"/>
      <c r="AK20" s="746"/>
      <c r="AL20" s="746"/>
      <c r="AM20" s="746"/>
      <c r="AN20" s="746"/>
      <c r="AO20" s="364"/>
      <c r="AP20" s="364"/>
      <c r="AQ20" s="746"/>
      <c r="AR20" s="746"/>
      <c r="AS20" s="746"/>
      <c r="BD20" s="748"/>
      <c r="BJ20" s="746"/>
    </row>
    <row r="21" spans="1:62" s="747" customFormat="1" ht="11.65" customHeight="1" x14ac:dyDescent="0.25">
      <c r="A21" s="372"/>
      <c r="B21" s="749"/>
      <c r="C21" s="745"/>
      <c r="D21" s="364"/>
      <c r="E21" s="364"/>
      <c r="F21" s="364"/>
      <c r="G21" s="364"/>
      <c r="H21" s="364"/>
      <c r="I21" s="364"/>
      <c r="J21" s="364"/>
      <c r="K21" s="364"/>
      <c r="L21" s="364"/>
      <c r="M21" s="364"/>
      <c r="N21" s="364"/>
      <c r="O21" s="364"/>
      <c r="P21" s="364"/>
      <c r="Q21" s="364"/>
      <c r="R21" s="364"/>
      <c r="S21" s="364"/>
      <c r="T21" s="364"/>
      <c r="U21" s="364"/>
      <c r="V21" s="364"/>
      <c r="W21" s="364"/>
      <c r="X21" s="364"/>
      <c r="Y21" s="372"/>
      <c r="Z21" s="746"/>
      <c r="AA21" s="364"/>
      <c r="AB21" s="364"/>
      <c r="AC21" s="364"/>
      <c r="AD21" s="364"/>
      <c r="AE21" s="746"/>
      <c r="AF21" s="746"/>
      <c r="AG21" s="746"/>
      <c r="AH21" s="364"/>
      <c r="AI21" s="364"/>
      <c r="AJ21" s="364"/>
      <c r="AK21" s="746"/>
      <c r="AL21" s="746"/>
      <c r="AM21" s="746"/>
      <c r="AN21" s="746"/>
      <c r="AO21" s="364"/>
      <c r="AP21" s="364"/>
      <c r="AQ21" s="746"/>
      <c r="AR21" s="746"/>
      <c r="AS21" s="746"/>
      <c r="BD21" s="748"/>
      <c r="BJ21" s="746"/>
    </row>
    <row r="22" spans="1:62" s="747" customFormat="1" ht="11.65" customHeight="1" x14ac:dyDescent="0.25">
      <c r="A22" s="372"/>
      <c r="B22" s="364"/>
      <c r="C22" s="745"/>
      <c r="D22" s="364"/>
      <c r="E22" s="364"/>
      <c r="F22" s="364"/>
      <c r="G22" s="364"/>
      <c r="H22" s="364"/>
      <c r="I22" s="364"/>
      <c r="J22" s="364"/>
      <c r="K22" s="364"/>
      <c r="L22" s="364"/>
      <c r="M22" s="364"/>
      <c r="N22" s="364"/>
      <c r="O22" s="364"/>
      <c r="P22" s="364"/>
      <c r="Q22" s="364"/>
      <c r="R22" s="364"/>
      <c r="S22" s="364"/>
      <c r="T22" s="364"/>
      <c r="U22" s="364"/>
      <c r="V22" s="364"/>
      <c r="W22" s="364"/>
      <c r="X22" s="364"/>
      <c r="Y22" s="372"/>
      <c r="Z22" s="746"/>
      <c r="AA22" s="364"/>
      <c r="AB22" s="364"/>
      <c r="AC22" s="364"/>
      <c r="AD22" s="364"/>
      <c r="AE22" s="746"/>
      <c r="AF22" s="746"/>
      <c r="AG22" s="746"/>
      <c r="AH22" s="364"/>
      <c r="AI22" s="364"/>
      <c r="AJ22" s="364"/>
      <c r="AK22" s="746"/>
      <c r="AL22" s="746"/>
      <c r="AM22" s="746"/>
      <c r="AN22" s="746"/>
      <c r="AO22" s="364"/>
      <c r="AP22" s="364"/>
      <c r="AQ22" s="746"/>
      <c r="AR22" s="746"/>
      <c r="AS22" s="746"/>
      <c r="BD22" s="750"/>
      <c r="BJ22" s="746"/>
    </row>
    <row r="23" spans="1:62" s="747" customFormat="1" ht="11.65" customHeight="1" x14ac:dyDescent="0.25">
      <c r="A23" s="372"/>
      <c r="B23" s="364"/>
      <c r="C23" s="745"/>
      <c r="D23" s="364"/>
      <c r="E23" s="364"/>
      <c r="F23" s="364"/>
      <c r="G23" s="364"/>
      <c r="H23" s="364"/>
      <c r="I23" s="364"/>
      <c r="J23" s="364"/>
      <c r="K23" s="364"/>
      <c r="L23" s="364"/>
      <c r="M23" s="364"/>
      <c r="N23" s="364"/>
      <c r="O23" s="364"/>
      <c r="P23" s="364"/>
      <c r="Q23" s="364"/>
      <c r="R23" s="364"/>
      <c r="S23" s="364"/>
      <c r="T23" s="364"/>
      <c r="U23" s="364"/>
      <c r="V23" s="364"/>
      <c r="W23" s="364"/>
      <c r="X23" s="364"/>
      <c r="Y23" s="372"/>
      <c r="Z23" s="746"/>
      <c r="AA23" s="364"/>
      <c r="AB23" s="364"/>
      <c r="AC23" s="364"/>
      <c r="AD23" s="364"/>
      <c r="AE23" s="746"/>
      <c r="AF23" s="746"/>
      <c r="AG23" s="746"/>
      <c r="AH23" s="364"/>
      <c r="AI23" s="364"/>
      <c r="AJ23" s="364"/>
      <c r="AK23" s="746"/>
      <c r="AL23" s="746"/>
      <c r="AM23" s="746"/>
      <c r="AN23" s="746"/>
      <c r="AO23" s="364"/>
      <c r="AP23" s="364"/>
      <c r="AQ23" s="746"/>
      <c r="AR23" s="746"/>
      <c r="AS23" s="746"/>
      <c r="BD23" s="748"/>
      <c r="BJ23" s="746"/>
    </row>
    <row r="24" spans="1:62" s="747" customFormat="1" ht="11.65" customHeight="1" x14ac:dyDescent="0.25">
      <c r="A24" s="372"/>
      <c r="B24" s="364"/>
      <c r="C24" s="745"/>
      <c r="D24" s="364"/>
      <c r="E24" s="364"/>
      <c r="F24" s="364"/>
      <c r="G24" s="364"/>
      <c r="H24" s="364"/>
      <c r="I24" s="364"/>
      <c r="J24" s="364"/>
      <c r="K24" s="364"/>
      <c r="L24" s="364"/>
      <c r="M24" s="364"/>
      <c r="N24" s="364"/>
      <c r="O24" s="364"/>
      <c r="P24" s="364"/>
      <c r="Q24" s="364"/>
      <c r="R24" s="364"/>
      <c r="S24" s="364"/>
      <c r="T24" s="364"/>
      <c r="U24" s="364"/>
      <c r="V24" s="364"/>
      <c r="W24" s="364"/>
      <c r="X24" s="364"/>
      <c r="Y24" s="372"/>
      <c r="Z24" s="746"/>
      <c r="AA24" s="364"/>
      <c r="AB24" s="364"/>
      <c r="AC24" s="364"/>
      <c r="AD24" s="364"/>
      <c r="AE24" s="746"/>
      <c r="AF24" s="746"/>
      <c r="AG24" s="746"/>
      <c r="AH24" s="364"/>
      <c r="AI24" s="364"/>
      <c r="AJ24" s="364"/>
      <c r="AK24" s="746"/>
      <c r="AL24" s="746"/>
      <c r="AM24" s="746"/>
      <c r="AN24" s="746"/>
      <c r="AO24" s="364"/>
      <c r="AP24" s="364"/>
      <c r="AQ24" s="746"/>
      <c r="AR24" s="746"/>
      <c r="AS24" s="746"/>
      <c r="BD24" s="748"/>
      <c r="BJ24" s="746"/>
    </row>
    <row r="25" spans="1:62" s="747" customFormat="1" ht="11.65" customHeight="1" x14ac:dyDescent="0.25">
      <c r="A25" s="372"/>
      <c r="B25" s="364"/>
      <c r="C25" s="745"/>
      <c r="D25" s="364"/>
      <c r="E25" s="364"/>
      <c r="F25" s="364"/>
      <c r="G25" s="364"/>
      <c r="H25" s="364"/>
      <c r="I25" s="364"/>
      <c r="J25" s="364"/>
      <c r="K25" s="364"/>
      <c r="L25" s="364"/>
      <c r="M25" s="364"/>
      <c r="N25" s="364"/>
      <c r="O25" s="364"/>
      <c r="P25" s="364"/>
      <c r="Q25" s="364"/>
      <c r="R25" s="364"/>
      <c r="S25" s="364"/>
      <c r="T25" s="364"/>
      <c r="U25" s="364"/>
      <c r="V25" s="364"/>
      <c r="W25" s="364"/>
      <c r="X25" s="364"/>
      <c r="Y25" s="372"/>
      <c r="Z25" s="746"/>
      <c r="AA25" s="364"/>
      <c r="AB25" s="364"/>
      <c r="AC25" s="364"/>
      <c r="AD25" s="364"/>
      <c r="AE25" s="746"/>
      <c r="AF25" s="746"/>
      <c r="AG25" s="746"/>
      <c r="AH25" s="364"/>
      <c r="AI25" s="364"/>
      <c r="AJ25" s="364"/>
      <c r="AK25" s="746"/>
      <c r="AL25" s="746"/>
      <c r="AM25" s="746"/>
      <c r="AN25" s="746"/>
      <c r="AO25" s="364"/>
      <c r="AP25" s="364"/>
      <c r="AQ25" s="746"/>
      <c r="AR25" s="746"/>
      <c r="AS25" s="746"/>
      <c r="BD25" s="748"/>
      <c r="BJ25" s="746"/>
    </row>
    <row r="26" spans="1:62" s="747" customFormat="1" ht="11.65" customHeight="1" x14ac:dyDescent="0.25">
      <c r="A26" s="372"/>
      <c r="B26" s="364"/>
      <c r="C26" s="745"/>
      <c r="D26" s="364"/>
      <c r="E26" s="364"/>
      <c r="F26" s="364"/>
      <c r="G26" s="364"/>
      <c r="H26" s="364"/>
      <c r="I26" s="364"/>
      <c r="J26" s="364"/>
      <c r="K26" s="364"/>
      <c r="L26" s="364"/>
      <c r="M26" s="364"/>
      <c r="N26" s="364"/>
      <c r="O26" s="364"/>
      <c r="P26" s="364"/>
      <c r="Q26" s="364"/>
      <c r="R26" s="364"/>
      <c r="S26" s="364"/>
      <c r="T26" s="364"/>
      <c r="U26" s="364"/>
      <c r="V26" s="364"/>
      <c r="W26" s="364"/>
      <c r="X26" s="364"/>
      <c r="Y26" s="372"/>
      <c r="Z26" s="746"/>
      <c r="AA26" s="364"/>
      <c r="AB26" s="364"/>
      <c r="AC26" s="364"/>
      <c r="AD26" s="364"/>
      <c r="AE26" s="746"/>
      <c r="AF26" s="746"/>
      <c r="AG26" s="746"/>
      <c r="AH26" s="364"/>
      <c r="AI26" s="364"/>
      <c r="AJ26" s="364"/>
      <c r="AK26" s="746"/>
      <c r="AL26" s="746"/>
      <c r="AM26" s="746"/>
      <c r="AN26" s="746"/>
      <c r="AO26" s="364"/>
      <c r="AP26" s="364"/>
      <c r="AQ26" s="746"/>
      <c r="AR26" s="746"/>
      <c r="AS26" s="746"/>
      <c r="BD26" s="748"/>
      <c r="BJ26" s="746"/>
    </row>
    <row r="27" spans="1:62" s="747" customFormat="1" ht="11.65" customHeight="1" x14ac:dyDescent="0.25">
      <c r="A27" s="372"/>
      <c r="B27" s="364"/>
      <c r="C27" s="745"/>
      <c r="D27" s="364"/>
      <c r="E27" s="364"/>
      <c r="F27" s="364"/>
      <c r="G27" s="364"/>
      <c r="H27" s="364"/>
      <c r="I27" s="364"/>
      <c r="J27" s="364"/>
      <c r="K27" s="364"/>
      <c r="L27" s="364"/>
      <c r="M27" s="364"/>
      <c r="N27" s="364"/>
      <c r="O27" s="364"/>
      <c r="P27" s="364"/>
      <c r="Q27" s="364"/>
      <c r="R27" s="364"/>
      <c r="S27" s="364"/>
      <c r="T27" s="364"/>
      <c r="U27" s="364"/>
      <c r="V27" s="364"/>
      <c r="W27" s="364"/>
      <c r="X27" s="364"/>
      <c r="Y27" s="372"/>
      <c r="Z27" s="746"/>
      <c r="AA27" s="364"/>
      <c r="AB27" s="364"/>
      <c r="AC27" s="364"/>
      <c r="AD27" s="364"/>
      <c r="AE27" s="746"/>
      <c r="AF27" s="746"/>
      <c r="AG27" s="746"/>
      <c r="AH27" s="364"/>
      <c r="AI27" s="364"/>
      <c r="AJ27" s="364"/>
      <c r="AK27" s="746"/>
      <c r="AL27" s="746"/>
      <c r="AM27" s="746"/>
      <c r="AN27" s="746"/>
      <c r="AO27" s="364"/>
      <c r="AP27" s="364"/>
      <c r="AQ27" s="746"/>
      <c r="AR27" s="746"/>
      <c r="AS27" s="746"/>
      <c r="BD27" s="748"/>
      <c r="BJ27" s="746"/>
    </row>
    <row r="28" spans="1:62" s="747" customFormat="1" ht="14.1" customHeight="1" x14ac:dyDescent="0.25">
      <c r="A28" s="372"/>
      <c r="B28" s="364"/>
      <c r="C28" s="745"/>
      <c r="D28" s="364"/>
      <c r="E28" s="364"/>
      <c r="F28" s="364"/>
      <c r="G28" s="364"/>
      <c r="H28" s="364"/>
      <c r="I28" s="364"/>
      <c r="J28" s="364"/>
      <c r="K28" s="364"/>
      <c r="L28" s="364"/>
      <c r="M28" s="364"/>
      <c r="N28" s="364"/>
      <c r="O28" s="364"/>
      <c r="P28" s="364"/>
      <c r="Q28" s="364"/>
      <c r="R28" s="364"/>
      <c r="S28" s="364"/>
      <c r="T28" s="364"/>
      <c r="U28" s="364"/>
      <c r="V28" s="364"/>
      <c r="W28" s="364"/>
      <c r="X28" s="364"/>
      <c r="Y28" s="372"/>
      <c r="Z28" s="746"/>
      <c r="AA28" s="364"/>
      <c r="AB28" s="364"/>
      <c r="AC28" s="364"/>
      <c r="AD28" s="364"/>
      <c r="AE28" s="746"/>
      <c r="AF28" s="746"/>
      <c r="AG28" s="746"/>
      <c r="AH28" s="364"/>
      <c r="AI28" s="364"/>
      <c r="AJ28" s="364"/>
      <c r="AK28" s="746"/>
      <c r="AL28" s="746"/>
      <c r="AM28" s="746"/>
      <c r="AN28" s="746"/>
      <c r="AO28" s="364"/>
      <c r="AP28" s="364"/>
      <c r="AQ28" s="746"/>
      <c r="AR28" s="746"/>
      <c r="AS28" s="746"/>
      <c r="BD28" s="748"/>
      <c r="BJ28" s="746"/>
    </row>
    <row r="29" spans="1:62" s="747" customFormat="1" ht="11.65" customHeight="1" x14ac:dyDescent="0.2">
      <c r="A29" s="372"/>
      <c r="B29" s="76"/>
      <c r="C29" s="745"/>
      <c r="D29" s="364"/>
      <c r="E29" s="364"/>
      <c r="F29" s="364"/>
      <c r="G29" s="364"/>
      <c r="H29" s="364"/>
      <c r="I29" s="364"/>
      <c r="J29" s="364"/>
      <c r="K29" s="364"/>
      <c r="L29" s="364"/>
      <c r="M29" s="364"/>
      <c r="N29" s="364"/>
      <c r="O29" s="364"/>
      <c r="P29" s="364"/>
      <c r="Q29" s="364"/>
      <c r="R29" s="364"/>
      <c r="S29" s="364"/>
      <c r="T29" s="364"/>
      <c r="U29" s="364"/>
      <c r="V29" s="364"/>
      <c r="W29" s="364"/>
      <c r="X29" s="364"/>
      <c r="Y29" s="372"/>
      <c r="Z29" s="746"/>
      <c r="AA29" s="364"/>
      <c r="AB29" s="364"/>
      <c r="AC29" s="364"/>
      <c r="AD29" s="364"/>
      <c r="AE29" s="746"/>
      <c r="AF29" s="746"/>
      <c r="AG29" s="746"/>
      <c r="AH29" s="364"/>
      <c r="AI29" s="364"/>
      <c r="AJ29" s="364"/>
      <c r="AK29" s="746"/>
      <c r="AL29" s="746"/>
      <c r="AM29" s="746"/>
      <c r="AN29" s="746"/>
      <c r="AO29" s="364"/>
      <c r="AP29" s="364"/>
      <c r="AQ29" s="746"/>
      <c r="AR29" s="746"/>
      <c r="AS29" s="746"/>
      <c r="BJ29" s="746"/>
    </row>
    <row r="30" spans="1:62" s="747" customFormat="1" ht="11.65" customHeight="1" x14ac:dyDescent="0.25">
      <c r="A30" s="372"/>
      <c r="B30" s="364"/>
      <c r="C30" s="745"/>
      <c r="D30" s="364"/>
      <c r="E30" s="364"/>
      <c r="F30" s="364"/>
      <c r="G30" s="364"/>
      <c r="H30" s="364"/>
      <c r="I30" s="364"/>
      <c r="J30" s="364"/>
      <c r="K30" s="364"/>
      <c r="L30" s="364"/>
      <c r="M30" s="364"/>
      <c r="N30" s="364"/>
      <c r="O30" s="364"/>
      <c r="P30" s="364"/>
      <c r="Q30" s="364"/>
      <c r="R30" s="364"/>
      <c r="S30" s="364"/>
      <c r="T30" s="364"/>
      <c r="U30" s="364"/>
      <c r="V30" s="364"/>
      <c r="W30" s="364"/>
      <c r="X30" s="364"/>
      <c r="Y30" s="372"/>
      <c r="Z30" s="746"/>
      <c r="AA30" s="364"/>
      <c r="AB30" s="364"/>
      <c r="AC30" s="364"/>
      <c r="AD30" s="364"/>
      <c r="AE30" s="746"/>
      <c r="AF30" s="746"/>
      <c r="AG30" s="746"/>
      <c r="AH30" s="364"/>
      <c r="AI30" s="364"/>
      <c r="AJ30" s="364"/>
      <c r="AK30" s="746"/>
      <c r="AL30" s="746"/>
      <c r="AM30" s="746"/>
      <c r="AN30" s="746"/>
      <c r="AO30" s="364"/>
      <c r="AP30" s="364"/>
      <c r="AQ30" s="746"/>
      <c r="AR30" s="746"/>
      <c r="AS30" s="746"/>
      <c r="BJ30" s="746"/>
    </row>
    <row r="31" spans="1:62" s="747" customFormat="1" ht="11.65" customHeight="1" x14ac:dyDescent="0.25">
      <c r="A31" s="372"/>
      <c r="B31" s="364"/>
      <c r="C31" s="745"/>
      <c r="D31" s="364"/>
      <c r="E31" s="364"/>
      <c r="F31" s="364"/>
      <c r="G31" s="364"/>
      <c r="H31" s="364"/>
      <c r="I31" s="364"/>
      <c r="J31" s="364"/>
      <c r="K31" s="364"/>
      <c r="L31" s="364"/>
      <c r="M31" s="364"/>
      <c r="N31" s="364"/>
      <c r="O31" s="364"/>
      <c r="P31" s="364"/>
      <c r="Q31" s="364"/>
      <c r="R31" s="364"/>
      <c r="S31" s="364"/>
      <c r="T31" s="364"/>
      <c r="U31" s="364"/>
      <c r="V31" s="364"/>
      <c r="W31" s="364"/>
      <c r="X31" s="364"/>
      <c r="Y31" s="372"/>
      <c r="Z31" s="746"/>
      <c r="AA31" s="364"/>
      <c r="AB31" s="364"/>
      <c r="AC31" s="364"/>
      <c r="AD31" s="364"/>
      <c r="AE31" s="746"/>
      <c r="AF31" s="746"/>
      <c r="AG31" s="746"/>
      <c r="AH31" s="364"/>
      <c r="AI31" s="364"/>
      <c r="AJ31" s="364"/>
      <c r="AK31" s="746"/>
      <c r="AL31" s="746"/>
      <c r="AM31" s="746"/>
      <c r="AN31" s="746"/>
      <c r="AO31" s="364"/>
      <c r="AP31" s="364"/>
      <c r="AQ31" s="746"/>
      <c r="AR31" s="746"/>
      <c r="AS31" s="746"/>
      <c r="BJ31" s="746"/>
    </row>
    <row r="32" spans="1:62" s="747" customFormat="1" ht="11.65" customHeight="1" x14ac:dyDescent="0.25">
      <c r="A32" s="372"/>
      <c r="B32" s="364"/>
      <c r="C32" s="745"/>
      <c r="D32" s="364"/>
      <c r="E32" s="364"/>
      <c r="F32" s="364"/>
      <c r="G32" s="364"/>
      <c r="H32" s="364"/>
      <c r="I32" s="364"/>
      <c r="J32" s="364"/>
      <c r="K32" s="364"/>
      <c r="L32" s="364"/>
      <c r="M32" s="364"/>
      <c r="N32" s="364"/>
      <c r="O32" s="364"/>
      <c r="P32" s="364"/>
      <c r="Q32" s="364"/>
      <c r="R32" s="364"/>
      <c r="S32" s="364"/>
      <c r="T32" s="364"/>
      <c r="U32" s="364"/>
      <c r="V32" s="364"/>
      <c r="W32" s="364"/>
      <c r="X32" s="364"/>
      <c r="Y32" s="372"/>
      <c r="Z32" s="746"/>
      <c r="AA32" s="364"/>
      <c r="AB32" s="364"/>
      <c r="AC32" s="364"/>
      <c r="AD32" s="364"/>
      <c r="AE32" s="746"/>
      <c r="AF32" s="746"/>
      <c r="AG32" s="746"/>
      <c r="AH32" s="364"/>
      <c r="AI32" s="364"/>
      <c r="AJ32" s="364"/>
      <c r="AK32" s="746"/>
      <c r="AL32" s="746"/>
      <c r="AM32" s="746"/>
      <c r="AN32" s="746"/>
      <c r="AO32" s="364"/>
      <c r="AP32" s="364"/>
      <c r="AQ32" s="746"/>
      <c r="AR32" s="746"/>
      <c r="AS32" s="746"/>
      <c r="BJ32" s="746"/>
    </row>
    <row r="33" spans="1:62" s="747" customFormat="1" ht="11.65" customHeight="1" x14ac:dyDescent="0.25">
      <c r="A33" s="372"/>
      <c r="B33" s="364"/>
      <c r="C33" s="745"/>
      <c r="D33" s="364"/>
      <c r="E33" s="364"/>
      <c r="F33" s="364"/>
      <c r="G33" s="364"/>
      <c r="H33" s="364"/>
      <c r="I33" s="364"/>
      <c r="J33" s="364"/>
      <c r="K33" s="364"/>
      <c r="L33" s="364"/>
      <c r="M33" s="364"/>
      <c r="N33" s="364"/>
      <c r="O33" s="364"/>
      <c r="P33" s="364"/>
      <c r="Q33" s="364"/>
      <c r="R33" s="364"/>
      <c r="S33" s="364"/>
      <c r="T33" s="364"/>
      <c r="U33" s="364"/>
      <c r="V33" s="364"/>
      <c r="W33" s="364"/>
      <c r="X33" s="364"/>
      <c r="Y33" s="372"/>
      <c r="Z33" s="746"/>
      <c r="AA33" s="364"/>
      <c r="AB33" s="364"/>
      <c r="AC33" s="364"/>
      <c r="AD33" s="364"/>
      <c r="AE33" s="746"/>
      <c r="AF33" s="746"/>
      <c r="AG33" s="746"/>
      <c r="AH33" s="364"/>
      <c r="AI33" s="364"/>
      <c r="AJ33" s="364"/>
      <c r="AK33" s="746"/>
      <c r="AL33" s="746"/>
      <c r="AM33" s="746"/>
      <c r="AN33" s="746"/>
      <c r="AO33" s="364"/>
      <c r="AP33" s="364"/>
      <c r="AQ33" s="746"/>
      <c r="AR33" s="746"/>
      <c r="AS33" s="746"/>
      <c r="BJ33" s="746"/>
    </row>
    <row r="34" spans="1:62" s="149" customFormat="1" ht="12.6" customHeight="1" x14ac:dyDescent="0.25">
      <c r="A34" s="210"/>
      <c r="B34" s="99"/>
      <c r="C34" s="222"/>
      <c r="D34" s="99"/>
      <c r="E34" s="99"/>
      <c r="F34" s="99"/>
      <c r="G34" s="99"/>
      <c r="H34" s="99"/>
      <c r="I34" s="99"/>
      <c r="J34" s="99"/>
      <c r="K34" s="99"/>
      <c r="L34" s="99"/>
      <c r="M34" s="99"/>
      <c r="N34" s="99"/>
      <c r="O34" s="99"/>
      <c r="P34" s="99"/>
      <c r="Q34" s="99"/>
      <c r="R34" s="99"/>
      <c r="S34" s="99"/>
      <c r="T34" s="99"/>
      <c r="U34" s="99"/>
      <c r="V34" s="99"/>
      <c r="W34" s="99"/>
      <c r="X34" s="99"/>
      <c r="Y34" s="210"/>
      <c r="Z34" s="148"/>
      <c r="AA34" s="99"/>
      <c r="AB34" s="99"/>
      <c r="AC34" s="99"/>
      <c r="AD34" s="99"/>
      <c r="AE34" s="148"/>
      <c r="AF34" s="148"/>
      <c r="AG34" s="148"/>
      <c r="AH34" s="99"/>
      <c r="AI34" s="99"/>
      <c r="AJ34" s="99"/>
      <c r="AK34" s="148"/>
      <c r="AL34" s="148"/>
      <c r="AM34" s="148"/>
      <c r="AN34" s="148"/>
      <c r="AO34" s="99"/>
      <c r="AP34" s="99"/>
      <c r="AQ34" s="148"/>
      <c r="AR34" s="148"/>
      <c r="AS34" s="148"/>
      <c r="BJ34" s="148"/>
    </row>
    <row r="35" spans="1:62" s="149" customFormat="1" ht="12.6" customHeight="1" x14ac:dyDescent="0.25">
      <c r="A35" s="210"/>
      <c r="B35" s="99"/>
      <c r="C35" s="222"/>
      <c r="D35" s="99"/>
      <c r="E35" s="99"/>
      <c r="F35" s="99"/>
      <c r="G35" s="99"/>
      <c r="H35" s="99"/>
      <c r="I35" s="99"/>
      <c r="J35" s="99"/>
      <c r="K35" s="99"/>
      <c r="L35" s="99"/>
      <c r="M35" s="99"/>
      <c r="N35" s="99"/>
      <c r="O35" s="99"/>
      <c r="P35" s="99"/>
      <c r="Q35" s="99"/>
      <c r="R35" s="99"/>
      <c r="S35" s="99"/>
      <c r="T35" s="99"/>
      <c r="U35" s="99"/>
      <c r="V35" s="99"/>
      <c r="W35" s="99"/>
      <c r="X35" s="99"/>
      <c r="Y35" s="210"/>
      <c r="Z35" s="148"/>
      <c r="AA35" s="99"/>
      <c r="AB35" s="99"/>
      <c r="AC35" s="99"/>
      <c r="AD35" s="99"/>
      <c r="AE35" s="148"/>
      <c r="AF35" s="148"/>
      <c r="AG35" s="148"/>
      <c r="AH35" s="99"/>
      <c r="AI35" s="99"/>
      <c r="AJ35" s="99"/>
      <c r="AK35" s="148"/>
      <c r="AL35" s="148"/>
      <c r="AM35" s="148"/>
      <c r="AN35" s="148"/>
      <c r="AO35" s="99"/>
      <c r="AP35" s="99"/>
      <c r="AQ35" s="148"/>
      <c r="AR35" s="148"/>
      <c r="AS35" s="148"/>
      <c r="BJ35" s="148"/>
    </row>
    <row r="36" spans="1:62" s="149" customFormat="1" ht="11.65" customHeight="1" x14ac:dyDescent="0.25">
      <c r="A36" s="210"/>
      <c r="B36" s="99"/>
      <c r="C36" s="222"/>
      <c r="D36" s="99"/>
      <c r="E36" s="99"/>
      <c r="F36" s="99"/>
      <c r="G36" s="99"/>
      <c r="H36" s="99"/>
      <c r="I36" s="99"/>
      <c r="J36" s="99"/>
      <c r="K36" s="99"/>
      <c r="L36" s="99"/>
      <c r="M36" s="99"/>
      <c r="N36" s="99"/>
      <c r="O36" s="99"/>
      <c r="P36" s="99"/>
      <c r="Q36" s="99"/>
      <c r="R36" s="99"/>
      <c r="S36" s="99"/>
      <c r="T36" s="99"/>
      <c r="U36" s="99"/>
      <c r="V36" s="99"/>
      <c r="W36" s="99"/>
      <c r="X36" s="99"/>
      <c r="Y36" s="210"/>
      <c r="Z36" s="148"/>
      <c r="AA36" s="99"/>
      <c r="AB36" s="99"/>
      <c r="AC36" s="99"/>
      <c r="AD36" s="99"/>
      <c r="AE36" s="148"/>
      <c r="AF36" s="148"/>
      <c r="AG36" s="148"/>
      <c r="AH36" s="99"/>
      <c r="AI36" s="99"/>
      <c r="AJ36" s="99"/>
      <c r="AK36" s="148"/>
      <c r="AL36" s="148"/>
      <c r="AM36" s="148"/>
      <c r="AN36" s="148"/>
      <c r="AO36" s="99"/>
      <c r="AP36" s="99"/>
      <c r="AQ36" s="148"/>
      <c r="AR36" s="148"/>
      <c r="AS36" s="148"/>
      <c r="BJ36" s="148"/>
    </row>
    <row r="37" spans="1:62" s="149" customFormat="1" ht="11.65" customHeight="1" x14ac:dyDescent="0.25">
      <c r="A37" s="210"/>
      <c r="B37" s="99"/>
      <c r="C37" s="222"/>
      <c r="D37" s="99"/>
      <c r="E37" s="99"/>
      <c r="F37" s="99"/>
      <c r="G37" s="99"/>
      <c r="H37" s="99"/>
      <c r="I37" s="99"/>
      <c r="J37" s="99"/>
      <c r="K37" s="99"/>
      <c r="L37" s="99"/>
      <c r="M37" s="99"/>
      <c r="N37" s="99"/>
      <c r="O37" s="99"/>
      <c r="P37" s="99"/>
      <c r="Q37" s="99"/>
      <c r="R37" s="99"/>
      <c r="S37" s="99"/>
      <c r="T37" s="99"/>
      <c r="U37" s="99"/>
      <c r="V37" s="99"/>
      <c r="W37" s="99"/>
      <c r="X37" s="99"/>
      <c r="Y37" s="210"/>
      <c r="Z37" s="148"/>
      <c r="AA37" s="99"/>
      <c r="AB37" s="99"/>
      <c r="AC37" s="99"/>
      <c r="AD37" s="99"/>
      <c r="AE37" s="148"/>
      <c r="AF37" s="148"/>
      <c r="AG37" s="148"/>
      <c r="AH37" s="99"/>
      <c r="AI37" s="99"/>
      <c r="AJ37" s="99"/>
      <c r="AK37" s="148"/>
      <c r="AL37" s="148"/>
      <c r="AM37" s="148"/>
      <c r="AN37" s="148"/>
      <c r="AO37" s="99"/>
      <c r="AP37" s="99"/>
      <c r="AQ37" s="148"/>
      <c r="AR37" s="148"/>
      <c r="AS37" s="148"/>
      <c r="BJ37" s="148"/>
    </row>
    <row r="38" spans="1:62" s="149" customFormat="1" ht="14.1"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210"/>
      <c r="Z38" s="148"/>
      <c r="AA38" s="99"/>
      <c r="AB38" s="99"/>
      <c r="AC38" s="99"/>
      <c r="AD38" s="99"/>
      <c r="AE38" s="148"/>
      <c r="AF38" s="148"/>
      <c r="AG38" s="148"/>
      <c r="AH38" s="99"/>
      <c r="AI38" s="99"/>
      <c r="AJ38" s="99"/>
      <c r="AK38" s="148"/>
      <c r="AL38" s="148"/>
      <c r="AM38" s="148"/>
      <c r="AN38" s="148"/>
      <c r="AO38" s="99"/>
      <c r="AP38" s="99"/>
      <c r="AQ38" s="148"/>
      <c r="AR38" s="148"/>
      <c r="AS38" s="148"/>
      <c r="BJ38" s="148"/>
    </row>
    <row r="39" spans="1:62" s="149" customFormat="1" ht="11.6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210"/>
      <c r="Z39" s="148"/>
      <c r="AA39" s="99"/>
      <c r="AB39" s="99"/>
      <c r="AC39" s="99"/>
      <c r="AD39" s="99"/>
      <c r="AE39" s="148"/>
      <c r="AF39" s="148"/>
      <c r="AG39" s="148"/>
      <c r="AH39" s="99"/>
      <c r="AI39" s="99"/>
      <c r="AJ39" s="99"/>
      <c r="AK39" s="148"/>
      <c r="AL39" s="148"/>
      <c r="AM39" s="148"/>
      <c r="AN39" s="148"/>
      <c r="AO39" s="99"/>
      <c r="AP39" s="99"/>
      <c r="AQ39" s="148"/>
      <c r="AR39" s="148"/>
      <c r="AS39" s="148"/>
      <c r="BJ39" s="148"/>
    </row>
    <row r="40" spans="1:62" s="149" customFormat="1" ht="11.6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210"/>
      <c r="Z40" s="148"/>
      <c r="AA40" s="99"/>
      <c r="AB40" s="99"/>
      <c r="AC40" s="99"/>
      <c r="AD40" s="99"/>
      <c r="AE40" s="148"/>
      <c r="AF40" s="148"/>
      <c r="AG40" s="148"/>
      <c r="AH40" s="99"/>
      <c r="AI40" s="99"/>
      <c r="AJ40" s="99"/>
      <c r="AK40" s="148"/>
      <c r="AL40" s="148"/>
      <c r="AM40" s="148"/>
      <c r="AN40" s="148"/>
      <c r="AO40" s="99"/>
      <c r="AP40" s="99"/>
      <c r="AQ40" s="148"/>
      <c r="AR40" s="148"/>
      <c r="AS40" s="148"/>
      <c r="BJ40" s="148"/>
    </row>
    <row r="41" spans="1:62" s="149" customFormat="1" ht="11.65" customHeight="1" x14ac:dyDescent="0.25">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210"/>
      <c r="Z41" s="148"/>
      <c r="AA41" s="99"/>
      <c r="AB41" s="99"/>
      <c r="AC41" s="99"/>
      <c r="AD41" s="99"/>
      <c r="AE41" s="148"/>
      <c r="AF41" s="148"/>
      <c r="AG41" s="148"/>
      <c r="AH41" s="99"/>
      <c r="AI41" s="99"/>
      <c r="AJ41" s="99"/>
      <c r="AK41" s="148"/>
      <c r="AL41" s="148"/>
      <c r="AM41" s="148"/>
      <c r="AN41" s="148"/>
      <c r="AO41" s="99"/>
      <c r="AP41" s="99"/>
      <c r="AQ41" s="148"/>
      <c r="AR41" s="148"/>
      <c r="AS41" s="148"/>
      <c r="BJ41" s="148"/>
    </row>
  </sheetData>
  <sheetProtection selectLockedCells="1" selectUnlockedCells="1"/>
  <mergeCells count="58">
    <mergeCell ref="AS10:AS11"/>
    <mergeCell ref="AT10:AW10"/>
    <mergeCell ref="AX10:BA10"/>
    <mergeCell ref="BB10:BE10"/>
    <mergeCell ref="BF10:BI10"/>
    <mergeCell ref="AE10:AG10"/>
    <mergeCell ref="AH10:AH11"/>
    <mergeCell ref="AI10:AI11"/>
    <mergeCell ref="AJ10:AP10"/>
    <mergeCell ref="AQ10:AQ11"/>
    <mergeCell ref="Z10:Z11"/>
    <mergeCell ref="AA10:AA11"/>
    <mergeCell ref="AB10:AB11"/>
    <mergeCell ref="AC10:AC11"/>
    <mergeCell ref="AD10:AD11"/>
    <mergeCell ref="A8:AS8"/>
    <mergeCell ref="AT8:BI8"/>
    <mergeCell ref="W10:X10"/>
    <mergeCell ref="A10:A11"/>
    <mergeCell ref="B10:B11"/>
    <mergeCell ref="C10:C11"/>
    <mergeCell ref="D10:F10"/>
    <mergeCell ref="G10:I10"/>
    <mergeCell ref="J10:L10"/>
    <mergeCell ref="M10:O10"/>
    <mergeCell ref="P10:R10"/>
    <mergeCell ref="T10:T11"/>
    <mergeCell ref="U10:U11"/>
    <mergeCell ref="V10:V11"/>
    <mergeCell ref="AR10:AR11"/>
    <mergeCell ref="Y10:Y11"/>
    <mergeCell ref="A9:C9"/>
    <mergeCell ref="D9:S9"/>
    <mergeCell ref="T9:AS9"/>
    <mergeCell ref="AT9:BI9"/>
    <mergeCell ref="Q4:AH5"/>
    <mergeCell ref="AI4:AT5"/>
    <mergeCell ref="A6:B6"/>
    <mergeCell ref="C6:Y6"/>
    <mergeCell ref="Z6:AA6"/>
    <mergeCell ref="AB6:AI6"/>
    <mergeCell ref="AJ6:AK6"/>
    <mergeCell ref="AL6:AS6"/>
    <mergeCell ref="AT6:BI7"/>
    <mergeCell ref="A7:B7"/>
    <mergeCell ref="C7:AK7"/>
    <mergeCell ref="AM7:AS7"/>
    <mergeCell ref="A1:A5"/>
    <mergeCell ref="AU1:BI1"/>
    <mergeCell ref="AU2:BI2"/>
    <mergeCell ref="AU3:BI3"/>
    <mergeCell ref="AU4:BI5"/>
    <mergeCell ref="B4:P5"/>
    <mergeCell ref="Q1:AH3"/>
    <mergeCell ref="AI1:AT1"/>
    <mergeCell ref="AI2:AT2"/>
    <mergeCell ref="AI3:AT3"/>
    <mergeCell ref="B1:P3"/>
  </mergeCells>
  <conditionalFormatting sqref="F12:F18">
    <cfRule type="colorScale" priority="49">
      <colorScale>
        <cfvo type="min"/>
        <cfvo type="max"/>
        <color theme="0"/>
        <color theme="0"/>
      </colorScale>
    </cfRule>
    <cfRule type="cellIs" dxfId="209" priority="50" stopIfTrue="1" operator="between">
      <formula>0.9</formula>
      <formula>1.05</formula>
    </cfRule>
    <cfRule type="cellIs" dxfId="208" priority="51" stopIfTrue="1" operator="between">
      <formula>0.7</formula>
      <formula>0.8999</formula>
    </cfRule>
    <cfRule type="cellIs" dxfId="207" priority="52" stopIfTrue="1" operator="between">
      <formula>0</formula>
      <formula>0.699</formula>
    </cfRule>
    <cfRule type="cellIs" dxfId="206" priority="53" stopIfTrue="1" operator="greaterThan">
      <formula>1.05</formula>
    </cfRule>
  </conditionalFormatting>
  <conditionalFormatting sqref="F12:F18">
    <cfRule type="cellIs" dxfId="205" priority="54" stopIfTrue="1" operator="between">
      <formula>0.9</formula>
      <formula>1.05</formula>
    </cfRule>
    <cfRule type="cellIs" dxfId="204" priority="55" stopIfTrue="1" operator="between">
      <formula>0.7</formula>
      <formula>0.8999</formula>
    </cfRule>
    <cfRule type="cellIs" dxfId="203" priority="56" stopIfTrue="1" operator="between">
      <formula>0</formula>
      <formula>0.699</formula>
    </cfRule>
    <cfRule type="cellIs" dxfId="202" priority="57" stopIfTrue="1" operator="greaterThan">
      <formula>1.05</formula>
    </cfRule>
  </conditionalFormatting>
  <conditionalFormatting sqref="F12:F18">
    <cfRule type="colorScale" priority="58">
      <colorScale>
        <cfvo type="min"/>
        <cfvo type="max"/>
        <color theme="0"/>
        <color theme="0"/>
      </colorScale>
    </cfRule>
    <cfRule type="colorScale" priority="59">
      <colorScale>
        <cfvo type="min"/>
        <cfvo type="percentile" val="50"/>
        <cfvo type="max"/>
        <color rgb="FFF8696B"/>
        <color rgb="FFFCFCFF"/>
        <color rgb="FF63BE7B"/>
      </colorScale>
    </cfRule>
    <cfRule type="colorScale" priority="60">
      <colorScale>
        <cfvo type="min"/>
        <cfvo type="max"/>
        <color theme="2"/>
        <color theme="2"/>
      </colorScale>
    </cfRule>
  </conditionalFormatting>
  <conditionalFormatting sqref="I12:I18">
    <cfRule type="colorScale" priority="37">
      <colorScale>
        <cfvo type="min"/>
        <cfvo type="max"/>
        <color theme="0"/>
        <color theme="0"/>
      </colorScale>
    </cfRule>
    <cfRule type="cellIs" dxfId="201" priority="38" stopIfTrue="1" operator="between">
      <formula>0.9</formula>
      <formula>1.05</formula>
    </cfRule>
    <cfRule type="cellIs" dxfId="200" priority="39" stopIfTrue="1" operator="between">
      <formula>0.7</formula>
      <formula>0.8999</formula>
    </cfRule>
    <cfRule type="cellIs" dxfId="199" priority="40" stopIfTrue="1" operator="between">
      <formula>0</formula>
      <formula>0.699</formula>
    </cfRule>
    <cfRule type="cellIs" dxfId="198" priority="41" stopIfTrue="1" operator="greaterThan">
      <formula>1.05</formula>
    </cfRule>
  </conditionalFormatting>
  <conditionalFormatting sqref="I12:I18">
    <cfRule type="cellIs" dxfId="197" priority="42" stopIfTrue="1" operator="between">
      <formula>0.9</formula>
      <formula>1.05</formula>
    </cfRule>
    <cfRule type="cellIs" dxfId="196" priority="43" stopIfTrue="1" operator="between">
      <formula>0.7</formula>
      <formula>0.8999</formula>
    </cfRule>
    <cfRule type="cellIs" dxfId="195" priority="44" stopIfTrue="1" operator="between">
      <formula>0</formula>
      <formula>0.699</formula>
    </cfRule>
    <cfRule type="cellIs" dxfId="194" priority="45" stopIfTrue="1" operator="greaterThan">
      <formula>1.05</formula>
    </cfRule>
  </conditionalFormatting>
  <conditionalFormatting sqref="I12:I18">
    <cfRule type="colorScale" priority="46">
      <colorScale>
        <cfvo type="min"/>
        <cfvo type="max"/>
        <color theme="0"/>
        <color theme="0"/>
      </colorScale>
    </cfRule>
    <cfRule type="colorScale" priority="47">
      <colorScale>
        <cfvo type="min"/>
        <cfvo type="percentile" val="50"/>
        <cfvo type="max"/>
        <color rgb="FFF8696B"/>
        <color rgb="FFFCFCFF"/>
        <color rgb="FF63BE7B"/>
      </colorScale>
    </cfRule>
    <cfRule type="colorScale" priority="48">
      <colorScale>
        <cfvo type="min"/>
        <cfvo type="max"/>
        <color theme="2"/>
        <color theme="2"/>
      </colorScale>
    </cfRule>
  </conditionalFormatting>
  <conditionalFormatting sqref="L12:L18">
    <cfRule type="colorScale" priority="25">
      <colorScale>
        <cfvo type="min"/>
        <cfvo type="max"/>
        <color theme="0"/>
        <color theme="0"/>
      </colorScale>
    </cfRule>
    <cfRule type="cellIs" dxfId="193" priority="26" stopIfTrue="1" operator="between">
      <formula>0.9</formula>
      <formula>1.05</formula>
    </cfRule>
    <cfRule type="cellIs" dxfId="192" priority="27" stopIfTrue="1" operator="between">
      <formula>0.7</formula>
      <formula>0.8999</formula>
    </cfRule>
    <cfRule type="cellIs" dxfId="191" priority="28" stopIfTrue="1" operator="between">
      <formula>0</formula>
      <formula>0.699</formula>
    </cfRule>
    <cfRule type="cellIs" dxfId="190" priority="29" stopIfTrue="1" operator="greaterThan">
      <formula>1.05</formula>
    </cfRule>
  </conditionalFormatting>
  <conditionalFormatting sqref="L12:L18">
    <cfRule type="cellIs" dxfId="189" priority="30" stopIfTrue="1" operator="between">
      <formula>0.9</formula>
      <formula>1.05</formula>
    </cfRule>
    <cfRule type="cellIs" dxfId="188" priority="31" stopIfTrue="1" operator="between">
      <formula>0.7</formula>
      <formula>0.8999</formula>
    </cfRule>
    <cfRule type="cellIs" dxfId="187" priority="32" stopIfTrue="1" operator="between">
      <formula>0</formula>
      <formula>0.699</formula>
    </cfRule>
    <cfRule type="cellIs" dxfId="186" priority="33" stopIfTrue="1" operator="greaterThan">
      <formula>1.05</formula>
    </cfRule>
  </conditionalFormatting>
  <conditionalFormatting sqref="L12:L18">
    <cfRule type="colorScale" priority="34">
      <colorScale>
        <cfvo type="min"/>
        <cfvo type="max"/>
        <color theme="0"/>
        <color theme="0"/>
      </colorScale>
    </cfRule>
    <cfRule type="colorScale" priority="35">
      <colorScale>
        <cfvo type="min"/>
        <cfvo type="percentile" val="50"/>
        <cfvo type="max"/>
        <color rgb="FFF8696B"/>
        <color rgb="FFFCFCFF"/>
        <color rgb="FF63BE7B"/>
      </colorScale>
    </cfRule>
    <cfRule type="colorScale" priority="36">
      <colorScale>
        <cfvo type="min"/>
        <cfvo type="max"/>
        <color theme="2"/>
        <color theme="2"/>
      </colorScale>
    </cfRule>
  </conditionalFormatting>
  <conditionalFormatting sqref="O12:O18">
    <cfRule type="colorScale" priority="13">
      <colorScale>
        <cfvo type="min"/>
        <cfvo type="max"/>
        <color theme="0"/>
        <color theme="0"/>
      </colorScale>
    </cfRule>
    <cfRule type="cellIs" dxfId="185" priority="14" stopIfTrue="1" operator="between">
      <formula>0.9</formula>
      <formula>1.05</formula>
    </cfRule>
    <cfRule type="cellIs" dxfId="184" priority="15" stopIfTrue="1" operator="between">
      <formula>0.7</formula>
      <formula>0.8999</formula>
    </cfRule>
    <cfRule type="cellIs" dxfId="183" priority="16" stopIfTrue="1" operator="between">
      <formula>0</formula>
      <formula>0.699</formula>
    </cfRule>
    <cfRule type="cellIs" dxfId="182" priority="17" stopIfTrue="1" operator="greaterThan">
      <formula>1.05</formula>
    </cfRule>
  </conditionalFormatting>
  <conditionalFormatting sqref="O12:O18">
    <cfRule type="cellIs" dxfId="181" priority="18" stopIfTrue="1" operator="between">
      <formula>0.9</formula>
      <formula>1.05</formula>
    </cfRule>
    <cfRule type="cellIs" dxfId="180" priority="19" stopIfTrue="1" operator="between">
      <formula>0.7</formula>
      <formula>0.8999</formula>
    </cfRule>
    <cfRule type="cellIs" dxfId="179" priority="20" stopIfTrue="1" operator="between">
      <formula>0</formula>
      <formula>0.699</formula>
    </cfRule>
    <cfRule type="cellIs" dxfId="178" priority="21" stopIfTrue="1" operator="greaterThan">
      <formula>1.05</formula>
    </cfRule>
  </conditionalFormatting>
  <conditionalFormatting sqref="O12:O18">
    <cfRule type="colorScale" priority="22">
      <colorScale>
        <cfvo type="min"/>
        <cfvo type="max"/>
        <color theme="0"/>
        <color theme="0"/>
      </colorScale>
    </cfRule>
    <cfRule type="colorScale" priority="23">
      <colorScale>
        <cfvo type="min"/>
        <cfvo type="percentile" val="50"/>
        <cfvo type="max"/>
        <color rgb="FFF8696B"/>
        <color rgb="FFFCFCFF"/>
        <color rgb="FF63BE7B"/>
      </colorScale>
    </cfRule>
    <cfRule type="colorScale" priority="24">
      <colorScale>
        <cfvo type="min"/>
        <cfvo type="max"/>
        <color theme="2"/>
        <color theme="2"/>
      </colorScale>
    </cfRule>
  </conditionalFormatting>
  <conditionalFormatting sqref="R12:R18">
    <cfRule type="colorScale" priority="1">
      <colorScale>
        <cfvo type="min"/>
        <cfvo type="max"/>
        <color theme="0"/>
        <color theme="0"/>
      </colorScale>
    </cfRule>
    <cfRule type="cellIs" dxfId="177" priority="2" stopIfTrue="1" operator="between">
      <formula>0.9</formula>
      <formula>1.05</formula>
    </cfRule>
    <cfRule type="cellIs" dxfId="176" priority="3" stopIfTrue="1" operator="between">
      <formula>0.7</formula>
      <formula>0.8999</formula>
    </cfRule>
    <cfRule type="cellIs" dxfId="175" priority="4" stopIfTrue="1" operator="between">
      <formula>0</formula>
      <formula>0.699</formula>
    </cfRule>
    <cfRule type="cellIs" dxfId="174" priority="5" stopIfTrue="1" operator="greaterThan">
      <formula>1.05</formula>
    </cfRule>
  </conditionalFormatting>
  <conditionalFormatting sqref="R12:R18">
    <cfRule type="cellIs" dxfId="173" priority="6" stopIfTrue="1" operator="between">
      <formula>0.9</formula>
      <formula>1.05</formula>
    </cfRule>
    <cfRule type="cellIs" dxfId="172" priority="7" stopIfTrue="1" operator="between">
      <formula>0.7</formula>
      <formula>0.8999</formula>
    </cfRule>
    <cfRule type="cellIs" dxfId="171" priority="8" stopIfTrue="1" operator="between">
      <formula>0</formula>
      <formula>0.699</formula>
    </cfRule>
    <cfRule type="cellIs" dxfId="170" priority="9" stopIfTrue="1" operator="greaterThan">
      <formula>1.05</formula>
    </cfRule>
  </conditionalFormatting>
  <conditionalFormatting sqref="R12:R18">
    <cfRule type="colorScale" priority="10">
      <colorScale>
        <cfvo type="min"/>
        <cfvo type="max"/>
        <color theme="0"/>
        <color theme="0"/>
      </colorScale>
    </cfRule>
    <cfRule type="colorScale" priority="11">
      <colorScale>
        <cfvo type="min"/>
        <cfvo type="percentile" val="50"/>
        <cfvo type="max"/>
        <color rgb="FFF8696B"/>
        <color rgb="FFFCFCFF"/>
        <color rgb="FF63BE7B"/>
      </colorScale>
    </cfRule>
    <cfRule type="colorScale" priority="12">
      <colorScale>
        <cfvo type="min"/>
        <cfvo type="max"/>
        <color theme="2"/>
        <color theme="2"/>
      </colorScale>
    </cfRule>
  </conditionalFormatting>
  <dataValidations count="10">
    <dataValidation type="list" operator="equal" allowBlank="1" showErrorMessage="1" sqref="AO19:AP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9:Y41">
      <formula1>"Eficacia,Eficiencia,Efectividad,"</formula1>
      <formula2>0</formula2>
    </dataValidation>
    <dataValidation type="list" operator="equal" allowBlank="1" showErrorMessage="1" sqref="AJ19:AJ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41">
      <formula1>"Alcaldía Local,Central,Sectorial,"</formula1>
      <formula2>0</formula2>
    </dataValidation>
    <dataValidation type="list" operator="equal" allowBlank="1" showErrorMessage="1" sqref="AB12:AB41">
      <formula1>"Coeficiente,Índice o razón,Porcentaje,Tasa,Valor absoluto"</formula1>
      <formula2>0</formula2>
    </dataValidation>
    <dataValidation type="list" operator="equal" allowBlank="1" showErrorMessage="1" sqref="AC12:AC41">
      <formula1>"Diario,Semanal,Mensual,Bimestral ,Trimestral,Semestral ,Anual"</formula1>
      <formula2>0</formula2>
    </dataValidation>
    <dataValidation type="list" operator="equal" allowBlank="1" showErrorMessage="1" sqref="AD12:AD41">
      <formula1>"Alta ,Media ,Baja"</formula1>
      <formula2>0</formula2>
    </dataValidation>
    <dataValidation type="list" operator="equal" allowBlank="1" showErrorMessage="1" sqref="AH12:AH41">
      <formula1>"Gestión"</formula1>
      <formula2>0</formula2>
    </dataValidation>
    <dataValidation type="list" operator="equal" allowBlank="1" showErrorMessage="1" sqref="AI12:AI41">
      <formula1>",Distrital ,Dsitrital-Rural ,Distrital- Urbano,Entidad ,Localidad,UPZ,Departamental,Regional,Nacional"</formula1>
      <formula2>0</formula2>
    </dataValidation>
    <dataValidation operator="equal" allowBlank="1" showErrorMessage="1" sqref="AJ6">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-POA\TIC\[POA_2023.xlsx]datos'!#REF!</xm:f>
          </x14:formula1>
          <xm:sqref>AL6:AS6</xm:sqref>
        </x14:dataValidation>
        <x14:dataValidation type="list" errorStyle="information" operator="equal" showInputMessage="1" showErrorMessage="1" prompt="Escoja el Proceso del Menú desplegable">
          <x14:formula1>
            <xm:f>'C:\Users\luis.arias\Documents\VIGENCIA 2023\PLAN DE ACCION -POA\TIC\[POA_2023.xlsx]datos'!#REF!</xm:f>
          </x14:formula1>
          <xm:sqref>C6:Y6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6"/>
  <sheetViews>
    <sheetView showGridLines="0" zoomScale="70" zoomScaleNormal="70" workbookViewId="0">
      <selection activeCell="AQ26" sqref="AQ26"/>
    </sheetView>
  </sheetViews>
  <sheetFormatPr baseColWidth="10" defaultColWidth="20.5703125" defaultRowHeight="12.75" customHeight="1" x14ac:dyDescent="0.25"/>
  <cols>
    <col min="1" max="1" width="16.140625" style="148" customWidth="1"/>
    <col min="2" max="2" width="53.28515625" style="148" customWidth="1"/>
    <col min="3" max="3" width="9.140625" style="148" customWidth="1"/>
    <col min="4" max="4" width="8.42578125" style="148" customWidth="1"/>
    <col min="5" max="5" width="9.5703125" style="148" customWidth="1"/>
    <col min="6" max="6" width="16.7109375" style="148" customWidth="1"/>
    <col min="7" max="7" width="9.5703125" style="148" customWidth="1"/>
    <col min="8" max="8" width="8"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1" style="148" customWidth="1"/>
    <col min="20" max="20" width="17.85546875" style="148" customWidth="1"/>
    <col min="21" max="21" width="26.85546875" style="148" customWidth="1"/>
    <col min="22" max="22" width="26.28515625" style="148" customWidth="1"/>
    <col min="23" max="24" width="20.5703125" style="148" customWidth="1"/>
    <col min="25" max="35" width="20.5703125" style="149" customWidth="1"/>
    <col min="36" max="36" width="26.7109375" style="149" customWidth="1"/>
    <col min="37" max="41" width="20.5703125" style="149" customWidth="1"/>
    <col min="42" max="42" width="31.42578125" style="149" customWidth="1"/>
    <col min="43" max="43" width="59.7109375" style="149" customWidth="1"/>
    <col min="44" max="45" width="20.5703125" style="149" customWidth="1"/>
    <col min="46" max="47" width="20.5703125" style="149" hidden="1" customWidth="1"/>
    <col min="48" max="48" width="43.42578125" style="149" hidden="1" customWidth="1"/>
    <col min="49" max="49" width="33.7109375" style="148" hidden="1" customWidth="1"/>
    <col min="50" max="54" width="20.5703125" style="148" hidden="1" customWidth="1"/>
    <col min="55" max="55" width="9" style="148" hidden="1" customWidth="1"/>
    <col min="56" max="56" width="39" style="148" hidden="1" customWidth="1"/>
    <col min="57" max="57" width="32.140625" style="148" hidden="1" customWidth="1"/>
    <col min="58" max="58" width="17" style="148" hidden="1" customWidth="1"/>
    <col min="59" max="59" width="16" style="148" hidden="1" customWidth="1"/>
    <col min="60" max="60" width="51.5703125" style="148" hidden="1" customWidth="1"/>
    <col min="61" max="61" width="36" style="148" hidden="1" customWidth="1"/>
    <col min="62" max="62" width="20.5703125" style="148" hidden="1" customWidth="1"/>
    <col min="63" max="250" width="20.5703125" style="148" customWidth="1"/>
    <col min="251" max="16384" width="20.5703125" style="69"/>
  </cols>
  <sheetData>
    <row r="1" spans="1:250" s="263" customFormat="1" ht="15" customHeight="1" thickBot="1" x14ac:dyDescent="0.4">
      <c r="A1" s="1032"/>
      <c r="B1" s="980" t="s">
        <v>6</v>
      </c>
      <c r="C1" s="981"/>
      <c r="D1" s="981"/>
      <c r="E1" s="981"/>
      <c r="F1" s="981"/>
      <c r="G1" s="981"/>
      <c r="H1" s="981"/>
      <c r="I1" s="981"/>
      <c r="J1" s="981"/>
      <c r="K1" s="981"/>
      <c r="L1" s="981"/>
      <c r="M1" s="981"/>
      <c r="N1" s="981"/>
      <c r="O1" s="981"/>
      <c r="P1" s="982"/>
      <c r="Q1" s="974" t="s">
        <v>7</v>
      </c>
      <c r="R1" s="975"/>
      <c r="S1" s="975"/>
      <c r="T1" s="975"/>
      <c r="U1" s="975"/>
      <c r="V1" s="975"/>
      <c r="W1" s="975"/>
      <c r="X1" s="975"/>
      <c r="Y1" s="975"/>
      <c r="Z1" s="975"/>
      <c r="AA1" s="975"/>
      <c r="AB1" s="975"/>
      <c r="AC1" s="975"/>
      <c r="AD1" s="975"/>
      <c r="AE1" s="975"/>
      <c r="AF1" s="975"/>
      <c r="AG1" s="975"/>
      <c r="AH1" s="976"/>
      <c r="AI1" s="1008" t="s">
        <v>8</v>
      </c>
      <c r="AJ1" s="1009"/>
      <c r="AK1" s="1009"/>
      <c r="AL1" s="1009"/>
      <c r="AM1" s="1009"/>
      <c r="AN1" s="1009"/>
      <c r="AO1" s="1009"/>
      <c r="AP1" s="1009"/>
      <c r="AQ1" s="1009"/>
      <c r="AR1" s="1009"/>
      <c r="AS1" s="1009"/>
      <c r="AT1" s="1010"/>
      <c r="AU1" s="993" t="s">
        <v>9</v>
      </c>
      <c r="AV1" s="994"/>
      <c r="AW1" s="994"/>
      <c r="AX1" s="994"/>
      <c r="AY1" s="994"/>
      <c r="AZ1" s="994"/>
      <c r="BA1" s="994"/>
      <c r="BB1" s="994"/>
      <c r="BC1" s="994"/>
      <c r="BD1" s="994"/>
      <c r="BE1" s="994"/>
      <c r="BF1" s="994"/>
      <c r="BG1" s="994"/>
      <c r="BH1" s="994"/>
      <c r="BI1" s="995"/>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c r="DV1" s="262"/>
      <c r="DW1" s="262"/>
      <c r="DX1" s="262"/>
      <c r="DY1" s="262"/>
      <c r="DZ1" s="262"/>
      <c r="EA1" s="262"/>
      <c r="EB1" s="262"/>
      <c r="EC1" s="262"/>
      <c r="ED1" s="262"/>
      <c r="EE1" s="262"/>
      <c r="EF1" s="262"/>
      <c r="EG1" s="262"/>
      <c r="EH1" s="262"/>
      <c r="EI1" s="262"/>
      <c r="EJ1" s="262"/>
      <c r="EK1" s="262"/>
      <c r="EL1" s="262"/>
      <c r="EM1" s="262"/>
      <c r="EN1" s="262"/>
      <c r="EO1" s="262"/>
      <c r="EP1" s="262"/>
      <c r="EQ1" s="262"/>
      <c r="ER1" s="262"/>
      <c r="ES1" s="262"/>
      <c r="ET1" s="262"/>
      <c r="EU1" s="262"/>
      <c r="EV1" s="262"/>
      <c r="EW1" s="262"/>
      <c r="EX1" s="262"/>
      <c r="EY1" s="262"/>
      <c r="EZ1" s="262"/>
      <c r="FA1" s="262"/>
      <c r="FB1" s="262"/>
      <c r="FC1" s="262"/>
      <c r="FD1" s="262"/>
      <c r="FE1" s="262"/>
      <c r="FF1" s="262"/>
      <c r="FG1" s="262"/>
      <c r="FH1" s="262"/>
      <c r="FI1" s="262"/>
      <c r="FJ1" s="262"/>
      <c r="FK1" s="262"/>
      <c r="FL1" s="262"/>
      <c r="FM1" s="262"/>
      <c r="FN1" s="262"/>
      <c r="FO1" s="262"/>
      <c r="FP1" s="262"/>
      <c r="FQ1" s="262"/>
      <c r="FR1" s="262"/>
      <c r="FS1" s="262"/>
      <c r="FT1" s="262"/>
      <c r="FU1" s="262"/>
      <c r="FV1" s="262"/>
      <c r="FW1" s="262"/>
      <c r="FX1" s="262"/>
      <c r="FY1" s="262"/>
      <c r="FZ1" s="262"/>
      <c r="GA1" s="262"/>
      <c r="GB1" s="262"/>
      <c r="GC1" s="262"/>
      <c r="GD1" s="262"/>
      <c r="GE1" s="262"/>
      <c r="GF1" s="262"/>
      <c r="GG1" s="262"/>
      <c r="GH1" s="262"/>
      <c r="GI1" s="262"/>
      <c r="GJ1" s="262"/>
      <c r="GK1" s="262"/>
      <c r="GL1" s="262"/>
      <c r="GM1" s="262"/>
      <c r="GN1" s="262"/>
      <c r="GO1" s="262"/>
      <c r="GP1" s="262"/>
      <c r="GQ1" s="262"/>
      <c r="GR1" s="262"/>
      <c r="GS1" s="262"/>
      <c r="GT1" s="262"/>
      <c r="GU1" s="262"/>
      <c r="GV1" s="262"/>
      <c r="GW1" s="262"/>
      <c r="GX1" s="262"/>
      <c r="GY1" s="262"/>
      <c r="GZ1" s="262"/>
      <c r="HA1" s="262"/>
      <c r="HB1" s="262"/>
      <c r="HC1" s="262"/>
      <c r="HD1" s="262"/>
      <c r="HE1" s="262"/>
      <c r="HF1" s="262"/>
      <c r="HG1" s="262"/>
      <c r="HH1" s="262"/>
      <c r="HI1" s="262"/>
      <c r="HJ1" s="262"/>
      <c r="HK1" s="262"/>
      <c r="HL1" s="262"/>
      <c r="HM1" s="262"/>
      <c r="HN1" s="262"/>
      <c r="HO1" s="262"/>
      <c r="HP1" s="262"/>
      <c r="HQ1" s="262"/>
      <c r="HR1" s="262"/>
      <c r="HS1" s="262"/>
      <c r="HT1" s="262"/>
      <c r="HU1" s="262"/>
      <c r="HV1" s="262"/>
      <c r="HW1" s="262"/>
      <c r="HX1" s="262"/>
      <c r="HY1" s="262"/>
      <c r="HZ1" s="262"/>
      <c r="IA1" s="262"/>
      <c r="IB1" s="262"/>
      <c r="IC1" s="262"/>
      <c r="ID1" s="262"/>
      <c r="IE1" s="262"/>
      <c r="IF1" s="262"/>
      <c r="IG1" s="262"/>
      <c r="IH1" s="262"/>
      <c r="II1" s="262"/>
      <c r="IJ1" s="262"/>
      <c r="IK1" s="262"/>
      <c r="IL1" s="262"/>
      <c r="IM1" s="262"/>
      <c r="IN1" s="262"/>
      <c r="IO1" s="262"/>
      <c r="IP1" s="262"/>
    </row>
    <row r="2" spans="1:250" s="263" customFormat="1" ht="18.75" customHeight="1" thickBot="1" x14ac:dyDescent="0.4">
      <c r="A2" s="1033"/>
      <c r="B2" s="1022"/>
      <c r="C2" s="1023"/>
      <c r="D2" s="1023"/>
      <c r="E2" s="1023"/>
      <c r="F2" s="1023"/>
      <c r="G2" s="1023"/>
      <c r="H2" s="1023"/>
      <c r="I2" s="1023"/>
      <c r="J2" s="1023"/>
      <c r="K2" s="1023"/>
      <c r="L2" s="1023"/>
      <c r="M2" s="1023"/>
      <c r="N2" s="1023"/>
      <c r="O2" s="1023"/>
      <c r="P2" s="1024"/>
      <c r="Q2" s="1025"/>
      <c r="R2" s="1026"/>
      <c r="S2" s="1026"/>
      <c r="T2" s="1026"/>
      <c r="U2" s="1026"/>
      <c r="V2" s="1026"/>
      <c r="W2" s="1026"/>
      <c r="X2" s="1026"/>
      <c r="Y2" s="1026"/>
      <c r="Z2" s="1026"/>
      <c r="AA2" s="1026"/>
      <c r="AB2" s="1026"/>
      <c r="AC2" s="1026"/>
      <c r="AD2" s="1026"/>
      <c r="AE2" s="1026"/>
      <c r="AF2" s="1026"/>
      <c r="AG2" s="1026"/>
      <c r="AH2" s="1027"/>
      <c r="AI2" s="1008" t="s">
        <v>10</v>
      </c>
      <c r="AJ2" s="1009"/>
      <c r="AK2" s="1009"/>
      <c r="AL2" s="1009"/>
      <c r="AM2" s="1009"/>
      <c r="AN2" s="1009"/>
      <c r="AO2" s="1009"/>
      <c r="AP2" s="1009"/>
      <c r="AQ2" s="1009"/>
      <c r="AR2" s="1009"/>
      <c r="AS2" s="1009"/>
      <c r="AT2" s="1010"/>
      <c r="AU2" s="996">
        <v>3</v>
      </c>
      <c r="AV2" s="997"/>
      <c r="AW2" s="997"/>
      <c r="AX2" s="997"/>
      <c r="AY2" s="997"/>
      <c r="AZ2" s="997"/>
      <c r="BA2" s="997"/>
      <c r="BB2" s="997"/>
      <c r="BC2" s="997"/>
      <c r="BD2" s="997"/>
      <c r="BE2" s="997"/>
      <c r="BF2" s="997"/>
      <c r="BG2" s="997"/>
      <c r="BH2" s="997"/>
      <c r="BI2" s="998"/>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row>
    <row r="3" spans="1:250" s="263" customFormat="1" ht="18" customHeight="1" thickBot="1" x14ac:dyDescent="0.4">
      <c r="A3" s="1033"/>
      <c r="B3" s="983"/>
      <c r="C3" s="984"/>
      <c r="D3" s="984"/>
      <c r="E3" s="984"/>
      <c r="F3" s="984"/>
      <c r="G3" s="984"/>
      <c r="H3" s="984"/>
      <c r="I3" s="984"/>
      <c r="J3" s="984"/>
      <c r="K3" s="984"/>
      <c r="L3" s="984"/>
      <c r="M3" s="984"/>
      <c r="N3" s="984"/>
      <c r="O3" s="984"/>
      <c r="P3" s="985"/>
      <c r="Q3" s="977"/>
      <c r="R3" s="978"/>
      <c r="S3" s="978"/>
      <c r="T3" s="978"/>
      <c r="U3" s="978"/>
      <c r="V3" s="978"/>
      <c r="W3" s="978"/>
      <c r="X3" s="978"/>
      <c r="Y3" s="978"/>
      <c r="Z3" s="978"/>
      <c r="AA3" s="978"/>
      <c r="AB3" s="978"/>
      <c r="AC3" s="978"/>
      <c r="AD3" s="978"/>
      <c r="AE3" s="978"/>
      <c r="AF3" s="978"/>
      <c r="AG3" s="978"/>
      <c r="AH3" s="979"/>
      <c r="AI3" s="1008" t="s">
        <v>11</v>
      </c>
      <c r="AJ3" s="1009"/>
      <c r="AK3" s="1009"/>
      <c r="AL3" s="1009"/>
      <c r="AM3" s="1009"/>
      <c r="AN3" s="1009"/>
      <c r="AO3" s="1009"/>
      <c r="AP3" s="1009"/>
      <c r="AQ3" s="1009"/>
      <c r="AR3" s="1009"/>
      <c r="AS3" s="1009"/>
      <c r="AT3" s="1010"/>
      <c r="AU3" s="999">
        <v>42741</v>
      </c>
      <c r="AV3" s="1000"/>
      <c r="AW3" s="1000"/>
      <c r="AX3" s="1000"/>
      <c r="AY3" s="1000"/>
      <c r="AZ3" s="1000"/>
      <c r="BA3" s="1000"/>
      <c r="BB3" s="1000"/>
      <c r="BC3" s="1000"/>
      <c r="BD3" s="1000"/>
      <c r="BE3" s="1000"/>
      <c r="BF3" s="1000"/>
      <c r="BG3" s="1000"/>
      <c r="BH3" s="1000"/>
      <c r="BI3" s="1001"/>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row>
    <row r="4" spans="1:250" s="263" customFormat="1" ht="18.75" customHeight="1" x14ac:dyDescent="0.35">
      <c r="A4" s="1033"/>
      <c r="B4" s="980" t="s">
        <v>12</v>
      </c>
      <c r="C4" s="981"/>
      <c r="D4" s="981"/>
      <c r="E4" s="981"/>
      <c r="F4" s="981"/>
      <c r="G4" s="981"/>
      <c r="H4" s="981"/>
      <c r="I4" s="981"/>
      <c r="J4" s="981"/>
      <c r="K4" s="981"/>
      <c r="L4" s="981"/>
      <c r="M4" s="981"/>
      <c r="N4" s="981"/>
      <c r="O4" s="981"/>
      <c r="P4" s="982"/>
      <c r="Q4" s="974" t="s">
        <v>13</v>
      </c>
      <c r="R4" s="975"/>
      <c r="S4" s="975"/>
      <c r="T4" s="975"/>
      <c r="U4" s="975"/>
      <c r="V4" s="975"/>
      <c r="W4" s="975"/>
      <c r="X4" s="975"/>
      <c r="Y4" s="975"/>
      <c r="Z4" s="975"/>
      <c r="AA4" s="975"/>
      <c r="AB4" s="975"/>
      <c r="AC4" s="975"/>
      <c r="AD4" s="975"/>
      <c r="AE4" s="975"/>
      <c r="AF4" s="975"/>
      <c r="AG4" s="975"/>
      <c r="AH4" s="976"/>
      <c r="AI4" s="980" t="s">
        <v>14</v>
      </c>
      <c r="AJ4" s="981"/>
      <c r="AK4" s="981"/>
      <c r="AL4" s="981"/>
      <c r="AM4" s="981"/>
      <c r="AN4" s="981"/>
      <c r="AO4" s="981"/>
      <c r="AP4" s="981"/>
      <c r="AQ4" s="981"/>
      <c r="AR4" s="981"/>
      <c r="AS4" s="981"/>
      <c r="AT4" s="982"/>
      <c r="AU4" s="1002" t="s">
        <v>432</v>
      </c>
      <c r="AV4" s="1003"/>
      <c r="AW4" s="1003"/>
      <c r="AX4" s="1003"/>
      <c r="AY4" s="1003"/>
      <c r="AZ4" s="1003"/>
      <c r="BA4" s="1003"/>
      <c r="BB4" s="1003"/>
      <c r="BC4" s="1003"/>
      <c r="BD4" s="1003"/>
      <c r="BE4" s="1003"/>
      <c r="BF4" s="1003"/>
      <c r="BG4" s="1003"/>
      <c r="BH4" s="1003"/>
      <c r="BI4" s="1004"/>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row>
    <row r="5" spans="1:250" s="263" customFormat="1" ht="22.5" customHeight="1" thickBot="1" x14ac:dyDescent="0.4">
      <c r="A5" s="1034"/>
      <c r="B5" s="983"/>
      <c r="C5" s="984"/>
      <c r="D5" s="984"/>
      <c r="E5" s="984"/>
      <c r="F5" s="984"/>
      <c r="G5" s="984"/>
      <c r="H5" s="984"/>
      <c r="I5" s="984"/>
      <c r="J5" s="984"/>
      <c r="K5" s="984"/>
      <c r="L5" s="984"/>
      <c r="M5" s="984"/>
      <c r="N5" s="984"/>
      <c r="O5" s="984"/>
      <c r="P5" s="985"/>
      <c r="Q5" s="977"/>
      <c r="R5" s="978"/>
      <c r="S5" s="978"/>
      <c r="T5" s="978"/>
      <c r="U5" s="978"/>
      <c r="V5" s="978"/>
      <c r="W5" s="978"/>
      <c r="X5" s="978"/>
      <c r="Y5" s="978"/>
      <c r="Z5" s="978"/>
      <c r="AA5" s="978"/>
      <c r="AB5" s="978"/>
      <c r="AC5" s="978"/>
      <c r="AD5" s="978"/>
      <c r="AE5" s="978"/>
      <c r="AF5" s="978"/>
      <c r="AG5" s="978"/>
      <c r="AH5" s="979"/>
      <c r="AI5" s="983"/>
      <c r="AJ5" s="984"/>
      <c r="AK5" s="984"/>
      <c r="AL5" s="984"/>
      <c r="AM5" s="984"/>
      <c r="AN5" s="984"/>
      <c r="AO5" s="984"/>
      <c r="AP5" s="984"/>
      <c r="AQ5" s="984"/>
      <c r="AR5" s="984"/>
      <c r="AS5" s="984"/>
      <c r="AT5" s="985"/>
      <c r="AU5" s="1005"/>
      <c r="AV5" s="1006"/>
      <c r="AW5" s="1006"/>
      <c r="AX5" s="1006"/>
      <c r="AY5" s="1006"/>
      <c r="AZ5" s="1006"/>
      <c r="BA5" s="1006"/>
      <c r="BB5" s="1006"/>
      <c r="BC5" s="1006"/>
      <c r="BD5" s="1006"/>
      <c r="BE5" s="1006"/>
      <c r="BF5" s="1006"/>
      <c r="BG5" s="1006"/>
      <c r="BH5" s="1006"/>
      <c r="BI5" s="1007"/>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row>
    <row r="6" spans="1:250" s="99" customFormat="1" ht="39.75" customHeight="1" x14ac:dyDescent="0.25">
      <c r="A6" s="1019" t="s">
        <v>15</v>
      </c>
      <c r="B6" s="1020"/>
      <c r="C6" s="1021" t="s">
        <v>749</v>
      </c>
      <c r="D6" s="1021"/>
      <c r="E6" s="1021"/>
      <c r="F6" s="1021"/>
      <c r="G6" s="1021"/>
      <c r="H6" s="1021"/>
      <c r="I6" s="1021"/>
      <c r="J6" s="1021"/>
      <c r="K6" s="1021"/>
      <c r="L6" s="1021"/>
      <c r="M6" s="1021"/>
      <c r="N6" s="1021"/>
      <c r="O6" s="1021"/>
      <c r="P6" s="1021"/>
      <c r="Q6" s="1021"/>
      <c r="R6" s="1021"/>
      <c r="S6" s="1021"/>
      <c r="T6" s="1021"/>
      <c r="U6" s="1021"/>
      <c r="V6" s="1021"/>
      <c r="W6" s="1021"/>
      <c r="X6" s="1021"/>
      <c r="Y6" s="1021"/>
      <c r="Z6" s="989" t="s">
        <v>16</v>
      </c>
      <c r="AA6" s="989"/>
      <c r="AB6" s="990"/>
      <c r="AC6" s="990"/>
      <c r="AD6" s="990"/>
      <c r="AE6" s="990"/>
      <c r="AF6" s="990"/>
      <c r="AG6" s="990"/>
      <c r="AH6" s="990"/>
      <c r="AI6" s="990"/>
      <c r="AJ6" s="989" t="s">
        <v>17</v>
      </c>
      <c r="AK6" s="989"/>
      <c r="AL6" s="986" t="s">
        <v>610</v>
      </c>
      <c r="AM6" s="986"/>
      <c r="AN6" s="986"/>
      <c r="AO6" s="986"/>
      <c r="AP6" s="986"/>
      <c r="AQ6" s="986"/>
      <c r="AR6" s="986"/>
      <c r="AS6" s="986"/>
      <c r="AT6" s="987"/>
      <c r="AU6" s="987"/>
      <c r="AV6" s="987"/>
      <c r="AW6" s="987"/>
      <c r="AX6" s="987"/>
      <c r="AY6" s="987"/>
      <c r="AZ6" s="987"/>
      <c r="BA6" s="987"/>
      <c r="BB6" s="987"/>
      <c r="BC6" s="987"/>
      <c r="BD6" s="987"/>
      <c r="BE6" s="987"/>
      <c r="BF6" s="987"/>
      <c r="BG6" s="987"/>
      <c r="BH6" s="987"/>
      <c r="BI6" s="988"/>
    </row>
    <row r="7" spans="1:250" s="99" customFormat="1" ht="35.25" customHeight="1" x14ac:dyDescent="0.25">
      <c r="A7" s="1028" t="s">
        <v>18</v>
      </c>
      <c r="B7" s="1029"/>
      <c r="C7" s="1014" t="s">
        <v>750</v>
      </c>
      <c r="D7" s="1015"/>
      <c r="E7" s="1015"/>
      <c r="F7" s="1015"/>
      <c r="G7" s="1015"/>
      <c r="H7" s="1015"/>
      <c r="I7" s="1015"/>
      <c r="J7" s="1015"/>
      <c r="K7" s="1015"/>
      <c r="L7" s="1015"/>
      <c r="M7" s="1015"/>
      <c r="N7" s="1015"/>
      <c r="O7" s="1015"/>
      <c r="P7" s="1015"/>
      <c r="Q7" s="1015"/>
      <c r="R7" s="1015"/>
      <c r="S7" s="1015"/>
      <c r="T7" s="1015"/>
      <c r="U7" s="1015"/>
      <c r="V7" s="1015"/>
      <c r="W7" s="1015"/>
      <c r="X7" s="1015"/>
      <c r="Y7" s="1015"/>
      <c r="Z7" s="1015"/>
      <c r="AA7" s="1015"/>
      <c r="AB7" s="1015"/>
      <c r="AC7" s="1015"/>
      <c r="AD7" s="1015"/>
      <c r="AE7" s="1015"/>
      <c r="AF7" s="1015"/>
      <c r="AG7" s="1015"/>
      <c r="AH7" s="1015"/>
      <c r="AI7" s="1015"/>
      <c r="AJ7" s="1015"/>
      <c r="AK7" s="1016"/>
      <c r="AL7" s="152" t="s">
        <v>19</v>
      </c>
      <c r="AM7" s="1124">
        <v>44580</v>
      </c>
      <c r="AN7" s="1018"/>
      <c r="AO7" s="1018"/>
      <c r="AP7" s="1018"/>
      <c r="AQ7" s="1018"/>
      <c r="AR7" s="1018"/>
      <c r="AS7" s="1018"/>
      <c r="AT7" s="987"/>
      <c r="AU7" s="987"/>
      <c r="AV7" s="987"/>
      <c r="AW7" s="987"/>
      <c r="AX7" s="987"/>
      <c r="AY7" s="987"/>
      <c r="AZ7" s="987"/>
      <c r="BA7" s="987"/>
      <c r="BB7" s="987"/>
      <c r="BC7" s="987"/>
      <c r="BD7" s="987"/>
      <c r="BE7" s="987"/>
      <c r="BF7" s="987"/>
      <c r="BG7" s="987"/>
      <c r="BH7" s="987"/>
      <c r="BI7" s="988"/>
    </row>
    <row r="8" spans="1:250" s="99" customFormat="1" ht="27.75" customHeight="1" x14ac:dyDescent="0.25">
      <c r="A8" s="1030" t="s">
        <v>20</v>
      </c>
      <c r="B8" s="1031"/>
      <c r="C8" s="1031"/>
      <c r="D8" s="1031"/>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1"/>
      <c r="AM8" s="1031"/>
      <c r="AN8" s="1031"/>
      <c r="AO8" s="1031"/>
      <c r="AP8" s="1031"/>
      <c r="AQ8" s="1031"/>
      <c r="AR8" s="1031"/>
      <c r="AS8" s="1031"/>
      <c r="AT8" s="1011" t="s">
        <v>21</v>
      </c>
      <c r="AU8" s="1012"/>
      <c r="AV8" s="1012"/>
      <c r="AW8" s="1012"/>
      <c r="AX8" s="1012"/>
      <c r="AY8" s="1012"/>
      <c r="AZ8" s="1012"/>
      <c r="BA8" s="1012"/>
      <c r="BB8" s="1012"/>
      <c r="BC8" s="1012"/>
      <c r="BD8" s="1012"/>
      <c r="BE8" s="1012"/>
      <c r="BF8" s="1012"/>
      <c r="BG8" s="1012"/>
      <c r="BH8" s="1012"/>
      <c r="BI8" s="1013"/>
    </row>
    <row r="9" spans="1:250" s="364"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row>
    <row r="10" spans="1:250" s="319" customFormat="1" ht="74.2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1130" t="s">
        <v>46</v>
      </c>
      <c r="AK10" s="1131"/>
      <c r="AL10" s="1131"/>
      <c r="AM10" s="1131"/>
      <c r="AN10" s="1131"/>
      <c r="AO10" s="1131"/>
      <c r="AP10" s="1132"/>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row>
    <row r="11" spans="1:250" s="319" customFormat="1" ht="53.2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SUM(S12:S13)</f>
        <v>0</v>
      </c>
      <c r="T11" s="965"/>
      <c r="U11" s="965"/>
      <c r="V11" s="965"/>
      <c r="W11" s="321" t="s">
        <v>57</v>
      </c>
      <c r="X11" s="321" t="s">
        <v>58</v>
      </c>
      <c r="Y11" s="1085"/>
      <c r="Z11" s="965"/>
      <c r="AA11" s="965"/>
      <c r="AB11" s="965"/>
      <c r="AC11" s="965"/>
      <c r="AD11" s="965"/>
      <c r="AE11" s="320" t="s">
        <v>59</v>
      </c>
      <c r="AF11" s="320" t="s">
        <v>758</v>
      </c>
      <c r="AG11" s="321" t="s">
        <v>61</v>
      </c>
      <c r="AH11" s="965"/>
      <c r="AI11" s="965"/>
      <c r="AJ11" s="324" t="s">
        <v>62</v>
      </c>
      <c r="AK11" s="324" t="s">
        <v>63</v>
      </c>
      <c r="AL11" s="324" t="s">
        <v>64</v>
      </c>
      <c r="AM11" s="324" t="s">
        <v>65</v>
      </c>
      <c r="AN11" s="324" t="s">
        <v>66</v>
      </c>
      <c r="AO11" s="324" t="s">
        <v>67</v>
      </c>
      <c r="AP11" s="324"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row>
    <row r="12" spans="1:250" s="364" customFormat="1" ht="143.25" customHeight="1" x14ac:dyDescent="0.25">
      <c r="A12" s="360">
        <v>1</v>
      </c>
      <c r="B12" s="686" t="s">
        <v>1027</v>
      </c>
      <c r="C12" s="79">
        <v>0.84</v>
      </c>
      <c r="D12" s="540">
        <v>0.19</v>
      </c>
      <c r="E12" s="156"/>
      <c r="F12" s="81">
        <f>IF(ISERROR(E12/D12),"",(E12/D12))</f>
        <v>0</v>
      </c>
      <c r="G12" s="156">
        <v>0.27</v>
      </c>
      <c r="H12" s="156"/>
      <c r="I12" s="81">
        <f>IF(ISERROR(H12/G12),"",(H12/G12))</f>
        <v>0</v>
      </c>
      <c r="J12" s="156">
        <v>0.27</v>
      </c>
      <c r="K12" s="156"/>
      <c r="L12" s="81">
        <f>IF(ISERROR(K12/J12),"",(K12/J12))</f>
        <v>0</v>
      </c>
      <c r="M12" s="156">
        <v>0.27</v>
      </c>
      <c r="N12" s="156"/>
      <c r="O12" s="81">
        <f>IF(ISERROR(N12/M12),"",(N12/M12))</f>
        <v>0</v>
      </c>
      <c r="P12" s="156">
        <f>SUM(D12,G12,J12,M12)</f>
        <v>1</v>
      </c>
      <c r="Q12" s="362">
        <f>SUM(E12,H12,K12,N12)</f>
        <v>0</v>
      </c>
      <c r="R12" s="370">
        <f>IF((IF(ISERROR(Q12/P12),0,(Q12/P12)))&gt;1,1,(IF(ISERROR(Q12/P12),0,(Q12/P12))))</f>
        <v>0</v>
      </c>
      <c r="S12" s="370">
        <f>R12*C12</f>
        <v>0</v>
      </c>
      <c r="T12" s="78" t="s">
        <v>315</v>
      </c>
      <c r="U12" s="78" t="s">
        <v>751</v>
      </c>
      <c r="V12" s="77" t="s">
        <v>1028</v>
      </c>
      <c r="W12" s="82" t="s">
        <v>838</v>
      </c>
      <c r="X12" s="80" t="s">
        <v>752</v>
      </c>
      <c r="Y12" s="281" t="s">
        <v>75</v>
      </c>
      <c r="Z12" s="687" t="s">
        <v>753</v>
      </c>
      <c r="AA12" s="281" t="s">
        <v>76</v>
      </c>
      <c r="AB12" s="281" t="s">
        <v>74</v>
      </c>
      <c r="AC12" s="281" t="s">
        <v>77</v>
      </c>
      <c r="AD12" s="281" t="s">
        <v>78</v>
      </c>
      <c r="AE12" s="688">
        <v>1</v>
      </c>
      <c r="AF12" s="162">
        <v>2019</v>
      </c>
      <c r="AG12" s="162">
        <v>2022</v>
      </c>
      <c r="AH12" s="404" t="s">
        <v>79</v>
      </c>
      <c r="AI12" s="281" t="s">
        <v>80</v>
      </c>
      <c r="AJ12" s="82" t="s">
        <v>754</v>
      </c>
      <c r="AK12" s="689"/>
      <c r="AL12" s="161"/>
      <c r="AM12" s="77"/>
      <c r="AN12" s="689"/>
      <c r="AO12" s="77" t="s">
        <v>754</v>
      </c>
      <c r="AP12" s="682" t="s">
        <v>755</v>
      </c>
      <c r="AQ12" s="281" t="s">
        <v>1029</v>
      </c>
      <c r="AR12" s="61"/>
      <c r="AS12" s="77" t="s">
        <v>756</v>
      </c>
      <c r="AT12" s="169"/>
      <c r="AU12" s="266"/>
      <c r="AV12" s="239"/>
      <c r="AW12" s="240"/>
      <c r="AX12" s="169"/>
      <c r="AY12" s="241"/>
      <c r="AZ12" s="242"/>
      <c r="BA12" s="242"/>
      <c r="BB12" s="167"/>
      <c r="BC12" s="266"/>
      <c r="BD12" s="240"/>
      <c r="BE12" s="240"/>
      <c r="BF12" s="683"/>
      <c r="BG12" s="241"/>
      <c r="BH12" s="246"/>
      <c r="BI12" s="247"/>
    </row>
    <row r="13" spans="1:250" s="364" customFormat="1" ht="94.5" customHeight="1" x14ac:dyDescent="0.25">
      <c r="A13" s="360">
        <v>2</v>
      </c>
      <c r="B13" s="686" t="s">
        <v>839</v>
      </c>
      <c r="C13" s="79">
        <v>0.16</v>
      </c>
      <c r="D13" s="156">
        <v>0.19</v>
      </c>
      <c r="E13" s="156"/>
      <c r="F13" s="81">
        <f>IF(ISERROR(E13/D13),"",(E13/D13))</f>
        <v>0</v>
      </c>
      <c r="G13" s="156">
        <v>0.27</v>
      </c>
      <c r="H13" s="156"/>
      <c r="I13" s="81">
        <f>IF(ISERROR(H13/G13),"",(H13/G13))</f>
        <v>0</v>
      </c>
      <c r="J13" s="156">
        <v>0.27</v>
      </c>
      <c r="K13" s="156"/>
      <c r="L13" s="81">
        <f>IF(ISERROR(K13/J13),"",(K13/J13))</f>
        <v>0</v>
      </c>
      <c r="M13" s="156">
        <v>0.27</v>
      </c>
      <c r="N13" s="156"/>
      <c r="O13" s="81">
        <f>IF(ISERROR(N13/M13),"",(N13/M13))</f>
        <v>0</v>
      </c>
      <c r="P13" s="156">
        <f>SUM(D13,G13,J13,M13)</f>
        <v>1</v>
      </c>
      <c r="Q13" s="156">
        <f>SUM(E13,H13,K13,N13)</f>
        <v>0</v>
      </c>
      <c r="R13" s="370">
        <f>IF((IF(ISERROR(Q13/P13),0,(Q13/P13)))&gt;1,1,(IF(ISERROR(Q13/P13),0,(Q13/P13))))</f>
        <v>0</v>
      </c>
      <c r="S13" s="370">
        <f>R13*C13</f>
        <v>0</v>
      </c>
      <c r="T13" s="78" t="s">
        <v>315</v>
      </c>
      <c r="U13" s="78" t="s">
        <v>751</v>
      </c>
      <c r="V13" s="77" t="s">
        <v>316</v>
      </c>
      <c r="W13" s="82" t="s">
        <v>838</v>
      </c>
      <c r="X13" s="82" t="s">
        <v>752</v>
      </c>
      <c r="Y13" s="281" t="s">
        <v>75</v>
      </c>
      <c r="Z13" s="687" t="s">
        <v>753</v>
      </c>
      <c r="AA13" s="281" t="s">
        <v>76</v>
      </c>
      <c r="AB13" s="281" t="s">
        <v>74</v>
      </c>
      <c r="AC13" s="281" t="s">
        <v>77</v>
      </c>
      <c r="AD13" s="281" t="s">
        <v>78</v>
      </c>
      <c r="AE13" s="688">
        <v>1</v>
      </c>
      <c r="AF13" s="159">
        <v>2019</v>
      </c>
      <c r="AG13" s="159">
        <v>2022</v>
      </c>
      <c r="AH13" s="404" t="s">
        <v>79</v>
      </c>
      <c r="AI13" s="281" t="s">
        <v>80</v>
      </c>
      <c r="AJ13" s="391"/>
      <c r="AK13" s="689"/>
      <c r="AL13" s="161"/>
      <c r="AM13" s="77"/>
      <c r="AN13" s="689"/>
      <c r="AO13" s="77" t="s">
        <v>754</v>
      </c>
      <c r="AP13" s="163" t="s">
        <v>126</v>
      </c>
      <c r="AQ13" s="281" t="s">
        <v>317</v>
      </c>
      <c r="AR13" s="61"/>
      <c r="AS13" s="165" t="s">
        <v>757</v>
      </c>
      <c r="AT13" s="684"/>
      <c r="AU13" s="167"/>
      <c r="AV13" s="168"/>
      <c r="AW13" s="168"/>
      <c r="AX13" s="169"/>
      <c r="AY13" s="169"/>
      <c r="AZ13" s="170"/>
      <c r="BA13" s="170"/>
      <c r="BB13" s="167"/>
      <c r="BC13" s="171"/>
      <c r="BD13" s="172"/>
      <c r="BE13" s="172"/>
      <c r="BF13" s="683"/>
      <c r="BG13" s="169"/>
      <c r="BH13" s="173"/>
      <c r="BI13" s="174"/>
    </row>
    <row r="14" spans="1:250" s="149" customFormat="1" ht="11.65" customHeight="1" x14ac:dyDescent="0.25">
      <c r="A14" s="210"/>
      <c r="B14" s="99"/>
      <c r="C14" s="685"/>
      <c r="D14" s="99"/>
      <c r="E14" s="99"/>
      <c r="F14" s="99"/>
      <c r="G14" s="99"/>
      <c r="H14" s="99"/>
      <c r="I14" s="99"/>
      <c r="J14" s="99"/>
      <c r="K14" s="99"/>
      <c r="L14" s="99"/>
      <c r="M14" s="99"/>
      <c r="N14" s="99"/>
      <c r="O14" s="99"/>
      <c r="P14" s="99"/>
      <c r="Q14" s="99"/>
      <c r="R14" s="99"/>
      <c r="S14" s="99"/>
      <c r="T14" s="99"/>
      <c r="U14" s="99"/>
      <c r="V14" s="99"/>
      <c r="W14" s="99"/>
      <c r="X14" s="99"/>
      <c r="Y14" s="210"/>
      <c r="Z14" s="148"/>
      <c r="AA14" s="99"/>
      <c r="AB14" s="99"/>
      <c r="AC14" s="99"/>
      <c r="AD14" s="99"/>
      <c r="AE14" s="148"/>
      <c r="AF14" s="148"/>
      <c r="AG14" s="148"/>
      <c r="AH14" s="99"/>
      <c r="AI14" s="99"/>
      <c r="AJ14" s="99"/>
      <c r="AK14" s="148"/>
      <c r="AL14" s="148"/>
      <c r="AM14" s="148"/>
      <c r="AN14" s="148"/>
      <c r="AO14" s="99"/>
      <c r="AP14" s="99"/>
      <c r="AQ14" s="148"/>
      <c r="AR14" s="148"/>
      <c r="AS14" s="148"/>
      <c r="AX14" s="169"/>
      <c r="BD14" s="223"/>
      <c r="BJ14" s="148"/>
    </row>
    <row r="15" spans="1:250" s="149" customFormat="1" ht="11.65" customHeight="1" x14ac:dyDescent="0.25">
      <c r="A15" s="210"/>
      <c r="B15" s="99"/>
      <c r="C15" s="222"/>
      <c r="D15" s="99"/>
      <c r="E15" s="99"/>
      <c r="F15" s="99"/>
      <c r="G15" s="99"/>
      <c r="H15" s="99"/>
      <c r="I15" s="99"/>
      <c r="J15" s="99"/>
      <c r="K15" s="99"/>
      <c r="L15" s="99"/>
      <c r="M15" s="99"/>
      <c r="N15" s="99"/>
      <c r="O15" s="99"/>
      <c r="P15" s="99"/>
      <c r="Q15" s="99"/>
      <c r="R15" s="99"/>
      <c r="S15" s="99"/>
      <c r="T15" s="99"/>
      <c r="U15" s="99"/>
      <c r="V15" s="99"/>
      <c r="W15" s="99"/>
      <c r="X15" s="99"/>
      <c r="Y15" s="210"/>
      <c r="Z15" s="148"/>
      <c r="AA15" s="99"/>
      <c r="AB15" s="99"/>
      <c r="AC15" s="99"/>
      <c r="AD15" s="99"/>
      <c r="AE15" s="148"/>
      <c r="AF15" s="148"/>
      <c r="AG15" s="148"/>
      <c r="AH15" s="99"/>
      <c r="AI15" s="99"/>
      <c r="AJ15" s="99"/>
      <c r="AK15" s="148"/>
      <c r="AL15" s="148"/>
      <c r="AM15" s="148"/>
      <c r="AN15" s="148"/>
      <c r="AO15" s="99"/>
      <c r="AP15" s="99"/>
      <c r="AQ15" s="148"/>
      <c r="AR15" s="148"/>
      <c r="AS15" s="148"/>
      <c r="BD15" s="223"/>
      <c r="BJ15" s="148"/>
    </row>
    <row r="16" spans="1:250" s="149" customFormat="1" ht="11.65" customHeight="1" x14ac:dyDescent="0.25">
      <c r="A16" s="210"/>
      <c r="B16" s="224"/>
      <c r="C16" s="222"/>
      <c r="D16" s="99"/>
      <c r="E16" s="99"/>
      <c r="F16" s="99"/>
      <c r="G16" s="99"/>
      <c r="H16" s="99"/>
      <c r="I16" s="99"/>
      <c r="J16" s="99"/>
      <c r="K16" s="99"/>
      <c r="L16" s="99"/>
      <c r="M16" s="99"/>
      <c r="N16" s="99"/>
      <c r="O16" s="99"/>
      <c r="P16" s="99"/>
      <c r="Q16" s="99"/>
      <c r="R16" s="99"/>
      <c r="S16" s="99"/>
      <c r="T16" s="99"/>
      <c r="U16" s="99"/>
      <c r="V16" s="99"/>
      <c r="W16" s="99"/>
      <c r="X16" s="99"/>
      <c r="Y16" s="210"/>
      <c r="Z16" s="148"/>
      <c r="AA16" s="99"/>
      <c r="AB16" s="99"/>
      <c r="AC16" s="99"/>
      <c r="AD16" s="99"/>
      <c r="AE16" s="148"/>
      <c r="AF16" s="148"/>
      <c r="AG16" s="148"/>
      <c r="AH16" s="99"/>
      <c r="AI16" s="99"/>
      <c r="AJ16" s="99"/>
      <c r="AK16" s="148"/>
      <c r="AL16" s="148"/>
      <c r="AM16" s="148"/>
      <c r="AN16" s="148"/>
      <c r="AO16" s="99"/>
      <c r="AP16" s="99"/>
      <c r="AQ16" s="148"/>
      <c r="AR16" s="148"/>
      <c r="AS16" s="148"/>
      <c r="BD16" s="223"/>
      <c r="BJ16" s="148"/>
    </row>
    <row r="17" spans="1:62" s="149" customFormat="1" ht="11.65" customHeight="1" x14ac:dyDescent="0.25">
      <c r="A17" s="210"/>
      <c r="B17" s="99"/>
      <c r="C17" s="222"/>
      <c r="D17" s="99"/>
      <c r="E17" s="99"/>
      <c r="F17" s="99"/>
      <c r="G17" s="99"/>
      <c r="H17" s="99"/>
      <c r="I17" s="99"/>
      <c r="J17" s="99"/>
      <c r="K17" s="99"/>
      <c r="L17" s="99"/>
      <c r="M17" s="99"/>
      <c r="N17" s="99"/>
      <c r="O17" s="99"/>
      <c r="P17" s="99"/>
      <c r="Q17" s="99"/>
      <c r="R17" s="99"/>
      <c r="S17" s="99"/>
      <c r="T17" s="99"/>
      <c r="U17" s="99"/>
      <c r="V17" s="99"/>
      <c r="W17" s="99"/>
      <c r="X17" s="99"/>
      <c r="Y17" s="210"/>
      <c r="Z17" s="148"/>
      <c r="AA17" s="99"/>
      <c r="AB17" s="99"/>
      <c r="AC17" s="99"/>
      <c r="AD17" s="99"/>
      <c r="AE17" s="148"/>
      <c r="AF17" s="148"/>
      <c r="AG17" s="148"/>
      <c r="AH17" s="99"/>
      <c r="AI17" s="99"/>
      <c r="AJ17" s="99"/>
      <c r="AK17" s="148"/>
      <c r="AL17" s="148"/>
      <c r="AM17" s="148"/>
      <c r="AN17" s="148"/>
      <c r="AO17" s="99"/>
      <c r="AP17" s="99"/>
      <c r="AQ17" s="148"/>
      <c r="AR17" s="148"/>
      <c r="AS17" s="148"/>
      <c r="BD17" s="225"/>
      <c r="BJ17" s="148"/>
    </row>
    <row r="18" spans="1:62" s="149" customFormat="1" ht="11.65" customHeight="1" x14ac:dyDescent="0.25">
      <c r="A18" s="210"/>
      <c r="B18" s="99"/>
      <c r="C18" s="222"/>
      <c r="D18" s="99"/>
      <c r="E18" s="99"/>
      <c r="F18" s="99"/>
      <c r="G18" s="99"/>
      <c r="H18" s="99"/>
      <c r="I18" s="99"/>
      <c r="J18" s="99"/>
      <c r="K18" s="99"/>
      <c r="L18" s="99"/>
      <c r="M18" s="99"/>
      <c r="N18" s="99"/>
      <c r="O18" s="99"/>
      <c r="P18" s="99"/>
      <c r="Q18" s="99"/>
      <c r="R18" s="99"/>
      <c r="S18" s="99"/>
      <c r="T18" s="99"/>
      <c r="U18" s="99"/>
      <c r="V18" s="99"/>
      <c r="W18" s="99"/>
      <c r="X18" s="99"/>
      <c r="Y18" s="210"/>
      <c r="Z18" s="148"/>
      <c r="AA18" s="99"/>
      <c r="AB18" s="99"/>
      <c r="AC18" s="99"/>
      <c r="AD18" s="99"/>
      <c r="AE18" s="148"/>
      <c r="AF18" s="148"/>
      <c r="AG18" s="148"/>
      <c r="AH18" s="99"/>
      <c r="AI18" s="99"/>
      <c r="AJ18" s="99"/>
      <c r="AK18" s="148"/>
      <c r="AL18" s="148"/>
      <c r="AM18" s="148"/>
      <c r="AN18" s="148"/>
      <c r="AO18" s="99"/>
      <c r="AP18" s="99"/>
      <c r="AQ18" s="148"/>
      <c r="AR18" s="148"/>
      <c r="AS18" s="148"/>
      <c r="BD18" s="223"/>
      <c r="BJ18" s="148"/>
    </row>
    <row r="19" spans="1:62" s="149" customFormat="1" ht="11.65" customHeight="1" x14ac:dyDescent="0.25">
      <c r="A19" s="210"/>
      <c r="B19" s="99"/>
      <c r="C19" s="222"/>
      <c r="D19" s="99"/>
      <c r="E19" s="99"/>
      <c r="F19" s="99"/>
      <c r="G19" s="99"/>
      <c r="H19" s="99"/>
      <c r="I19" s="99"/>
      <c r="J19" s="99"/>
      <c r="K19" s="99"/>
      <c r="L19" s="99"/>
      <c r="M19" s="99"/>
      <c r="N19" s="99"/>
      <c r="O19" s="99"/>
      <c r="P19" s="99"/>
      <c r="Q19" s="99"/>
      <c r="R19" s="99"/>
      <c r="S19" s="99"/>
      <c r="T19" s="99"/>
      <c r="U19" s="99"/>
      <c r="V19" s="99"/>
      <c r="W19" s="99"/>
      <c r="X19" s="99"/>
      <c r="Y19" s="210"/>
      <c r="Z19" s="148"/>
      <c r="AA19" s="99"/>
      <c r="AB19" s="99"/>
      <c r="AC19" s="99"/>
      <c r="AD19" s="99"/>
      <c r="AE19" s="148"/>
      <c r="AF19" s="148"/>
      <c r="AG19" s="148"/>
      <c r="AH19" s="99"/>
      <c r="AI19" s="99"/>
      <c r="AJ19" s="99"/>
      <c r="AK19" s="148"/>
      <c r="AL19" s="148"/>
      <c r="AM19" s="148"/>
      <c r="AN19" s="148"/>
      <c r="AO19" s="99"/>
      <c r="AP19" s="99"/>
      <c r="AQ19" s="148"/>
      <c r="AR19" s="148"/>
      <c r="AS19" s="148"/>
      <c r="BD19" s="223"/>
      <c r="BJ19" s="148"/>
    </row>
    <row r="20" spans="1:62" s="149" customFormat="1" ht="11.65" customHeight="1" x14ac:dyDescent="0.25">
      <c r="A20" s="210"/>
      <c r="B20" s="99"/>
      <c r="C20" s="222"/>
      <c r="D20" s="99"/>
      <c r="E20" s="99"/>
      <c r="F20" s="99"/>
      <c r="G20" s="99"/>
      <c r="H20" s="99"/>
      <c r="I20" s="99"/>
      <c r="J20" s="99"/>
      <c r="K20" s="99"/>
      <c r="L20" s="99"/>
      <c r="M20" s="99"/>
      <c r="N20" s="99"/>
      <c r="O20" s="99"/>
      <c r="P20" s="99"/>
      <c r="Q20" s="99"/>
      <c r="R20" s="99"/>
      <c r="S20" s="99"/>
      <c r="T20" s="99"/>
      <c r="U20" s="99"/>
      <c r="V20" s="99"/>
      <c r="W20" s="99"/>
      <c r="X20" s="99"/>
      <c r="Y20" s="210"/>
      <c r="Z20" s="148"/>
      <c r="AA20" s="99"/>
      <c r="AB20" s="99"/>
      <c r="AC20" s="99"/>
      <c r="AD20" s="99"/>
      <c r="AE20" s="148"/>
      <c r="AF20" s="148"/>
      <c r="AG20" s="148"/>
      <c r="AH20" s="99"/>
      <c r="AI20" s="99"/>
      <c r="AJ20" s="99"/>
      <c r="AK20" s="148"/>
      <c r="AL20" s="148"/>
      <c r="AM20" s="148"/>
      <c r="AN20" s="148"/>
      <c r="AO20" s="99"/>
      <c r="AP20" s="99"/>
      <c r="AQ20" s="148"/>
      <c r="AR20" s="148"/>
      <c r="AS20" s="148"/>
      <c r="BD20" s="223"/>
      <c r="BJ20" s="148"/>
    </row>
    <row r="21" spans="1:62" s="149" customFormat="1" ht="11.65" customHeight="1" x14ac:dyDescent="0.25">
      <c r="A21" s="210"/>
      <c r="B21" s="99"/>
      <c r="C21" s="222"/>
      <c r="D21" s="99"/>
      <c r="E21" s="99"/>
      <c r="F21" s="99"/>
      <c r="G21" s="99"/>
      <c r="H21" s="99"/>
      <c r="I21" s="99"/>
      <c r="J21" s="99"/>
      <c r="K21" s="99"/>
      <c r="L21" s="99"/>
      <c r="M21" s="99"/>
      <c r="N21" s="99"/>
      <c r="O21" s="99"/>
      <c r="P21" s="99"/>
      <c r="Q21" s="99"/>
      <c r="R21" s="99"/>
      <c r="S21" s="99"/>
      <c r="T21" s="99"/>
      <c r="U21" s="99"/>
      <c r="V21" s="99"/>
      <c r="W21" s="99"/>
      <c r="X21" s="99"/>
      <c r="Y21" s="210"/>
      <c r="Z21" s="148"/>
      <c r="AA21" s="99"/>
      <c r="AB21" s="99"/>
      <c r="AC21" s="99"/>
      <c r="AD21" s="99"/>
      <c r="AE21" s="148"/>
      <c r="AF21" s="148"/>
      <c r="AG21" s="148"/>
      <c r="AH21" s="99"/>
      <c r="AI21" s="99"/>
      <c r="AJ21" s="99"/>
      <c r="AK21" s="148"/>
      <c r="AL21" s="148"/>
      <c r="AM21" s="148"/>
      <c r="AN21" s="148"/>
      <c r="AO21" s="99"/>
      <c r="AP21" s="99"/>
      <c r="AQ21" s="148"/>
      <c r="AR21" s="148"/>
      <c r="AS21" s="148"/>
      <c r="BD21" s="223"/>
      <c r="BJ21" s="148"/>
    </row>
    <row r="22" spans="1:62" s="149" customFormat="1" ht="11.65" customHeight="1" x14ac:dyDescent="0.25">
      <c r="A22" s="210"/>
      <c r="B22" s="99"/>
      <c r="C22" s="222"/>
      <c r="D22" s="99"/>
      <c r="E22" s="99"/>
      <c r="F22" s="99"/>
      <c r="G22" s="99"/>
      <c r="H22" s="99"/>
      <c r="I22" s="99"/>
      <c r="J22" s="99"/>
      <c r="K22" s="99"/>
      <c r="L22" s="99"/>
      <c r="M22" s="99"/>
      <c r="N22" s="99"/>
      <c r="O22" s="99"/>
      <c r="P22" s="99"/>
      <c r="Q22" s="99"/>
      <c r="R22" s="99"/>
      <c r="S22" s="99"/>
      <c r="T22" s="99"/>
      <c r="U22" s="99"/>
      <c r="V22" s="99"/>
      <c r="W22" s="99"/>
      <c r="X22" s="99"/>
      <c r="Y22" s="210"/>
      <c r="Z22" s="148"/>
      <c r="AA22" s="99"/>
      <c r="AB22" s="99"/>
      <c r="AC22" s="99"/>
      <c r="AD22" s="99"/>
      <c r="AE22" s="148"/>
      <c r="AF22" s="148"/>
      <c r="AG22" s="148"/>
      <c r="AH22" s="99"/>
      <c r="AI22" s="99"/>
      <c r="AJ22" s="99"/>
      <c r="AK22" s="148"/>
      <c r="AL22" s="148"/>
      <c r="AM22" s="148"/>
      <c r="AN22" s="148"/>
      <c r="AO22" s="99"/>
      <c r="AP22" s="99"/>
      <c r="AQ22" s="148"/>
      <c r="AR22" s="148"/>
      <c r="AS22" s="148"/>
      <c r="BD22" s="223"/>
      <c r="BJ22" s="148"/>
    </row>
    <row r="23" spans="1:62" s="149" customFormat="1" ht="14.1" customHeight="1" x14ac:dyDescent="0.25">
      <c r="A23" s="210"/>
      <c r="B23" s="99"/>
      <c r="C23" s="222"/>
      <c r="D23" s="99"/>
      <c r="E23" s="99"/>
      <c r="F23" s="99"/>
      <c r="G23" s="99"/>
      <c r="H23" s="99"/>
      <c r="I23" s="99"/>
      <c r="J23" s="99"/>
      <c r="K23" s="99"/>
      <c r="L23" s="99"/>
      <c r="M23" s="99"/>
      <c r="N23" s="99"/>
      <c r="O23" s="99"/>
      <c r="P23" s="99"/>
      <c r="Q23" s="99"/>
      <c r="R23" s="99"/>
      <c r="S23" s="99"/>
      <c r="T23" s="99"/>
      <c r="U23" s="99"/>
      <c r="V23" s="99"/>
      <c r="W23" s="99"/>
      <c r="X23" s="99"/>
      <c r="Y23" s="210"/>
      <c r="Z23" s="148"/>
      <c r="AA23" s="99"/>
      <c r="AB23" s="99"/>
      <c r="AC23" s="99"/>
      <c r="AD23" s="99"/>
      <c r="AE23" s="148"/>
      <c r="AF23" s="148"/>
      <c r="AG23" s="148"/>
      <c r="AH23" s="99"/>
      <c r="AI23" s="99"/>
      <c r="AJ23" s="99"/>
      <c r="AK23" s="148"/>
      <c r="AL23" s="148"/>
      <c r="AM23" s="148"/>
      <c r="AN23" s="148"/>
      <c r="AO23" s="99"/>
      <c r="AP23" s="99"/>
      <c r="AQ23" s="148"/>
      <c r="AR23" s="148"/>
      <c r="AS23" s="148"/>
      <c r="BD23" s="223"/>
      <c r="BJ23" s="148"/>
    </row>
    <row r="24" spans="1:62" s="149" customFormat="1" ht="11.65" customHeight="1" x14ac:dyDescent="0.25">
      <c r="A24" s="210"/>
      <c r="B24" s="69"/>
      <c r="C24" s="222"/>
      <c r="D24" s="99"/>
      <c r="E24" s="99"/>
      <c r="F24" s="99"/>
      <c r="G24" s="99"/>
      <c r="H24" s="99"/>
      <c r="I24" s="99"/>
      <c r="J24" s="99"/>
      <c r="K24" s="99"/>
      <c r="L24" s="99"/>
      <c r="M24" s="99"/>
      <c r="N24" s="99"/>
      <c r="O24" s="99"/>
      <c r="P24" s="99"/>
      <c r="Q24" s="99"/>
      <c r="R24" s="99"/>
      <c r="S24" s="99"/>
      <c r="T24" s="99"/>
      <c r="U24" s="99"/>
      <c r="V24" s="99"/>
      <c r="W24" s="99"/>
      <c r="X24" s="99"/>
      <c r="Y24" s="210"/>
      <c r="Z24" s="148"/>
      <c r="AA24" s="99"/>
      <c r="AB24" s="99"/>
      <c r="AC24" s="99"/>
      <c r="AD24" s="99"/>
      <c r="AE24" s="148"/>
      <c r="AF24" s="148"/>
      <c r="AG24" s="148"/>
      <c r="AH24" s="99"/>
      <c r="AI24" s="99"/>
      <c r="AJ24" s="99"/>
      <c r="AK24" s="148"/>
      <c r="AL24" s="148"/>
      <c r="AM24" s="148"/>
      <c r="AN24" s="148"/>
      <c r="AO24" s="99"/>
      <c r="AP24" s="99"/>
      <c r="AQ24" s="148"/>
      <c r="AR24" s="148"/>
      <c r="AS24" s="148"/>
      <c r="BJ24" s="148"/>
    </row>
    <row r="25" spans="1:62" s="149" customFormat="1" ht="11.65" customHeight="1" x14ac:dyDescent="0.25">
      <c r="A25" s="210"/>
      <c r="B25" s="99"/>
      <c r="C25" s="222"/>
      <c r="D25" s="99"/>
      <c r="E25" s="99"/>
      <c r="F25" s="99"/>
      <c r="G25" s="99"/>
      <c r="H25" s="99"/>
      <c r="I25" s="99"/>
      <c r="J25" s="99"/>
      <c r="K25" s="99"/>
      <c r="L25" s="99"/>
      <c r="M25" s="99"/>
      <c r="N25" s="99"/>
      <c r="O25" s="99"/>
      <c r="P25" s="99"/>
      <c r="Q25" s="99"/>
      <c r="R25" s="99"/>
      <c r="S25" s="99"/>
      <c r="T25" s="99"/>
      <c r="U25" s="99"/>
      <c r="V25" s="99"/>
      <c r="W25" s="99"/>
      <c r="X25" s="99"/>
      <c r="Y25" s="210"/>
      <c r="Z25" s="148"/>
      <c r="AA25" s="99"/>
      <c r="AB25" s="99"/>
      <c r="AC25" s="99"/>
      <c r="AD25" s="99"/>
      <c r="AE25" s="148"/>
      <c r="AF25" s="148"/>
      <c r="AG25" s="148"/>
      <c r="AH25" s="99"/>
      <c r="AI25" s="99"/>
      <c r="AJ25" s="99"/>
      <c r="AK25" s="148"/>
      <c r="AL25" s="148"/>
      <c r="AM25" s="148"/>
      <c r="AN25" s="148"/>
      <c r="AO25" s="99"/>
      <c r="AP25" s="99"/>
      <c r="AQ25" s="148"/>
      <c r="AR25" s="148"/>
      <c r="AS25" s="148"/>
      <c r="BJ25" s="148"/>
    </row>
    <row r="26" spans="1:62" s="149" customFormat="1" ht="11.65" customHeight="1" x14ac:dyDescent="0.25">
      <c r="A26" s="210"/>
      <c r="B26" s="99"/>
      <c r="C26" s="222"/>
      <c r="D26" s="99"/>
      <c r="E26" s="99"/>
      <c r="F26" s="99"/>
      <c r="G26" s="99"/>
      <c r="H26" s="99"/>
      <c r="I26" s="99"/>
      <c r="J26" s="99"/>
      <c r="K26" s="99"/>
      <c r="L26" s="99"/>
      <c r="M26" s="99"/>
      <c r="N26" s="99"/>
      <c r="O26" s="99"/>
      <c r="P26" s="99"/>
      <c r="Q26" s="99"/>
      <c r="R26" s="99"/>
      <c r="S26" s="99"/>
      <c r="T26" s="99"/>
      <c r="U26" s="99"/>
      <c r="V26" s="99"/>
      <c r="W26" s="99"/>
      <c r="X26" s="99"/>
      <c r="Y26" s="210"/>
      <c r="Z26" s="148"/>
      <c r="AA26" s="99"/>
      <c r="AB26" s="99"/>
      <c r="AC26" s="99"/>
      <c r="AD26" s="99"/>
      <c r="AE26" s="148"/>
      <c r="AF26" s="148"/>
      <c r="AG26" s="148"/>
      <c r="AH26" s="99"/>
      <c r="AI26" s="99"/>
      <c r="AJ26" s="99"/>
      <c r="AK26" s="148"/>
      <c r="AL26" s="148"/>
      <c r="AM26" s="148"/>
      <c r="AN26" s="148"/>
      <c r="AO26" s="99"/>
      <c r="AP26" s="99"/>
      <c r="AQ26" s="148"/>
      <c r="AR26" s="148"/>
      <c r="AS26" s="148"/>
      <c r="BJ26" s="148"/>
    </row>
    <row r="27" spans="1:62" s="149" customFormat="1" ht="11.65" customHeight="1" x14ac:dyDescent="0.25">
      <c r="A27" s="210"/>
      <c r="B27" s="99"/>
      <c r="C27" s="222"/>
      <c r="D27" s="99"/>
      <c r="E27" s="99"/>
      <c r="F27" s="99"/>
      <c r="G27" s="99"/>
      <c r="H27" s="99"/>
      <c r="I27" s="99"/>
      <c r="J27" s="99"/>
      <c r="K27" s="99"/>
      <c r="L27" s="99"/>
      <c r="M27" s="99"/>
      <c r="N27" s="99"/>
      <c r="O27" s="99"/>
      <c r="P27" s="99"/>
      <c r="Q27" s="99"/>
      <c r="R27" s="99"/>
      <c r="S27" s="99"/>
      <c r="T27" s="99"/>
      <c r="U27" s="99"/>
      <c r="V27" s="99"/>
      <c r="W27" s="99"/>
      <c r="X27" s="99"/>
      <c r="Y27" s="210"/>
      <c r="Z27" s="148"/>
      <c r="AA27" s="99"/>
      <c r="AB27" s="99"/>
      <c r="AC27" s="99"/>
      <c r="AD27" s="99"/>
      <c r="AE27" s="148"/>
      <c r="AF27" s="148"/>
      <c r="AG27" s="148"/>
      <c r="AH27" s="99"/>
      <c r="AI27" s="99"/>
      <c r="AJ27" s="99"/>
      <c r="AK27" s="148"/>
      <c r="AL27" s="148"/>
      <c r="AM27" s="148"/>
      <c r="AN27" s="148"/>
      <c r="AO27" s="99"/>
      <c r="AP27" s="99"/>
      <c r="AQ27" s="148"/>
      <c r="AR27" s="148"/>
      <c r="AS27" s="148"/>
      <c r="BJ27" s="148"/>
    </row>
    <row r="28" spans="1:62" s="149" customFormat="1" ht="11.65" customHeight="1" x14ac:dyDescent="0.25">
      <c r="A28" s="210"/>
      <c r="B28" s="99"/>
      <c r="C28" s="222"/>
      <c r="D28" s="99"/>
      <c r="E28" s="99"/>
      <c r="F28" s="99"/>
      <c r="G28" s="99"/>
      <c r="H28" s="99"/>
      <c r="I28" s="99"/>
      <c r="J28" s="99"/>
      <c r="K28" s="99"/>
      <c r="L28" s="99"/>
      <c r="M28" s="99"/>
      <c r="N28" s="99"/>
      <c r="O28" s="99"/>
      <c r="P28" s="99"/>
      <c r="Q28" s="99"/>
      <c r="R28" s="99"/>
      <c r="S28" s="99"/>
      <c r="T28" s="99"/>
      <c r="U28" s="99"/>
      <c r="V28" s="99"/>
      <c r="W28" s="99"/>
      <c r="X28" s="99"/>
      <c r="Y28" s="210"/>
      <c r="Z28" s="148"/>
      <c r="AA28" s="99"/>
      <c r="AB28" s="99"/>
      <c r="AC28" s="99"/>
      <c r="AD28" s="99"/>
      <c r="AE28" s="148"/>
      <c r="AF28" s="148"/>
      <c r="AG28" s="148"/>
      <c r="AH28" s="99"/>
      <c r="AI28" s="99"/>
      <c r="AJ28" s="99"/>
      <c r="AK28" s="148"/>
      <c r="AL28" s="148"/>
      <c r="AM28" s="148"/>
      <c r="AN28" s="148"/>
      <c r="AO28" s="99"/>
      <c r="AP28" s="99"/>
      <c r="AQ28" s="148"/>
      <c r="AR28" s="148"/>
      <c r="AS28" s="148"/>
      <c r="BJ28" s="148"/>
    </row>
    <row r="29" spans="1:62" s="149" customFormat="1" ht="12.6" customHeight="1" x14ac:dyDescent="0.25">
      <c r="A29" s="210"/>
      <c r="B29" s="99"/>
      <c r="C29" s="222"/>
      <c r="D29" s="99"/>
      <c r="E29" s="99"/>
      <c r="F29" s="99"/>
      <c r="G29" s="99"/>
      <c r="H29" s="99"/>
      <c r="I29" s="99"/>
      <c r="J29" s="99"/>
      <c r="K29" s="99"/>
      <c r="L29" s="99"/>
      <c r="M29" s="99"/>
      <c r="N29" s="99"/>
      <c r="O29" s="99"/>
      <c r="P29" s="99"/>
      <c r="Q29" s="99"/>
      <c r="R29" s="99"/>
      <c r="S29" s="99"/>
      <c r="T29" s="99"/>
      <c r="U29" s="99"/>
      <c r="V29" s="99"/>
      <c r="W29" s="99"/>
      <c r="X29" s="99"/>
      <c r="Y29" s="210"/>
      <c r="Z29" s="148"/>
      <c r="AA29" s="99"/>
      <c r="AB29" s="99"/>
      <c r="AC29" s="99"/>
      <c r="AD29" s="99"/>
      <c r="AE29" s="148"/>
      <c r="AF29" s="148"/>
      <c r="AG29" s="148"/>
      <c r="AH29" s="99"/>
      <c r="AI29" s="99"/>
      <c r="AJ29" s="99"/>
      <c r="AK29" s="148"/>
      <c r="AL29" s="148"/>
      <c r="AM29" s="148"/>
      <c r="AN29" s="148"/>
      <c r="AO29" s="99"/>
      <c r="AP29" s="99"/>
      <c r="AQ29" s="148"/>
      <c r="AR29" s="148"/>
      <c r="AS29" s="148"/>
      <c r="BJ29" s="148"/>
    </row>
    <row r="30" spans="1:62" s="149" customFormat="1" ht="12.6" customHeight="1" x14ac:dyDescent="0.25">
      <c r="A30" s="210"/>
      <c r="B30" s="99"/>
      <c r="C30" s="222"/>
      <c r="D30" s="99"/>
      <c r="E30" s="99"/>
      <c r="F30" s="99"/>
      <c r="G30" s="99"/>
      <c r="H30" s="99"/>
      <c r="I30" s="99"/>
      <c r="J30" s="99"/>
      <c r="K30" s="99"/>
      <c r="L30" s="99"/>
      <c r="M30" s="99"/>
      <c r="N30" s="99"/>
      <c r="O30" s="99"/>
      <c r="P30" s="99"/>
      <c r="Q30" s="99"/>
      <c r="R30" s="99"/>
      <c r="S30" s="99"/>
      <c r="T30" s="99"/>
      <c r="U30" s="99"/>
      <c r="V30" s="99"/>
      <c r="W30" s="99"/>
      <c r="X30" s="99"/>
      <c r="Y30" s="210"/>
      <c r="Z30" s="148"/>
      <c r="AA30" s="99"/>
      <c r="AB30" s="99"/>
      <c r="AC30" s="99"/>
      <c r="AD30" s="99"/>
      <c r="AE30" s="148"/>
      <c r="AF30" s="148"/>
      <c r="AG30" s="148"/>
      <c r="AH30" s="99"/>
      <c r="AI30" s="99"/>
      <c r="AJ30" s="99"/>
      <c r="AK30" s="148"/>
      <c r="AL30" s="148"/>
      <c r="AM30" s="148"/>
      <c r="AN30" s="148"/>
      <c r="AO30" s="99"/>
      <c r="AP30" s="99"/>
      <c r="AQ30" s="148"/>
      <c r="AR30" s="148"/>
      <c r="AS30" s="148"/>
      <c r="BJ30" s="148"/>
    </row>
    <row r="31" spans="1:62" s="149" customFormat="1" ht="11.65" customHeight="1" x14ac:dyDescent="0.25">
      <c r="A31" s="210"/>
      <c r="B31" s="99"/>
      <c r="C31" s="222"/>
      <c r="D31" s="99"/>
      <c r="E31" s="99"/>
      <c r="F31" s="99"/>
      <c r="G31" s="99"/>
      <c r="H31" s="99"/>
      <c r="I31" s="99"/>
      <c r="J31" s="99"/>
      <c r="K31" s="99"/>
      <c r="L31" s="99"/>
      <c r="M31" s="99"/>
      <c r="N31" s="99"/>
      <c r="O31" s="99"/>
      <c r="P31" s="99"/>
      <c r="Q31" s="99"/>
      <c r="R31" s="99"/>
      <c r="S31" s="99"/>
      <c r="T31" s="99"/>
      <c r="U31" s="99"/>
      <c r="V31" s="99"/>
      <c r="W31" s="99"/>
      <c r="X31" s="99"/>
      <c r="Y31" s="210"/>
      <c r="Z31" s="148"/>
      <c r="AA31" s="99"/>
      <c r="AB31" s="99"/>
      <c r="AC31" s="99"/>
      <c r="AD31" s="99"/>
      <c r="AE31" s="148"/>
      <c r="AF31" s="148"/>
      <c r="AG31" s="148"/>
      <c r="AH31" s="99"/>
      <c r="AI31" s="99"/>
      <c r="AJ31" s="99"/>
      <c r="AK31" s="148"/>
      <c r="AL31" s="148"/>
      <c r="AM31" s="148"/>
      <c r="AN31" s="148"/>
      <c r="AO31" s="99"/>
      <c r="AP31" s="99"/>
      <c r="AQ31" s="148"/>
      <c r="AR31" s="148"/>
      <c r="AS31" s="148"/>
      <c r="BJ31" s="148"/>
    </row>
    <row r="32" spans="1:62" s="149" customFormat="1" ht="11.65" customHeight="1" x14ac:dyDescent="0.25">
      <c r="A32" s="210"/>
      <c r="B32" s="99"/>
      <c r="C32" s="222"/>
      <c r="D32" s="99"/>
      <c r="E32" s="99"/>
      <c r="F32" s="99"/>
      <c r="G32" s="99"/>
      <c r="H32" s="99"/>
      <c r="I32" s="99"/>
      <c r="J32" s="99"/>
      <c r="K32" s="99"/>
      <c r="L32" s="99"/>
      <c r="M32" s="99"/>
      <c r="N32" s="99"/>
      <c r="O32" s="99"/>
      <c r="P32" s="99"/>
      <c r="Q32" s="99"/>
      <c r="R32" s="99"/>
      <c r="S32" s="99"/>
      <c r="T32" s="99"/>
      <c r="U32" s="99"/>
      <c r="V32" s="99"/>
      <c r="W32" s="99"/>
      <c r="X32" s="99"/>
      <c r="Y32" s="210"/>
      <c r="Z32" s="148"/>
      <c r="AA32" s="99"/>
      <c r="AB32" s="99"/>
      <c r="AC32" s="99"/>
      <c r="AD32" s="99"/>
      <c r="AE32" s="148"/>
      <c r="AF32" s="148"/>
      <c r="AG32" s="148"/>
      <c r="AH32" s="99"/>
      <c r="AI32" s="99"/>
      <c r="AJ32" s="99"/>
      <c r="AK32" s="148"/>
      <c r="AL32" s="148"/>
      <c r="AM32" s="148"/>
      <c r="AN32" s="148"/>
      <c r="AO32" s="99"/>
      <c r="AP32" s="99"/>
      <c r="AQ32" s="148"/>
      <c r="AR32" s="148"/>
      <c r="AS32" s="148"/>
      <c r="BJ32" s="148"/>
    </row>
    <row r="33" spans="2:62" s="149" customFormat="1" ht="14.1"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210"/>
      <c r="Z33" s="148"/>
      <c r="AA33" s="99"/>
      <c r="AB33" s="99"/>
      <c r="AC33" s="99"/>
      <c r="AD33" s="99"/>
      <c r="AE33" s="148"/>
      <c r="AF33" s="148"/>
      <c r="AG33" s="148"/>
      <c r="AH33" s="99"/>
      <c r="AI33" s="99"/>
      <c r="AJ33" s="99"/>
      <c r="AK33" s="148"/>
      <c r="AL33" s="148"/>
      <c r="AM33" s="148"/>
      <c r="AN33" s="148"/>
      <c r="AO33" s="99"/>
      <c r="AP33" s="99"/>
      <c r="AQ33" s="148"/>
      <c r="AR33" s="148"/>
      <c r="AS33" s="148"/>
      <c r="BJ33" s="148"/>
    </row>
    <row r="34" spans="2:62" s="149" customFormat="1" ht="11.6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210"/>
      <c r="Z34" s="148"/>
      <c r="AA34" s="99"/>
      <c r="AB34" s="99"/>
      <c r="AC34" s="99"/>
      <c r="AD34" s="99"/>
      <c r="AE34" s="148"/>
      <c r="AF34" s="148"/>
      <c r="AG34" s="148"/>
      <c r="AH34" s="99"/>
      <c r="AI34" s="99"/>
      <c r="AJ34" s="99"/>
      <c r="AK34" s="148"/>
      <c r="AL34" s="148"/>
      <c r="AM34" s="148"/>
      <c r="AN34" s="148"/>
      <c r="AO34" s="99"/>
      <c r="AP34" s="99"/>
      <c r="AQ34" s="148"/>
      <c r="AR34" s="148"/>
      <c r="AS34" s="148"/>
      <c r="BJ34" s="148"/>
    </row>
    <row r="35" spans="2:62" s="149" customFormat="1" ht="11.6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210"/>
      <c r="Z35" s="148"/>
      <c r="AA35" s="99"/>
      <c r="AB35" s="99"/>
      <c r="AC35" s="99"/>
      <c r="AD35" s="99"/>
      <c r="AE35" s="148"/>
      <c r="AF35" s="148"/>
      <c r="AG35" s="148"/>
      <c r="AH35" s="99"/>
      <c r="AI35" s="99"/>
      <c r="AJ35" s="99"/>
      <c r="AK35" s="148"/>
      <c r="AL35" s="148"/>
      <c r="AM35" s="148"/>
      <c r="AN35" s="148"/>
      <c r="AO35" s="99"/>
      <c r="AP35" s="99"/>
      <c r="AQ35" s="148"/>
      <c r="AR35" s="148"/>
      <c r="AS35" s="148"/>
      <c r="BJ35" s="148"/>
    </row>
    <row r="36" spans="2:62" s="149" customFormat="1" ht="11.6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210"/>
      <c r="Z36" s="148"/>
      <c r="AA36" s="99"/>
      <c r="AB36" s="99"/>
      <c r="AC36" s="99"/>
      <c r="AD36" s="99"/>
      <c r="AE36" s="148"/>
      <c r="AF36" s="148"/>
      <c r="AG36" s="148"/>
      <c r="AH36" s="99"/>
      <c r="AI36" s="99"/>
      <c r="AJ36" s="99"/>
      <c r="AK36" s="148"/>
      <c r="AL36" s="148"/>
      <c r="AM36" s="148"/>
      <c r="AN36" s="148"/>
      <c r="AO36" s="99"/>
      <c r="AP36" s="99"/>
      <c r="AQ36" s="148"/>
      <c r="AR36" s="148"/>
      <c r="AS36" s="148"/>
      <c r="BJ36" s="148"/>
    </row>
  </sheetData>
  <sheetProtection selectLockedCells="1" selectUnlockedCells="1"/>
  <mergeCells count="58">
    <mergeCell ref="AL6:AS6"/>
    <mergeCell ref="AT6:BI7"/>
    <mergeCell ref="A7:B7"/>
    <mergeCell ref="C7:AK7"/>
    <mergeCell ref="AM7:AS7"/>
    <mergeCell ref="A6:B6"/>
    <mergeCell ref="C6:Y6"/>
    <mergeCell ref="Z6:AA6"/>
    <mergeCell ref="AB6:AI6"/>
    <mergeCell ref="AJ6:AK6"/>
    <mergeCell ref="AT9:BI9"/>
    <mergeCell ref="A10:A11"/>
    <mergeCell ref="B10:B11"/>
    <mergeCell ref="C10:C11"/>
    <mergeCell ref="D10:F10"/>
    <mergeCell ref="G10:I10"/>
    <mergeCell ref="J10:L10"/>
    <mergeCell ref="W10:X10"/>
    <mergeCell ref="Y10:Y11"/>
    <mergeCell ref="Z10:Z11"/>
    <mergeCell ref="AA10:AA11"/>
    <mergeCell ref="AB10:AB11"/>
    <mergeCell ref="AC10:AC11"/>
    <mergeCell ref="AD10:AD11"/>
    <mergeCell ref="AE10:AG10"/>
    <mergeCell ref="AH10:AH11"/>
    <mergeCell ref="A8:AS8"/>
    <mergeCell ref="AT8:BI8"/>
    <mergeCell ref="M10:O10"/>
    <mergeCell ref="P10:R10"/>
    <mergeCell ref="T10:T11"/>
    <mergeCell ref="U10:U11"/>
    <mergeCell ref="V10:V11"/>
    <mergeCell ref="AS10:AS11"/>
    <mergeCell ref="AT10:AW10"/>
    <mergeCell ref="AX10:BA10"/>
    <mergeCell ref="BF10:BI10"/>
    <mergeCell ref="BB10:BE10"/>
    <mergeCell ref="A9:C9"/>
    <mergeCell ref="D9:S9"/>
    <mergeCell ref="T9:AS9"/>
    <mergeCell ref="AR10:AR11"/>
    <mergeCell ref="AI10:AI11"/>
    <mergeCell ref="AJ10:AP10"/>
    <mergeCell ref="AQ10:AQ11"/>
    <mergeCell ref="A1:A5"/>
    <mergeCell ref="AU1:BI1"/>
    <mergeCell ref="AU2:BI2"/>
    <mergeCell ref="AU3:BI3"/>
    <mergeCell ref="AU4:BI5"/>
    <mergeCell ref="B1:P3"/>
    <mergeCell ref="B4:P5"/>
    <mergeCell ref="Q1:AH3"/>
    <mergeCell ref="AI1:AT1"/>
    <mergeCell ref="AI2:AT2"/>
    <mergeCell ref="AI3:AT3"/>
    <mergeCell ref="Q4:AH5"/>
    <mergeCell ref="AI4:AT5"/>
  </mergeCells>
  <conditionalFormatting sqref="R12:R13">
    <cfRule type="cellIs" dxfId="169" priority="2" stopIfTrue="1" operator="between">
      <formula>0.9</formula>
      <formula>1</formula>
    </cfRule>
    <cfRule type="cellIs" dxfId="168" priority="3" stopIfTrue="1" operator="between">
      <formula>0.7</formula>
      <formula>0.8999</formula>
    </cfRule>
    <cfRule type="cellIs" dxfId="167" priority="4" stopIfTrue="1" operator="between">
      <formula>0</formula>
      <formula>0.699</formula>
    </cfRule>
  </conditionalFormatting>
  <conditionalFormatting sqref="F12:F13">
    <cfRule type="cellIs" dxfId="166" priority="5" stopIfTrue="1" operator="between">
      <formula>0.9</formula>
      <formula>1.05</formula>
    </cfRule>
    <cfRule type="cellIs" dxfId="165" priority="6" stopIfTrue="1" operator="between">
      <formula>0.7</formula>
      <formula>0.8999</formula>
    </cfRule>
    <cfRule type="cellIs" dxfId="164" priority="7" stopIfTrue="1" operator="between">
      <formula>0</formula>
      <formula>0.699</formula>
    </cfRule>
    <cfRule type="cellIs" dxfId="163" priority="8" stopIfTrue="1" operator="greaterThan">
      <formula>1.05</formula>
    </cfRule>
  </conditionalFormatting>
  <conditionalFormatting sqref="I12:I13">
    <cfRule type="cellIs" dxfId="162" priority="9" stopIfTrue="1" operator="between">
      <formula>0.9</formula>
      <formula>1.05</formula>
    </cfRule>
    <cfRule type="cellIs" dxfId="161" priority="10" stopIfTrue="1" operator="between">
      <formula>0.7</formula>
      <formula>0.8999</formula>
    </cfRule>
    <cfRule type="cellIs" dxfId="160" priority="11" stopIfTrue="1" operator="between">
      <formula>0</formula>
      <formula>0.699</formula>
    </cfRule>
    <cfRule type="cellIs" dxfId="159" priority="12" stopIfTrue="1" operator="greaterThan">
      <formula>1.05</formula>
    </cfRule>
  </conditionalFormatting>
  <conditionalFormatting sqref="L12:L13">
    <cfRule type="cellIs" dxfId="158" priority="13" stopIfTrue="1" operator="between">
      <formula>0.9</formula>
      <formula>1.05</formula>
    </cfRule>
    <cfRule type="cellIs" dxfId="157" priority="14" stopIfTrue="1" operator="between">
      <formula>0.7</formula>
      <formula>0.8999</formula>
    </cfRule>
    <cfRule type="cellIs" dxfId="156" priority="15" stopIfTrue="1" operator="between">
      <formula>0</formula>
      <formula>0.699</formula>
    </cfRule>
    <cfRule type="cellIs" dxfId="155" priority="16" stopIfTrue="1" operator="greaterThan">
      <formula>1.05</formula>
    </cfRule>
  </conditionalFormatting>
  <conditionalFormatting sqref="O12:O13">
    <cfRule type="cellIs" dxfId="154" priority="17" stopIfTrue="1" operator="between">
      <formula>0.9</formula>
      <formula>1.05</formula>
    </cfRule>
    <cfRule type="cellIs" dxfId="153" priority="18" stopIfTrue="1" operator="between">
      <formula>0.7</formula>
      <formula>0.8999</formula>
    </cfRule>
    <cfRule type="cellIs" dxfId="152" priority="19" stopIfTrue="1" operator="between">
      <formula>0</formula>
      <formula>0.699</formula>
    </cfRule>
    <cfRule type="cellIs" dxfId="151" priority="20" stopIfTrue="1" operator="greaterThan">
      <formula>1.05</formula>
    </cfRule>
  </conditionalFormatting>
  <conditionalFormatting sqref="R12:R13">
    <cfRule type="cellIs" dxfId="150" priority="21" stopIfTrue="1" operator="between">
      <formula>0.9</formula>
      <formula>1</formula>
    </cfRule>
    <cfRule type="cellIs" dxfId="149" priority="22" stopIfTrue="1" operator="between">
      <formula>0.7</formula>
      <formula>0.8999</formula>
    </cfRule>
    <cfRule type="cellIs" dxfId="148" priority="23" stopIfTrue="1" operator="between">
      <formula>0</formula>
      <formula>0.699</formula>
    </cfRule>
  </conditionalFormatting>
  <conditionalFormatting sqref="F12:F13">
    <cfRule type="cellIs" dxfId="147" priority="24" stopIfTrue="1" operator="between">
      <formula>0.9</formula>
      <formula>1.05</formula>
    </cfRule>
    <cfRule type="cellIs" dxfId="146" priority="25" stopIfTrue="1" operator="between">
      <formula>0.7</formula>
      <formula>0.8999</formula>
    </cfRule>
    <cfRule type="cellIs" dxfId="145" priority="26" stopIfTrue="1" operator="between">
      <formula>0</formula>
      <formula>0.699</formula>
    </cfRule>
    <cfRule type="cellIs" dxfId="144" priority="27" stopIfTrue="1" operator="greaterThan">
      <formula>1.05</formula>
    </cfRule>
  </conditionalFormatting>
  <conditionalFormatting sqref="I12:I13">
    <cfRule type="cellIs" dxfId="143" priority="28" stopIfTrue="1" operator="between">
      <formula>0.9</formula>
      <formula>1.05</formula>
    </cfRule>
    <cfRule type="cellIs" dxfId="142" priority="29" stopIfTrue="1" operator="between">
      <formula>0.7</formula>
      <formula>0.8999</formula>
    </cfRule>
    <cfRule type="cellIs" dxfId="141" priority="30" stopIfTrue="1" operator="between">
      <formula>0</formula>
      <formula>0.699</formula>
    </cfRule>
    <cfRule type="cellIs" dxfId="140" priority="31" stopIfTrue="1" operator="greaterThan">
      <formula>1.05</formula>
    </cfRule>
  </conditionalFormatting>
  <conditionalFormatting sqref="L12:L13">
    <cfRule type="cellIs" dxfId="139" priority="32" stopIfTrue="1" operator="between">
      <formula>0.9</formula>
      <formula>1.05</formula>
    </cfRule>
    <cfRule type="cellIs" dxfId="138" priority="33" stopIfTrue="1" operator="between">
      <formula>0.7</formula>
      <formula>0.8999</formula>
    </cfRule>
    <cfRule type="cellIs" dxfId="137" priority="34" stopIfTrue="1" operator="between">
      <formula>0</formula>
      <formula>0.699</formula>
    </cfRule>
    <cfRule type="cellIs" dxfId="136" priority="35" stopIfTrue="1" operator="greaterThan">
      <formula>1.05</formula>
    </cfRule>
  </conditionalFormatting>
  <conditionalFormatting sqref="O12:O13">
    <cfRule type="cellIs" dxfId="135" priority="36" stopIfTrue="1" operator="between">
      <formula>0.9</formula>
      <formula>1.05</formula>
    </cfRule>
    <cfRule type="cellIs" dxfId="134" priority="37" stopIfTrue="1" operator="between">
      <formula>0.7</formula>
      <formula>0.8999</formula>
    </cfRule>
    <cfRule type="cellIs" dxfId="133" priority="38" stopIfTrue="1" operator="between">
      <formula>0</formula>
      <formula>0.699</formula>
    </cfRule>
    <cfRule type="cellIs" dxfId="132" priority="39" stopIfTrue="1" operator="greaterThan">
      <formula>1.05</formula>
    </cfRule>
  </conditionalFormatting>
  <conditionalFormatting sqref="F12:R13">
    <cfRule type="colorScale" priority="1">
      <colorScale>
        <cfvo type="min"/>
        <cfvo type="max"/>
        <color theme="0"/>
        <color theme="0"/>
      </colorScale>
    </cfRule>
  </conditionalFormatting>
  <dataValidations count="11">
    <dataValidation operator="equal" allowBlank="1" showErrorMessage="1" sqref="AP12"/>
    <dataValidation operator="equal" allowBlank="1" showErrorMessage="1" sqref="AJ6">
      <formula1>0</formula1>
      <formula2>0</formula2>
    </dataValidation>
    <dataValidation type="list" operator="equal" allowBlank="1" showErrorMessage="1" sqref="AA12:AA36">
      <formula1>"Alcaldía Local,Central,Sectorial,"</formula1>
      <formula2>0</formula2>
    </dataValidation>
    <dataValidation type="list" operator="equal" allowBlank="1" showErrorMessage="1" sqref="AB12:AB36">
      <formula1>"Coeficiente,Índice o razón,Porcentaje,Tasa,Valor absoluto"</formula1>
      <formula2>0</formula2>
    </dataValidation>
    <dataValidation type="list" operator="equal" allowBlank="1" showErrorMessage="1" sqref="AC12:AC36">
      <formula1>"Diario,Semanal,Mensual,Bimestral ,Trimestral,Semestral ,Anual"</formula1>
      <formula2>0</formula2>
    </dataValidation>
    <dataValidation type="list" operator="equal" allowBlank="1" showErrorMessage="1" sqref="AD12:AD36">
      <formula1>"Alta ,Media ,Baja"</formula1>
      <formula2>0</formula2>
    </dataValidation>
    <dataValidation type="list" operator="equal" allowBlank="1" showErrorMessage="1" sqref="AH12:AH36">
      <formula1>"Gestión"</formula1>
      <formula2>0</formula2>
    </dataValidation>
    <dataValidation type="list" operator="equal" allowBlank="1" showErrorMessage="1" sqref="AI12:AI36">
      <formula1>",Distrital ,Dsitrital-Rural ,Distrital- Urbano,Entidad ,Localidad,UPZ,Departamental,Regional,Nacional"</formula1>
      <formula2>0</formula2>
    </dataValidation>
    <dataValidation type="list" operator="equal" allowBlank="1" showErrorMessage="1" sqref="AO14:AP36">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4:Y36">
      <formula1>"Eficacia,Eficiencia,Efectividad,"</formula1>
      <formula2>0</formula2>
    </dataValidation>
    <dataValidation type="list" operator="equal" allowBlank="1" showErrorMessage="1" sqref="AJ14:AJ36">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GESTION HUMANA\[Matriz POA DGH - 2023.xlsx]datos'!#REF!</xm:f>
          </x14:formula1>
          <xm:sqref>AL6:AS6</xm:sqref>
        </x14:dataValidation>
        <x14:dataValidation type="list" operator="equal" allowBlank="1" showErrorMessage="1">
          <x14:formula1>
            <xm:f>'C:\Users\luis.arias\Documents\VIGENCIA 2023\PLAN DE ACCION -POA\DIRECCION GESTION HUMANA\[Matriz POA DGH - 2023.xlsx]datos'!#REF!</xm:f>
          </x14:formula1>
          <xm:sqref>AP13</xm:sqref>
        </x14:dataValidation>
        <x14:dataValidation type="list" errorStyle="information" operator="equal" showInputMessage="1" showErrorMessage="1" prompt="Escoja el Proceso del Menú desplegable">
          <x14:formula1>
            <xm:f>'C:\Users\luis.arias\Documents\VIGENCIA 2023\PLAN DE ACCION -POA\DIRECCION GESTION HUMANA\[Matriz POA DGH - 2023.xlsx]datos'!#REF!</xm:f>
          </x14:formula1>
          <xm:sqref>C6:Y6</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9"/>
  <sheetViews>
    <sheetView showGridLines="0" zoomScale="63" zoomScaleNormal="63" workbookViewId="0">
      <selection activeCell="AS23" sqref="AS23:AS24"/>
    </sheetView>
  </sheetViews>
  <sheetFormatPr baseColWidth="10" defaultColWidth="20.5703125" defaultRowHeight="12.75" customHeight="1" x14ac:dyDescent="0.25"/>
  <cols>
    <col min="1" max="1" width="11" style="26" customWidth="1"/>
    <col min="2" max="2" width="43.28515625" style="26" customWidth="1"/>
    <col min="3" max="3" width="9.140625" style="27" customWidth="1"/>
    <col min="4" max="4" width="8.42578125" style="26" customWidth="1"/>
    <col min="5" max="5" width="9.5703125" style="26" customWidth="1"/>
    <col min="6" max="6" width="13.28515625" style="26" customWidth="1"/>
    <col min="7" max="7" width="9.5703125" style="26" customWidth="1"/>
    <col min="8" max="8" width="9" style="26" customWidth="1"/>
    <col min="9" max="9" width="11.85546875" style="26" customWidth="1"/>
    <col min="10" max="10" width="11" style="26" customWidth="1"/>
    <col min="11" max="12" width="12" style="26" customWidth="1"/>
    <col min="13" max="13" width="10.140625" style="26" customWidth="1"/>
    <col min="14" max="14" width="10.7109375" style="26" customWidth="1"/>
    <col min="15" max="15" width="10.85546875" style="26" customWidth="1"/>
    <col min="16" max="16" width="11" style="26" customWidth="1"/>
    <col min="17" max="17" width="13" style="26" customWidth="1"/>
    <col min="18" max="18" width="11.5703125" style="26" customWidth="1"/>
    <col min="19" max="19" width="12.5703125" style="26" customWidth="1"/>
    <col min="20" max="20" width="22.28515625" style="26" customWidth="1"/>
    <col min="21" max="21" width="32" style="26" customWidth="1"/>
    <col min="22" max="22" width="33.5703125" style="26" customWidth="1"/>
    <col min="23" max="24" width="20.5703125" style="26" customWidth="1"/>
    <col min="25" max="35" width="20.5703125" style="28" customWidth="1"/>
    <col min="36" max="36" width="26.7109375" style="28" customWidth="1"/>
    <col min="37" max="41" width="20.5703125" style="28" customWidth="1"/>
    <col min="42" max="42" width="20" style="28" customWidth="1"/>
    <col min="43" max="43" width="35.42578125" style="28" customWidth="1"/>
    <col min="44" max="44" width="20.5703125" style="28" customWidth="1"/>
    <col min="45" max="45" width="23.85546875" style="28" customWidth="1"/>
    <col min="46" max="47" width="20.5703125" style="28" hidden="1" customWidth="1"/>
    <col min="48" max="48" width="43.42578125" style="28" hidden="1" customWidth="1"/>
    <col min="49" max="49" width="33.7109375" style="26" hidden="1" customWidth="1"/>
    <col min="50" max="53" width="20.5703125" style="26" hidden="1" customWidth="1"/>
    <col min="54" max="54" width="8.7109375" style="26" hidden="1" customWidth="1"/>
    <col min="55" max="55" width="9" style="26" hidden="1" customWidth="1"/>
    <col min="56" max="56" width="39" style="26" hidden="1" customWidth="1"/>
    <col min="57" max="57" width="32.140625" style="26" hidden="1" customWidth="1"/>
    <col min="58" max="58" width="17" style="26" hidden="1" customWidth="1"/>
    <col min="59" max="59" width="16" style="26" hidden="1" customWidth="1"/>
    <col min="60" max="60" width="51.5703125" style="26" hidden="1" customWidth="1"/>
    <col min="61" max="61" width="36" style="26" hidden="1" customWidth="1"/>
    <col min="62" max="62" width="20.5703125" style="27" hidden="1" customWidth="1"/>
    <col min="63" max="250" width="20.5703125" style="26" customWidth="1"/>
    <col min="251" max="16384" width="20.5703125" style="69"/>
  </cols>
  <sheetData>
    <row r="1" spans="1:250" ht="30.75" customHeight="1" thickBot="1" x14ac:dyDescent="0.3">
      <c r="A1" s="1346"/>
      <c r="B1" s="1364" t="s">
        <v>6</v>
      </c>
      <c r="C1" s="1365"/>
      <c r="D1" s="1365"/>
      <c r="E1" s="1365"/>
      <c r="F1" s="1365"/>
      <c r="G1" s="1365"/>
      <c r="H1" s="1365"/>
      <c r="I1" s="1365"/>
      <c r="J1" s="1365"/>
      <c r="K1" s="1365"/>
      <c r="L1" s="1365"/>
      <c r="M1" s="1365"/>
      <c r="N1" s="1365"/>
      <c r="O1" s="1365"/>
      <c r="P1" s="1366"/>
      <c r="Q1" s="1373" t="s">
        <v>7</v>
      </c>
      <c r="R1" s="1374"/>
      <c r="S1" s="1374"/>
      <c r="T1" s="1374"/>
      <c r="U1" s="1374"/>
      <c r="V1" s="1374"/>
      <c r="W1" s="1374"/>
      <c r="X1" s="1374"/>
      <c r="Y1" s="1374"/>
      <c r="Z1" s="1374"/>
      <c r="AA1" s="1374"/>
      <c r="AB1" s="1374"/>
      <c r="AC1" s="1374"/>
      <c r="AD1" s="1374"/>
      <c r="AE1" s="1374"/>
      <c r="AF1" s="1374"/>
      <c r="AG1" s="1374"/>
      <c r="AH1" s="1375"/>
      <c r="AI1" s="1387" t="s">
        <v>8</v>
      </c>
      <c r="AJ1" s="1388"/>
      <c r="AK1" s="1388"/>
      <c r="AL1" s="1388"/>
      <c r="AM1" s="1388"/>
      <c r="AN1" s="1388"/>
      <c r="AO1" s="1388"/>
      <c r="AP1" s="1388"/>
      <c r="AQ1" s="1388"/>
      <c r="AR1" s="1388"/>
      <c r="AS1" s="1388"/>
      <c r="AT1" s="1389"/>
      <c r="AU1" s="1349" t="s">
        <v>9</v>
      </c>
      <c r="AV1" s="1350"/>
      <c r="AW1" s="1350"/>
      <c r="AX1" s="1350"/>
      <c r="AY1" s="1350"/>
      <c r="AZ1" s="1350"/>
      <c r="BA1" s="1350"/>
      <c r="BB1" s="1350"/>
      <c r="BC1" s="1350"/>
      <c r="BD1" s="1350"/>
      <c r="BE1" s="1350"/>
      <c r="BF1" s="1350"/>
      <c r="BG1" s="1350"/>
      <c r="BH1" s="1350"/>
      <c r="BI1" s="1351"/>
      <c r="BJ1" s="704"/>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c r="EV1" s="705"/>
      <c r="EW1" s="705"/>
      <c r="EX1" s="705"/>
      <c r="EY1" s="705"/>
      <c r="EZ1" s="705"/>
      <c r="FA1" s="705"/>
      <c r="FB1" s="705"/>
      <c r="FC1" s="705"/>
      <c r="FD1" s="705"/>
      <c r="FE1" s="705"/>
      <c r="FF1" s="705"/>
      <c r="FG1" s="705"/>
      <c r="FH1" s="705"/>
      <c r="FI1" s="705"/>
      <c r="FJ1" s="705"/>
      <c r="FK1" s="705"/>
      <c r="FL1" s="705"/>
      <c r="FM1" s="705"/>
      <c r="FN1" s="705"/>
      <c r="FO1" s="705"/>
      <c r="FP1" s="705"/>
      <c r="FQ1" s="705"/>
      <c r="FR1" s="705"/>
      <c r="FS1" s="705"/>
      <c r="FT1" s="705"/>
      <c r="FU1" s="705"/>
      <c r="FV1" s="705"/>
      <c r="FW1" s="705"/>
      <c r="FX1" s="705"/>
      <c r="FY1" s="705"/>
      <c r="FZ1" s="705"/>
      <c r="GA1" s="705"/>
      <c r="GB1" s="705"/>
      <c r="GC1" s="705"/>
      <c r="GD1" s="705"/>
      <c r="GE1" s="705"/>
      <c r="GF1" s="705"/>
      <c r="GG1" s="705"/>
      <c r="GH1" s="705"/>
      <c r="GI1" s="705"/>
      <c r="GJ1" s="705"/>
      <c r="GK1" s="705"/>
      <c r="GL1" s="705"/>
      <c r="GM1" s="705"/>
      <c r="GN1" s="705"/>
      <c r="GO1" s="705"/>
      <c r="GP1" s="705"/>
      <c r="GQ1" s="705"/>
      <c r="GR1" s="705"/>
      <c r="GS1" s="705"/>
      <c r="GT1" s="705"/>
      <c r="GU1" s="705"/>
      <c r="GV1" s="705"/>
      <c r="GW1" s="705"/>
      <c r="GX1" s="705"/>
      <c r="GY1" s="705"/>
      <c r="GZ1" s="705"/>
      <c r="HA1" s="705"/>
      <c r="HB1" s="705"/>
      <c r="HC1" s="705"/>
      <c r="HD1" s="705"/>
      <c r="HE1" s="705"/>
      <c r="HF1" s="705"/>
      <c r="HG1" s="705"/>
      <c r="HH1" s="705"/>
      <c r="HI1" s="705"/>
      <c r="HJ1" s="705"/>
      <c r="HK1" s="705"/>
      <c r="HL1" s="705"/>
      <c r="HM1" s="705"/>
      <c r="HN1" s="705"/>
      <c r="HO1" s="705"/>
      <c r="HP1" s="705"/>
      <c r="HQ1" s="705"/>
      <c r="HR1" s="705"/>
      <c r="HS1" s="705"/>
      <c r="HT1" s="705"/>
      <c r="HU1" s="705"/>
      <c r="HV1" s="705"/>
      <c r="HW1" s="705"/>
      <c r="HX1" s="705"/>
      <c r="HY1" s="705"/>
      <c r="HZ1" s="705"/>
      <c r="IA1" s="705"/>
      <c r="IB1" s="705"/>
      <c r="IC1" s="705"/>
      <c r="ID1" s="705"/>
      <c r="IE1" s="705"/>
      <c r="IF1" s="705"/>
      <c r="IG1" s="705"/>
      <c r="IH1" s="705"/>
      <c r="II1" s="705"/>
      <c r="IJ1" s="705"/>
      <c r="IK1" s="705"/>
      <c r="IL1" s="705"/>
      <c r="IM1" s="705"/>
      <c r="IN1" s="705"/>
      <c r="IO1" s="705"/>
      <c r="IP1" s="705"/>
    </row>
    <row r="2" spans="1:250" ht="16.5" customHeight="1" thickBot="1" x14ac:dyDescent="0.3">
      <c r="A2" s="1347"/>
      <c r="B2" s="1367"/>
      <c r="C2" s="1368"/>
      <c r="D2" s="1368"/>
      <c r="E2" s="1368"/>
      <c r="F2" s="1368"/>
      <c r="G2" s="1368"/>
      <c r="H2" s="1368"/>
      <c r="I2" s="1368"/>
      <c r="J2" s="1368"/>
      <c r="K2" s="1368"/>
      <c r="L2" s="1368"/>
      <c r="M2" s="1368"/>
      <c r="N2" s="1368"/>
      <c r="O2" s="1368"/>
      <c r="P2" s="1369"/>
      <c r="Q2" s="1376"/>
      <c r="R2" s="1377"/>
      <c r="S2" s="1377"/>
      <c r="T2" s="1377"/>
      <c r="U2" s="1377"/>
      <c r="V2" s="1377"/>
      <c r="W2" s="1377"/>
      <c r="X2" s="1377"/>
      <c r="Y2" s="1377"/>
      <c r="Z2" s="1377"/>
      <c r="AA2" s="1377"/>
      <c r="AB2" s="1377"/>
      <c r="AC2" s="1377"/>
      <c r="AD2" s="1377"/>
      <c r="AE2" s="1377"/>
      <c r="AF2" s="1377"/>
      <c r="AG2" s="1377"/>
      <c r="AH2" s="1378"/>
      <c r="AI2" s="1387" t="s">
        <v>10</v>
      </c>
      <c r="AJ2" s="1388"/>
      <c r="AK2" s="1388"/>
      <c r="AL2" s="1388"/>
      <c r="AM2" s="1388"/>
      <c r="AN2" s="1388"/>
      <c r="AO2" s="1388"/>
      <c r="AP2" s="1388"/>
      <c r="AQ2" s="1388"/>
      <c r="AR2" s="1388"/>
      <c r="AS2" s="1388"/>
      <c r="AT2" s="1389"/>
      <c r="AU2" s="1352">
        <v>3</v>
      </c>
      <c r="AV2" s="1353"/>
      <c r="AW2" s="1353"/>
      <c r="AX2" s="1353"/>
      <c r="AY2" s="1353"/>
      <c r="AZ2" s="1353"/>
      <c r="BA2" s="1353"/>
      <c r="BB2" s="1353"/>
      <c r="BC2" s="1353"/>
      <c r="BD2" s="1353"/>
      <c r="BE2" s="1353"/>
      <c r="BF2" s="1353"/>
      <c r="BG2" s="1353"/>
      <c r="BH2" s="1353"/>
      <c r="BI2" s="1354"/>
      <c r="BJ2" s="704"/>
      <c r="BK2" s="705"/>
      <c r="BL2" s="705"/>
      <c r="BM2" s="705"/>
      <c r="BN2" s="705"/>
      <c r="BO2" s="705"/>
      <c r="BP2" s="705"/>
      <c r="BQ2" s="705"/>
      <c r="BR2" s="705"/>
      <c r="BS2" s="705"/>
      <c r="BT2" s="705"/>
      <c r="BU2" s="705"/>
      <c r="BV2" s="705"/>
      <c r="BW2" s="705"/>
      <c r="BX2" s="705"/>
      <c r="BY2" s="705"/>
      <c r="BZ2" s="705"/>
      <c r="CA2" s="705"/>
      <c r="CB2" s="705"/>
      <c r="CC2" s="705"/>
      <c r="CD2" s="705"/>
      <c r="CE2" s="705"/>
      <c r="CF2" s="705"/>
      <c r="CG2" s="705"/>
      <c r="CH2" s="705"/>
      <c r="CI2" s="705"/>
      <c r="CJ2" s="705"/>
      <c r="CK2" s="705"/>
      <c r="CL2" s="705"/>
      <c r="CM2" s="705"/>
      <c r="CN2" s="705"/>
      <c r="CO2" s="705"/>
      <c r="CP2" s="705"/>
      <c r="CQ2" s="705"/>
      <c r="CR2" s="705"/>
      <c r="CS2" s="705"/>
      <c r="CT2" s="705"/>
      <c r="CU2" s="705"/>
      <c r="CV2" s="705"/>
      <c r="CW2" s="705"/>
      <c r="CX2" s="705"/>
      <c r="CY2" s="705"/>
      <c r="CZ2" s="705"/>
      <c r="DA2" s="705"/>
      <c r="DB2" s="705"/>
      <c r="DC2" s="705"/>
      <c r="DD2" s="705"/>
      <c r="DE2" s="705"/>
      <c r="DF2" s="705"/>
      <c r="DG2" s="705"/>
      <c r="DH2" s="705"/>
      <c r="DI2" s="705"/>
      <c r="DJ2" s="705"/>
      <c r="DK2" s="705"/>
      <c r="DL2" s="705"/>
      <c r="DM2" s="705"/>
      <c r="DN2" s="705"/>
      <c r="DO2" s="705"/>
      <c r="DP2" s="705"/>
      <c r="DQ2" s="705"/>
      <c r="DR2" s="705"/>
      <c r="DS2" s="705"/>
      <c r="DT2" s="705"/>
      <c r="DU2" s="705"/>
      <c r="DV2" s="705"/>
      <c r="DW2" s="705"/>
      <c r="DX2" s="705"/>
      <c r="DY2" s="705"/>
      <c r="DZ2" s="705"/>
      <c r="EA2" s="705"/>
      <c r="EB2" s="705"/>
      <c r="EC2" s="705"/>
      <c r="ED2" s="705"/>
      <c r="EE2" s="705"/>
      <c r="EF2" s="705"/>
      <c r="EG2" s="705"/>
      <c r="EH2" s="705"/>
      <c r="EI2" s="705"/>
      <c r="EJ2" s="705"/>
      <c r="EK2" s="705"/>
      <c r="EL2" s="705"/>
      <c r="EM2" s="705"/>
      <c r="EN2" s="705"/>
      <c r="EO2" s="705"/>
      <c r="EP2" s="705"/>
      <c r="EQ2" s="705"/>
      <c r="ER2" s="705"/>
      <c r="ES2" s="705"/>
      <c r="ET2" s="705"/>
      <c r="EU2" s="705"/>
      <c r="EV2" s="705"/>
      <c r="EW2" s="705"/>
      <c r="EX2" s="705"/>
      <c r="EY2" s="705"/>
      <c r="EZ2" s="705"/>
      <c r="FA2" s="705"/>
      <c r="FB2" s="705"/>
      <c r="FC2" s="705"/>
      <c r="FD2" s="705"/>
      <c r="FE2" s="705"/>
      <c r="FF2" s="705"/>
      <c r="FG2" s="705"/>
      <c r="FH2" s="705"/>
      <c r="FI2" s="705"/>
      <c r="FJ2" s="705"/>
      <c r="FK2" s="705"/>
      <c r="FL2" s="705"/>
      <c r="FM2" s="705"/>
      <c r="FN2" s="705"/>
      <c r="FO2" s="705"/>
      <c r="FP2" s="705"/>
      <c r="FQ2" s="705"/>
      <c r="FR2" s="705"/>
      <c r="FS2" s="705"/>
      <c r="FT2" s="705"/>
      <c r="FU2" s="705"/>
      <c r="FV2" s="705"/>
      <c r="FW2" s="705"/>
      <c r="FX2" s="705"/>
      <c r="FY2" s="705"/>
      <c r="FZ2" s="705"/>
      <c r="GA2" s="705"/>
      <c r="GB2" s="705"/>
      <c r="GC2" s="705"/>
      <c r="GD2" s="705"/>
      <c r="GE2" s="705"/>
      <c r="GF2" s="705"/>
      <c r="GG2" s="705"/>
      <c r="GH2" s="705"/>
      <c r="GI2" s="705"/>
      <c r="GJ2" s="705"/>
      <c r="GK2" s="705"/>
      <c r="GL2" s="705"/>
      <c r="GM2" s="705"/>
      <c r="GN2" s="705"/>
      <c r="GO2" s="705"/>
      <c r="GP2" s="705"/>
      <c r="GQ2" s="705"/>
      <c r="GR2" s="705"/>
      <c r="GS2" s="705"/>
      <c r="GT2" s="705"/>
      <c r="GU2" s="705"/>
      <c r="GV2" s="705"/>
      <c r="GW2" s="705"/>
      <c r="GX2" s="705"/>
      <c r="GY2" s="705"/>
      <c r="GZ2" s="705"/>
      <c r="HA2" s="705"/>
      <c r="HB2" s="705"/>
      <c r="HC2" s="705"/>
      <c r="HD2" s="705"/>
      <c r="HE2" s="705"/>
      <c r="HF2" s="705"/>
      <c r="HG2" s="705"/>
      <c r="HH2" s="705"/>
      <c r="HI2" s="705"/>
      <c r="HJ2" s="705"/>
      <c r="HK2" s="705"/>
      <c r="HL2" s="705"/>
      <c r="HM2" s="705"/>
      <c r="HN2" s="705"/>
      <c r="HO2" s="705"/>
      <c r="HP2" s="705"/>
      <c r="HQ2" s="705"/>
      <c r="HR2" s="705"/>
      <c r="HS2" s="705"/>
      <c r="HT2" s="705"/>
      <c r="HU2" s="705"/>
      <c r="HV2" s="705"/>
      <c r="HW2" s="705"/>
      <c r="HX2" s="705"/>
      <c r="HY2" s="705"/>
      <c r="HZ2" s="705"/>
      <c r="IA2" s="705"/>
      <c r="IB2" s="705"/>
      <c r="IC2" s="705"/>
      <c r="ID2" s="705"/>
      <c r="IE2" s="705"/>
      <c r="IF2" s="705"/>
      <c r="IG2" s="705"/>
      <c r="IH2" s="705"/>
      <c r="II2" s="705"/>
      <c r="IJ2" s="705"/>
      <c r="IK2" s="705"/>
      <c r="IL2" s="705"/>
      <c r="IM2" s="705"/>
      <c r="IN2" s="705"/>
      <c r="IO2" s="705"/>
      <c r="IP2" s="705"/>
    </row>
    <row r="3" spans="1:250" ht="13.5" customHeight="1" thickBot="1" x14ac:dyDescent="0.3">
      <c r="A3" s="1347"/>
      <c r="B3" s="1370"/>
      <c r="C3" s="1371"/>
      <c r="D3" s="1371"/>
      <c r="E3" s="1371"/>
      <c r="F3" s="1371"/>
      <c r="G3" s="1371"/>
      <c r="H3" s="1371"/>
      <c r="I3" s="1371"/>
      <c r="J3" s="1371"/>
      <c r="K3" s="1371"/>
      <c r="L3" s="1371"/>
      <c r="M3" s="1371"/>
      <c r="N3" s="1371"/>
      <c r="O3" s="1371"/>
      <c r="P3" s="1372"/>
      <c r="Q3" s="1379"/>
      <c r="R3" s="1380"/>
      <c r="S3" s="1380"/>
      <c r="T3" s="1380"/>
      <c r="U3" s="1380"/>
      <c r="V3" s="1380"/>
      <c r="W3" s="1380"/>
      <c r="X3" s="1380"/>
      <c r="Y3" s="1380"/>
      <c r="Z3" s="1380"/>
      <c r="AA3" s="1380"/>
      <c r="AB3" s="1380"/>
      <c r="AC3" s="1380"/>
      <c r="AD3" s="1380"/>
      <c r="AE3" s="1380"/>
      <c r="AF3" s="1380"/>
      <c r="AG3" s="1380"/>
      <c r="AH3" s="1381"/>
      <c r="AI3" s="1387" t="s">
        <v>11</v>
      </c>
      <c r="AJ3" s="1388"/>
      <c r="AK3" s="1388"/>
      <c r="AL3" s="1388"/>
      <c r="AM3" s="1388"/>
      <c r="AN3" s="1388"/>
      <c r="AO3" s="1388"/>
      <c r="AP3" s="1388"/>
      <c r="AQ3" s="1388"/>
      <c r="AR3" s="1388"/>
      <c r="AS3" s="1388"/>
      <c r="AT3" s="1389"/>
      <c r="AU3" s="1355">
        <v>42741</v>
      </c>
      <c r="AV3" s="1356"/>
      <c r="AW3" s="1356"/>
      <c r="AX3" s="1356"/>
      <c r="AY3" s="1356"/>
      <c r="AZ3" s="1356"/>
      <c r="BA3" s="1356"/>
      <c r="BB3" s="1356"/>
      <c r="BC3" s="1356"/>
      <c r="BD3" s="1356"/>
      <c r="BE3" s="1356"/>
      <c r="BF3" s="1356"/>
      <c r="BG3" s="1356"/>
      <c r="BH3" s="1356"/>
      <c r="BI3" s="1357"/>
      <c r="BJ3" s="704"/>
      <c r="BK3" s="705"/>
      <c r="BL3" s="705"/>
      <c r="BM3" s="705"/>
      <c r="BN3" s="705"/>
      <c r="BO3" s="705"/>
      <c r="BP3" s="705"/>
      <c r="BQ3" s="705"/>
      <c r="BR3" s="705"/>
      <c r="BS3" s="705"/>
      <c r="BT3" s="705"/>
      <c r="BU3" s="705"/>
      <c r="BV3" s="705"/>
      <c r="BW3" s="705"/>
      <c r="BX3" s="705"/>
      <c r="BY3" s="705"/>
      <c r="BZ3" s="705"/>
      <c r="CA3" s="705"/>
      <c r="CB3" s="705"/>
      <c r="CC3" s="705"/>
      <c r="CD3" s="705"/>
      <c r="CE3" s="705"/>
      <c r="CF3" s="705"/>
      <c r="CG3" s="705"/>
      <c r="CH3" s="705"/>
      <c r="CI3" s="705"/>
      <c r="CJ3" s="705"/>
      <c r="CK3" s="705"/>
      <c r="CL3" s="705"/>
      <c r="CM3" s="705"/>
      <c r="CN3" s="705"/>
      <c r="CO3" s="705"/>
      <c r="CP3" s="705"/>
      <c r="CQ3" s="705"/>
      <c r="CR3" s="705"/>
      <c r="CS3" s="705"/>
      <c r="CT3" s="705"/>
      <c r="CU3" s="705"/>
      <c r="CV3" s="705"/>
      <c r="CW3" s="705"/>
      <c r="CX3" s="705"/>
      <c r="CY3" s="705"/>
      <c r="CZ3" s="705"/>
      <c r="DA3" s="705"/>
      <c r="DB3" s="705"/>
      <c r="DC3" s="705"/>
      <c r="DD3" s="705"/>
      <c r="DE3" s="705"/>
      <c r="DF3" s="705"/>
      <c r="DG3" s="705"/>
      <c r="DH3" s="705"/>
      <c r="DI3" s="705"/>
      <c r="DJ3" s="705"/>
      <c r="DK3" s="705"/>
      <c r="DL3" s="705"/>
      <c r="DM3" s="705"/>
      <c r="DN3" s="705"/>
      <c r="DO3" s="705"/>
      <c r="DP3" s="705"/>
      <c r="DQ3" s="705"/>
      <c r="DR3" s="705"/>
      <c r="DS3" s="705"/>
      <c r="DT3" s="705"/>
      <c r="DU3" s="705"/>
      <c r="DV3" s="705"/>
      <c r="DW3" s="705"/>
      <c r="DX3" s="705"/>
      <c r="DY3" s="705"/>
      <c r="DZ3" s="705"/>
      <c r="EA3" s="705"/>
      <c r="EB3" s="705"/>
      <c r="EC3" s="705"/>
      <c r="ED3" s="705"/>
      <c r="EE3" s="705"/>
      <c r="EF3" s="705"/>
      <c r="EG3" s="705"/>
      <c r="EH3" s="705"/>
      <c r="EI3" s="705"/>
      <c r="EJ3" s="705"/>
      <c r="EK3" s="705"/>
      <c r="EL3" s="705"/>
      <c r="EM3" s="705"/>
      <c r="EN3" s="705"/>
      <c r="EO3" s="705"/>
      <c r="EP3" s="705"/>
      <c r="EQ3" s="705"/>
      <c r="ER3" s="705"/>
      <c r="ES3" s="705"/>
      <c r="ET3" s="705"/>
      <c r="EU3" s="705"/>
      <c r="EV3" s="705"/>
      <c r="EW3" s="705"/>
      <c r="EX3" s="705"/>
      <c r="EY3" s="705"/>
      <c r="EZ3" s="705"/>
      <c r="FA3" s="705"/>
      <c r="FB3" s="705"/>
      <c r="FC3" s="705"/>
      <c r="FD3" s="705"/>
      <c r="FE3" s="705"/>
      <c r="FF3" s="705"/>
      <c r="FG3" s="705"/>
      <c r="FH3" s="705"/>
      <c r="FI3" s="705"/>
      <c r="FJ3" s="705"/>
      <c r="FK3" s="705"/>
      <c r="FL3" s="705"/>
      <c r="FM3" s="705"/>
      <c r="FN3" s="705"/>
      <c r="FO3" s="705"/>
      <c r="FP3" s="705"/>
      <c r="FQ3" s="705"/>
      <c r="FR3" s="705"/>
      <c r="FS3" s="705"/>
      <c r="FT3" s="705"/>
      <c r="FU3" s="705"/>
      <c r="FV3" s="705"/>
      <c r="FW3" s="705"/>
      <c r="FX3" s="705"/>
      <c r="FY3" s="705"/>
      <c r="FZ3" s="705"/>
      <c r="GA3" s="705"/>
      <c r="GB3" s="705"/>
      <c r="GC3" s="705"/>
      <c r="GD3" s="705"/>
      <c r="GE3" s="705"/>
      <c r="GF3" s="705"/>
      <c r="GG3" s="705"/>
      <c r="GH3" s="705"/>
      <c r="GI3" s="705"/>
      <c r="GJ3" s="705"/>
      <c r="GK3" s="705"/>
      <c r="GL3" s="705"/>
      <c r="GM3" s="705"/>
      <c r="GN3" s="705"/>
      <c r="GO3" s="705"/>
      <c r="GP3" s="705"/>
      <c r="GQ3" s="705"/>
      <c r="GR3" s="705"/>
      <c r="GS3" s="705"/>
      <c r="GT3" s="705"/>
      <c r="GU3" s="705"/>
      <c r="GV3" s="705"/>
      <c r="GW3" s="705"/>
      <c r="GX3" s="705"/>
      <c r="GY3" s="705"/>
      <c r="GZ3" s="705"/>
      <c r="HA3" s="705"/>
      <c r="HB3" s="705"/>
      <c r="HC3" s="705"/>
      <c r="HD3" s="705"/>
      <c r="HE3" s="705"/>
      <c r="HF3" s="705"/>
      <c r="HG3" s="705"/>
      <c r="HH3" s="705"/>
      <c r="HI3" s="705"/>
      <c r="HJ3" s="705"/>
      <c r="HK3" s="705"/>
      <c r="HL3" s="705"/>
      <c r="HM3" s="705"/>
      <c r="HN3" s="705"/>
      <c r="HO3" s="705"/>
      <c r="HP3" s="705"/>
      <c r="HQ3" s="705"/>
      <c r="HR3" s="705"/>
      <c r="HS3" s="705"/>
      <c r="HT3" s="705"/>
      <c r="HU3" s="705"/>
      <c r="HV3" s="705"/>
      <c r="HW3" s="705"/>
      <c r="HX3" s="705"/>
      <c r="HY3" s="705"/>
      <c r="HZ3" s="705"/>
      <c r="IA3" s="705"/>
      <c r="IB3" s="705"/>
      <c r="IC3" s="705"/>
      <c r="ID3" s="705"/>
      <c r="IE3" s="705"/>
      <c r="IF3" s="705"/>
      <c r="IG3" s="705"/>
      <c r="IH3" s="705"/>
      <c r="II3" s="705"/>
      <c r="IJ3" s="705"/>
      <c r="IK3" s="705"/>
      <c r="IL3" s="705"/>
      <c r="IM3" s="705"/>
      <c r="IN3" s="705"/>
      <c r="IO3" s="705"/>
      <c r="IP3" s="705"/>
    </row>
    <row r="4" spans="1:250" ht="30.75" customHeight="1" x14ac:dyDescent="0.25">
      <c r="A4" s="1347"/>
      <c r="B4" s="1364" t="s">
        <v>12</v>
      </c>
      <c r="C4" s="1365"/>
      <c r="D4" s="1365"/>
      <c r="E4" s="1365"/>
      <c r="F4" s="1365"/>
      <c r="G4" s="1365"/>
      <c r="H4" s="1365"/>
      <c r="I4" s="1365"/>
      <c r="J4" s="1365"/>
      <c r="K4" s="1365"/>
      <c r="L4" s="1365"/>
      <c r="M4" s="1365"/>
      <c r="N4" s="1365"/>
      <c r="O4" s="1365"/>
      <c r="P4" s="1366"/>
      <c r="Q4" s="1373" t="s">
        <v>13</v>
      </c>
      <c r="R4" s="1374"/>
      <c r="S4" s="1374"/>
      <c r="T4" s="1374"/>
      <c r="U4" s="1374"/>
      <c r="V4" s="1374"/>
      <c r="W4" s="1374"/>
      <c r="X4" s="1374"/>
      <c r="Y4" s="1374"/>
      <c r="Z4" s="1374"/>
      <c r="AA4" s="1374"/>
      <c r="AB4" s="1374"/>
      <c r="AC4" s="1374"/>
      <c r="AD4" s="1374"/>
      <c r="AE4" s="1374"/>
      <c r="AF4" s="1374"/>
      <c r="AG4" s="1374"/>
      <c r="AH4" s="1375"/>
      <c r="AI4" s="1364" t="s">
        <v>14</v>
      </c>
      <c r="AJ4" s="1365"/>
      <c r="AK4" s="1365"/>
      <c r="AL4" s="1365"/>
      <c r="AM4" s="1365"/>
      <c r="AN4" s="1365"/>
      <c r="AO4" s="1365"/>
      <c r="AP4" s="1365"/>
      <c r="AQ4" s="1365"/>
      <c r="AR4" s="1365"/>
      <c r="AS4" s="1365"/>
      <c r="AT4" s="1366"/>
      <c r="AU4" s="1358" t="s">
        <v>432</v>
      </c>
      <c r="AV4" s="1359"/>
      <c r="AW4" s="1359"/>
      <c r="AX4" s="1359"/>
      <c r="AY4" s="1359"/>
      <c r="AZ4" s="1359"/>
      <c r="BA4" s="1359"/>
      <c r="BB4" s="1359"/>
      <c r="BC4" s="1359"/>
      <c r="BD4" s="1359"/>
      <c r="BE4" s="1359"/>
      <c r="BF4" s="1359"/>
      <c r="BG4" s="1359"/>
      <c r="BH4" s="1359"/>
      <c r="BI4" s="1360"/>
      <c r="BJ4" s="704"/>
      <c r="BK4" s="705"/>
      <c r="BL4" s="705"/>
      <c r="BM4" s="705"/>
      <c r="BN4" s="705"/>
      <c r="BO4" s="705"/>
      <c r="BP4" s="705"/>
      <c r="BQ4" s="705"/>
      <c r="BR4" s="705"/>
      <c r="BS4" s="705"/>
      <c r="BT4" s="705"/>
      <c r="BU4" s="705"/>
      <c r="BV4" s="705"/>
      <c r="BW4" s="705"/>
      <c r="BX4" s="705"/>
      <c r="BY4" s="705"/>
      <c r="BZ4" s="705"/>
      <c r="CA4" s="705"/>
      <c r="CB4" s="705"/>
      <c r="CC4" s="705"/>
      <c r="CD4" s="705"/>
      <c r="CE4" s="705"/>
      <c r="CF4" s="705"/>
      <c r="CG4" s="705"/>
      <c r="CH4" s="705"/>
      <c r="CI4" s="705"/>
      <c r="CJ4" s="705"/>
      <c r="CK4" s="705"/>
      <c r="CL4" s="705"/>
      <c r="CM4" s="705"/>
      <c r="CN4" s="705"/>
      <c r="CO4" s="705"/>
      <c r="CP4" s="705"/>
      <c r="CQ4" s="705"/>
      <c r="CR4" s="705"/>
      <c r="CS4" s="705"/>
      <c r="CT4" s="705"/>
      <c r="CU4" s="705"/>
      <c r="CV4" s="705"/>
      <c r="CW4" s="705"/>
      <c r="CX4" s="705"/>
      <c r="CY4" s="705"/>
      <c r="CZ4" s="705"/>
      <c r="DA4" s="705"/>
      <c r="DB4" s="705"/>
      <c r="DC4" s="705"/>
      <c r="DD4" s="705"/>
      <c r="DE4" s="705"/>
      <c r="DF4" s="705"/>
      <c r="DG4" s="705"/>
      <c r="DH4" s="705"/>
      <c r="DI4" s="705"/>
      <c r="DJ4" s="705"/>
      <c r="DK4" s="705"/>
      <c r="DL4" s="705"/>
      <c r="DM4" s="705"/>
      <c r="DN4" s="705"/>
      <c r="DO4" s="705"/>
      <c r="DP4" s="705"/>
      <c r="DQ4" s="705"/>
      <c r="DR4" s="705"/>
      <c r="DS4" s="705"/>
      <c r="DT4" s="705"/>
      <c r="DU4" s="705"/>
      <c r="DV4" s="705"/>
      <c r="DW4" s="705"/>
      <c r="DX4" s="705"/>
      <c r="DY4" s="705"/>
      <c r="DZ4" s="705"/>
      <c r="EA4" s="705"/>
      <c r="EB4" s="705"/>
      <c r="EC4" s="705"/>
      <c r="ED4" s="705"/>
      <c r="EE4" s="705"/>
      <c r="EF4" s="705"/>
      <c r="EG4" s="705"/>
      <c r="EH4" s="705"/>
      <c r="EI4" s="705"/>
      <c r="EJ4" s="705"/>
      <c r="EK4" s="705"/>
      <c r="EL4" s="705"/>
      <c r="EM4" s="705"/>
      <c r="EN4" s="705"/>
      <c r="EO4" s="705"/>
      <c r="EP4" s="705"/>
      <c r="EQ4" s="705"/>
      <c r="ER4" s="705"/>
      <c r="ES4" s="705"/>
      <c r="ET4" s="705"/>
      <c r="EU4" s="705"/>
      <c r="EV4" s="705"/>
      <c r="EW4" s="705"/>
      <c r="EX4" s="705"/>
      <c r="EY4" s="705"/>
      <c r="EZ4" s="705"/>
      <c r="FA4" s="705"/>
      <c r="FB4" s="705"/>
      <c r="FC4" s="705"/>
      <c r="FD4" s="705"/>
      <c r="FE4" s="705"/>
      <c r="FF4" s="705"/>
      <c r="FG4" s="705"/>
      <c r="FH4" s="705"/>
      <c r="FI4" s="705"/>
      <c r="FJ4" s="705"/>
      <c r="FK4" s="705"/>
      <c r="FL4" s="705"/>
      <c r="FM4" s="705"/>
      <c r="FN4" s="705"/>
      <c r="FO4" s="705"/>
      <c r="FP4" s="705"/>
      <c r="FQ4" s="705"/>
      <c r="FR4" s="705"/>
      <c r="FS4" s="705"/>
      <c r="FT4" s="705"/>
      <c r="FU4" s="705"/>
      <c r="FV4" s="705"/>
      <c r="FW4" s="705"/>
      <c r="FX4" s="705"/>
      <c r="FY4" s="705"/>
      <c r="FZ4" s="705"/>
      <c r="GA4" s="705"/>
      <c r="GB4" s="705"/>
      <c r="GC4" s="705"/>
      <c r="GD4" s="705"/>
      <c r="GE4" s="705"/>
      <c r="GF4" s="705"/>
      <c r="GG4" s="705"/>
      <c r="GH4" s="705"/>
      <c r="GI4" s="705"/>
      <c r="GJ4" s="705"/>
      <c r="GK4" s="705"/>
      <c r="GL4" s="705"/>
      <c r="GM4" s="705"/>
      <c r="GN4" s="705"/>
      <c r="GO4" s="705"/>
      <c r="GP4" s="705"/>
      <c r="GQ4" s="705"/>
      <c r="GR4" s="705"/>
      <c r="GS4" s="705"/>
      <c r="GT4" s="705"/>
      <c r="GU4" s="705"/>
      <c r="GV4" s="705"/>
      <c r="GW4" s="705"/>
      <c r="GX4" s="705"/>
      <c r="GY4" s="705"/>
      <c r="GZ4" s="705"/>
      <c r="HA4" s="705"/>
      <c r="HB4" s="705"/>
      <c r="HC4" s="705"/>
      <c r="HD4" s="705"/>
      <c r="HE4" s="705"/>
      <c r="HF4" s="705"/>
      <c r="HG4" s="705"/>
      <c r="HH4" s="705"/>
      <c r="HI4" s="705"/>
      <c r="HJ4" s="705"/>
      <c r="HK4" s="705"/>
      <c r="HL4" s="705"/>
      <c r="HM4" s="705"/>
      <c r="HN4" s="705"/>
      <c r="HO4" s="705"/>
      <c r="HP4" s="705"/>
      <c r="HQ4" s="705"/>
      <c r="HR4" s="705"/>
      <c r="HS4" s="705"/>
      <c r="HT4" s="705"/>
      <c r="HU4" s="705"/>
      <c r="HV4" s="705"/>
      <c r="HW4" s="705"/>
      <c r="HX4" s="705"/>
      <c r="HY4" s="705"/>
      <c r="HZ4" s="705"/>
      <c r="IA4" s="705"/>
      <c r="IB4" s="705"/>
      <c r="IC4" s="705"/>
      <c r="ID4" s="705"/>
      <c r="IE4" s="705"/>
      <c r="IF4" s="705"/>
      <c r="IG4" s="705"/>
      <c r="IH4" s="705"/>
      <c r="II4" s="705"/>
      <c r="IJ4" s="705"/>
      <c r="IK4" s="705"/>
      <c r="IL4" s="705"/>
      <c r="IM4" s="705"/>
      <c r="IN4" s="705"/>
      <c r="IO4" s="705"/>
      <c r="IP4" s="705"/>
    </row>
    <row r="5" spans="1:250" ht="27.75" customHeight="1" thickBot="1" x14ac:dyDescent="0.3">
      <c r="A5" s="1348"/>
      <c r="B5" s="1370"/>
      <c r="C5" s="1371"/>
      <c r="D5" s="1371"/>
      <c r="E5" s="1371"/>
      <c r="F5" s="1371"/>
      <c r="G5" s="1371"/>
      <c r="H5" s="1371"/>
      <c r="I5" s="1371"/>
      <c r="J5" s="1371"/>
      <c r="K5" s="1371"/>
      <c r="L5" s="1371"/>
      <c r="M5" s="1371"/>
      <c r="N5" s="1371"/>
      <c r="O5" s="1371"/>
      <c r="P5" s="1372"/>
      <c r="Q5" s="1379"/>
      <c r="R5" s="1380"/>
      <c r="S5" s="1380"/>
      <c r="T5" s="1380"/>
      <c r="U5" s="1380"/>
      <c r="V5" s="1380"/>
      <c r="W5" s="1380"/>
      <c r="X5" s="1380"/>
      <c r="Y5" s="1380"/>
      <c r="Z5" s="1380"/>
      <c r="AA5" s="1380"/>
      <c r="AB5" s="1380"/>
      <c r="AC5" s="1380"/>
      <c r="AD5" s="1380"/>
      <c r="AE5" s="1380"/>
      <c r="AF5" s="1380"/>
      <c r="AG5" s="1380"/>
      <c r="AH5" s="1381"/>
      <c r="AI5" s="1370"/>
      <c r="AJ5" s="1371"/>
      <c r="AK5" s="1371"/>
      <c r="AL5" s="1371"/>
      <c r="AM5" s="1371"/>
      <c r="AN5" s="1371"/>
      <c r="AO5" s="1371"/>
      <c r="AP5" s="1371"/>
      <c r="AQ5" s="1371"/>
      <c r="AR5" s="1371"/>
      <c r="AS5" s="1371"/>
      <c r="AT5" s="1372"/>
      <c r="AU5" s="1361"/>
      <c r="AV5" s="1362"/>
      <c r="AW5" s="1362"/>
      <c r="AX5" s="1362"/>
      <c r="AY5" s="1362"/>
      <c r="AZ5" s="1362"/>
      <c r="BA5" s="1362"/>
      <c r="BB5" s="1362"/>
      <c r="BC5" s="1362"/>
      <c r="BD5" s="1362"/>
      <c r="BE5" s="1362"/>
      <c r="BF5" s="1362"/>
      <c r="BG5" s="1362"/>
      <c r="BH5" s="1362"/>
      <c r="BI5" s="1363"/>
      <c r="BJ5" s="704"/>
      <c r="BK5" s="705"/>
      <c r="BL5" s="705"/>
      <c r="BM5" s="705"/>
      <c r="BN5" s="705"/>
      <c r="BO5" s="705"/>
      <c r="BP5" s="705"/>
      <c r="BQ5" s="705"/>
      <c r="BR5" s="705"/>
      <c r="BS5" s="705"/>
      <c r="BT5" s="705"/>
      <c r="BU5" s="705"/>
      <c r="BV5" s="705"/>
      <c r="BW5" s="705"/>
      <c r="BX5" s="705"/>
      <c r="BY5" s="705"/>
      <c r="BZ5" s="705"/>
      <c r="CA5" s="705"/>
      <c r="CB5" s="705"/>
      <c r="CC5" s="705"/>
      <c r="CD5" s="705"/>
      <c r="CE5" s="705"/>
      <c r="CF5" s="705"/>
      <c r="CG5" s="705"/>
      <c r="CH5" s="705"/>
      <c r="CI5" s="705"/>
      <c r="CJ5" s="705"/>
      <c r="CK5" s="705"/>
      <c r="CL5" s="705"/>
      <c r="CM5" s="705"/>
      <c r="CN5" s="705"/>
      <c r="CO5" s="705"/>
      <c r="CP5" s="705"/>
      <c r="CQ5" s="705"/>
      <c r="CR5" s="705"/>
      <c r="CS5" s="705"/>
      <c r="CT5" s="705"/>
      <c r="CU5" s="705"/>
      <c r="CV5" s="705"/>
      <c r="CW5" s="705"/>
      <c r="CX5" s="705"/>
      <c r="CY5" s="705"/>
      <c r="CZ5" s="705"/>
      <c r="DA5" s="705"/>
      <c r="DB5" s="705"/>
      <c r="DC5" s="705"/>
      <c r="DD5" s="705"/>
      <c r="DE5" s="705"/>
      <c r="DF5" s="705"/>
      <c r="DG5" s="705"/>
      <c r="DH5" s="705"/>
      <c r="DI5" s="705"/>
      <c r="DJ5" s="705"/>
      <c r="DK5" s="705"/>
      <c r="DL5" s="705"/>
      <c r="DM5" s="705"/>
      <c r="DN5" s="705"/>
      <c r="DO5" s="705"/>
      <c r="DP5" s="705"/>
      <c r="DQ5" s="705"/>
      <c r="DR5" s="705"/>
      <c r="DS5" s="705"/>
      <c r="DT5" s="705"/>
      <c r="DU5" s="705"/>
      <c r="DV5" s="705"/>
      <c r="DW5" s="705"/>
      <c r="DX5" s="705"/>
      <c r="DY5" s="705"/>
      <c r="DZ5" s="705"/>
      <c r="EA5" s="705"/>
      <c r="EB5" s="705"/>
      <c r="EC5" s="705"/>
      <c r="ED5" s="705"/>
      <c r="EE5" s="705"/>
      <c r="EF5" s="705"/>
      <c r="EG5" s="705"/>
      <c r="EH5" s="705"/>
      <c r="EI5" s="705"/>
      <c r="EJ5" s="705"/>
      <c r="EK5" s="705"/>
      <c r="EL5" s="705"/>
      <c r="EM5" s="705"/>
      <c r="EN5" s="705"/>
      <c r="EO5" s="705"/>
      <c r="EP5" s="705"/>
      <c r="EQ5" s="705"/>
      <c r="ER5" s="705"/>
      <c r="ES5" s="705"/>
      <c r="ET5" s="705"/>
      <c r="EU5" s="705"/>
      <c r="EV5" s="705"/>
      <c r="EW5" s="705"/>
      <c r="EX5" s="705"/>
      <c r="EY5" s="705"/>
      <c r="EZ5" s="705"/>
      <c r="FA5" s="705"/>
      <c r="FB5" s="705"/>
      <c r="FC5" s="705"/>
      <c r="FD5" s="705"/>
      <c r="FE5" s="705"/>
      <c r="FF5" s="705"/>
      <c r="FG5" s="705"/>
      <c r="FH5" s="705"/>
      <c r="FI5" s="705"/>
      <c r="FJ5" s="705"/>
      <c r="FK5" s="705"/>
      <c r="FL5" s="705"/>
      <c r="FM5" s="705"/>
      <c r="FN5" s="705"/>
      <c r="FO5" s="705"/>
      <c r="FP5" s="705"/>
      <c r="FQ5" s="705"/>
      <c r="FR5" s="705"/>
      <c r="FS5" s="705"/>
      <c r="FT5" s="705"/>
      <c r="FU5" s="705"/>
      <c r="FV5" s="705"/>
      <c r="FW5" s="705"/>
      <c r="FX5" s="705"/>
      <c r="FY5" s="705"/>
      <c r="FZ5" s="705"/>
      <c r="GA5" s="705"/>
      <c r="GB5" s="705"/>
      <c r="GC5" s="705"/>
      <c r="GD5" s="705"/>
      <c r="GE5" s="705"/>
      <c r="GF5" s="705"/>
      <c r="GG5" s="705"/>
      <c r="GH5" s="705"/>
      <c r="GI5" s="705"/>
      <c r="GJ5" s="705"/>
      <c r="GK5" s="705"/>
      <c r="GL5" s="705"/>
      <c r="GM5" s="705"/>
      <c r="GN5" s="705"/>
      <c r="GO5" s="705"/>
      <c r="GP5" s="705"/>
      <c r="GQ5" s="705"/>
      <c r="GR5" s="705"/>
      <c r="GS5" s="705"/>
      <c r="GT5" s="705"/>
      <c r="GU5" s="705"/>
      <c r="GV5" s="705"/>
      <c r="GW5" s="705"/>
      <c r="GX5" s="705"/>
      <c r="GY5" s="705"/>
      <c r="GZ5" s="705"/>
      <c r="HA5" s="705"/>
      <c r="HB5" s="705"/>
      <c r="HC5" s="705"/>
      <c r="HD5" s="705"/>
      <c r="HE5" s="705"/>
      <c r="HF5" s="705"/>
      <c r="HG5" s="705"/>
      <c r="HH5" s="705"/>
      <c r="HI5" s="705"/>
      <c r="HJ5" s="705"/>
      <c r="HK5" s="705"/>
      <c r="HL5" s="705"/>
      <c r="HM5" s="705"/>
      <c r="HN5" s="705"/>
      <c r="HO5" s="705"/>
      <c r="HP5" s="705"/>
      <c r="HQ5" s="705"/>
      <c r="HR5" s="705"/>
      <c r="HS5" s="705"/>
      <c r="HT5" s="705"/>
      <c r="HU5" s="705"/>
      <c r="HV5" s="705"/>
      <c r="HW5" s="705"/>
      <c r="HX5" s="705"/>
      <c r="HY5" s="705"/>
      <c r="HZ5" s="705"/>
      <c r="IA5" s="705"/>
      <c r="IB5" s="705"/>
      <c r="IC5" s="705"/>
      <c r="ID5" s="705"/>
      <c r="IE5" s="705"/>
      <c r="IF5" s="705"/>
      <c r="IG5" s="705"/>
      <c r="IH5" s="705"/>
      <c r="II5" s="705"/>
      <c r="IJ5" s="705"/>
      <c r="IK5" s="705"/>
      <c r="IL5" s="705"/>
      <c r="IM5" s="705"/>
      <c r="IN5" s="705"/>
      <c r="IO5" s="705"/>
      <c r="IP5" s="705"/>
    </row>
    <row r="6" spans="1:250" s="29" customFormat="1" ht="50.25" customHeight="1" x14ac:dyDescent="0.25">
      <c r="A6" s="1149" t="s">
        <v>15</v>
      </c>
      <c r="B6" s="1150"/>
      <c r="C6" s="1401" t="s">
        <v>609</v>
      </c>
      <c r="D6" s="1401"/>
      <c r="E6" s="1401"/>
      <c r="F6" s="1401"/>
      <c r="G6" s="1401"/>
      <c r="H6" s="1401"/>
      <c r="I6" s="1401"/>
      <c r="J6" s="1401"/>
      <c r="K6" s="1401"/>
      <c r="L6" s="1401"/>
      <c r="M6" s="1401"/>
      <c r="N6" s="1401"/>
      <c r="O6" s="1401"/>
      <c r="P6" s="1401"/>
      <c r="Q6" s="1401"/>
      <c r="R6" s="1401"/>
      <c r="S6" s="1401"/>
      <c r="T6" s="1401"/>
      <c r="U6" s="1401"/>
      <c r="V6" s="1401"/>
      <c r="W6" s="1401"/>
      <c r="X6" s="1401"/>
      <c r="Y6" s="1401"/>
      <c r="Z6" s="1385" t="s">
        <v>16</v>
      </c>
      <c r="AA6" s="1385"/>
      <c r="AB6" s="1384" t="s">
        <v>321</v>
      </c>
      <c r="AC6" s="1384"/>
      <c r="AD6" s="1384"/>
      <c r="AE6" s="1384"/>
      <c r="AF6" s="1384"/>
      <c r="AG6" s="1384"/>
      <c r="AH6" s="1384"/>
      <c r="AI6" s="1384"/>
      <c r="AJ6" s="1385" t="s">
        <v>17</v>
      </c>
      <c r="AK6" s="1385"/>
      <c r="AL6" s="1071" t="s">
        <v>610</v>
      </c>
      <c r="AM6" s="1071"/>
      <c r="AN6" s="1071"/>
      <c r="AO6" s="1071"/>
      <c r="AP6" s="1071"/>
      <c r="AQ6" s="1071"/>
      <c r="AR6" s="1071"/>
      <c r="AS6" s="1071"/>
      <c r="AT6" s="1390"/>
      <c r="AU6" s="1390"/>
      <c r="AV6" s="1390"/>
      <c r="AW6" s="1390"/>
      <c r="AX6" s="1390"/>
      <c r="AY6" s="1390"/>
      <c r="AZ6" s="1390"/>
      <c r="BA6" s="1390"/>
      <c r="BB6" s="1390"/>
      <c r="BC6" s="1390"/>
      <c r="BD6" s="1390"/>
      <c r="BE6" s="1390"/>
      <c r="BF6" s="1390"/>
      <c r="BG6" s="1390"/>
      <c r="BH6" s="1390"/>
      <c r="BI6" s="1144"/>
      <c r="BJ6" s="30"/>
    </row>
    <row r="7" spans="1:250" s="29" customFormat="1" ht="49.15" customHeight="1" thickBot="1" x14ac:dyDescent="0.3">
      <c r="A7" s="1394" t="s">
        <v>18</v>
      </c>
      <c r="B7" s="1395"/>
      <c r="C7" s="1396"/>
      <c r="D7" s="1397"/>
      <c r="E7" s="1397"/>
      <c r="F7" s="1397"/>
      <c r="G7" s="1397"/>
      <c r="H7" s="1397"/>
      <c r="I7" s="1397"/>
      <c r="J7" s="1397"/>
      <c r="K7" s="1397"/>
      <c r="L7" s="1397"/>
      <c r="M7" s="1397"/>
      <c r="N7" s="1397"/>
      <c r="O7" s="1397"/>
      <c r="P7" s="1397"/>
      <c r="Q7" s="1397"/>
      <c r="R7" s="1397"/>
      <c r="S7" s="1397"/>
      <c r="T7" s="1397"/>
      <c r="U7" s="1397"/>
      <c r="V7" s="1397"/>
      <c r="W7" s="1397"/>
      <c r="X7" s="1397"/>
      <c r="Y7" s="1397"/>
      <c r="Z7" s="1397"/>
      <c r="AA7" s="1397"/>
      <c r="AB7" s="1397"/>
      <c r="AC7" s="1397"/>
      <c r="AD7" s="1397"/>
      <c r="AE7" s="1397"/>
      <c r="AF7" s="1397"/>
      <c r="AG7" s="1397"/>
      <c r="AH7" s="1397"/>
      <c r="AI7" s="1397"/>
      <c r="AJ7" s="1397"/>
      <c r="AK7" s="1398"/>
      <c r="AL7" s="70" t="s">
        <v>19</v>
      </c>
      <c r="AM7" s="1399"/>
      <c r="AN7" s="1400"/>
      <c r="AO7" s="1400"/>
      <c r="AP7" s="1400"/>
      <c r="AQ7" s="1400"/>
      <c r="AR7" s="1400"/>
      <c r="AS7" s="1400"/>
      <c r="AT7" s="1390"/>
      <c r="AU7" s="1390"/>
      <c r="AV7" s="1390"/>
      <c r="AW7" s="1390"/>
      <c r="AX7" s="1390"/>
      <c r="AY7" s="1390"/>
      <c r="AZ7" s="1390"/>
      <c r="BA7" s="1390"/>
      <c r="BB7" s="1390"/>
      <c r="BC7" s="1390"/>
      <c r="BD7" s="1390"/>
      <c r="BE7" s="1390"/>
      <c r="BF7" s="1390"/>
      <c r="BG7" s="1390"/>
      <c r="BH7" s="1390"/>
      <c r="BI7" s="1144"/>
      <c r="BJ7" s="30"/>
    </row>
    <row r="8" spans="1:250" s="29" customFormat="1" ht="27.75" customHeight="1" x14ac:dyDescent="0.25">
      <c r="A8" s="1391" t="s">
        <v>20</v>
      </c>
      <c r="B8" s="1392"/>
      <c r="C8" s="1392"/>
      <c r="D8" s="1392"/>
      <c r="E8" s="1392"/>
      <c r="F8" s="1392"/>
      <c r="G8" s="1392"/>
      <c r="H8" s="1392"/>
      <c r="I8" s="1392"/>
      <c r="J8" s="1392"/>
      <c r="K8" s="1392"/>
      <c r="L8" s="1392"/>
      <c r="M8" s="1392"/>
      <c r="N8" s="1392"/>
      <c r="O8" s="1392"/>
      <c r="P8" s="1392"/>
      <c r="Q8" s="1392"/>
      <c r="R8" s="1392"/>
      <c r="S8" s="1392"/>
      <c r="T8" s="1392"/>
      <c r="U8" s="1392"/>
      <c r="V8" s="1392"/>
      <c r="W8" s="1392"/>
      <c r="X8" s="1392"/>
      <c r="Y8" s="1392"/>
      <c r="Z8" s="1392"/>
      <c r="AA8" s="1392"/>
      <c r="AB8" s="1392"/>
      <c r="AC8" s="1392"/>
      <c r="AD8" s="1392"/>
      <c r="AE8" s="1392"/>
      <c r="AF8" s="1392"/>
      <c r="AG8" s="1392"/>
      <c r="AH8" s="1392"/>
      <c r="AI8" s="1392"/>
      <c r="AJ8" s="1392"/>
      <c r="AK8" s="1392"/>
      <c r="AL8" s="1392"/>
      <c r="AM8" s="1392"/>
      <c r="AN8" s="1392"/>
      <c r="AO8" s="1392"/>
      <c r="AP8" s="1392"/>
      <c r="AQ8" s="1392"/>
      <c r="AR8" s="1392"/>
      <c r="AS8" s="1393"/>
      <c r="AT8" s="1135" t="s">
        <v>21</v>
      </c>
      <c r="AU8" s="1136"/>
      <c r="AV8" s="1136"/>
      <c r="AW8" s="1136"/>
      <c r="AX8" s="1136"/>
      <c r="AY8" s="1136"/>
      <c r="AZ8" s="1136"/>
      <c r="BA8" s="1136"/>
      <c r="BB8" s="1136"/>
      <c r="BC8" s="1136"/>
      <c r="BD8" s="1136"/>
      <c r="BE8" s="1136"/>
      <c r="BF8" s="1136"/>
      <c r="BG8" s="1136"/>
      <c r="BH8" s="1136"/>
      <c r="BI8" s="1137"/>
      <c r="BJ8" s="30"/>
    </row>
    <row r="9" spans="1:250" s="29" customFormat="1" ht="25.5" customHeight="1" x14ac:dyDescent="0.25">
      <c r="A9" s="1138"/>
      <c r="B9" s="1139"/>
      <c r="C9" s="1139"/>
      <c r="D9" s="1139" t="s">
        <v>22</v>
      </c>
      <c r="E9" s="1139"/>
      <c r="F9" s="1139"/>
      <c r="G9" s="1139"/>
      <c r="H9" s="1139"/>
      <c r="I9" s="1139"/>
      <c r="J9" s="1139"/>
      <c r="K9" s="1139"/>
      <c r="L9" s="1139"/>
      <c r="M9" s="1139"/>
      <c r="N9" s="1139"/>
      <c r="O9" s="1139"/>
      <c r="P9" s="1139"/>
      <c r="Q9" s="1139"/>
      <c r="R9" s="1139"/>
      <c r="S9" s="1139"/>
      <c r="T9" s="1139" t="s">
        <v>23</v>
      </c>
      <c r="U9" s="1139"/>
      <c r="V9" s="1139"/>
      <c r="W9" s="1139"/>
      <c r="X9" s="1139"/>
      <c r="Y9" s="1139"/>
      <c r="Z9" s="1139"/>
      <c r="AA9" s="1139"/>
      <c r="AB9" s="1139"/>
      <c r="AC9" s="1139"/>
      <c r="AD9" s="1139"/>
      <c r="AE9" s="1139"/>
      <c r="AF9" s="1139"/>
      <c r="AG9" s="1139"/>
      <c r="AH9" s="1139"/>
      <c r="AI9" s="1139"/>
      <c r="AJ9" s="1139"/>
      <c r="AK9" s="1139"/>
      <c r="AL9" s="1139"/>
      <c r="AM9" s="1139"/>
      <c r="AN9" s="1139"/>
      <c r="AO9" s="1139"/>
      <c r="AP9" s="1139"/>
      <c r="AQ9" s="1139"/>
      <c r="AR9" s="1139"/>
      <c r="AS9" s="1386"/>
      <c r="AT9" s="1140"/>
      <c r="AU9" s="1140"/>
      <c r="AV9" s="1140"/>
      <c r="AW9" s="1140"/>
      <c r="AX9" s="1140"/>
      <c r="AY9" s="1140"/>
      <c r="AZ9" s="1140"/>
      <c r="BA9" s="1140"/>
      <c r="BB9" s="1140"/>
      <c r="BC9" s="1140"/>
      <c r="BD9" s="1140"/>
      <c r="BE9" s="1140"/>
      <c r="BF9" s="1140"/>
      <c r="BG9" s="1140"/>
      <c r="BH9" s="1140"/>
      <c r="BI9" s="1141"/>
      <c r="BJ9" s="30"/>
    </row>
    <row r="10" spans="1:250" s="384" customFormat="1" ht="36.7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1382"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250" s="384" customFormat="1" ht="55.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4"/>
      <c r="AE11" s="322" t="s">
        <v>59</v>
      </c>
      <c r="AF11" s="322" t="s">
        <v>60</v>
      </c>
      <c r="AG11" s="323" t="s">
        <v>61</v>
      </c>
      <c r="AH11" s="964"/>
      <c r="AI11" s="965"/>
      <c r="AJ11" s="346" t="s">
        <v>62</v>
      </c>
      <c r="AK11" s="346" t="s">
        <v>63</v>
      </c>
      <c r="AL11" s="346" t="s">
        <v>64</v>
      </c>
      <c r="AM11" s="346" t="s">
        <v>65</v>
      </c>
      <c r="AN11" s="346" t="s">
        <v>66</v>
      </c>
      <c r="AO11" s="346" t="s">
        <v>67</v>
      </c>
      <c r="AP11" s="346" t="s">
        <v>68</v>
      </c>
      <c r="AQ11" s="992"/>
      <c r="AR11" s="965"/>
      <c r="AS11" s="1383"/>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250" s="388" customFormat="1" ht="141.75" customHeight="1" x14ac:dyDescent="0.2">
      <c r="A12" s="703">
        <v>1</v>
      </c>
      <c r="B12" s="692" t="s">
        <v>611</v>
      </c>
      <c r="C12" s="693">
        <v>0.3</v>
      </c>
      <c r="D12" s="693">
        <v>0.25</v>
      </c>
      <c r="E12" s="694">
        <v>0</v>
      </c>
      <c r="F12" s="369"/>
      <c r="G12" s="124">
        <v>0.25</v>
      </c>
      <c r="H12" s="695"/>
      <c r="I12" s="369"/>
      <c r="J12" s="124">
        <v>0.25</v>
      </c>
      <c r="K12" s="124"/>
      <c r="L12" s="369"/>
      <c r="M12" s="124">
        <v>0.25</v>
      </c>
      <c r="N12" s="696" t="s">
        <v>5</v>
      </c>
      <c r="O12" s="369"/>
      <c r="P12" s="697">
        <v>1</v>
      </c>
      <c r="Q12" s="698"/>
      <c r="R12" s="697">
        <v>1</v>
      </c>
      <c r="S12" s="697"/>
      <c r="T12" s="692" t="s">
        <v>612</v>
      </c>
      <c r="U12" s="692" t="s">
        <v>1030</v>
      </c>
      <c r="V12" s="692" t="s">
        <v>613</v>
      </c>
      <c r="W12" s="692" t="s">
        <v>614</v>
      </c>
      <c r="X12" s="692" t="s">
        <v>615</v>
      </c>
      <c r="Y12" s="692" t="s">
        <v>75</v>
      </c>
      <c r="Z12" s="692" t="s">
        <v>93</v>
      </c>
      <c r="AA12" s="692" t="s">
        <v>76</v>
      </c>
      <c r="AB12" s="692" t="s">
        <v>318</v>
      </c>
      <c r="AC12" s="692" t="s">
        <v>102</v>
      </c>
      <c r="AD12" s="692" t="s">
        <v>87</v>
      </c>
      <c r="AE12" s="699" t="s">
        <v>108</v>
      </c>
      <c r="AF12" s="699">
        <v>2023</v>
      </c>
      <c r="AG12" s="699" t="s">
        <v>108</v>
      </c>
      <c r="AH12" s="700" t="s">
        <v>79</v>
      </c>
      <c r="AI12" s="700" t="s">
        <v>80</v>
      </c>
      <c r="AJ12" s="700" t="s">
        <v>319</v>
      </c>
      <c r="AK12" s="700" t="s">
        <v>5</v>
      </c>
      <c r="AL12" s="700" t="s">
        <v>5</v>
      </c>
      <c r="AM12" s="700" t="s">
        <v>5</v>
      </c>
      <c r="AN12" s="700" t="s">
        <v>5</v>
      </c>
      <c r="AO12" s="700" t="s">
        <v>5</v>
      </c>
      <c r="AP12" s="700" t="s">
        <v>5</v>
      </c>
      <c r="AQ12" s="692" t="s">
        <v>616</v>
      </c>
      <c r="AR12" s="700" t="s">
        <v>5</v>
      </c>
      <c r="AS12" s="701" t="s">
        <v>320</v>
      </c>
      <c r="AT12" s="702"/>
      <c r="AU12" s="692"/>
      <c r="AV12" s="700"/>
      <c r="AW12" s="700"/>
      <c r="AX12" s="690"/>
      <c r="AY12" s="690"/>
      <c r="AZ12" s="700"/>
      <c r="BA12" s="700"/>
      <c r="BB12" s="690"/>
      <c r="BC12" s="690"/>
      <c r="BD12" s="700"/>
      <c r="BE12" s="700"/>
      <c r="BF12" s="691"/>
      <c r="BG12" s="691"/>
      <c r="BH12" s="700"/>
      <c r="BI12" s="701"/>
      <c r="BJ12" s="387"/>
    </row>
    <row r="13" spans="1:250" s="388" customFormat="1" ht="222" customHeight="1" x14ac:dyDescent="0.2">
      <c r="A13" s="703">
        <v>2</v>
      </c>
      <c r="B13" s="692" t="s">
        <v>617</v>
      </c>
      <c r="C13" s="693">
        <v>0.1</v>
      </c>
      <c r="D13" s="693">
        <v>0.1</v>
      </c>
      <c r="E13" s="369"/>
      <c r="F13" s="369"/>
      <c r="G13" s="124">
        <v>0.1</v>
      </c>
      <c r="H13" s="695"/>
      <c r="I13" s="369"/>
      <c r="J13" s="124">
        <v>0.1</v>
      </c>
      <c r="K13" s="124"/>
      <c r="L13" s="369"/>
      <c r="M13" s="124">
        <v>0.7</v>
      </c>
      <c r="N13" s="696"/>
      <c r="O13" s="369"/>
      <c r="P13" s="697">
        <f>SUM(D13,G13,J13,M13)</f>
        <v>1</v>
      </c>
      <c r="Q13" s="698"/>
      <c r="R13" s="697">
        <v>1</v>
      </c>
      <c r="S13" s="697"/>
      <c r="T13" s="692" t="s">
        <v>618</v>
      </c>
      <c r="U13" s="692" t="s">
        <v>619</v>
      </c>
      <c r="V13" s="692" t="s">
        <v>620</v>
      </c>
      <c r="W13" s="692" t="s">
        <v>621</v>
      </c>
      <c r="X13" s="692" t="s">
        <v>1031</v>
      </c>
      <c r="Y13" s="692" t="s">
        <v>75</v>
      </c>
      <c r="Z13" s="692" t="s">
        <v>93</v>
      </c>
      <c r="AA13" s="692" t="s">
        <v>76</v>
      </c>
      <c r="AB13" s="692" t="s">
        <v>318</v>
      </c>
      <c r="AC13" s="692" t="s">
        <v>77</v>
      </c>
      <c r="AD13" s="692" t="s">
        <v>78</v>
      </c>
      <c r="AE13" s="699" t="s">
        <v>108</v>
      </c>
      <c r="AF13" s="699">
        <v>2023</v>
      </c>
      <c r="AG13" s="699" t="s">
        <v>108</v>
      </c>
      <c r="AH13" s="700" t="s">
        <v>79</v>
      </c>
      <c r="AI13" s="700" t="s">
        <v>80</v>
      </c>
      <c r="AJ13" s="700" t="s">
        <v>319</v>
      </c>
      <c r="AK13" s="700" t="s">
        <v>5</v>
      </c>
      <c r="AL13" s="700" t="s">
        <v>5</v>
      </c>
      <c r="AM13" s="700" t="s">
        <v>5</v>
      </c>
      <c r="AN13" s="700" t="s">
        <v>5</v>
      </c>
      <c r="AO13" s="700" t="s">
        <v>5</v>
      </c>
      <c r="AP13" s="700" t="s">
        <v>5</v>
      </c>
      <c r="AQ13" s="692" t="s">
        <v>325</v>
      </c>
      <c r="AR13" s="700" t="s">
        <v>5</v>
      </c>
      <c r="AS13" s="701" t="s">
        <v>326</v>
      </c>
      <c r="AT13" s="702"/>
      <c r="AU13" s="692"/>
      <c r="AV13" s="700"/>
      <c r="AW13" s="700"/>
      <c r="AX13" s="690"/>
      <c r="AY13" s="690"/>
      <c r="AZ13" s="700"/>
      <c r="BA13" s="700"/>
      <c r="BB13" s="690"/>
      <c r="BC13" s="690"/>
      <c r="BD13" s="700"/>
      <c r="BE13" s="700"/>
      <c r="BF13" s="691"/>
      <c r="BG13" s="691"/>
      <c r="BH13" s="700"/>
      <c r="BI13" s="701"/>
      <c r="BJ13" s="387"/>
    </row>
    <row r="14" spans="1:250" s="388" customFormat="1" ht="222" customHeight="1" x14ac:dyDescent="0.2">
      <c r="A14" s="703">
        <v>3</v>
      </c>
      <c r="B14" s="692" t="s">
        <v>622</v>
      </c>
      <c r="C14" s="693">
        <v>0.15</v>
      </c>
      <c r="D14" s="693">
        <v>0.25</v>
      </c>
      <c r="E14" s="369"/>
      <c r="F14" s="369"/>
      <c r="G14" s="124">
        <v>0.25</v>
      </c>
      <c r="H14" s="695"/>
      <c r="I14" s="369"/>
      <c r="J14" s="124">
        <v>0.25</v>
      </c>
      <c r="K14" s="124"/>
      <c r="L14" s="369"/>
      <c r="M14" s="124">
        <v>0.25</v>
      </c>
      <c r="N14" s="696"/>
      <c r="O14" s="369"/>
      <c r="P14" s="697">
        <f>SUM(D14,G14,J14,M14)</f>
        <v>1</v>
      </c>
      <c r="Q14" s="698"/>
      <c r="R14" s="697">
        <v>1</v>
      </c>
      <c r="S14" s="697"/>
      <c r="T14" s="692" t="s">
        <v>623</v>
      </c>
      <c r="U14" s="692" t="s">
        <v>624</v>
      </c>
      <c r="V14" s="692" t="s">
        <v>1032</v>
      </c>
      <c r="W14" s="692" t="s">
        <v>625</v>
      </c>
      <c r="X14" s="692" t="s">
        <v>626</v>
      </c>
      <c r="Y14" s="692" t="s">
        <v>75</v>
      </c>
      <c r="Z14" s="692" t="s">
        <v>93</v>
      </c>
      <c r="AA14" s="692" t="s">
        <v>76</v>
      </c>
      <c r="AB14" s="692" t="s">
        <v>318</v>
      </c>
      <c r="AC14" s="692" t="s">
        <v>77</v>
      </c>
      <c r="AD14" s="692" t="s">
        <v>78</v>
      </c>
      <c r="AE14" s="699" t="s">
        <v>108</v>
      </c>
      <c r="AF14" s="699">
        <v>2023</v>
      </c>
      <c r="AG14" s="699" t="s">
        <v>108</v>
      </c>
      <c r="AH14" s="700" t="s">
        <v>79</v>
      </c>
      <c r="AI14" s="700" t="s">
        <v>80</v>
      </c>
      <c r="AJ14" s="700" t="s">
        <v>81</v>
      </c>
      <c r="AK14" s="700"/>
      <c r="AL14" s="700"/>
      <c r="AM14" s="700"/>
      <c r="AN14" s="700"/>
      <c r="AO14" s="700"/>
      <c r="AP14" s="700"/>
      <c r="AQ14" s="692" t="s">
        <v>627</v>
      </c>
      <c r="AR14" s="700"/>
      <c r="AS14" s="701" t="s">
        <v>628</v>
      </c>
      <c r="AT14" s="702"/>
      <c r="AU14" s="692"/>
      <c r="AV14" s="700"/>
      <c r="AW14" s="700"/>
      <c r="AX14" s="690"/>
      <c r="AY14" s="690"/>
      <c r="AZ14" s="700"/>
      <c r="BA14" s="700"/>
      <c r="BB14" s="690"/>
      <c r="BC14" s="690"/>
      <c r="BD14" s="700"/>
      <c r="BE14" s="700"/>
      <c r="BF14" s="691"/>
      <c r="BG14" s="691"/>
      <c r="BH14" s="700"/>
      <c r="BI14" s="701"/>
      <c r="BJ14" s="387"/>
    </row>
    <row r="15" spans="1:250" s="388" customFormat="1" ht="222" customHeight="1" x14ac:dyDescent="0.2">
      <c r="A15" s="703">
        <v>4</v>
      </c>
      <c r="B15" s="692" t="s">
        <v>629</v>
      </c>
      <c r="C15" s="693">
        <v>0.15</v>
      </c>
      <c r="D15" s="693">
        <v>0.25</v>
      </c>
      <c r="E15" s="369"/>
      <c r="F15" s="369"/>
      <c r="G15" s="124">
        <v>0.25</v>
      </c>
      <c r="H15" s="695"/>
      <c r="I15" s="369"/>
      <c r="J15" s="124">
        <v>0.25</v>
      </c>
      <c r="K15" s="124"/>
      <c r="L15" s="369"/>
      <c r="M15" s="124">
        <v>0.25</v>
      </c>
      <c r="N15" s="696"/>
      <c r="O15" s="369"/>
      <c r="P15" s="697">
        <f>SUM(D15,G15,J15,M15)</f>
        <v>1</v>
      </c>
      <c r="Q15" s="698"/>
      <c r="R15" s="697">
        <v>1</v>
      </c>
      <c r="S15" s="697"/>
      <c r="T15" s="692" t="s">
        <v>630</v>
      </c>
      <c r="U15" s="692" t="s">
        <v>631</v>
      </c>
      <c r="V15" s="692" t="s">
        <v>632</v>
      </c>
      <c r="W15" s="692" t="s">
        <v>633</v>
      </c>
      <c r="X15" s="692" t="s">
        <v>634</v>
      </c>
      <c r="Y15" s="692" t="s">
        <v>75</v>
      </c>
      <c r="Z15" s="692" t="s">
        <v>93</v>
      </c>
      <c r="AA15" s="692" t="s">
        <v>76</v>
      </c>
      <c r="AB15" s="692" t="s">
        <v>74</v>
      </c>
      <c r="AC15" s="692" t="s">
        <v>635</v>
      </c>
      <c r="AD15" s="692" t="s">
        <v>78</v>
      </c>
      <c r="AE15" s="699" t="s">
        <v>108</v>
      </c>
      <c r="AF15" s="699">
        <v>2023</v>
      </c>
      <c r="AG15" s="699" t="s">
        <v>108</v>
      </c>
      <c r="AH15" s="700" t="s">
        <v>79</v>
      </c>
      <c r="AI15" s="700" t="s">
        <v>80</v>
      </c>
      <c r="AJ15" s="700" t="s">
        <v>319</v>
      </c>
      <c r="AK15" s="700"/>
      <c r="AL15" s="700"/>
      <c r="AM15" s="700"/>
      <c r="AN15" s="700"/>
      <c r="AO15" s="700"/>
      <c r="AP15" s="700"/>
      <c r="AQ15" s="692" t="s">
        <v>636</v>
      </c>
      <c r="AR15" s="700"/>
      <c r="AS15" s="701" t="s">
        <v>1033</v>
      </c>
      <c r="AT15" s="702"/>
      <c r="AU15" s="692"/>
      <c r="AV15" s="700"/>
      <c r="AW15" s="700"/>
      <c r="AX15" s="690"/>
      <c r="AY15" s="690"/>
      <c r="AZ15" s="700"/>
      <c r="BA15" s="700"/>
      <c r="BB15" s="690"/>
      <c r="BC15" s="690"/>
      <c r="BD15" s="700"/>
      <c r="BE15" s="700"/>
      <c r="BF15" s="691"/>
      <c r="BG15" s="691"/>
      <c r="BH15" s="700"/>
      <c r="BI15" s="701"/>
      <c r="BJ15" s="387"/>
    </row>
    <row r="16" spans="1:250" s="388" customFormat="1" ht="222" customHeight="1" x14ac:dyDescent="0.2">
      <c r="A16" s="703">
        <v>5</v>
      </c>
      <c r="B16" s="692" t="s">
        <v>637</v>
      </c>
      <c r="C16" s="693">
        <v>0.3</v>
      </c>
      <c r="D16" s="693">
        <v>0.25</v>
      </c>
      <c r="E16" s="369"/>
      <c r="F16" s="369"/>
      <c r="G16" s="124">
        <v>0.25</v>
      </c>
      <c r="H16" s="695"/>
      <c r="I16" s="369"/>
      <c r="J16" s="124">
        <v>0.25</v>
      </c>
      <c r="K16" s="124"/>
      <c r="L16" s="369"/>
      <c r="M16" s="124">
        <v>0.25</v>
      </c>
      <c r="N16" s="696" t="s">
        <v>5</v>
      </c>
      <c r="O16" s="369"/>
      <c r="P16" s="697">
        <v>1</v>
      </c>
      <c r="Q16" s="698"/>
      <c r="R16" s="697">
        <v>1</v>
      </c>
      <c r="S16" s="697"/>
      <c r="T16" s="692" t="s">
        <v>322</v>
      </c>
      <c r="U16" s="692" t="s">
        <v>323</v>
      </c>
      <c r="V16" s="692" t="s">
        <v>638</v>
      </c>
      <c r="W16" s="692" t="s">
        <v>324</v>
      </c>
      <c r="X16" s="692" t="s">
        <v>639</v>
      </c>
      <c r="Y16" s="692" t="s">
        <v>75</v>
      </c>
      <c r="Z16" s="692" t="s">
        <v>93</v>
      </c>
      <c r="AA16" s="692" t="s">
        <v>76</v>
      </c>
      <c r="AB16" s="692" t="s">
        <v>318</v>
      </c>
      <c r="AC16" s="692" t="s">
        <v>77</v>
      </c>
      <c r="AD16" s="692" t="s">
        <v>78</v>
      </c>
      <c r="AE16" s="699" t="s">
        <v>108</v>
      </c>
      <c r="AF16" s="699">
        <v>2022</v>
      </c>
      <c r="AG16" s="699" t="s">
        <v>108</v>
      </c>
      <c r="AH16" s="700" t="s">
        <v>79</v>
      </c>
      <c r="AI16" s="700" t="s">
        <v>80</v>
      </c>
      <c r="AJ16" s="700" t="s">
        <v>319</v>
      </c>
      <c r="AK16" s="700" t="s">
        <v>5</v>
      </c>
      <c r="AL16" s="700" t="s">
        <v>5</v>
      </c>
      <c r="AM16" s="700" t="s">
        <v>5</v>
      </c>
      <c r="AN16" s="700" t="s">
        <v>5</v>
      </c>
      <c r="AO16" s="700" t="s">
        <v>5</v>
      </c>
      <c r="AP16" s="700" t="s">
        <v>5</v>
      </c>
      <c r="AQ16" s="692" t="s">
        <v>1034</v>
      </c>
      <c r="AR16" s="700" t="s">
        <v>5</v>
      </c>
      <c r="AS16" s="701" t="s">
        <v>321</v>
      </c>
      <c r="AT16" s="702"/>
      <c r="AU16" s="692"/>
      <c r="AV16" s="700"/>
      <c r="AW16" s="700"/>
      <c r="AX16" s="690"/>
      <c r="AY16" s="690"/>
      <c r="AZ16" s="700"/>
      <c r="BA16" s="700"/>
      <c r="BB16" s="690"/>
      <c r="BC16" s="690"/>
      <c r="BD16" s="700"/>
      <c r="BE16" s="700"/>
      <c r="BF16" s="691"/>
      <c r="BG16" s="691"/>
      <c r="BH16" s="700"/>
      <c r="BI16" s="701"/>
      <c r="BJ16" s="387"/>
    </row>
    <row r="17" spans="1:62" s="28" customFormat="1" ht="11.65" customHeight="1" x14ac:dyDescent="0.25">
      <c r="A17" s="38"/>
      <c r="B17" s="30"/>
      <c r="C17" s="39"/>
      <c r="D17" s="30"/>
      <c r="E17" s="30"/>
      <c r="F17" s="30"/>
      <c r="G17" s="30"/>
      <c r="H17" s="30"/>
      <c r="I17" s="30"/>
      <c r="J17" s="30"/>
      <c r="K17" s="30"/>
      <c r="L17" s="30"/>
      <c r="M17" s="30"/>
      <c r="N17" s="30"/>
      <c r="O17" s="30"/>
      <c r="P17" s="30"/>
      <c r="Q17" s="30"/>
      <c r="R17" s="30"/>
      <c r="S17" s="30"/>
      <c r="T17" s="30"/>
      <c r="U17" s="30"/>
      <c r="V17" s="30"/>
      <c r="W17" s="30"/>
      <c r="X17" s="30"/>
      <c r="Y17" s="38"/>
      <c r="Z17" s="27"/>
      <c r="AA17" s="30"/>
      <c r="AB17" s="30"/>
      <c r="AC17" s="30"/>
      <c r="AD17" s="30"/>
      <c r="AE17" s="27"/>
      <c r="AF17" s="27"/>
      <c r="AG17" s="27"/>
      <c r="AH17" s="30"/>
      <c r="AI17" s="30"/>
      <c r="AJ17" s="30"/>
      <c r="AK17" s="27"/>
      <c r="AL17" s="27"/>
      <c r="AM17" s="27"/>
      <c r="AN17" s="27"/>
      <c r="AO17" s="30"/>
      <c r="AP17" s="30"/>
      <c r="AQ17" s="27"/>
      <c r="AR17" s="27"/>
      <c r="AS17" s="27"/>
      <c r="BD17" s="40"/>
      <c r="BE17" s="28">
        <f>12+4+2+6+6+11+4+1+5+2+5+5+8+5</f>
        <v>76</v>
      </c>
      <c r="BJ17" s="27"/>
    </row>
    <row r="18" spans="1:62" s="28" customFormat="1" ht="11.65" customHeight="1" x14ac:dyDescent="0.25">
      <c r="A18" s="38"/>
      <c r="B18" s="30"/>
      <c r="C18" s="39"/>
      <c r="D18" s="30"/>
      <c r="E18" s="30"/>
      <c r="F18" s="30"/>
      <c r="G18" s="30"/>
      <c r="H18" s="30"/>
      <c r="I18" s="30"/>
      <c r="J18" s="30"/>
      <c r="K18" s="30"/>
      <c r="L18" s="30"/>
      <c r="M18" s="30"/>
      <c r="N18" s="30"/>
      <c r="O18" s="30"/>
      <c r="P18" s="30"/>
      <c r="Q18" s="30"/>
      <c r="R18" s="30"/>
      <c r="S18" s="30"/>
      <c r="T18" s="30"/>
      <c r="U18" s="30"/>
      <c r="V18" s="30"/>
      <c r="W18" s="30"/>
      <c r="X18" s="30"/>
      <c r="Y18" s="38"/>
      <c r="Z18" s="27"/>
      <c r="AA18" s="30"/>
      <c r="AB18" s="30"/>
      <c r="AC18" s="30"/>
      <c r="AD18" s="30"/>
      <c r="AE18" s="27"/>
      <c r="AF18" s="27"/>
      <c r="AG18" s="27"/>
      <c r="AH18" s="30"/>
      <c r="AI18" s="30"/>
      <c r="AJ18" s="30"/>
      <c r="AK18" s="27"/>
      <c r="AL18" s="27"/>
      <c r="AM18" s="27"/>
      <c r="AN18" s="27"/>
      <c r="AO18" s="30"/>
      <c r="AP18" s="30"/>
      <c r="AQ18" s="27"/>
      <c r="AR18" s="27"/>
      <c r="AS18" s="27"/>
      <c r="BD18" s="40"/>
      <c r="BJ18" s="27"/>
    </row>
    <row r="19" spans="1:62" s="28" customFormat="1" ht="11.65" customHeight="1" x14ac:dyDescent="0.25">
      <c r="A19" s="38"/>
      <c r="B19" s="41"/>
      <c r="C19" s="39"/>
      <c r="D19" s="30"/>
      <c r="E19" s="30"/>
      <c r="F19" s="30"/>
      <c r="G19" s="30"/>
      <c r="H19" s="30"/>
      <c r="I19" s="30"/>
      <c r="J19" s="30"/>
      <c r="K19" s="30"/>
      <c r="L19" s="30"/>
      <c r="M19" s="30"/>
      <c r="N19" s="30"/>
      <c r="O19" s="30"/>
      <c r="P19" s="30"/>
      <c r="Q19" s="30"/>
      <c r="R19" s="30"/>
      <c r="S19" s="30"/>
      <c r="T19" s="30"/>
      <c r="U19" s="30"/>
      <c r="V19" s="30"/>
      <c r="W19" s="30"/>
      <c r="X19" s="30"/>
      <c r="Y19" s="38"/>
      <c r="Z19" s="27"/>
      <c r="AA19" s="30"/>
      <c r="AB19" s="30"/>
      <c r="AC19" s="30"/>
      <c r="AD19" s="30"/>
      <c r="AE19" s="27"/>
      <c r="AF19" s="27"/>
      <c r="AG19" s="27"/>
      <c r="AH19" s="30"/>
      <c r="AI19" s="30"/>
      <c r="AJ19" s="30"/>
      <c r="AK19" s="27"/>
      <c r="AL19" s="27"/>
      <c r="AM19" s="27"/>
      <c r="AN19" s="27"/>
      <c r="AO19" s="30"/>
      <c r="AP19" s="30"/>
      <c r="AQ19" s="27"/>
      <c r="AR19" s="27"/>
      <c r="AS19" s="27"/>
      <c r="BD19" s="40"/>
      <c r="BJ19" s="27"/>
    </row>
    <row r="20" spans="1:62" s="28" customFormat="1" ht="11.65" customHeight="1" x14ac:dyDescent="0.25">
      <c r="A20" s="38"/>
      <c r="B20" s="30"/>
      <c r="C20" s="39"/>
      <c r="D20" s="30"/>
      <c r="E20" s="30"/>
      <c r="F20" s="30"/>
      <c r="G20" s="30"/>
      <c r="H20" s="30"/>
      <c r="I20" s="30"/>
      <c r="J20" s="30"/>
      <c r="K20" s="30"/>
      <c r="L20" s="30"/>
      <c r="M20" s="30"/>
      <c r="N20" s="30"/>
      <c r="O20" s="30"/>
      <c r="P20" s="30"/>
      <c r="Q20" s="30"/>
      <c r="R20" s="30"/>
      <c r="S20" s="30"/>
      <c r="T20" s="30"/>
      <c r="U20" s="30"/>
      <c r="V20" s="30"/>
      <c r="W20" s="30"/>
      <c r="X20" s="30"/>
      <c r="Y20" s="38"/>
      <c r="Z20" s="27"/>
      <c r="AA20" s="30"/>
      <c r="AB20" s="30"/>
      <c r="AC20" s="30"/>
      <c r="AD20" s="30"/>
      <c r="AE20" s="27"/>
      <c r="AF20" s="27"/>
      <c r="AG20" s="27"/>
      <c r="AH20" s="30"/>
      <c r="AI20" s="30"/>
      <c r="AJ20" s="30"/>
      <c r="AK20" s="27"/>
      <c r="AL20" s="27"/>
      <c r="AM20" s="27"/>
      <c r="AN20" s="27"/>
      <c r="AO20" s="30"/>
      <c r="AP20" s="30"/>
      <c r="AQ20" s="27"/>
      <c r="AR20" s="27"/>
      <c r="AS20" s="27"/>
      <c r="BD20" s="42"/>
      <c r="BJ20" s="27"/>
    </row>
    <row r="21" spans="1:62" s="28" customFormat="1" ht="11.65" customHeight="1" x14ac:dyDescent="0.25">
      <c r="A21" s="38"/>
      <c r="B21" s="30"/>
      <c r="C21" s="39"/>
      <c r="D21" s="30"/>
      <c r="E21" s="30"/>
      <c r="F21" s="30"/>
      <c r="G21" s="30"/>
      <c r="H21" s="30"/>
      <c r="I21" s="30"/>
      <c r="J21" s="30"/>
      <c r="K21" s="30"/>
      <c r="L21" s="30"/>
      <c r="M21" s="30"/>
      <c r="N21" s="30"/>
      <c r="O21" s="30"/>
      <c r="P21" s="30"/>
      <c r="Q21" s="30"/>
      <c r="R21" s="30"/>
      <c r="S21" s="30"/>
      <c r="T21" s="30"/>
      <c r="U21" s="30"/>
      <c r="V21" s="30"/>
      <c r="W21" s="30"/>
      <c r="X21" s="30"/>
      <c r="Y21" s="38"/>
      <c r="Z21" s="27"/>
      <c r="AA21" s="30"/>
      <c r="AB21" s="30"/>
      <c r="AC21" s="30"/>
      <c r="AD21" s="30"/>
      <c r="AE21" s="27"/>
      <c r="AF21" s="27"/>
      <c r="AG21" s="27"/>
      <c r="AH21" s="30"/>
      <c r="AI21" s="30"/>
      <c r="AJ21" s="30"/>
      <c r="AK21" s="27"/>
      <c r="AL21" s="27"/>
      <c r="AM21" s="27"/>
      <c r="AN21" s="27"/>
      <c r="AO21" s="30"/>
      <c r="AP21" s="30"/>
      <c r="AQ21" s="27"/>
      <c r="AR21" s="27"/>
      <c r="AS21" s="27"/>
      <c r="BD21" s="40"/>
      <c r="BJ21" s="27"/>
    </row>
    <row r="22" spans="1:62" s="28" customFormat="1" ht="11.65" customHeight="1" x14ac:dyDescent="0.25">
      <c r="A22" s="38"/>
      <c r="B22" s="30"/>
      <c r="C22" s="39"/>
      <c r="D22" s="30"/>
      <c r="E22" s="30"/>
      <c r="F22" s="30"/>
      <c r="G22" s="30"/>
      <c r="H22" s="30"/>
      <c r="I22" s="30"/>
      <c r="J22" s="30"/>
      <c r="K22" s="30"/>
      <c r="L22" s="30"/>
      <c r="M22" s="30"/>
      <c r="N22" s="30"/>
      <c r="O22" s="30"/>
      <c r="P22" s="30"/>
      <c r="Q22" s="30"/>
      <c r="R22" s="30"/>
      <c r="S22" s="30"/>
      <c r="T22" s="30"/>
      <c r="U22" s="30"/>
      <c r="V22" s="30"/>
      <c r="W22" s="30"/>
      <c r="X22" s="30"/>
      <c r="Y22" s="38"/>
      <c r="Z22" s="27"/>
      <c r="AA22" s="30"/>
      <c r="AB22" s="30"/>
      <c r="AC22" s="30"/>
      <c r="AD22" s="30"/>
      <c r="AE22" s="27"/>
      <c r="AF22" s="27"/>
      <c r="AG22" s="27"/>
      <c r="AH22" s="30"/>
      <c r="AI22" s="30"/>
      <c r="AJ22" s="30"/>
      <c r="AK22" s="27"/>
      <c r="AL22" s="27"/>
      <c r="AM22" s="27"/>
      <c r="AN22" s="27"/>
      <c r="AO22" s="30"/>
      <c r="AP22" s="30"/>
      <c r="AQ22" s="27"/>
      <c r="AR22" s="27"/>
      <c r="AS22" s="27"/>
      <c r="BD22" s="40"/>
      <c r="BJ22" s="27"/>
    </row>
    <row r="23" spans="1:62" s="28" customFormat="1" ht="11.65" customHeight="1" x14ac:dyDescent="0.25">
      <c r="A23" s="38"/>
      <c r="B23" s="30"/>
      <c r="C23" s="39"/>
      <c r="D23" s="30"/>
      <c r="E23" s="30"/>
      <c r="F23" s="30"/>
      <c r="G23" s="30"/>
      <c r="H23" s="30"/>
      <c r="I23" s="30"/>
      <c r="J23" s="30"/>
      <c r="K23" s="30"/>
      <c r="L23" s="30"/>
      <c r="M23" s="30"/>
      <c r="N23" s="30"/>
      <c r="O23" s="30"/>
      <c r="P23" s="30"/>
      <c r="Q23" s="30"/>
      <c r="R23" s="30"/>
      <c r="S23" s="30"/>
      <c r="T23" s="30"/>
      <c r="U23" s="30"/>
      <c r="V23" s="30"/>
      <c r="W23" s="30"/>
      <c r="X23" s="30"/>
      <c r="Y23" s="38"/>
      <c r="Z23" s="27"/>
      <c r="AA23" s="30"/>
      <c r="AB23" s="30"/>
      <c r="AC23" s="30"/>
      <c r="AD23" s="30"/>
      <c r="AE23" s="27"/>
      <c r="AF23" s="27"/>
      <c r="AG23" s="27"/>
      <c r="AH23" s="30"/>
      <c r="AI23" s="30"/>
      <c r="AJ23" s="30"/>
      <c r="AK23" s="27"/>
      <c r="AL23" s="27"/>
      <c r="AM23" s="27"/>
      <c r="AN23" s="27"/>
      <c r="AO23" s="30"/>
      <c r="AP23" s="30"/>
      <c r="AQ23" s="27"/>
      <c r="AR23" s="27"/>
      <c r="AS23" s="27"/>
      <c r="BD23" s="40"/>
      <c r="BJ23" s="27"/>
    </row>
    <row r="24" spans="1:62" s="28" customFormat="1" ht="11.65" customHeight="1" x14ac:dyDescent="0.25">
      <c r="A24" s="38"/>
      <c r="B24" s="30"/>
      <c r="C24" s="39"/>
      <c r="D24" s="30"/>
      <c r="E24" s="30"/>
      <c r="F24" s="30"/>
      <c r="G24" s="30"/>
      <c r="H24" s="30"/>
      <c r="I24" s="30"/>
      <c r="J24" s="30"/>
      <c r="K24" s="30"/>
      <c r="L24" s="30"/>
      <c r="M24" s="30"/>
      <c r="N24" s="30"/>
      <c r="O24" s="30"/>
      <c r="P24" s="30"/>
      <c r="Q24" s="30"/>
      <c r="R24" s="30"/>
      <c r="S24" s="30"/>
      <c r="T24" s="30"/>
      <c r="U24" s="30"/>
      <c r="V24" s="30"/>
      <c r="W24" s="30"/>
      <c r="X24" s="30"/>
      <c r="Y24" s="38"/>
      <c r="Z24" s="27"/>
      <c r="AA24" s="30"/>
      <c r="AB24" s="30"/>
      <c r="AC24" s="30"/>
      <c r="AD24" s="30"/>
      <c r="AE24" s="27"/>
      <c r="AF24" s="27"/>
      <c r="AG24" s="27"/>
      <c r="AH24" s="30"/>
      <c r="AI24" s="30"/>
      <c r="AJ24" s="30"/>
      <c r="AK24" s="27"/>
      <c r="AL24" s="27"/>
      <c r="AM24" s="27"/>
      <c r="AN24" s="27"/>
      <c r="AO24" s="30"/>
      <c r="AP24" s="30"/>
      <c r="AQ24" s="27"/>
      <c r="AR24" s="27"/>
      <c r="AS24" s="27"/>
      <c r="BD24" s="40"/>
      <c r="BJ24" s="27"/>
    </row>
    <row r="25" spans="1:62" s="28" customFormat="1" ht="11.65" customHeight="1" x14ac:dyDescent="0.25">
      <c r="A25" s="38"/>
      <c r="B25" s="30"/>
      <c r="C25" s="39"/>
      <c r="D25" s="30"/>
      <c r="E25" s="30"/>
      <c r="F25" s="30"/>
      <c r="G25" s="30"/>
      <c r="H25" s="30"/>
      <c r="I25" s="30"/>
      <c r="J25" s="30"/>
      <c r="K25" s="30"/>
      <c r="L25" s="30"/>
      <c r="M25" s="30"/>
      <c r="N25" s="30"/>
      <c r="O25" s="30"/>
      <c r="P25" s="30"/>
      <c r="Q25" s="30"/>
      <c r="R25" s="30"/>
      <c r="S25" s="30"/>
      <c r="T25" s="30"/>
      <c r="U25" s="30"/>
      <c r="V25" s="30"/>
      <c r="W25" s="30"/>
      <c r="X25" s="30"/>
      <c r="Y25" s="38"/>
      <c r="Z25" s="27"/>
      <c r="AA25" s="30"/>
      <c r="AB25" s="30"/>
      <c r="AC25" s="30"/>
      <c r="AD25" s="30"/>
      <c r="AE25" s="27"/>
      <c r="AF25" s="27"/>
      <c r="AG25" s="27"/>
      <c r="AH25" s="30"/>
      <c r="AI25" s="30"/>
      <c r="AJ25" s="30"/>
      <c r="AK25" s="27"/>
      <c r="AL25" s="27"/>
      <c r="AM25" s="27"/>
      <c r="AN25" s="27"/>
      <c r="AO25" s="30"/>
      <c r="AP25" s="30"/>
      <c r="AQ25" s="27"/>
      <c r="AR25" s="27"/>
      <c r="AS25" s="27"/>
      <c r="BD25" s="40"/>
      <c r="BJ25" s="27"/>
    </row>
    <row r="26" spans="1:62" s="28" customFormat="1" ht="14.1" customHeight="1" x14ac:dyDescent="0.25">
      <c r="A26" s="38"/>
      <c r="B26" s="30"/>
      <c r="C26" s="39"/>
      <c r="D26" s="30"/>
      <c r="E26" s="30"/>
      <c r="F26" s="30"/>
      <c r="G26" s="30"/>
      <c r="H26" s="30"/>
      <c r="I26" s="30"/>
      <c r="J26" s="30"/>
      <c r="K26" s="30"/>
      <c r="L26" s="30"/>
      <c r="M26" s="30"/>
      <c r="N26" s="30"/>
      <c r="O26" s="30"/>
      <c r="P26" s="30"/>
      <c r="Q26" s="30"/>
      <c r="R26" s="30"/>
      <c r="S26" s="30"/>
      <c r="T26" s="30"/>
      <c r="U26" s="30"/>
      <c r="V26" s="30"/>
      <c r="W26" s="30"/>
      <c r="X26" s="30"/>
      <c r="Y26" s="38"/>
      <c r="Z26" s="27"/>
      <c r="AA26" s="30"/>
      <c r="AB26" s="30"/>
      <c r="AC26" s="30"/>
      <c r="AD26" s="30"/>
      <c r="AE26" s="27"/>
      <c r="AF26" s="27"/>
      <c r="AG26" s="27"/>
      <c r="AH26" s="30"/>
      <c r="AI26" s="30"/>
      <c r="AJ26" s="30"/>
      <c r="AK26" s="27"/>
      <c r="AL26" s="27"/>
      <c r="AM26" s="27"/>
      <c r="AN26" s="27"/>
      <c r="AO26" s="30"/>
      <c r="AP26" s="30"/>
      <c r="AQ26" s="27"/>
      <c r="AR26" s="27"/>
      <c r="AS26" s="27"/>
      <c r="BD26" s="40"/>
      <c r="BJ26" s="27"/>
    </row>
    <row r="27" spans="1:62" s="28" customFormat="1" ht="11.65" customHeight="1" x14ac:dyDescent="0.25">
      <c r="A27" s="38"/>
      <c r="B27" s="69"/>
      <c r="C27" s="39"/>
      <c r="D27" s="30"/>
      <c r="E27" s="30"/>
      <c r="F27" s="30"/>
      <c r="G27" s="30"/>
      <c r="H27" s="30"/>
      <c r="I27" s="30"/>
      <c r="J27" s="30"/>
      <c r="K27" s="30"/>
      <c r="L27" s="30"/>
      <c r="M27" s="30"/>
      <c r="N27" s="30"/>
      <c r="O27" s="30"/>
      <c r="P27" s="30"/>
      <c r="Q27" s="30"/>
      <c r="R27" s="30"/>
      <c r="S27" s="30"/>
      <c r="T27" s="30"/>
      <c r="U27" s="30"/>
      <c r="V27" s="30"/>
      <c r="W27" s="30"/>
      <c r="X27" s="30"/>
      <c r="Y27" s="38"/>
      <c r="Z27" s="27"/>
      <c r="AA27" s="30"/>
      <c r="AB27" s="30"/>
      <c r="AC27" s="30"/>
      <c r="AD27" s="30"/>
      <c r="AE27" s="27"/>
      <c r="AF27" s="27"/>
      <c r="AG27" s="27"/>
      <c r="AH27" s="30"/>
      <c r="AI27" s="30"/>
      <c r="AJ27" s="30"/>
      <c r="AK27" s="27"/>
      <c r="AL27" s="27"/>
      <c r="AM27" s="27"/>
      <c r="AN27" s="27"/>
      <c r="AO27" s="30"/>
      <c r="AP27" s="30"/>
      <c r="AQ27" s="27"/>
      <c r="AR27" s="27"/>
      <c r="AS27" s="27"/>
      <c r="BJ27" s="27"/>
    </row>
    <row r="28" spans="1:62" s="28" customFormat="1" ht="11.65" customHeight="1" x14ac:dyDescent="0.25">
      <c r="A28" s="38"/>
      <c r="B28" s="30"/>
      <c r="C28" s="39"/>
      <c r="D28" s="30"/>
      <c r="E28" s="30"/>
      <c r="F28" s="30"/>
      <c r="G28" s="30"/>
      <c r="H28" s="30"/>
      <c r="I28" s="30"/>
      <c r="J28" s="30"/>
      <c r="K28" s="30"/>
      <c r="L28" s="30"/>
      <c r="M28" s="30"/>
      <c r="N28" s="30"/>
      <c r="O28" s="30"/>
      <c r="P28" s="30"/>
      <c r="Q28" s="30"/>
      <c r="R28" s="30"/>
      <c r="S28" s="30"/>
      <c r="T28" s="30"/>
      <c r="U28" s="30"/>
      <c r="V28" s="30"/>
      <c r="W28" s="30"/>
      <c r="X28" s="30"/>
      <c r="Y28" s="38"/>
      <c r="Z28" s="27"/>
      <c r="AA28" s="30"/>
      <c r="AB28" s="30"/>
      <c r="AC28" s="30"/>
      <c r="AD28" s="30"/>
      <c r="AE28" s="27"/>
      <c r="AF28" s="27"/>
      <c r="AG28" s="27"/>
      <c r="AH28" s="30"/>
      <c r="AI28" s="30"/>
      <c r="AJ28" s="30"/>
      <c r="AK28" s="27"/>
      <c r="AL28" s="27"/>
      <c r="AM28" s="27"/>
      <c r="AN28" s="27"/>
      <c r="AO28" s="30"/>
      <c r="AP28" s="30"/>
      <c r="AQ28" s="27"/>
      <c r="AR28" s="27"/>
      <c r="AS28" s="27"/>
      <c r="BJ28" s="27"/>
    </row>
    <row r="29" spans="1:62" s="28" customFormat="1" ht="11.65" customHeight="1" x14ac:dyDescent="0.25">
      <c r="A29" s="38"/>
      <c r="B29" s="30"/>
      <c r="C29" s="39"/>
      <c r="D29" s="30"/>
      <c r="E29" s="30"/>
      <c r="F29" s="30"/>
      <c r="G29" s="30"/>
      <c r="H29" s="30"/>
      <c r="I29" s="30"/>
      <c r="J29" s="30"/>
      <c r="K29" s="30"/>
      <c r="L29" s="30"/>
      <c r="M29" s="30"/>
      <c r="N29" s="30"/>
      <c r="O29" s="30"/>
      <c r="P29" s="30"/>
      <c r="Q29" s="30"/>
      <c r="R29" s="30"/>
      <c r="S29" s="30"/>
      <c r="T29" s="30"/>
      <c r="U29" s="30"/>
      <c r="V29" s="30"/>
      <c r="W29" s="30"/>
      <c r="X29" s="30"/>
      <c r="Y29" s="38"/>
      <c r="Z29" s="27"/>
      <c r="AA29" s="30"/>
      <c r="AB29" s="30"/>
      <c r="AC29" s="30"/>
      <c r="AD29" s="30"/>
      <c r="AE29" s="27"/>
      <c r="AF29" s="27"/>
      <c r="AG29" s="27"/>
      <c r="AH29" s="30"/>
      <c r="AI29" s="30"/>
      <c r="AJ29" s="30"/>
      <c r="AK29" s="27"/>
      <c r="AL29" s="27"/>
      <c r="AM29" s="27"/>
      <c r="AN29" s="27"/>
      <c r="AO29" s="30"/>
      <c r="AP29" s="30"/>
      <c r="AQ29" s="27"/>
      <c r="AR29" s="27"/>
      <c r="AS29" s="27"/>
      <c r="BJ29" s="27"/>
    </row>
    <row r="30" spans="1:62" s="28" customFormat="1" ht="11.65" customHeight="1" x14ac:dyDescent="0.25">
      <c r="A30" s="38"/>
      <c r="B30" s="30"/>
      <c r="C30" s="39"/>
      <c r="D30" s="30"/>
      <c r="E30" s="30"/>
      <c r="F30" s="30"/>
      <c r="G30" s="30"/>
      <c r="H30" s="30"/>
      <c r="I30" s="30"/>
      <c r="J30" s="30"/>
      <c r="K30" s="30"/>
      <c r="L30" s="30"/>
      <c r="M30" s="30"/>
      <c r="N30" s="30"/>
      <c r="O30" s="30"/>
      <c r="P30" s="30"/>
      <c r="Q30" s="30"/>
      <c r="R30" s="30"/>
      <c r="S30" s="30"/>
      <c r="T30" s="30"/>
      <c r="U30" s="30"/>
      <c r="V30" s="30"/>
      <c r="W30" s="30"/>
      <c r="X30" s="30"/>
      <c r="Y30" s="38"/>
      <c r="Z30" s="27"/>
      <c r="AA30" s="30"/>
      <c r="AB30" s="30"/>
      <c r="AC30" s="30"/>
      <c r="AD30" s="30"/>
      <c r="AE30" s="27"/>
      <c r="AF30" s="27"/>
      <c r="AG30" s="27"/>
      <c r="AH30" s="30"/>
      <c r="AI30" s="30"/>
      <c r="AJ30" s="30"/>
      <c r="AK30" s="27"/>
      <c r="AL30" s="27"/>
      <c r="AM30" s="27"/>
      <c r="AN30" s="27"/>
      <c r="AO30" s="30"/>
      <c r="AP30" s="30"/>
      <c r="AQ30" s="27"/>
      <c r="AR30" s="27"/>
      <c r="AS30" s="27"/>
      <c r="BJ30" s="27"/>
    </row>
    <row r="31" spans="1:62" s="28" customFormat="1" ht="11.65" customHeight="1" x14ac:dyDescent="0.25">
      <c r="A31" s="38"/>
      <c r="B31" s="30"/>
      <c r="C31" s="39"/>
      <c r="D31" s="30"/>
      <c r="E31" s="30"/>
      <c r="F31" s="30"/>
      <c r="G31" s="30"/>
      <c r="H31" s="30"/>
      <c r="I31" s="30"/>
      <c r="J31" s="30"/>
      <c r="K31" s="30"/>
      <c r="L31" s="30"/>
      <c r="M31" s="30"/>
      <c r="N31" s="30"/>
      <c r="O31" s="30"/>
      <c r="P31" s="30"/>
      <c r="Q31" s="30"/>
      <c r="R31" s="30"/>
      <c r="S31" s="30"/>
      <c r="T31" s="30"/>
      <c r="U31" s="30"/>
      <c r="V31" s="30"/>
      <c r="W31" s="30"/>
      <c r="X31" s="30"/>
      <c r="Y31" s="38"/>
      <c r="Z31" s="27"/>
      <c r="AA31" s="30"/>
      <c r="AB31" s="30"/>
      <c r="AC31" s="30"/>
      <c r="AD31" s="30"/>
      <c r="AE31" s="27"/>
      <c r="AF31" s="27"/>
      <c r="AG31" s="27"/>
      <c r="AH31" s="30"/>
      <c r="AI31" s="30"/>
      <c r="AJ31" s="30"/>
      <c r="AK31" s="27"/>
      <c r="AL31" s="27"/>
      <c r="AM31" s="27"/>
      <c r="AN31" s="27"/>
      <c r="AO31" s="30"/>
      <c r="AP31" s="30"/>
      <c r="AQ31" s="27"/>
      <c r="AR31" s="27"/>
      <c r="AS31" s="27"/>
      <c r="BJ31" s="27"/>
    </row>
    <row r="32" spans="1:62" s="28" customFormat="1" ht="12.6" customHeight="1" x14ac:dyDescent="0.25">
      <c r="A32" s="38"/>
      <c r="B32" s="30"/>
      <c r="C32" s="39"/>
      <c r="D32" s="30"/>
      <c r="E32" s="30"/>
      <c r="F32" s="30"/>
      <c r="G32" s="30"/>
      <c r="H32" s="30"/>
      <c r="I32" s="30"/>
      <c r="J32" s="30"/>
      <c r="K32" s="30"/>
      <c r="L32" s="30"/>
      <c r="M32" s="30"/>
      <c r="N32" s="30"/>
      <c r="O32" s="30"/>
      <c r="P32" s="30"/>
      <c r="Q32" s="30"/>
      <c r="R32" s="30"/>
      <c r="S32" s="30"/>
      <c r="T32" s="30"/>
      <c r="U32" s="30"/>
      <c r="V32" s="30"/>
      <c r="W32" s="30"/>
      <c r="X32" s="30"/>
      <c r="Y32" s="38"/>
      <c r="Z32" s="27"/>
      <c r="AA32" s="30"/>
      <c r="AB32" s="30"/>
      <c r="AC32" s="30"/>
      <c r="AD32" s="30"/>
      <c r="AE32" s="27"/>
      <c r="AF32" s="27"/>
      <c r="AG32" s="27"/>
      <c r="AH32" s="30"/>
      <c r="AI32" s="30"/>
      <c r="AJ32" s="30"/>
      <c r="AK32" s="27"/>
      <c r="AL32" s="27"/>
      <c r="AM32" s="27"/>
      <c r="AN32" s="27"/>
      <c r="AO32" s="30"/>
      <c r="AP32" s="30"/>
      <c r="AQ32" s="27"/>
      <c r="AR32" s="27"/>
      <c r="AS32" s="27"/>
      <c r="BJ32" s="27"/>
    </row>
    <row r="33" spans="1:62" s="28" customFormat="1" ht="12.6" customHeight="1" x14ac:dyDescent="0.25">
      <c r="A33" s="38"/>
      <c r="B33" s="30"/>
      <c r="C33" s="39"/>
      <c r="D33" s="30"/>
      <c r="E33" s="30"/>
      <c r="F33" s="30"/>
      <c r="G33" s="30"/>
      <c r="H33" s="30"/>
      <c r="I33" s="30"/>
      <c r="J33" s="30"/>
      <c r="K33" s="30"/>
      <c r="L33" s="30"/>
      <c r="M33" s="30"/>
      <c r="N33" s="30"/>
      <c r="O33" s="30"/>
      <c r="P33" s="30"/>
      <c r="Q33" s="30"/>
      <c r="R33" s="30"/>
      <c r="S33" s="30"/>
      <c r="T33" s="30"/>
      <c r="U33" s="30"/>
      <c r="V33" s="30"/>
      <c r="W33" s="30"/>
      <c r="X33" s="30"/>
      <c r="Y33" s="38"/>
      <c r="Z33" s="27"/>
      <c r="AA33" s="30"/>
      <c r="AB33" s="30"/>
      <c r="AC33" s="30"/>
      <c r="AD33" s="30"/>
      <c r="AE33" s="27"/>
      <c r="AF33" s="27"/>
      <c r="AG33" s="27"/>
      <c r="AH33" s="30"/>
      <c r="AI33" s="30"/>
      <c r="AJ33" s="30"/>
      <c r="AK33" s="27"/>
      <c r="AL33" s="27"/>
      <c r="AM33" s="27"/>
      <c r="AN33" s="27"/>
      <c r="AO33" s="30"/>
      <c r="AP33" s="30"/>
      <c r="AQ33" s="27"/>
      <c r="AR33" s="27"/>
      <c r="AS33" s="27"/>
      <c r="BJ33" s="27"/>
    </row>
    <row r="34" spans="1:62" s="28" customFormat="1" ht="11.65" customHeight="1" x14ac:dyDescent="0.25">
      <c r="A34" s="38"/>
      <c r="B34" s="30"/>
      <c r="C34" s="39"/>
      <c r="D34" s="30"/>
      <c r="E34" s="30"/>
      <c r="F34" s="30"/>
      <c r="G34" s="30"/>
      <c r="H34" s="30"/>
      <c r="I34" s="30"/>
      <c r="J34" s="30"/>
      <c r="K34" s="30"/>
      <c r="L34" s="30"/>
      <c r="M34" s="30"/>
      <c r="N34" s="30"/>
      <c r="O34" s="30"/>
      <c r="P34" s="30"/>
      <c r="Q34" s="30"/>
      <c r="R34" s="30"/>
      <c r="S34" s="30"/>
      <c r="T34" s="30"/>
      <c r="U34" s="30"/>
      <c r="V34" s="30"/>
      <c r="W34" s="30"/>
      <c r="X34" s="30"/>
      <c r="Y34" s="38"/>
      <c r="Z34" s="27"/>
      <c r="AA34" s="30"/>
      <c r="AB34" s="30"/>
      <c r="AC34" s="30"/>
      <c r="AD34" s="30"/>
      <c r="AE34" s="27"/>
      <c r="AF34" s="27"/>
      <c r="AG34" s="27"/>
      <c r="AH34" s="30"/>
      <c r="AI34" s="30"/>
      <c r="AJ34" s="30"/>
      <c r="AK34" s="27"/>
      <c r="AL34" s="27"/>
      <c r="AM34" s="27"/>
      <c r="AN34" s="27"/>
      <c r="AO34" s="30"/>
      <c r="AP34" s="30"/>
      <c r="AQ34" s="27"/>
      <c r="AR34" s="27"/>
      <c r="AS34" s="27"/>
      <c r="BJ34" s="27"/>
    </row>
    <row r="35" spans="1:62" s="28" customFormat="1" ht="11.65" customHeight="1" x14ac:dyDescent="0.25">
      <c r="A35" s="38"/>
      <c r="B35" s="30"/>
      <c r="C35" s="39"/>
      <c r="D35" s="30"/>
      <c r="E35" s="30"/>
      <c r="F35" s="30"/>
      <c r="G35" s="30"/>
      <c r="H35" s="30"/>
      <c r="I35" s="30"/>
      <c r="J35" s="30"/>
      <c r="K35" s="30"/>
      <c r="L35" s="30"/>
      <c r="M35" s="30"/>
      <c r="N35" s="30"/>
      <c r="O35" s="30"/>
      <c r="P35" s="30"/>
      <c r="Q35" s="30"/>
      <c r="R35" s="30"/>
      <c r="S35" s="30"/>
      <c r="T35" s="30"/>
      <c r="U35" s="30"/>
      <c r="V35" s="30"/>
      <c r="W35" s="30"/>
      <c r="X35" s="30"/>
      <c r="Y35" s="38"/>
      <c r="Z35" s="27"/>
      <c r="AA35" s="30"/>
      <c r="AB35" s="30"/>
      <c r="AC35" s="30"/>
      <c r="AD35" s="30"/>
      <c r="AE35" s="27"/>
      <c r="AF35" s="27"/>
      <c r="AG35" s="27"/>
      <c r="AH35" s="30"/>
      <c r="AI35" s="30"/>
      <c r="AJ35" s="30"/>
      <c r="AK35" s="27"/>
      <c r="AL35" s="27"/>
      <c r="AM35" s="27"/>
      <c r="AN35" s="27"/>
      <c r="AO35" s="30"/>
      <c r="AP35" s="30"/>
      <c r="AQ35" s="27"/>
      <c r="AR35" s="27"/>
      <c r="AS35" s="27"/>
      <c r="BJ35" s="27"/>
    </row>
    <row r="36" spans="1:62" s="28" customFormat="1" ht="14.1" customHeight="1" x14ac:dyDescent="0.25">
      <c r="B36" s="27"/>
      <c r="C36" s="27"/>
      <c r="D36" s="27"/>
      <c r="E36" s="27"/>
      <c r="F36" s="27"/>
      <c r="G36" s="27"/>
      <c r="H36" s="27"/>
      <c r="I36" s="27"/>
      <c r="J36" s="27"/>
      <c r="K36" s="27"/>
      <c r="L36" s="27"/>
      <c r="M36" s="27"/>
      <c r="N36" s="27"/>
      <c r="O36" s="27"/>
      <c r="P36" s="27"/>
      <c r="Q36" s="27"/>
      <c r="R36" s="27"/>
      <c r="S36" s="27"/>
      <c r="T36" s="27"/>
      <c r="U36" s="27"/>
      <c r="V36" s="27"/>
      <c r="W36" s="27"/>
      <c r="X36" s="27"/>
      <c r="Y36" s="38"/>
      <c r="Z36" s="27"/>
      <c r="AA36" s="30"/>
      <c r="AB36" s="30"/>
      <c r="AC36" s="30"/>
      <c r="AD36" s="30"/>
      <c r="AE36" s="27"/>
      <c r="AF36" s="27"/>
      <c r="AG36" s="27"/>
      <c r="AH36" s="30"/>
      <c r="AI36" s="30"/>
      <c r="AJ36" s="30"/>
      <c r="AK36" s="27"/>
      <c r="AL36" s="27"/>
      <c r="AM36" s="27"/>
      <c r="AN36" s="27"/>
      <c r="AO36" s="30"/>
      <c r="AP36" s="30"/>
      <c r="AQ36" s="27"/>
      <c r="AR36" s="27"/>
      <c r="AS36" s="27"/>
      <c r="BJ36" s="27"/>
    </row>
    <row r="37" spans="1:62" s="28" customFormat="1" ht="11.65" customHeight="1" x14ac:dyDescent="0.25">
      <c r="B37" s="27"/>
      <c r="C37" s="27"/>
      <c r="D37" s="27"/>
      <c r="E37" s="27"/>
      <c r="F37" s="27"/>
      <c r="G37" s="27"/>
      <c r="H37" s="27"/>
      <c r="I37" s="27"/>
      <c r="J37" s="27"/>
      <c r="K37" s="27"/>
      <c r="L37" s="27"/>
      <c r="M37" s="27"/>
      <c r="N37" s="27"/>
      <c r="O37" s="27"/>
      <c r="P37" s="27"/>
      <c r="Q37" s="27"/>
      <c r="R37" s="27"/>
      <c r="S37" s="27"/>
      <c r="T37" s="27"/>
      <c r="U37" s="27"/>
      <c r="V37" s="27"/>
      <c r="W37" s="27"/>
      <c r="X37" s="27"/>
      <c r="Y37" s="38"/>
      <c r="Z37" s="27"/>
      <c r="AA37" s="30"/>
      <c r="AB37" s="30"/>
      <c r="AC37" s="30"/>
      <c r="AD37" s="30"/>
      <c r="AE37" s="27"/>
      <c r="AF37" s="27"/>
      <c r="AG37" s="27"/>
      <c r="AH37" s="30"/>
      <c r="AI37" s="30"/>
      <c r="AJ37" s="30"/>
      <c r="AK37" s="27"/>
      <c r="AL37" s="27"/>
      <c r="AM37" s="27"/>
      <c r="AN37" s="27"/>
      <c r="AO37" s="30"/>
      <c r="AP37" s="30"/>
      <c r="AQ37" s="27"/>
      <c r="AR37" s="27"/>
      <c r="AS37" s="27"/>
      <c r="BJ37" s="27"/>
    </row>
    <row r="38" spans="1:62" s="28" customFormat="1" ht="11.65" customHeight="1" x14ac:dyDescent="0.25">
      <c r="B38" s="27"/>
      <c r="C38" s="27"/>
      <c r="D38" s="27"/>
      <c r="E38" s="27"/>
      <c r="F38" s="27"/>
      <c r="G38" s="27"/>
      <c r="H38" s="27"/>
      <c r="I38" s="27"/>
      <c r="J38" s="27"/>
      <c r="K38" s="27"/>
      <c r="L38" s="27"/>
      <c r="M38" s="27"/>
      <c r="N38" s="27"/>
      <c r="O38" s="27"/>
      <c r="P38" s="27"/>
      <c r="Q38" s="27"/>
      <c r="R38" s="27"/>
      <c r="S38" s="27"/>
      <c r="T38" s="27"/>
      <c r="U38" s="27"/>
      <c r="V38" s="27"/>
      <c r="W38" s="27"/>
      <c r="X38" s="27"/>
      <c r="Y38" s="38"/>
      <c r="Z38" s="27"/>
      <c r="AA38" s="30"/>
      <c r="AB38" s="30"/>
      <c r="AC38" s="30"/>
      <c r="AD38" s="30"/>
      <c r="AE38" s="27"/>
      <c r="AF38" s="27"/>
      <c r="AG38" s="27"/>
      <c r="AH38" s="30"/>
      <c r="AI38" s="30"/>
      <c r="AJ38" s="30"/>
      <c r="AK38" s="27"/>
      <c r="AL38" s="27"/>
      <c r="AM38" s="27"/>
      <c r="AN38" s="27"/>
      <c r="AO38" s="30"/>
      <c r="AP38" s="30"/>
      <c r="AQ38" s="27"/>
      <c r="AR38" s="27"/>
      <c r="AS38" s="27"/>
      <c r="BJ38" s="27"/>
    </row>
    <row r="39" spans="1:62" s="28" customFormat="1" ht="11.65" customHeight="1" x14ac:dyDescent="0.25">
      <c r="B39" s="27"/>
      <c r="C39" s="27"/>
      <c r="D39" s="27"/>
      <c r="E39" s="27"/>
      <c r="F39" s="27"/>
      <c r="G39" s="27"/>
      <c r="H39" s="27"/>
      <c r="I39" s="27"/>
      <c r="J39" s="27"/>
      <c r="K39" s="27"/>
      <c r="L39" s="27"/>
      <c r="M39" s="27"/>
      <c r="N39" s="27"/>
      <c r="O39" s="27"/>
      <c r="P39" s="27"/>
      <c r="Q39" s="27"/>
      <c r="R39" s="27"/>
      <c r="S39" s="27"/>
      <c r="T39" s="27"/>
      <c r="U39" s="27"/>
      <c r="V39" s="27"/>
      <c r="W39" s="27"/>
      <c r="X39" s="27"/>
      <c r="Y39" s="38"/>
      <c r="Z39" s="27"/>
      <c r="AA39" s="30"/>
      <c r="AB39" s="30"/>
      <c r="AC39" s="30"/>
      <c r="AD39" s="30"/>
      <c r="AE39" s="27"/>
      <c r="AF39" s="27"/>
      <c r="AG39" s="27"/>
      <c r="AH39" s="30"/>
      <c r="AI39" s="30"/>
      <c r="AJ39" s="30"/>
      <c r="AK39" s="27"/>
      <c r="AL39" s="27"/>
      <c r="AM39" s="27"/>
      <c r="AN39" s="27"/>
      <c r="AO39" s="30"/>
      <c r="AP39" s="30"/>
      <c r="AQ39" s="27"/>
      <c r="AR39" s="27"/>
      <c r="AS39" s="27"/>
      <c r="BJ39" s="27"/>
    </row>
  </sheetData>
  <sheetProtection selectLockedCells="1" selectUnlockedCells="1"/>
  <mergeCells count="58">
    <mergeCell ref="AT8:BI8"/>
    <mergeCell ref="AI1:AT1"/>
    <mergeCell ref="AI2:AT2"/>
    <mergeCell ref="AI3:AT3"/>
    <mergeCell ref="B4:P5"/>
    <mergeCell ref="Q4:AH5"/>
    <mergeCell ref="AI4:AT5"/>
    <mergeCell ref="AT6:BI7"/>
    <mergeCell ref="A8:AS8"/>
    <mergeCell ref="AL6:AS6"/>
    <mergeCell ref="A7:B7"/>
    <mergeCell ref="C7:AK7"/>
    <mergeCell ref="AM7:AS7"/>
    <mergeCell ref="A6:B6"/>
    <mergeCell ref="C6:Y6"/>
    <mergeCell ref="Z6:AA6"/>
    <mergeCell ref="AB6:AI6"/>
    <mergeCell ref="AJ6:AK6"/>
    <mergeCell ref="T9:AS9"/>
    <mergeCell ref="A9:C9"/>
    <mergeCell ref="D9:S9"/>
    <mergeCell ref="AT9:BI9"/>
    <mergeCell ref="A10:A11"/>
    <mergeCell ref="B10:B11"/>
    <mergeCell ref="C10:C11"/>
    <mergeCell ref="D10:F10"/>
    <mergeCell ref="G10:I10"/>
    <mergeCell ref="J10:L10"/>
    <mergeCell ref="M10:O10"/>
    <mergeCell ref="P10:R10"/>
    <mergeCell ref="T10:T11"/>
    <mergeCell ref="U10:U11"/>
    <mergeCell ref="V10:V11"/>
    <mergeCell ref="W10:X10"/>
    <mergeCell ref="Y10:Y11"/>
    <mergeCell ref="Z10:Z11"/>
    <mergeCell ref="AA10:AA11"/>
    <mergeCell ref="AB10:AB11"/>
    <mergeCell ref="AC10:AC11"/>
    <mergeCell ref="AD10:AD11"/>
    <mergeCell ref="AE10:AG10"/>
    <mergeCell ref="AH10:AH11"/>
    <mergeCell ref="AI10:AI11"/>
    <mergeCell ref="AJ10:AP10"/>
    <mergeCell ref="BB10:BE10"/>
    <mergeCell ref="BF10:BI10"/>
    <mergeCell ref="AQ10:AQ11"/>
    <mergeCell ref="AR10:AR11"/>
    <mergeCell ref="AS10:AS11"/>
    <mergeCell ref="AT10:AW10"/>
    <mergeCell ref="AX10:BA10"/>
    <mergeCell ref="A1:A5"/>
    <mergeCell ref="AU1:BI1"/>
    <mergeCell ref="AU2:BI2"/>
    <mergeCell ref="AU3:BI3"/>
    <mergeCell ref="AU4:BI5"/>
    <mergeCell ref="B1:P3"/>
    <mergeCell ref="Q1:AH3"/>
  </mergeCells>
  <conditionalFormatting sqref="R12:R16">
    <cfRule type="cellIs" dxfId="131" priority="19" stopIfTrue="1" operator="between">
      <formula>0.9</formula>
      <formula>1</formula>
    </cfRule>
    <cfRule type="cellIs" dxfId="130" priority="20" stopIfTrue="1" operator="between">
      <formula>0.7</formula>
      <formula>0.8999</formula>
    </cfRule>
    <cfRule type="cellIs" dxfId="129" priority="21" stopIfTrue="1" operator="between">
      <formula>0</formula>
      <formula>0.699</formula>
    </cfRule>
  </conditionalFormatting>
  <conditionalFormatting sqref="R12">
    <cfRule type="cellIs" dxfId="128" priority="38" stopIfTrue="1" operator="between">
      <formula>0.9</formula>
      <formula>1</formula>
    </cfRule>
    <cfRule type="cellIs" dxfId="127" priority="39" stopIfTrue="1" operator="between">
      <formula>0.7</formula>
      <formula>0.8999</formula>
    </cfRule>
    <cfRule type="cellIs" dxfId="126" priority="40" stopIfTrue="1" operator="between">
      <formula>0</formula>
      <formula>0.699</formula>
    </cfRule>
  </conditionalFormatting>
  <conditionalFormatting sqref="E12">
    <cfRule type="cellIs" dxfId="125" priority="15" stopIfTrue="1" operator="between">
      <formula>0.9</formula>
      <formula>1.05</formula>
    </cfRule>
    <cfRule type="cellIs" dxfId="124" priority="16" stopIfTrue="1" operator="between">
      <formula>0.7</formula>
      <formula>0.8999</formula>
    </cfRule>
    <cfRule type="cellIs" dxfId="123" priority="17" stopIfTrue="1" operator="between">
      <formula>0</formula>
      <formula>0.699</formula>
    </cfRule>
    <cfRule type="cellIs" dxfId="122" priority="18" stopIfTrue="1" operator="greaterThan">
      <formula>1.05</formula>
    </cfRule>
  </conditionalFormatting>
  <conditionalFormatting sqref="G12:H16 E12 J12:K16 M12:N16 P12:S16">
    <cfRule type="colorScale" priority="10">
      <colorScale>
        <cfvo type="min"/>
        <cfvo type="max"/>
        <color theme="0"/>
        <color theme="0" tint="-4.9989318521683403E-2"/>
      </colorScale>
    </cfRule>
  </conditionalFormatting>
  <dataValidations count="10">
    <dataValidation operator="equal" allowBlank="1" showErrorMessage="1" sqref="AJ6">
      <formula1>0</formula1>
      <formula2>0</formula2>
    </dataValidation>
    <dataValidation type="list" operator="equal" allowBlank="1" showErrorMessage="1" sqref="AA13:AA39">
      <formula1>"Alcaldía Local,Central,Sectorial,"</formula1>
      <formula2>0</formula2>
    </dataValidation>
    <dataValidation type="list" operator="equal" allowBlank="1" showErrorMessage="1" sqref="AB13:AB39">
      <formula1>"Coeficiente,Índice o razón,Porcentaje,Tasa,Valor absoluto"</formula1>
      <formula2>0</formula2>
    </dataValidation>
    <dataValidation type="list" operator="equal" allowBlank="1" showErrorMessage="1" sqref="AC13:AC39">
      <formula1>"Diario,Semanal,Mensual,Bimestral ,Trimestral,Semestral ,Anual"</formula1>
      <formula2>0</formula2>
    </dataValidation>
    <dataValidation type="list" operator="equal" allowBlank="1" showErrorMessage="1" sqref="AD13:AD39">
      <formula1>"Alta ,Media ,Baja"</formula1>
      <formula2>0</formula2>
    </dataValidation>
    <dataValidation type="list" operator="equal" allowBlank="1" showErrorMessage="1" sqref="AH13:AH39">
      <formula1>"Gestión"</formula1>
      <formula2>0</formula2>
    </dataValidation>
    <dataValidation type="list" operator="equal" allowBlank="1" showErrorMessage="1" sqref="AI13:AI39">
      <formula1>",Distrital ,Dsitrital-Rural ,Distrital- Urbano,Entidad ,Localidad,UPZ,Departamental,Regional,Nacional"</formula1>
      <formula2>0</formula2>
    </dataValidation>
    <dataValidation type="list" operator="equal" allowBlank="1" showErrorMessage="1" sqref="AO17:AP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7:Y39">
      <formula1>"Eficacia,Eficiencia,Efectividad,"</formula1>
      <formula2>0</formula2>
    </dataValidation>
    <dataValidation type="list" operator="equal" allowBlank="1" showErrorMessage="1" sqref="AJ17:AJ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'C:\Users\luis.arias\Documents\VIGENCIA 2023\PLAN DE ACCION -POA\DIRECCION JURICA CONTRACTUAL\[POA 2023.xlsx]datos'!#REF!</xm:f>
          </x14:formula1>
          <xm:sqref>AN15:AN16 AL6:AS6 AJ15:AJ16</xm:sqref>
        </x14:dataValidation>
        <x14:dataValidation type="list" operator="equal" allowBlank="1" showErrorMessage="1">
          <x14:formula1>
            <xm:f>'C:\Users\luis.arias\Documents\VIGENCIA 2023\PLAN DE ACCION -POA\DIRECCION JURICA CONTRACTUAL\[POA 2023.xlsx]datos'!#REF!</xm:f>
          </x14:formula1>
          <xm:sqref>AO15:AP16</xm:sqref>
        </x14:dataValidation>
        <x14:dataValidation type="list" operator="equal" allowBlank="1" showErrorMessage="1">
          <x14:formula1>
            <xm:f>'C:\Users\lexly.erazo\Downloads\[POA-2023  SEGUNDAS INSTANCIAS.xlsx]datos'!#REF!</xm:f>
          </x14:formula1>
          <xm:sqref>AO14:AP14</xm:sqref>
        </x14:dataValidation>
        <x14:dataValidation type="list" allowBlank="1" showInputMessage="1" showErrorMessage="1">
          <x14:formula1>
            <xm:f>'C:\Users\lexly.erazo\Downloads\[POA-2023  SEGUNDAS INSTANCIAS.xlsx]datos'!#REF!</xm:f>
          </x14:formula1>
          <xm:sqref>AN14 AJ14</xm:sqref>
        </x14:dataValidation>
        <x14:dataValidation type="list" operator="equal" allowBlank="1" showErrorMessage="1">
          <x14:formula1>
            <xm:f>'C:\Users\lexly.erazo\Downloads\[POA-2023 (2).xlsx]datos'!#REF!</xm:f>
          </x14:formula1>
          <xm:sqref>AO13:AP13</xm:sqref>
        </x14:dataValidation>
        <x14:dataValidation type="list" allowBlank="1" showInputMessage="1" showErrorMessage="1">
          <x14:formula1>
            <xm:f>'C:\Users\lexly.erazo\Downloads\[POA-2023 (2).xlsx]datos'!#REF!</xm:f>
          </x14:formula1>
          <xm:sqref>AN13 AJ13</xm:sqref>
        </x14:dataValidation>
        <x14:dataValidation type="list" errorStyle="information" operator="equal" showInputMessage="1" showErrorMessage="1" prompt="Escoja el Proceso del Menú desplegable">
          <x14:formula1>
            <xm:f>'C:\Users\luis.arias\Documents\VIGENCIA 2023\PLAN DE ACCION -POA\DIRECCION JURICA CONTRACTUAL\[POA 2023.xlsx]datos'!#REF!</xm:f>
          </x14:formula1>
          <xm:sqref>C6:Y6</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9"/>
  <sheetViews>
    <sheetView showGridLines="0" tabSelected="1" zoomScale="70" zoomScaleNormal="70" workbookViewId="0">
      <selection activeCell="Z18" sqref="Z18"/>
    </sheetView>
  </sheetViews>
  <sheetFormatPr baseColWidth="10" defaultColWidth="20.5703125" defaultRowHeight="12.75" customHeight="1" x14ac:dyDescent="0.25"/>
  <cols>
    <col min="1" max="1" width="13.85546875" style="26" customWidth="1"/>
    <col min="2" max="2" width="43.28515625" style="26" customWidth="1"/>
    <col min="3" max="3" width="9.140625" style="27" customWidth="1"/>
    <col min="4" max="4" width="8.42578125" style="26" customWidth="1"/>
    <col min="5" max="5" width="9.5703125" style="26" customWidth="1"/>
    <col min="6" max="6" width="16.7109375" style="26" customWidth="1"/>
    <col min="7" max="7" width="9.5703125" style="26" customWidth="1"/>
    <col min="8" max="8" width="8" style="26" customWidth="1"/>
    <col min="9" max="9" width="16.5703125" style="26" customWidth="1"/>
    <col min="10" max="10" width="11" style="26" customWidth="1"/>
    <col min="11" max="12" width="12" style="26" customWidth="1"/>
    <col min="13" max="13" width="10.140625" style="26" customWidth="1"/>
    <col min="14" max="14" width="10.7109375" style="26" customWidth="1"/>
    <col min="15" max="15" width="10.85546875" style="26" customWidth="1"/>
    <col min="16" max="16" width="11" style="26" customWidth="1"/>
    <col min="17" max="17" width="13" style="26" customWidth="1"/>
    <col min="18" max="18" width="11.5703125" style="26" customWidth="1"/>
    <col min="19" max="19" width="11" style="26" customWidth="1"/>
    <col min="20" max="20" width="28.42578125" style="26" customWidth="1"/>
    <col min="21" max="21" width="31.28515625" style="26" customWidth="1"/>
    <col min="22" max="22" width="20.5703125" style="26" customWidth="1"/>
    <col min="23" max="23" width="26.42578125" style="26" customWidth="1"/>
    <col min="24" max="24" width="40.7109375" style="26" customWidth="1"/>
    <col min="25" max="30" width="20.5703125" style="28" customWidth="1"/>
    <col min="31" max="31" width="26.7109375" style="28" customWidth="1"/>
    <col min="32" max="35" width="20.5703125" style="28" customWidth="1"/>
    <col min="36" max="36" width="33.85546875" style="28" customWidth="1"/>
    <col min="37" max="40" width="20.5703125" style="28" customWidth="1"/>
    <col min="41" max="41" width="29.140625" style="28" customWidth="1"/>
    <col min="42" max="42" width="24.42578125" style="28" customWidth="1"/>
    <col min="43" max="43" width="25.7109375" style="28" customWidth="1"/>
    <col min="44" max="45" width="20.5703125" style="28" customWidth="1"/>
    <col min="46" max="47" width="20.5703125" style="28" hidden="1" customWidth="1"/>
    <col min="48" max="48" width="43.42578125" style="28" hidden="1" customWidth="1"/>
    <col min="49" max="49" width="33.7109375" style="26" hidden="1" customWidth="1"/>
    <col min="50" max="53" width="20.5703125" style="26" hidden="1" customWidth="1"/>
    <col min="54" max="54" width="8.7109375" style="26" hidden="1" customWidth="1"/>
    <col min="55" max="55" width="9" style="26" hidden="1" customWidth="1"/>
    <col min="56" max="56" width="39" style="26" hidden="1" customWidth="1"/>
    <col min="57" max="57" width="32.140625" style="26" hidden="1" customWidth="1"/>
    <col min="58" max="58" width="17" style="26" hidden="1" customWidth="1"/>
    <col min="59" max="59" width="16" style="26" hidden="1" customWidth="1"/>
    <col min="60" max="60" width="51.5703125" style="26" hidden="1" customWidth="1"/>
    <col min="61" max="61" width="36" style="26" hidden="1" customWidth="1"/>
    <col min="62" max="62" width="20.5703125" style="27" customWidth="1"/>
    <col min="63" max="250" width="20.5703125" style="26" customWidth="1"/>
  </cols>
  <sheetData>
    <row r="1" spans="1:250" s="71" customFormat="1" ht="31.5" customHeight="1" thickBot="1" x14ac:dyDescent="0.4">
      <c r="A1" s="1155"/>
      <c r="B1" s="1173" t="s">
        <v>6</v>
      </c>
      <c r="C1" s="1174"/>
      <c r="D1" s="1174"/>
      <c r="E1" s="1174"/>
      <c r="F1" s="1174"/>
      <c r="G1" s="1174"/>
      <c r="H1" s="1174"/>
      <c r="I1" s="1174"/>
      <c r="J1" s="1174"/>
      <c r="K1" s="1174"/>
      <c r="L1" s="1174"/>
      <c r="M1" s="1174"/>
      <c r="N1" s="1174"/>
      <c r="O1" s="1174"/>
      <c r="P1" s="1175"/>
      <c r="Q1" s="1182" t="s">
        <v>7</v>
      </c>
      <c r="R1" s="1183"/>
      <c r="S1" s="1183"/>
      <c r="T1" s="1183"/>
      <c r="U1" s="1183"/>
      <c r="V1" s="1183"/>
      <c r="W1" s="1183"/>
      <c r="X1" s="1183"/>
      <c r="Y1" s="1183"/>
      <c r="Z1" s="1183"/>
      <c r="AA1" s="1183"/>
      <c r="AB1" s="1183"/>
      <c r="AC1" s="1183"/>
      <c r="AD1" s="1183"/>
      <c r="AE1" s="1183"/>
      <c r="AF1" s="1183"/>
      <c r="AG1" s="1183"/>
      <c r="AH1" s="1184"/>
      <c r="AI1" s="1191" t="s">
        <v>8</v>
      </c>
      <c r="AJ1" s="1192"/>
      <c r="AK1" s="1192"/>
      <c r="AL1" s="1192"/>
      <c r="AM1" s="1192"/>
      <c r="AN1" s="1192"/>
      <c r="AO1" s="1192"/>
      <c r="AP1" s="1192"/>
      <c r="AQ1" s="1192"/>
      <c r="AR1" s="1192"/>
      <c r="AS1" s="1192"/>
      <c r="AT1" s="1193"/>
      <c r="AU1" s="1158" t="s">
        <v>9</v>
      </c>
      <c r="AV1" s="1159"/>
      <c r="AW1" s="1159"/>
      <c r="AX1" s="1159"/>
      <c r="AY1" s="1159"/>
      <c r="AZ1" s="1159"/>
      <c r="BA1" s="1159"/>
      <c r="BB1" s="1159"/>
      <c r="BC1" s="1159"/>
      <c r="BD1" s="1159"/>
      <c r="BE1" s="1159"/>
      <c r="BF1" s="1159"/>
      <c r="BG1" s="1159"/>
      <c r="BH1" s="1159"/>
      <c r="BI1" s="1160"/>
      <c r="BJ1" s="72"/>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row>
    <row r="2" spans="1:250" s="71" customFormat="1" ht="21" customHeight="1" thickBot="1" x14ac:dyDescent="0.4">
      <c r="A2" s="1156"/>
      <c r="B2" s="1176"/>
      <c r="C2" s="1402"/>
      <c r="D2" s="1402"/>
      <c r="E2" s="1402"/>
      <c r="F2" s="1402"/>
      <c r="G2" s="1402"/>
      <c r="H2" s="1402"/>
      <c r="I2" s="1402"/>
      <c r="J2" s="1402"/>
      <c r="K2" s="1402"/>
      <c r="L2" s="1402"/>
      <c r="M2" s="1402"/>
      <c r="N2" s="1402"/>
      <c r="O2" s="1402"/>
      <c r="P2" s="1178"/>
      <c r="Q2" s="1185"/>
      <c r="R2" s="1403"/>
      <c r="S2" s="1403"/>
      <c r="T2" s="1403"/>
      <c r="U2" s="1403"/>
      <c r="V2" s="1403"/>
      <c r="W2" s="1403"/>
      <c r="X2" s="1403"/>
      <c r="Y2" s="1403"/>
      <c r="Z2" s="1403"/>
      <c r="AA2" s="1403"/>
      <c r="AB2" s="1403"/>
      <c r="AC2" s="1403"/>
      <c r="AD2" s="1403"/>
      <c r="AE2" s="1403"/>
      <c r="AF2" s="1403"/>
      <c r="AG2" s="1403"/>
      <c r="AH2" s="1187"/>
      <c r="AI2" s="1191" t="s">
        <v>10</v>
      </c>
      <c r="AJ2" s="1192"/>
      <c r="AK2" s="1192"/>
      <c r="AL2" s="1192"/>
      <c r="AM2" s="1192"/>
      <c r="AN2" s="1192"/>
      <c r="AO2" s="1192"/>
      <c r="AP2" s="1192"/>
      <c r="AQ2" s="1192"/>
      <c r="AR2" s="1192"/>
      <c r="AS2" s="1192"/>
      <c r="AT2" s="1193"/>
      <c r="AU2" s="1161">
        <v>3</v>
      </c>
      <c r="AV2" s="1162"/>
      <c r="AW2" s="1162"/>
      <c r="AX2" s="1162"/>
      <c r="AY2" s="1162"/>
      <c r="AZ2" s="1162"/>
      <c r="BA2" s="1162"/>
      <c r="BB2" s="1162"/>
      <c r="BC2" s="1162"/>
      <c r="BD2" s="1162"/>
      <c r="BE2" s="1162"/>
      <c r="BF2" s="1162"/>
      <c r="BG2" s="1162"/>
      <c r="BH2" s="1162"/>
      <c r="BI2" s="1163"/>
      <c r="BJ2" s="72"/>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row>
    <row r="3" spans="1:250" s="71" customFormat="1" ht="29.25" customHeight="1" thickBot="1" x14ac:dyDescent="0.4">
      <c r="A3" s="1156"/>
      <c r="B3" s="1179"/>
      <c r="C3" s="1180"/>
      <c r="D3" s="1180"/>
      <c r="E3" s="1180"/>
      <c r="F3" s="1180"/>
      <c r="G3" s="1180"/>
      <c r="H3" s="1180"/>
      <c r="I3" s="1180"/>
      <c r="J3" s="1180"/>
      <c r="K3" s="1180"/>
      <c r="L3" s="1180"/>
      <c r="M3" s="1180"/>
      <c r="N3" s="1180"/>
      <c r="O3" s="1180"/>
      <c r="P3" s="1181"/>
      <c r="Q3" s="1188"/>
      <c r="R3" s="1189"/>
      <c r="S3" s="1189"/>
      <c r="T3" s="1189"/>
      <c r="U3" s="1189"/>
      <c r="V3" s="1189"/>
      <c r="W3" s="1189"/>
      <c r="X3" s="1189"/>
      <c r="Y3" s="1189"/>
      <c r="Z3" s="1189"/>
      <c r="AA3" s="1189"/>
      <c r="AB3" s="1189"/>
      <c r="AC3" s="1189"/>
      <c r="AD3" s="1189"/>
      <c r="AE3" s="1189"/>
      <c r="AF3" s="1189"/>
      <c r="AG3" s="1189"/>
      <c r="AH3" s="1190"/>
      <c r="AI3" s="1191" t="s">
        <v>11</v>
      </c>
      <c r="AJ3" s="1192"/>
      <c r="AK3" s="1192"/>
      <c r="AL3" s="1192"/>
      <c r="AM3" s="1192"/>
      <c r="AN3" s="1192"/>
      <c r="AO3" s="1192"/>
      <c r="AP3" s="1192"/>
      <c r="AQ3" s="1192"/>
      <c r="AR3" s="1192"/>
      <c r="AS3" s="1192"/>
      <c r="AT3" s="1193"/>
      <c r="AU3" s="1164">
        <v>42741</v>
      </c>
      <c r="AV3" s="1165"/>
      <c r="AW3" s="1165"/>
      <c r="AX3" s="1165"/>
      <c r="AY3" s="1165"/>
      <c r="AZ3" s="1165"/>
      <c r="BA3" s="1165"/>
      <c r="BB3" s="1165"/>
      <c r="BC3" s="1165"/>
      <c r="BD3" s="1165"/>
      <c r="BE3" s="1165"/>
      <c r="BF3" s="1165"/>
      <c r="BG3" s="1165"/>
      <c r="BH3" s="1165"/>
      <c r="BI3" s="1166"/>
      <c r="BJ3" s="72"/>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c r="HS3" s="73"/>
      <c r="HT3" s="73"/>
      <c r="HU3" s="73"/>
      <c r="HV3" s="73"/>
      <c r="HW3" s="73"/>
      <c r="HX3" s="73"/>
      <c r="HY3" s="73"/>
      <c r="HZ3" s="73"/>
      <c r="IA3" s="73"/>
      <c r="IB3" s="73"/>
      <c r="IC3" s="73"/>
      <c r="ID3" s="73"/>
      <c r="IE3" s="73"/>
      <c r="IF3" s="73"/>
      <c r="IG3" s="73"/>
      <c r="IH3" s="73"/>
      <c r="II3" s="73"/>
      <c r="IJ3" s="73"/>
      <c r="IK3" s="73"/>
      <c r="IL3" s="73"/>
      <c r="IM3" s="73"/>
      <c r="IN3" s="73"/>
      <c r="IO3" s="73"/>
      <c r="IP3" s="73"/>
    </row>
    <row r="4" spans="1:250" s="71" customFormat="1" ht="16.5" customHeight="1" x14ac:dyDescent="0.35">
      <c r="A4" s="1156"/>
      <c r="B4" s="1173" t="s">
        <v>12</v>
      </c>
      <c r="C4" s="1174"/>
      <c r="D4" s="1174"/>
      <c r="E4" s="1174"/>
      <c r="F4" s="1174"/>
      <c r="G4" s="1174"/>
      <c r="H4" s="1174"/>
      <c r="I4" s="1174"/>
      <c r="J4" s="1174"/>
      <c r="K4" s="1174"/>
      <c r="L4" s="1174"/>
      <c r="M4" s="1174"/>
      <c r="N4" s="1174"/>
      <c r="O4" s="1174"/>
      <c r="P4" s="1175"/>
      <c r="Q4" s="1182" t="s">
        <v>13</v>
      </c>
      <c r="R4" s="1183"/>
      <c r="S4" s="1183"/>
      <c r="T4" s="1183"/>
      <c r="U4" s="1183"/>
      <c r="V4" s="1183"/>
      <c r="W4" s="1183"/>
      <c r="X4" s="1183"/>
      <c r="Y4" s="1183"/>
      <c r="Z4" s="1183"/>
      <c r="AA4" s="1183"/>
      <c r="AB4" s="1183"/>
      <c r="AC4" s="1183"/>
      <c r="AD4" s="1183"/>
      <c r="AE4" s="1183"/>
      <c r="AF4" s="1183"/>
      <c r="AG4" s="1183"/>
      <c r="AH4" s="1184"/>
      <c r="AI4" s="1173" t="s">
        <v>14</v>
      </c>
      <c r="AJ4" s="1174"/>
      <c r="AK4" s="1174"/>
      <c r="AL4" s="1174"/>
      <c r="AM4" s="1174"/>
      <c r="AN4" s="1174"/>
      <c r="AO4" s="1174"/>
      <c r="AP4" s="1174"/>
      <c r="AQ4" s="1174"/>
      <c r="AR4" s="1174"/>
      <c r="AS4" s="1174"/>
      <c r="AT4" s="1175"/>
      <c r="AU4" s="1167" t="s">
        <v>432</v>
      </c>
      <c r="AV4" s="1168"/>
      <c r="AW4" s="1168"/>
      <c r="AX4" s="1168"/>
      <c r="AY4" s="1168"/>
      <c r="AZ4" s="1168"/>
      <c r="BA4" s="1168"/>
      <c r="BB4" s="1168"/>
      <c r="BC4" s="1168"/>
      <c r="BD4" s="1168"/>
      <c r="BE4" s="1168"/>
      <c r="BF4" s="1168"/>
      <c r="BG4" s="1168"/>
      <c r="BH4" s="1168"/>
      <c r="BI4" s="1169"/>
      <c r="BJ4" s="72"/>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row>
    <row r="5" spans="1:250" s="71" customFormat="1" ht="21.75" customHeight="1" thickBot="1" x14ac:dyDescent="0.4">
      <c r="A5" s="1157"/>
      <c r="B5" s="1179"/>
      <c r="C5" s="1180"/>
      <c r="D5" s="1180"/>
      <c r="E5" s="1180"/>
      <c r="F5" s="1180"/>
      <c r="G5" s="1180"/>
      <c r="H5" s="1180"/>
      <c r="I5" s="1180"/>
      <c r="J5" s="1180"/>
      <c r="K5" s="1180"/>
      <c r="L5" s="1180"/>
      <c r="M5" s="1180"/>
      <c r="N5" s="1180"/>
      <c r="O5" s="1180"/>
      <c r="P5" s="1181"/>
      <c r="Q5" s="1188"/>
      <c r="R5" s="1189"/>
      <c r="S5" s="1189"/>
      <c r="T5" s="1189"/>
      <c r="U5" s="1189"/>
      <c r="V5" s="1189"/>
      <c r="W5" s="1189"/>
      <c r="X5" s="1189"/>
      <c r="Y5" s="1189"/>
      <c r="Z5" s="1189"/>
      <c r="AA5" s="1189"/>
      <c r="AB5" s="1189"/>
      <c r="AC5" s="1189"/>
      <c r="AD5" s="1189"/>
      <c r="AE5" s="1189"/>
      <c r="AF5" s="1189"/>
      <c r="AG5" s="1189"/>
      <c r="AH5" s="1190"/>
      <c r="AI5" s="1179"/>
      <c r="AJ5" s="1180"/>
      <c r="AK5" s="1180"/>
      <c r="AL5" s="1180"/>
      <c r="AM5" s="1180"/>
      <c r="AN5" s="1180"/>
      <c r="AO5" s="1180"/>
      <c r="AP5" s="1180"/>
      <c r="AQ5" s="1180"/>
      <c r="AR5" s="1180"/>
      <c r="AS5" s="1180"/>
      <c r="AT5" s="1181"/>
      <c r="AU5" s="1170"/>
      <c r="AV5" s="1171"/>
      <c r="AW5" s="1171"/>
      <c r="AX5" s="1171"/>
      <c r="AY5" s="1171"/>
      <c r="AZ5" s="1171"/>
      <c r="BA5" s="1171"/>
      <c r="BB5" s="1171"/>
      <c r="BC5" s="1171"/>
      <c r="BD5" s="1171"/>
      <c r="BE5" s="1171"/>
      <c r="BF5" s="1171"/>
      <c r="BG5" s="1171"/>
      <c r="BH5" s="1171"/>
      <c r="BI5" s="1172"/>
      <c r="BJ5" s="72"/>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c r="HQ5" s="73"/>
      <c r="HR5" s="73"/>
      <c r="HS5" s="73"/>
      <c r="HT5" s="73"/>
      <c r="HU5" s="73"/>
      <c r="HV5" s="73"/>
      <c r="HW5" s="73"/>
      <c r="HX5" s="73"/>
      <c r="HY5" s="73"/>
      <c r="HZ5" s="73"/>
      <c r="IA5" s="73"/>
      <c r="IB5" s="73"/>
      <c r="IC5" s="73"/>
      <c r="ID5" s="73"/>
      <c r="IE5" s="73"/>
      <c r="IF5" s="73"/>
      <c r="IG5" s="73"/>
      <c r="IH5" s="73"/>
      <c r="II5" s="73"/>
      <c r="IJ5" s="73"/>
      <c r="IK5" s="73"/>
      <c r="IL5" s="73"/>
      <c r="IM5" s="73"/>
      <c r="IN5" s="73"/>
      <c r="IO5" s="73"/>
      <c r="IP5" s="73"/>
    </row>
    <row r="6" spans="1:250" s="29" customFormat="1" ht="50.25" customHeight="1" x14ac:dyDescent="0.25">
      <c r="A6" s="1149" t="s">
        <v>15</v>
      </c>
      <c r="B6" s="1150"/>
      <c r="C6" s="1401"/>
      <c r="D6" s="1401"/>
      <c r="E6" s="1401"/>
      <c r="F6" s="1401"/>
      <c r="G6" s="1401"/>
      <c r="H6" s="1401"/>
      <c r="I6" s="1401"/>
      <c r="J6" s="1401"/>
      <c r="K6" s="1401"/>
      <c r="L6" s="1401"/>
      <c r="M6" s="1401"/>
      <c r="N6" s="1401"/>
      <c r="O6" s="1401"/>
      <c r="P6" s="1401"/>
      <c r="Q6" s="1401"/>
      <c r="R6" s="1401"/>
      <c r="S6" s="1401"/>
      <c r="T6" s="1401"/>
      <c r="U6" s="1401"/>
      <c r="V6" s="1401"/>
      <c r="W6" s="1401"/>
      <c r="X6" s="1401"/>
      <c r="Y6" s="1401"/>
      <c r="Z6" s="1385" t="s">
        <v>16</v>
      </c>
      <c r="AA6" s="1385"/>
      <c r="AB6" s="1384"/>
      <c r="AC6" s="1384"/>
      <c r="AD6" s="1384"/>
      <c r="AE6" s="1384"/>
      <c r="AF6" s="1384"/>
      <c r="AG6" s="1384"/>
      <c r="AH6" s="1384"/>
      <c r="AI6" s="1384"/>
      <c r="AJ6" s="1385" t="s">
        <v>17</v>
      </c>
      <c r="AK6" s="1385"/>
      <c r="AL6" s="1071"/>
      <c r="AM6" s="1071"/>
      <c r="AN6" s="1071"/>
      <c r="AO6" s="1071"/>
      <c r="AP6" s="1071"/>
      <c r="AQ6" s="1071"/>
      <c r="AR6" s="1071"/>
      <c r="AS6" s="1071"/>
      <c r="AT6" s="1390"/>
      <c r="AU6" s="1390"/>
      <c r="AV6" s="1390"/>
      <c r="AW6" s="1390"/>
      <c r="AX6" s="1390"/>
      <c r="AY6" s="1390"/>
      <c r="AZ6" s="1390"/>
      <c r="BA6" s="1390"/>
      <c r="BB6" s="1390"/>
      <c r="BC6" s="1390"/>
      <c r="BD6" s="1390"/>
      <c r="BE6" s="1390"/>
      <c r="BF6" s="1390"/>
      <c r="BG6" s="1390"/>
      <c r="BH6" s="1390"/>
      <c r="BI6" s="1144"/>
      <c r="BJ6" s="30"/>
    </row>
    <row r="7" spans="1:250" s="29" customFormat="1" ht="49.15" customHeight="1" x14ac:dyDescent="0.25">
      <c r="A7" s="1145" t="s">
        <v>18</v>
      </c>
      <c r="B7" s="1146"/>
      <c r="C7" s="1079"/>
      <c r="D7" s="1080"/>
      <c r="E7" s="1080"/>
      <c r="F7" s="1080"/>
      <c r="G7" s="1080"/>
      <c r="H7" s="1080"/>
      <c r="I7" s="1080"/>
      <c r="J7" s="1080"/>
      <c r="K7" s="1080"/>
      <c r="L7" s="1080"/>
      <c r="M7" s="1080"/>
      <c r="N7" s="1080"/>
      <c r="O7" s="1080"/>
      <c r="P7" s="1080"/>
      <c r="Q7" s="1080"/>
      <c r="R7" s="1080"/>
      <c r="S7" s="1080"/>
      <c r="T7" s="1080"/>
      <c r="U7" s="1080"/>
      <c r="V7" s="1080"/>
      <c r="W7" s="1080"/>
      <c r="X7" s="1080"/>
      <c r="Y7" s="1080"/>
      <c r="Z7" s="1080"/>
      <c r="AA7" s="1080"/>
      <c r="AB7" s="1080"/>
      <c r="AC7" s="1080"/>
      <c r="AD7" s="1080"/>
      <c r="AE7" s="1080"/>
      <c r="AF7" s="1080"/>
      <c r="AG7" s="1080"/>
      <c r="AH7" s="1080"/>
      <c r="AI7" s="1080"/>
      <c r="AJ7" s="1080"/>
      <c r="AK7" s="1081"/>
      <c r="AL7" s="31" t="s">
        <v>19</v>
      </c>
      <c r="AM7" s="1404"/>
      <c r="AN7" s="1405"/>
      <c r="AO7" s="1405"/>
      <c r="AP7" s="1405"/>
      <c r="AQ7" s="1405"/>
      <c r="AR7" s="1405"/>
      <c r="AS7" s="1405"/>
      <c r="AT7" s="1390"/>
      <c r="AU7" s="1390"/>
      <c r="AV7" s="1390"/>
      <c r="AW7" s="1390"/>
      <c r="AX7" s="1390"/>
      <c r="AY7" s="1390"/>
      <c r="AZ7" s="1390"/>
      <c r="BA7" s="1390"/>
      <c r="BB7" s="1390"/>
      <c r="BC7" s="1390"/>
      <c r="BD7" s="1390"/>
      <c r="BE7" s="1390"/>
      <c r="BF7" s="1390"/>
      <c r="BG7" s="1390"/>
      <c r="BH7" s="1390"/>
      <c r="BI7" s="1144"/>
      <c r="BJ7" s="30"/>
    </row>
    <row r="8" spans="1:250" s="29" customFormat="1" ht="27.75" customHeight="1" x14ac:dyDescent="0.25">
      <c r="A8" s="1133" t="s">
        <v>20</v>
      </c>
      <c r="B8" s="1134"/>
      <c r="C8" s="1134"/>
      <c r="D8" s="1134"/>
      <c r="E8" s="1134"/>
      <c r="F8" s="1134"/>
      <c r="G8" s="1134"/>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5" t="s">
        <v>21</v>
      </c>
      <c r="AU8" s="1136"/>
      <c r="AV8" s="1136"/>
      <c r="AW8" s="1136"/>
      <c r="AX8" s="1136"/>
      <c r="AY8" s="1136"/>
      <c r="AZ8" s="1136"/>
      <c r="BA8" s="1136"/>
      <c r="BB8" s="1136"/>
      <c r="BC8" s="1136"/>
      <c r="BD8" s="1136"/>
      <c r="BE8" s="1136"/>
      <c r="BF8" s="1136"/>
      <c r="BG8" s="1136"/>
      <c r="BH8" s="1136"/>
      <c r="BI8" s="1137"/>
      <c r="BJ8" s="30"/>
    </row>
    <row r="9" spans="1:250" s="388"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c r="BJ9" s="387"/>
    </row>
    <row r="10" spans="1:250" s="384" customFormat="1" ht="43.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250" s="384" customFormat="1" ht="45.7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4"/>
      <c r="AE11" s="322" t="s">
        <v>59</v>
      </c>
      <c r="AF11" s="322" t="s">
        <v>60</v>
      </c>
      <c r="AG11" s="323" t="s">
        <v>61</v>
      </c>
      <c r="AH11" s="964"/>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250" s="388" customFormat="1" ht="72" customHeight="1" x14ac:dyDescent="0.25">
      <c r="A12" s="380">
        <v>1</v>
      </c>
      <c r="B12" s="78" t="s">
        <v>327</v>
      </c>
      <c r="C12" s="385">
        <v>0.2</v>
      </c>
      <c r="D12" s="540">
        <v>0.25</v>
      </c>
      <c r="E12" s="156"/>
      <c r="F12" s="81">
        <v>0</v>
      </c>
      <c r="G12" s="156">
        <v>0.25</v>
      </c>
      <c r="H12" s="156"/>
      <c r="I12" s="81">
        <v>0</v>
      </c>
      <c r="J12" s="156">
        <v>0.25</v>
      </c>
      <c r="K12" s="156"/>
      <c r="L12" s="81">
        <v>0</v>
      </c>
      <c r="M12" s="156">
        <v>0.25</v>
      </c>
      <c r="N12" s="156"/>
      <c r="O12" s="81">
        <v>0</v>
      </c>
      <c r="P12" s="156">
        <f>SUM(D12,G12,J12,M12)</f>
        <v>1</v>
      </c>
      <c r="Q12" s="362">
        <f>SUM(E12,H12,K12,N12)</f>
        <v>0</v>
      </c>
      <c r="R12" s="81">
        <v>0</v>
      </c>
      <c r="S12" s="370">
        <f>R12*C12</f>
        <v>0</v>
      </c>
      <c r="T12" s="78" t="s">
        <v>328</v>
      </c>
      <c r="U12" s="78" t="s">
        <v>329</v>
      </c>
      <c r="V12" s="386" t="s">
        <v>330</v>
      </c>
      <c r="W12" s="386" t="s">
        <v>1035</v>
      </c>
      <c r="X12" s="386" t="s">
        <v>1036</v>
      </c>
      <c r="Y12" s="159" t="s">
        <v>75</v>
      </c>
      <c r="Z12" s="386" t="s">
        <v>331</v>
      </c>
      <c r="AA12" s="159" t="s">
        <v>76</v>
      </c>
      <c r="AB12" s="159" t="s">
        <v>101</v>
      </c>
      <c r="AC12" s="159" t="s">
        <v>77</v>
      </c>
      <c r="AD12" s="160" t="s">
        <v>87</v>
      </c>
      <c r="AE12" s="706" t="s">
        <v>1037</v>
      </c>
      <c r="AF12" s="159">
        <v>2023</v>
      </c>
      <c r="AG12" s="159">
        <v>2023</v>
      </c>
      <c r="AH12" s="160" t="s">
        <v>79</v>
      </c>
      <c r="AI12" s="159" t="s">
        <v>97</v>
      </c>
      <c r="AJ12" s="65" t="s">
        <v>81</v>
      </c>
      <c r="AK12" s="233"/>
      <c r="AL12" s="234"/>
      <c r="AM12" s="235"/>
      <c r="AN12" s="233"/>
      <c r="AO12" s="233"/>
      <c r="AP12" s="233"/>
      <c r="AQ12" s="61" t="s">
        <v>332</v>
      </c>
      <c r="AR12" s="61"/>
      <c r="AS12" s="236" t="s">
        <v>333</v>
      </c>
      <c r="AT12" s="237">
        <f>D12</f>
        <v>0.25</v>
      </c>
      <c r="AU12" s="238"/>
      <c r="AV12" s="239"/>
      <c r="AW12" s="240"/>
      <c r="AX12" s="237">
        <f>G12</f>
        <v>0.25</v>
      </c>
      <c r="AY12" s="241"/>
      <c r="AZ12" s="242"/>
      <c r="BA12" s="242"/>
      <c r="BB12" s="243">
        <f>J12</f>
        <v>0.25</v>
      </c>
      <c r="BC12" s="238"/>
      <c r="BD12" s="240"/>
      <c r="BE12" s="240"/>
      <c r="BF12" s="244">
        <f>M12</f>
        <v>0.25</v>
      </c>
      <c r="BG12" s="245"/>
      <c r="BH12" s="246"/>
      <c r="BI12" s="247"/>
      <c r="BJ12" s="387"/>
    </row>
    <row r="13" spans="1:250" s="388" customFormat="1" ht="72" customHeight="1" x14ac:dyDescent="0.25">
      <c r="A13" s="381">
        <v>2</v>
      </c>
      <c r="B13" s="248" t="s">
        <v>334</v>
      </c>
      <c r="C13" s="385">
        <v>0.2</v>
      </c>
      <c r="D13" s="156">
        <v>0.25</v>
      </c>
      <c r="E13" s="156"/>
      <c r="F13" s="81">
        <v>0</v>
      </c>
      <c r="G13" s="156">
        <v>0.25</v>
      </c>
      <c r="H13" s="156"/>
      <c r="I13" s="81">
        <v>0</v>
      </c>
      <c r="J13" s="156">
        <v>0.25</v>
      </c>
      <c r="K13" s="156"/>
      <c r="L13" s="81">
        <v>0</v>
      </c>
      <c r="M13" s="156">
        <v>0.25</v>
      </c>
      <c r="N13" s="156"/>
      <c r="O13" s="81">
        <v>0</v>
      </c>
      <c r="P13" s="156">
        <f t="shared" ref="P13:Q16" si="0">SUM(D13,G13,J13,M13)</f>
        <v>1</v>
      </c>
      <c r="Q13" s="156">
        <f t="shared" si="0"/>
        <v>0</v>
      </c>
      <c r="R13" s="81">
        <v>0</v>
      </c>
      <c r="S13" s="370">
        <f>R13*C13</f>
        <v>0</v>
      </c>
      <c r="T13" s="78" t="s">
        <v>335</v>
      </c>
      <c r="U13" s="78" t="s">
        <v>336</v>
      </c>
      <c r="V13" s="386" t="s">
        <v>330</v>
      </c>
      <c r="W13" s="386" t="s">
        <v>337</v>
      </c>
      <c r="X13" s="386" t="s">
        <v>1038</v>
      </c>
      <c r="Y13" s="159" t="s">
        <v>75</v>
      </c>
      <c r="Z13" s="386" t="s">
        <v>338</v>
      </c>
      <c r="AA13" s="159" t="s">
        <v>76</v>
      </c>
      <c r="AB13" s="159" t="s">
        <v>101</v>
      </c>
      <c r="AC13" s="159" t="s">
        <v>77</v>
      </c>
      <c r="AD13" s="159" t="s">
        <v>87</v>
      </c>
      <c r="AE13" s="159" t="s">
        <v>339</v>
      </c>
      <c r="AF13" s="159">
        <v>2023</v>
      </c>
      <c r="AG13" s="159">
        <v>2023</v>
      </c>
      <c r="AH13" s="159" t="s">
        <v>79</v>
      </c>
      <c r="AI13" s="159" t="s">
        <v>97</v>
      </c>
      <c r="AJ13" s="65" t="s">
        <v>81</v>
      </c>
      <c r="AK13" s="233"/>
      <c r="AL13" s="234"/>
      <c r="AM13" s="235"/>
      <c r="AN13" s="233"/>
      <c r="AO13" s="233"/>
      <c r="AP13" s="233"/>
      <c r="AQ13" s="61" t="s">
        <v>340</v>
      </c>
      <c r="AR13" s="61"/>
      <c r="AS13" s="236" t="s">
        <v>333</v>
      </c>
      <c r="AT13" s="237">
        <f>D13</f>
        <v>0.25</v>
      </c>
      <c r="AU13" s="243"/>
      <c r="AV13" s="168"/>
      <c r="AW13" s="168"/>
      <c r="AX13" s="237"/>
      <c r="AY13" s="169"/>
      <c r="AZ13" s="170"/>
      <c r="BA13" s="170"/>
      <c r="BB13" s="250"/>
      <c r="BC13" s="250"/>
      <c r="BD13" s="172"/>
      <c r="BE13" s="172"/>
      <c r="BF13" s="237"/>
      <c r="BG13" s="237"/>
      <c r="BH13" s="173"/>
      <c r="BI13" s="174"/>
      <c r="BJ13" s="387"/>
    </row>
    <row r="14" spans="1:250" s="388" customFormat="1" ht="84" customHeight="1" x14ac:dyDescent="0.25">
      <c r="A14" s="381">
        <v>3</v>
      </c>
      <c r="B14" s="248" t="s">
        <v>341</v>
      </c>
      <c r="C14" s="385">
        <v>0.2</v>
      </c>
      <c r="D14" s="156">
        <v>0.1</v>
      </c>
      <c r="E14" s="271"/>
      <c r="F14" s="81">
        <v>0</v>
      </c>
      <c r="G14" s="156">
        <v>0.3</v>
      </c>
      <c r="H14" s="271"/>
      <c r="I14" s="81">
        <v>0</v>
      </c>
      <c r="J14" s="156">
        <v>0.3</v>
      </c>
      <c r="K14" s="271"/>
      <c r="L14" s="81">
        <v>0</v>
      </c>
      <c r="M14" s="156">
        <v>0.3</v>
      </c>
      <c r="N14" s="271"/>
      <c r="O14" s="81">
        <v>0</v>
      </c>
      <c r="P14" s="271">
        <f t="shared" si="0"/>
        <v>1</v>
      </c>
      <c r="Q14" s="271"/>
      <c r="R14" s="81">
        <v>0</v>
      </c>
      <c r="S14" s="376">
        <f>R14*C14</f>
        <v>0</v>
      </c>
      <c r="T14" s="78" t="s">
        <v>342</v>
      </c>
      <c r="U14" s="78" t="s">
        <v>343</v>
      </c>
      <c r="V14" s="386" t="s">
        <v>344</v>
      </c>
      <c r="W14" s="386" t="s">
        <v>345</v>
      </c>
      <c r="X14" s="386" t="s">
        <v>346</v>
      </c>
      <c r="Y14" s="159" t="s">
        <v>75</v>
      </c>
      <c r="Z14" s="386" t="s">
        <v>347</v>
      </c>
      <c r="AA14" s="159" t="s">
        <v>76</v>
      </c>
      <c r="AB14" s="159" t="s">
        <v>101</v>
      </c>
      <c r="AC14" s="159" t="s">
        <v>77</v>
      </c>
      <c r="AD14" s="159" t="s">
        <v>87</v>
      </c>
      <c r="AE14" s="159" t="s">
        <v>686</v>
      </c>
      <c r="AF14" s="159">
        <v>2023</v>
      </c>
      <c r="AG14" s="159">
        <v>2023</v>
      </c>
      <c r="AH14" s="159" t="s">
        <v>79</v>
      </c>
      <c r="AI14" s="159" t="s">
        <v>80</v>
      </c>
      <c r="AJ14" s="65" t="s">
        <v>81</v>
      </c>
      <c r="AK14" s="233"/>
      <c r="AL14" s="234"/>
      <c r="AM14" s="235"/>
      <c r="AN14" s="233"/>
      <c r="AO14" s="233" t="s">
        <v>103</v>
      </c>
      <c r="AP14" s="233" t="s">
        <v>306</v>
      </c>
      <c r="AQ14" s="61" t="s">
        <v>348</v>
      </c>
      <c r="AR14" s="61"/>
      <c r="AS14" s="236" t="s">
        <v>333</v>
      </c>
      <c r="AT14" s="237">
        <f>D14</f>
        <v>0.1</v>
      </c>
      <c r="AU14" s="243"/>
      <c r="AV14" s="168"/>
      <c r="AW14" s="168"/>
      <c r="AX14" s="237"/>
      <c r="AY14" s="169"/>
      <c r="AZ14" s="170"/>
      <c r="BA14" s="170"/>
      <c r="BB14" s="250"/>
      <c r="BC14" s="250"/>
      <c r="BD14" s="178"/>
      <c r="BE14" s="172"/>
      <c r="BF14" s="237"/>
      <c r="BG14" s="237"/>
      <c r="BH14" s="173"/>
      <c r="BI14" s="174"/>
      <c r="BJ14" s="387"/>
    </row>
    <row r="15" spans="1:250" s="388" customFormat="1" ht="60.75" customHeight="1" x14ac:dyDescent="0.25">
      <c r="A15" s="382">
        <v>4</v>
      </c>
      <c r="B15" s="248" t="s">
        <v>687</v>
      </c>
      <c r="C15" s="385">
        <v>0.2</v>
      </c>
      <c r="D15" s="156">
        <v>0.1</v>
      </c>
      <c r="E15" s="275"/>
      <c r="F15" s="81">
        <v>0</v>
      </c>
      <c r="G15" s="156">
        <v>0.3</v>
      </c>
      <c r="H15" s="275"/>
      <c r="I15" s="81">
        <v>0</v>
      </c>
      <c r="J15" s="156">
        <v>0.3</v>
      </c>
      <c r="K15" s="275"/>
      <c r="L15" s="81">
        <v>0</v>
      </c>
      <c r="M15" s="156">
        <v>0.3</v>
      </c>
      <c r="N15" s="275"/>
      <c r="O15" s="81">
        <v>0</v>
      </c>
      <c r="P15" s="275">
        <f t="shared" si="0"/>
        <v>1</v>
      </c>
      <c r="Q15" s="275"/>
      <c r="R15" s="81">
        <v>0</v>
      </c>
      <c r="S15" s="378">
        <f>R15*C15</f>
        <v>0</v>
      </c>
      <c r="T15" s="78" t="s">
        <v>349</v>
      </c>
      <c r="U15" s="78" t="s">
        <v>1039</v>
      </c>
      <c r="V15" s="386" t="s">
        <v>350</v>
      </c>
      <c r="W15" s="386" t="s">
        <v>351</v>
      </c>
      <c r="X15" s="386" t="s">
        <v>352</v>
      </c>
      <c r="Y15" s="159" t="s">
        <v>75</v>
      </c>
      <c r="Z15" s="386" t="s">
        <v>353</v>
      </c>
      <c r="AA15" s="159" t="s">
        <v>76</v>
      </c>
      <c r="AB15" s="159" t="s">
        <v>74</v>
      </c>
      <c r="AC15" s="159" t="s">
        <v>77</v>
      </c>
      <c r="AD15" s="159" t="s">
        <v>87</v>
      </c>
      <c r="AE15" s="159" t="s">
        <v>1040</v>
      </c>
      <c r="AF15" s="159">
        <v>2023</v>
      </c>
      <c r="AG15" s="159">
        <v>2023</v>
      </c>
      <c r="AH15" s="159" t="s">
        <v>79</v>
      </c>
      <c r="AI15" s="159" t="s">
        <v>80</v>
      </c>
      <c r="AJ15" s="65" t="s">
        <v>81</v>
      </c>
      <c r="AK15" s="233"/>
      <c r="AL15" s="234"/>
      <c r="AM15" s="235"/>
      <c r="AN15" s="233"/>
      <c r="AO15" s="233" t="s">
        <v>103</v>
      </c>
      <c r="AP15" s="233" t="s">
        <v>306</v>
      </c>
      <c r="AQ15" s="61" t="s">
        <v>348</v>
      </c>
      <c r="AR15" s="61"/>
      <c r="AS15" s="236" t="s">
        <v>333</v>
      </c>
      <c r="AT15" s="237">
        <f>D15</f>
        <v>0.1</v>
      </c>
      <c r="AU15" s="413"/>
      <c r="AV15" s="186"/>
      <c r="AW15" s="186"/>
      <c r="AX15" s="414"/>
      <c r="AY15" s="187"/>
      <c r="AZ15" s="188"/>
      <c r="BA15" s="188"/>
      <c r="BB15" s="415"/>
      <c r="BC15" s="415"/>
      <c r="BD15" s="190"/>
      <c r="BE15" s="191"/>
      <c r="BF15" s="414"/>
      <c r="BG15" s="414"/>
      <c r="BH15" s="192"/>
      <c r="BI15" s="193"/>
      <c r="BJ15" s="387"/>
    </row>
    <row r="16" spans="1:250" s="388" customFormat="1" ht="72.75" customHeight="1" x14ac:dyDescent="0.25">
      <c r="A16" s="360">
        <v>5</v>
      </c>
      <c r="B16" s="416" t="s">
        <v>354</v>
      </c>
      <c r="C16" s="385">
        <v>0.2</v>
      </c>
      <c r="D16" s="156">
        <v>0.1</v>
      </c>
      <c r="E16" s="156"/>
      <c r="F16" s="81">
        <v>0</v>
      </c>
      <c r="G16" s="156">
        <v>0.3</v>
      </c>
      <c r="H16" s="156"/>
      <c r="I16" s="81">
        <v>0</v>
      </c>
      <c r="J16" s="156">
        <v>0.3</v>
      </c>
      <c r="K16" s="156"/>
      <c r="L16" s="81">
        <v>0</v>
      </c>
      <c r="M16" s="156">
        <v>0.3</v>
      </c>
      <c r="N16" s="156"/>
      <c r="O16" s="81">
        <v>0</v>
      </c>
      <c r="P16" s="156">
        <f t="shared" si="0"/>
        <v>1</v>
      </c>
      <c r="Q16" s="156"/>
      <c r="R16" s="81">
        <v>0</v>
      </c>
      <c r="S16" s="370">
        <f>R16*C16</f>
        <v>0</v>
      </c>
      <c r="T16" s="78" t="s">
        <v>355</v>
      </c>
      <c r="U16" s="78" t="s">
        <v>356</v>
      </c>
      <c r="V16" s="386" t="s">
        <v>357</v>
      </c>
      <c r="W16" s="82" t="s">
        <v>355</v>
      </c>
      <c r="X16" s="82" t="s">
        <v>1041</v>
      </c>
      <c r="Y16" s="159" t="s">
        <v>131</v>
      </c>
      <c r="Z16" s="78" t="s">
        <v>355</v>
      </c>
      <c r="AA16" s="159" t="s">
        <v>76</v>
      </c>
      <c r="AB16" s="159" t="s">
        <v>74</v>
      </c>
      <c r="AC16" s="159" t="s">
        <v>77</v>
      </c>
      <c r="AD16" s="159" t="s">
        <v>87</v>
      </c>
      <c r="AE16" s="278" t="s">
        <v>1040</v>
      </c>
      <c r="AF16" s="159">
        <v>2023</v>
      </c>
      <c r="AG16" s="159">
        <v>2023</v>
      </c>
      <c r="AH16" s="159" t="s">
        <v>79</v>
      </c>
      <c r="AI16" s="159" t="s">
        <v>80</v>
      </c>
      <c r="AJ16" s="65" t="s">
        <v>81</v>
      </c>
      <c r="AK16" s="233"/>
      <c r="AL16" s="235"/>
      <c r="AM16" s="235"/>
      <c r="AN16" s="233"/>
      <c r="AO16" s="233" t="s">
        <v>103</v>
      </c>
      <c r="AP16" s="233" t="s">
        <v>306</v>
      </c>
      <c r="AQ16" s="61" t="s">
        <v>348</v>
      </c>
      <c r="AR16" s="61"/>
      <c r="AS16" s="236" t="s">
        <v>333</v>
      </c>
      <c r="AT16" s="237">
        <f>D16</f>
        <v>0.1</v>
      </c>
      <c r="AU16" s="243"/>
      <c r="AV16" s="168"/>
      <c r="AW16" s="168"/>
      <c r="AX16" s="237"/>
      <c r="AY16" s="169"/>
      <c r="AZ16" s="170"/>
      <c r="BA16" s="170"/>
      <c r="BB16" s="250"/>
      <c r="BC16" s="250"/>
      <c r="BD16" s="178"/>
      <c r="BE16" s="172"/>
      <c r="BF16" s="237"/>
      <c r="BG16" s="237"/>
      <c r="BH16" s="173"/>
      <c r="BI16" s="172"/>
      <c r="BJ16" s="387"/>
    </row>
    <row r="17" spans="1:62" s="604" customFormat="1" ht="11.65" customHeight="1" x14ac:dyDescent="0.25">
      <c r="A17" s="613"/>
      <c r="B17" s="387"/>
      <c r="C17" s="631"/>
      <c r="D17" s="387"/>
      <c r="E17" s="387"/>
      <c r="F17" s="387"/>
      <c r="G17" s="387"/>
      <c r="H17" s="387"/>
      <c r="I17" s="387"/>
      <c r="J17" s="387"/>
      <c r="K17" s="387"/>
      <c r="L17" s="387"/>
      <c r="M17" s="387"/>
      <c r="N17" s="387"/>
      <c r="O17" s="387"/>
      <c r="P17" s="387"/>
      <c r="Q17" s="387"/>
      <c r="R17" s="387"/>
      <c r="S17" s="387"/>
      <c r="T17" s="387"/>
      <c r="U17" s="387"/>
      <c r="V17" s="387"/>
      <c r="W17" s="387"/>
      <c r="X17" s="387"/>
      <c r="Y17" s="613"/>
      <c r="Z17" s="603"/>
      <c r="AA17" s="387"/>
      <c r="AB17" s="387"/>
      <c r="AC17" s="387"/>
      <c r="AD17" s="387"/>
      <c r="AE17" s="603"/>
      <c r="AF17" s="603"/>
      <c r="AG17" s="603"/>
      <c r="AH17" s="387"/>
      <c r="AI17" s="387"/>
      <c r="AJ17" s="387"/>
      <c r="AK17" s="603"/>
      <c r="AL17" s="603"/>
      <c r="AM17" s="603"/>
      <c r="AN17" s="603"/>
      <c r="AO17" s="387"/>
      <c r="AP17" s="387"/>
      <c r="AQ17" s="603"/>
      <c r="AR17" s="603"/>
      <c r="AS17" s="603"/>
      <c r="BD17" s="632"/>
      <c r="BE17" s="604">
        <f>12+4+2+6+6+11+4+1+5+2+5+5+8+5</f>
        <v>76</v>
      </c>
      <c r="BJ17" s="603"/>
    </row>
    <row r="18" spans="1:62" s="28" customFormat="1" ht="11.65" customHeight="1" x14ac:dyDescent="0.25">
      <c r="A18" s="38"/>
      <c r="B18" s="30"/>
      <c r="C18" s="39"/>
      <c r="D18" s="30"/>
      <c r="E18" s="30"/>
      <c r="F18" s="30"/>
      <c r="G18" s="30"/>
      <c r="H18" s="30"/>
      <c r="I18" s="30"/>
      <c r="J18" s="30"/>
      <c r="K18" s="30"/>
      <c r="L18" s="30"/>
      <c r="M18" s="30"/>
      <c r="N18" s="30"/>
      <c r="O18" s="30"/>
      <c r="P18" s="30"/>
      <c r="Q18" s="30"/>
      <c r="R18" s="30"/>
      <c r="S18" s="30"/>
      <c r="T18" s="30"/>
      <c r="U18" s="30"/>
      <c r="V18" s="30"/>
      <c r="W18" s="30"/>
      <c r="X18" s="30"/>
      <c r="Y18" s="38"/>
      <c r="Z18" s="27"/>
      <c r="AA18" s="30"/>
      <c r="AB18" s="30"/>
      <c r="AC18" s="30"/>
      <c r="AD18" s="30"/>
      <c r="AE18" s="27"/>
      <c r="AF18" s="27"/>
      <c r="AG18" s="27"/>
      <c r="AH18" s="30"/>
      <c r="AI18" s="30"/>
      <c r="AJ18" s="30"/>
      <c r="AK18" s="27"/>
      <c r="AL18" s="27"/>
      <c r="AM18" s="27"/>
      <c r="AN18" s="27"/>
      <c r="AO18" s="30"/>
      <c r="AP18" s="30"/>
      <c r="AQ18" s="27"/>
      <c r="AR18" s="27"/>
      <c r="AS18" s="27"/>
      <c r="BD18" s="40"/>
      <c r="BJ18" s="27"/>
    </row>
    <row r="19" spans="1:62" s="28" customFormat="1" ht="11.65" customHeight="1" x14ac:dyDescent="0.25">
      <c r="A19" s="38"/>
      <c r="B19" s="41"/>
      <c r="C19" s="39"/>
      <c r="D19" s="30"/>
      <c r="E19" s="30"/>
      <c r="F19" s="30"/>
      <c r="G19" s="30"/>
      <c r="H19" s="30"/>
      <c r="I19" s="30"/>
      <c r="J19" s="30"/>
      <c r="K19" s="30"/>
      <c r="L19" s="30"/>
      <c r="M19" s="30"/>
      <c r="N19" s="30"/>
      <c r="O19" s="30"/>
      <c r="P19" s="30"/>
      <c r="Q19" s="30"/>
      <c r="R19" s="30"/>
      <c r="S19" s="30"/>
      <c r="T19" s="30"/>
      <c r="U19" s="30"/>
      <c r="V19" s="30"/>
      <c r="W19" s="30"/>
      <c r="X19" s="30"/>
      <c r="Y19" s="38"/>
      <c r="Z19" s="27"/>
      <c r="AA19" s="30"/>
      <c r="AB19" s="30"/>
      <c r="AC19" s="30"/>
      <c r="AD19" s="30"/>
      <c r="AE19" s="27"/>
      <c r="AF19" s="27"/>
      <c r="AG19" s="27"/>
      <c r="AH19" s="30"/>
      <c r="AI19" s="30"/>
      <c r="AJ19" s="30"/>
      <c r="AK19" s="27"/>
      <c r="AL19" s="27"/>
      <c r="AM19" s="27"/>
      <c r="AN19" s="27"/>
      <c r="AO19" s="30"/>
      <c r="AP19" s="30"/>
      <c r="AQ19" s="27"/>
      <c r="AR19" s="27"/>
      <c r="AS19" s="27"/>
      <c r="BD19" s="40"/>
      <c r="BJ19" s="27"/>
    </row>
    <row r="20" spans="1:62" s="28" customFormat="1" ht="11.65" customHeight="1" x14ac:dyDescent="0.25">
      <c r="A20" s="38"/>
      <c r="B20" s="30"/>
      <c r="C20" s="39"/>
      <c r="D20" s="30"/>
      <c r="E20" s="30"/>
      <c r="F20" s="30"/>
      <c r="G20" s="30"/>
      <c r="H20" s="30"/>
      <c r="I20" s="30"/>
      <c r="J20" s="30"/>
      <c r="K20" s="30"/>
      <c r="L20" s="30"/>
      <c r="M20" s="30"/>
      <c r="N20" s="30"/>
      <c r="O20" s="30"/>
      <c r="P20" s="30"/>
      <c r="Q20" s="30"/>
      <c r="R20" s="30"/>
      <c r="S20" s="30"/>
      <c r="T20" s="30"/>
      <c r="U20" s="30"/>
      <c r="V20" s="30"/>
      <c r="W20" s="30"/>
      <c r="X20" s="30"/>
      <c r="Y20" s="38"/>
      <c r="Z20" s="27"/>
      <c r="AA20" s="30"/>
      <c r="AB20" s="30"/>
      <c r="AC20" s="30"/>
      <c r="AD20" s="30"/>
      <c r="AE20" s="27"/>
      <c r="AF20" s="27"/>
      <c r="AG20" s="27"/>
      <c r="AH20" s="30"/>
      <c r="AI20" s="30"/>
      <c r="AJ20" s="30"/>
      <c r="AK20" s="27"/>
      <c r="AL20" s="27"/>
      <c r="AM20" s="27"/>
      <c r="AN20" s="27"/>
      <c r="AO20" s="30"/>
      <c r="AP20" s="30"/>
      <c r="AQ20" s="27"/>
      <c r="AR20" s="27"/>
      <c r="AS20" s="27"/>
      <c r="BD20" s="42"/>
      <c r="BJ20" s="27"/>
    </row>
    <row r="21" spans="1:62" s="28" customFormat="1" ht="11.65" customHeight="1" x14ac:dyDescent="0.25">
      <c r="A21" s="38"/>
      <c r="B21" s="30"/>
      <c r="C21" s="39"/>
      <c r="D21" s="30"/>
      <c r="E21" s="30"/>
      <c r="F21" s="30"/>
      <c r="G21" s="30"/>
      <c r="H21" s="30"/>
      <c r="I21" s="30"/>
      <c r="J21" s="30"/>
      <c r="K21" s="30"/>
      <c r="L21" s="30"/>
      <c r="M21" s="30"/>
      <c r="N21" s="30"/>
      <c r="O21" s="30"/>
      <c r="P21" s="30"/>
      <c r="Q21" s="30"/>
      <c r="R21" s="30"/>
      <c r="S21" s="30"/>
      <c r="T21" s="30"/>
      <c r="U21" s="30"/>
      <c r="V21" s="30"/>
      <c r="W21" s="30"/>
      <c r="X21" s="30"/>
      <c r="Y21" s="38"/>
      <c r="Z21" s="27"/>
      <c r="AA21" s="30"/>
      <c r="AB21" s="30"/>
      <c r="AC21" s="30"/>
      <c r="AD21" s="30"/>
      <c r="AE21" s="27"/>
      <c r="AF21" s="27"/>
      <c r="AG21" s="27"/>
      <c r="AH21" s="30"/>
      <c r="AI21" s="30"/>
      <c r="AJ21" s="30"/>
      <c r="AK21" s="27"/>
      <c r="AL21" s="27"/>
      <c r="AM21" s="27"/>
      <c r="AN21" s="27"/>
      <c r="AO21" s="30"/>
      <c r="AP21" s="30"/>
      <c r="AQ21" s="27"/>
      <c r="AR21" s="27"/>
      <c r="AS21" s="27"/>
      <c r="BD21" s="40"/>
      <c r="BJ21" s="27"/>
    </row>
    <row r="22" spans="1:62" s="28" customFormat="1" ht="11.65" customHeight="1" x14ac:dyDescent="0.25">
      <c r="A22" s="38"/>
      <c r="B22" s="30"/>
      <c r="C22" s="39"/>
      <c r="D22" s="30"/>
      <c r="E22" s="30"/>
      <c r="F22" s="30"/>
      <c r="G22" s="30"/>
      <c r="H22" s="30"/>
      <c r="I22" s="30"/>
      <c r="J22" s="30"/>
      <c r="K22" s="30"/>
      <c r="L22" s="30"/>
      <c r="M22" s="30"/>
      <c r="N22" s="30"/>
      <c r="O22" s="30"/>
      <c r="P22" s="30"/>
      <c r="Q22" s="30"/>
      <c r="R22" s="30"/>
      <c r="S22" s="30"/>
      <c r="T22" s="30"/>
      <c r="U22" s="30"/>
      <c r="V22" s="30"/>
      <c r="W22" s="30"/>
      <c r="X22" s="30"/>
      <c r="Y22" s="38"/>
      <c r="Z22" s="27"/>
      <c r="AA22" s="30"/>
      <c r="AB22" s="30"/>
      <c r="AC22" s="30"/>
      <c r="AD22" s="30"/>
      <c r="AE22" s="27"/>
      <c r="AF22" s="27"/>
      <c r="AG22" s="27"/>
      <c r="AH22" s="30"/>
      <c r="AI22" s="30"/>
      <c r="AJ22" s="30"/>
      <c r="AK22" s="27"/>
      <c r="AL22" s="27"/>
      <c r="AM22" s="27"/>
      <c r="AN22" s="27"/>
      <c r="AO22" s="30"/>
      <c r="AP22" s="30"/>
      <c r="AQ22" s="27"/>
      <c r="AR22" s="27"/>
      <c r="AS22" s="27"/>
      <c r="BD22" s="40"/>
      <c r="BJ22" s="27"/>
    </row>
    <row r="23" spans="1:62" s="28" customFormat="1" ht="11.65" customHeight="1" x14ac:dyDescent="0.25">
      <c r="A23" s="38"/>
      <c r="B23" s="30"/>
      <c r="C23" s="39"/>
      <c r="D23" s="30"/>
      <c r="E23" s="30"/>
      <c r="F23" s="30"/>
      <c r="G23" s="30"/>
      <c r="H23" s="30"/>
      <c r="I23" s="30"/>
      <c r="J23" s="30"/>
      <c r="K23" s="30"/>
      <c r="L23" s="30"/>
      <c r="M23" s="30"/>
      <c r="N23" s="30"/>
      <c r="O23" s="30"/>
      <c r="P23" s="30"/>
      <c r="Q23" s="30"/>
      <c r="R23" s="30"/>
      <c r="S23" s="30"/>
      <c r="T23" s="30"/>
      <c r="U23" s="30"/>
      <c r="V23" s="30"/>
      <c r="W23" s="30"/>
      <c r="X23" s="30"/>
      <c r="Y23" s="38"/>
      <c r="Z23" s="27"/>
      <c r="AA23" s="30"/>
      <c r="AB23" s="30"/>
      <c r="AC23" s="30"/>
      <c r="AD23" s="30"/>
      <c r="AE23" s="27"/>
      <c r="AF23" s="27"/>
      <c r="AG23" s="27"/>
      <c r="AH23" s="30"/>
      <c r="AI23" s="30"/>
      <c r="AJ23" s="30"/>
      <c r="AK23" s="27"/>
      <c r="AL23" s="27"/>
      <c r="AM23" s="27"/>
      <c r="AN23" s="27"/>
      <c r="AO23" s="30"/>
      <c r="AP23" s="30"/>
      <c r="AQ23" s="27"/>
      <c r="AR23" s="27"/>
      <c r="AS23" s="27"/>
      <c r="BD23" s="40"/>
      <c r="BJ23" s="27"/>
    </row>
    <row r="24" spans="1:62" s="28" customFormat="1" ht="11.65" customHeight="1" x14ac:dyDescent="0.25">
      <c r="A24" s="38"/>
      <c r="B24" s="30"/>
      <c r="C24" s="39"/>
      <c r="D24" s="30"/>
      <c r="E24" s="30"/>
      <c r="F24" s="30"/>
      <c r="G24" s="30"/>
      <c r="H24" s="30"/>
      <c r="I24" s="30"/>
      <c r="J24" s="30"/>
      <c r="K24" s="30"/>
      <c r="L24" s="30"/>
      <c r="M24" s="30"/>
      <c r="N24" s="30"/>
      <c r="O24" s="30"/>
      <c r="P24" s="30"/>
      <c r="Q24" s="30"/>
      <c r="R24" s="30"/>
      <c r="S24" s="30"/>
      <c r="T24" s="30"/>
      <c r="U24" s="30"/>
      <c r="V24" s="30"/>
      <c r="W24" s="30"/>
      <c r="X24" s="30"/>
      <c r="Y24" s="38"/>
      <c r="Z24" s="27"/>
      <c r="AA24" s="30"/>
      <c r="AB24" s="30"/>
      <c r="AC24" s="30"/>
      <c r="AD24" s="30"/>
      <c r="AE24" s="27"/>
      <c r="AF24" s="27"/>
      <c r="AG24" s="27"/>
      <c r="AH24" s="30"/>
      <c r="AI24" s="30"/>
      <c r="AJ24" s="30"/>
      <c r="AK24" s="27"/>
      <c r="AL24" s="27"/>
      <c r="AM24" s="27"/>
      <c r="AN24" s="27"/>
      <c r="AO24" s="30"/>
      <c r="AP24" s="30"/>
      <c r="AQ24" s="27"/>
      <c r="AR24" s="27"/>
      <c r="AS24" s="27"/>
      <c r="BD24" s="40"/>
      <c r="BJ24" s="27"/>
    </row>
    <row r="25" spans="1:62" s="28" customFormat="1" ht="11.65" customHeight="1" x14ac:dyDescent="0.25">
      <c r="A25" s="38"/>
      <c r="B25" s="30"/>
      <c r="C25" s="39"/>
      <c r="D25" s="30"/>
      <c r="E25" s="30"/>
      <c r="F25" s="30"/>
      <c r="G25" s="30"/>
      <c r="H25" s="30"/>
      <c r="I25" s="30"/>
      <c r="J25" s="30"/>
      <c r="K25" s="30"/>
      <c r="L25" s="30"/>
      <c r="M25" s="30"/>
      <c r="N25" s="30"/>
      <c r="O25" s="30"/>
      <c r="P25" s="30"/>
      <c r="Q25" s="30"/>
      <c r="R25" s="30"/>
      <c r="S25" s="30"/>
      <c r="T25" s="30"/>
      <c r="U25" s="30"/>
      <c r="V25" s="30"/>
      <c r="W25" s="30"/>
      <c r="X25" s="30"/>
      <c r="Y25" s="38"/>
      <c r="Z25" s="27"/>
      <c r="AA25" s="30"/>
      <c r="AB25" s="30"/>
      <c r="AC25" s="30"/>
      <c r="AD25" s="30"/>
      <c r="AE25" s="27"/>
      <c r="AF25" s="27"/>
      <c r="AG25" s="27"/>
      <c r="AH25" s="30"/>
      <c r="AI25" s="30"/>
      <c r="AJ25" s="30"/>
      <c r="AK25" s="27"/>
      <c r="AL25" s="27"/>
      <c r="AM25" s="27"/>
      <c r="AN25" s="27"/>
      <c r="AO25" s="30"/>
      <c r="AP25" s="30"/>
      <c r="AQ25" s="27"/>
      <c r="AR25" s="27"/>
      <c r="AS25" s="27"/>
      <c r="BD25" s="40"/>
      <c r="BJ25" s="27"/>
    </row>
    <row r="26" spans="1:62" s="28" customFormat="1" ht="14.1" customHeight="1" x14ac:dyDescent="0.25">
      <c r="A26" s="38"/>
      <c r="B26" s="30"/>
      <c r="C26" s="39"/>
      <c r="D26" s="30"/>
      <c r="E26" s="30"/>
      <c r="F26" s="30"/>
      <c r="G26" s="30"/>
      <c r="H26" s="30"/>
      <c r="I26" s="30"/>
      <c r="J26" s="30"/>
      <c r="K26" s="30"/>
      <c r="L26" s="30"/>
      <c r="M26" s="30"/>
      <c r="N26" s="30"/>
      <c r="O26" s="30"/>
      <c r="P26" s="30"/>
      <c r="Q26" s="30"/>
      <c r="R26" s="30"/>
      <c r="S26" s="30"/>
      <c r="T26" s="30"/>
      <c r="U26" s="30"/>
      <c r="V26" s="30"/>
      <c r="W26" s="30"/>
      <c r="X26" s="30"/>
      <c r="Y26" s="38"/>
      <c r="Z26" s="27"/>
      <c r="AA26" s="30"/>
      <c r="AB26" s="30"/>
      <c r="AC26" s="30"/>
      <c r="AD26" s="30"/>
      <c r="AE26" s="27"/>
      <c r="AF26" s="27"/>
      <c r="AG26" s="27"/>
      <c r="AH26" s="30"/>
      <c r="AI26" s="30"/>
      <c r="AJ26" s="30"/>
      <c r="AK26" s="27"/>
      <c r="AL26" s="27"/>
      <c r="AM26" s="27"/>
      <c r="AN26" s="27"/>
      <c r="AO26" s="30"/>
      <c r="AP26" s="30"/>
      <c r="AQ26" s="27"/>
      <c r="AR26" s="27"/>
      <c r="AS26" s="27"/>
      <c r="BD26" s="40"/>
      <c r="BJ26" s="27"/>
    </row>
    <row r="27" spans="1:62" s="28" customFormat="1" ht="11.65" customHeight="1" x14ac:dyDescent="0.25">
      <c r="A27" s="38"/>
      <c r="B27"/>
      <c r="C27" s="39"/>
      <c r="D27" s="30"/>
      <c r="E27" s="30"/>
      <c r="F27" s="30"/>
      <c r="G27" s="30"/>
      <c r="H27" s="30"/>
      <c r="I27" s="30"/>
      <c r="J27" s="30"/>
      <c r="K27" s="30"/>
      <c r="L27" s="30"/>
      <c r="M27" s="30"/>
      <c r="N27" s="30"/>
      <c r="O27" s="30"/>
      <c r="P27" s="30"/>
      <c r="Q27" s="30"/>
      <c r="R27" s="30"/>
      <c r="S27" s="30"/>
      <c r="T27" s="30"/>
      <c r="U27" s="30"/>
      <c r="V27" s="30"/>
      <c r="W27" s="30"/>
      <c r="X27" s="30"/>
      <c r="Y27" s="38"/>
      <c r="Z27" s="27"/>
      <c r="AA27" s="30"/>
      <c r="AB27" s="30"/>
      <c r="AC27" s="30"/>
      <c r="AD27" s="30"/>
      <c r="AE27" s="27"/>
      <c r="AF27" s="27"/>
      <c r="AG27" s="27"/>
      <c r="AH27" s="30"/>
      <c r="AI27" s="30"/>
      <c r="AJ27" s="30"/>
      <c r="AK27" s="27"/>
      <c r="AL27" s="27"/>
      <c r="AM27" s="27"/>
      <c r="AN27" s="27"/>
      <c r="AO27" s="30"/>
      <c r="AP27" s="30"/>
      <c r="AQ27" s="27"/>
      <c r="AR27" s="27"/>
      <c r="AS27" s="27"/>
      <c r="BJ27" s="27"/>
    </row>
    <row r="28" spans="1:62" s="28" customFormat="1" ht="11.65" customHeight="1" x14ac:dyDescent="0.25">
      <c r="A28" s="38"/>
      <c r="B28" s="30"/>
      <c r="C28" s="39"/>
      <c r="D28" s="30"/>
      <c r="E28" s="30"/>
      <c r="F28" s="30"/>
      <c r="G28" s="30"/>
      <c r="H28" s="30"/>
      <c r="I28" s="30"/>
      <c r="J28" s="30"/>
      <c r="K28" s="30"/>
      <c r="L28" s="30"/>
      <c r="M28" s="30"/>
      <c r="N28" s="30"/>
      <c r="O28" s="30"/>
      <c r="P28" s="30"/>
      <c r="Q28" s="30"/>
      <c r="R28" s="30"/>
      <c r="S28" s="30"/>
      <c r="T28" s="30"/>
      <c r="U28" s="30"/>
      <c r="V28" s="30"/>
      <c r="W28" s="30"/>
      <c r="X28" s="30"/>
      <c r="Y28" s="38"/>
      <c r="Z28" s="27"/>
      <c r="AA28" s="30"/>
      <c r="AB28" s="30"/>
      <c r="AC28" s="30"/>
      <c r="AD28" s="30"/>
      <c r="AE28" s="27"/>
      <c r="AF28" s="27"/>
      <c r="AG28" s="27"/>
      <c r="AH28" s="30"/>
      <c r="AI28" s="30"/>
      <c r="AJ28" s="30"/>
      <c r="AK28" s="27"/>
      <c r="AL28" s="27"/>
      <c r="AM28" s="27"/>
      <c r="AN28" s="27"/>
      <c r="AO28" s="30"/>
      <c r="AP28" s="30"/>
      <c r="AQ28" s="27"/>
      <c r="AR28" s="27"/>
      <c r="AS28" s="27"/>
      <c r="BJ28" s="27"/>
    </row>
    <row r="29" spans="1:62" s="28" customFormat="1" ht="11.65" customHeight="1" x14ac:dyDescent="0.25">
      <c r="A29" s="38"/>
      <c r="B29" s="30"/>
      <c r="C29" s="39"/>
      <c r="D29" s="30"/>
      <c r="E29" s="30"/>
      <c r="F29" s="30"/>
      <c r="G29" s="30"/>
      <c r="H29" s="30"/>
      <c r="I29" s="30"/>
      <c r="J29" s="30"/>
      <c r="K29" s="30"/>
      <c r="L29" s="30"/>
      <c r="M29" s="30"/>
      <c r="N29" s="30"/>
      <c r="O29" s="30"/>
      <c r="P29" s="30"/>
      <c r="Q29" s="30"/>
      <c r="R29" s="30"/>
      <c r="S29" s="30"/>
      <c r="T29" s="30"/>
      <c r="U29" s="30"/>
      <c r="V29" s="30"/>
      <c r="W29" s="30"/>
      <c r="X29" s="30"/>
      <c r="Y29" s="38"/>
      <c r="Z29" s="27"/>
      <c r="AA29" s="30"/>
      <c r="AB29" s="30"/>
      <c r="AC29" s="30"/>
      <c r="AD29" s="30"/>
      <c r="AE29" s="27"/>
      <c r="AF29" s="27"/>
      <c r="AG29" s="27"/>
      <c r="AH29" s="30"/>
      <c r="AI29" s="30"/>
      <c r="AJ29" s="30"/>
      <c r="AK29" s="27"/>
      <c r="AL29" s="27"/>
      <c r="AM29" s="27"/>
      <c r="AN29" s="27"/>
      <c r="AO29" s="30"/>
      <c r="AP29" s="30"/>
      <c r="AQ29" s="27"/>
      <c r="AR29" s="27"/>
      <c r="AS29" s="27"/>
      <c r="BJ29" s="27"/>
    </row>
    <row r="30" spans="1:62" s="28" customFormat="1" ht="11.65" customHeight="1" x14ac:dyDescent="0.25">
      <c r="A30" s="38"/>
      <c r="B30" s="30"/>
      <c r="C30" s="39"/>
      <c r="D30" s="30"/>
      <c r="E30" s="30"/>
      <c r="F30" s="30"/>
      <c r="G30" s="30"/>
      <c r="H30" s="30"/>
      <c r="I30" s="30"/>
      <c r="J30" s="30"/>
      <c r="K30" s="30"/>
      <c r="L30" s="30"/>
      <c r="M30" s="30"/>
      <c r="N30" s="30"/>
      <c r="O30" s="30"/>
      <c r="P30" s="30"/>
      <c r="Q30" s="30"/>
      <c r="R30" s="30"/>
      <c r="S30" s="30"/>
      <c r="T30" s="30"/>
      <c r="U30" s="30"/>
      <c r="V30" s="30"/>
      <c r="W30" s="30"/>
      <c r="X30" s="30"/>
      <c r="Y30" s="38"/>
      <c r="Z30" s="27"/>
      <c r="AA30" s="30"/>
      <c r="AB30" s="30"/>
      <c r="AC30" s="30"/>
      <c r="AD30" s="30"/>
      <c r="AE30" s="27"/>
      <c r="AF30" s="27"/>
      <c r="AG30" s="27"/>
      <c r="AH30" s="30"/>
      <c r="AI30" s="30"/>
      <c r="AJ30" s="30"/>
      <c r="AK30" s="27"/>
      <c r="AL30" s="27"/>
      <c r="AM30" s="27"/>
      <c r="AN30" s="27"/>
      <c r="AO30" s="30"/>
      <c r="AP30" s="30"/>
      <c r="AQ30" s="27"/>
      <c r="AR30" s="27"/>
      <c r="AS30" s="27"/>
      <c r="BJ30" s="27"/>
    </row>
    <row r="31" spans="1:62" s="28" customFormat="1" ht="11.65" customHeight="1" x14ac:dyDescent="0.25">
      <c r="A31" s="38"/>
      <c r="B31" s="30"/>
      <c r="C31" s="39"/>
      <c r="D31" s="30"/>
      <c r="E31" s="30"/>
      <c r="F31" s="30"/>
      <c r="G31" s="30"/>
      <c r="H31" s="30"/>
      <c r="I31" s="30"/>
      <c r="J31" s="30"/>
      <c r="K31" s="30"/>
      <c r="L31" s="30"/>
      <c r="M31" s="30"/>
      <c r="N31" s="30"/>
      <c r="O31" s="30"/>
      <c r="P31" s="30"/>
      <c r="Q31" s="30"/>
      <c r="R31" s="30"/>
      <c r="S31" s="30"/>
      <c r="T31" s="30"/>
      <c r="U31" s="30"/>
      <c r="V31" s="30"/>
      <c r="W31" s="30"/>
      <c r="X31" s="30"/>
      <c r="Y31" s="38"/>
      <c r="Z31" s="27"/>
      <c r="AA31" s="30"/>
      <c r="AB31" s="30"/>
      <c r="AC31" s="30"/>
      <c r="AD31" s="30"/>
      <c r="AE31" s="27"/>
      <c r="AF31" s="27"/>
      <c r="AG31" s="27"/>
      <c r="AH31" s="30"/>
      <c r="AI31" s="30"/>
      <c r="AJ31" s="30"/>
      <c r="AK31" s="27"/>
      <c r="AL31" s="27"/>
      <c r="AM31" s="27"/>
      <c r="AN31" s="27"/>
      <c r="AO31" s="30"/>
      <c r="AP31" s="30"/>
      <c r="AQ31" s="27"/>
      <c r="AR31" s="27"/>
      <c r="AS31" s="27"/>
      <c r="BJ31" s="27"/>
    </row>
    <row r="32" spans="1:62" s="28" customFormat="1" ht="12.6" customHeight="1" x14ac:dyDescent="0.25">
      <c r="A32" s="38"/>
      <c r="B32" s="30"/>
      <c r="C32" s="39"/>
      <c r="D32" s="30"/>
      <c r="E32" s="30"/>
      <c r="F32" s="30"/>
      <c r="G32" s="30"/>
      <c r="H32" s="30"/>
      <c r="I32" s="30"/>
      <c r="J32" s="30"/>
      <c r="K32" s="30"/>
      <c r="L32" s="30"/>
      <c r="M32" s="30"/>
      <c r="N32" s="30"/>
      <c r="O32" s="30"/>
      <c r="P32" s="30"/>
      <c r="Q32" s="30"/>
      <c r="R32" s="30"/>
      <c r="S32" s="30"/>
      <c r="T32" s="30"/>
      <c r="U32" s="30"/>
      <c r="V32" s="30"/>
      <c r="W32" s="30"/>
      <c r="X32" s="30"/>
      <c r="Y32" s="38"/>
      <c r="Z32" s="27"/>
      <c r="AA32" s="30"/>
      <c r="AB32" s="30"/>
      <c r="AC32" s="30"/>
      <c r="AD32" s="30"/>
      <c r="AE32" s="27"/>
      <c r="AF32" s="27"/>
      <c r="AG32" s="27"/>
      <c r="AH32" s="30"/>
      <c r="AI32" s="30"/>
      <c r="AJ32" s="30"/>
      <c r="AK32" s="27"/>
      <c r="AL32" s="27"/>
      <c r="AM32" s="27"/>
      <c r="AN32" s="27"/>
      <c r="AO32" s="30"/>
      <c r="AP32" s="30"/>
      <c r="AQ32" s="27"/>
      <c r="AR32" s="27"/>
      <c r="AS32" s="27"/>
      <c r="BJ32" s="27"/>
    </row>
    <row r="33" spans="1:62" s="28" customFormat="1" ht="12.6" customHeight="1" x14ac:dyDescent="0.25">
      <c r="A33" s="38"/>
      <c r="B33" s="30"/>
      <c r="C33" s="39"/>
      <c r="D33" s="30"/>
      <c r="E33" s="30"/>
      <c r="F33" s="30"/>
      <c r="G33" s="30"/>
      <c r="H33" s="30"/>
      <c r="I33" s="30"/>
      <c r="J33" s="30"/>
      <c r="K33" s="30"/>
      <c r="L33" s="30"/>
      <c r="M33" s="30"/>
      <c r="N33" s="30"/>
      <c r="O33" s="30"/>
      <c r="P33" s="30"/>
      <c r="Q33" s="30"/>
      <c r="R33" s="30"/>
      <c r="S33" s="30"/>
      <c r="T33" s="30"/>
      <c r="U33" s="30"/>
      <c r="V33" s="30"/>
      <c r="W33" s="30"/>
      <c r="X33" s="30"/>
      <c r="Y33" s="38"/>
      <c r="Z33" s="27"/>
      <c r="AA33" s="30"/>
      <c r="AB33" s="30"/>
      <c r="AC33" s="30"/>
      <c r="AD33" s="30"/>
      <c r="AE33" s="27"/>
      <c r="AF33" s="27"/>
      <c r="AG33" s="27"/>
      <c r="AH33" s="30"/>
      <c r="AI33" s="30"/>
      <c r="AJ33" s="30"/>
      <c r="AK33" s="27"/>
      <c r="AL33" s="27"/>
      <c r="AM33" s="27"/>
      <c r="AN33" s="27"/>
      <c r="AO33" s="30"/>
      <c r="AP33" s="30"/>
      <c r="AQ33" s="27"/>
      <c r="AR33" s="27"/>
      <c r="AS33" s="27"/>
      <c r="BJ33" s="27"/>
    </row>
    <row r="34" spans="1:62" s="28" customFormat="1" ht="11.65" customHeight="1" x14ac:dyDescent="0.25">
      <c r="A34" s="38"/>
      <c r="B34" s="30"/>
      <c r="C34" s="39"/>
      <c r="D34" s="30"/>
      <c r="E34" s="30"/>
      <c r="F34" s="30"/>
      <c r="G34" s="30"/>
      <c r="H34" s="30"/>
      <c r="I34" s="30"/>
      <c r="J34" s="30"/>
      <c r="K34" s="30"/>
      <c r="L34" s="30"/>
      <c r="M34" s="30"/>
      <c r="N34" s="30"/>
      <c r="O34" s="30"/>
      <c r="P34" s="30"/>
      <c r="Q34" s="30"/>
      <c r="R34" s="30"/>
      <c r="S34" s="30"/>
      <c r="T34" s="30"/>
      <c r="U34" s="30"/>
      <c r="V34" s="30"/>
      <c r="W34" s="30"/>
      <c r="X34" s="30"/>
      <c r="Y34" s="38"/>
      <c r="Z34" s="27"/>
      <c r="AA34" s="30"/>
      <c r="AB34" s="30"/>
      <c r="AC34" s="30"/>
      <c r="AD34" s="30"/>
      <c r="AE34" s="27"/>
      <c r="AF34" s="27"/>
      <c r="AG34" s="27"/>
      <c r="AH34" s="30"/>
      <c r="AI34" s="30"/>
      <c r="AJ34" s="30"/>
      <c r="AK34" s="27"/>
      <c r="AL34" s="27"/>
      <c r="AM34" s="27"/>
      <c r="AN34" s="27"/>
      <c r="AO34" s="30"/>
      <c r="AP34" s="30"/>
      <c r="AQ34" s="27"/>
      <c r="AR34" s="27"/>
      <c r="AS34" s="27"/>
      <c r="BJ34" s="27"/>
    </row>
    <row r="35" spans="1:62" s="28" customFormat="1" ht="11.65" customHeight="1" x14ac:dyDescent="0.25">
      <c r="A35" s="38"/>
      <c r="B35" s="30"/>
      <c r="C35" s="39"/>
      <c r="D35" s="30"/>
      <c r="E35" s="30"/>
      <c r="F35" s="30"/>
      <c r="G35" s="30"/>
      <c r="H35" s="30"/>
      <c r="I35" s="30"/>
      <c r="J35" s="30"/>
      <c r="K35" s="30"/>
      <c r="L35" s="30"/>
      <c r="M35" s="30"/>
      <c r="N35" s="30"/>
      <c r="O35" s="30"/>
      <c r="P35" s="30"/>
      <c r="Q35" s="30"/>
      <c r="R35" s="30"/>
      <c r="S35" s="30"/>
      <c r="T35" s="30"/>
      <c r="U35" s="30"/>
      <c r="V35" s="30"/>
      <c r="W35" s="30"/>
      <c r="X35" s="30"/>
      <c r="Y35" s="38"/>
      <c r="Z35" s="27"/>
      <c r="AA35" s="30"/>
      <c r="AB35" s="30"/>
      <c r="AC35" s="30"/>
      <c r="AD35" s="30"/>
      <c r="AE35" s="27"/>
      <c r="AF35" s="27"/>
      <c r="AG35" s="27"/>
      <c r="AH35" s="30"/>
      <c r="AI35" s="30"/>
      <c r="AJ35" s="30"/>
      <c r="AK35" s="27"/>
      <c r="AL35" s="27"/>
      <c r="AM35" s="27"/>
      <c r="AN35" s="27"/>
      <c r="AO35" s="30"/>
      <c r="AP35" s="30"/>
      <c r="AQ35" s="27"/>
      <c r="AR35" s="27"/>
      <c r="AS35" s="27"/>
      <c r="BJ35" s="27"/>
    </row>
    <row r="36" spans="1:62" s="28" customFormat="1" ht="14.1" customHeight="1" x14ac:dyDescent="0.25">
      <c r="B36" s="27"/>
      <c r="C36" s="27"/>
      <c r="D36" s="27"/>
      <c r="E36" s="27"/>
      <c r="F36" s="27"/>
      <c r="G36" s="27"/>
      <c r="H36" s="27"/>
      <c r="I36" s="27"/>
      <c r="J36" s="27"/>
      <c r="K36" s="27"/>
      <c r="L36" s="27"/>
      <c r="M36" s="27"/>
      <c r="N36" s="27"/>
      <c r="O36" s="27"/>
      <c r="P36" s="27"/>
      <c r="Q36" s="27"/>
      <c r="R36" s="27"/>
      <c r="S36" s="27"/>
      <c r="T36" s="27"/>
      <c r="U36" s="27"/>
      <c r="V36" s="27"/>
      <c r="W36" s="27"/>
      <c r="X36" s="27"/>
      <c r="Y36" s="38"/>
      <c r="Z36" s="27"/>
      <c r="AA36" s="30"/>
      <c r="AB36" s="30"/>
      <c r="AC36" s="30"/>
      <c r="AD36" s="30"/>
      <c r="AE36" s="27"/>
      <c r="AF36" s="27"/>
      <c r="AG36" s="27"/>
      <c r="AH36" s="30"/>
      <c r="AI36" s="30"/>
      <c r="AJ36" s="30"/>
      <c r="AK36" s="27"/>
      <c r="AL36" s="27"/>
      <c r="AM36" s="27"/>
      <c r="AN36" s="27"/>
      <c r="AO36" s="30"/>
      <c r="AP36" s="30"/>
      <c r="AQ36" s="27"/>
      <c r="AR36" s="27"/>
      <c r="AS36" s="27"/>
      <c r="BJ36" s="27"/>
    </row>
    <row r="37" spans="1:62" s="28" customFormat="1" ht="11.65" customHeight="1" x14ac:dyDescent="0.25">
      <c r="B37" s="27"/>
      <c r="C37" s="27"/>
      <c r="D37" s="27"/>
      <c r="E37" s="27"/>
      <c r="F37" s="27"/>
      <c r="G37" s="27"/>
      <c r="H37" s="27"/>
      <c r="I37" s="27"/>
      <c r="J37" s="27"/>
      <c r="K37" s="27"/>
      <c r="L37" s="27"/>
      <c r="M37" s="27"/>
      <c r="N37" s="27"/>
      <c r="O37" s="27"/>
      <c r="P37" s="27"/>
      <c r="Q37" s="27"/>
      <c r="R37" s="27"/>
      <c r="S37" s="27"/>
      <c r="T37" s="27"/>
      <c r="U37" s="27"/>
      <c r="V37" s="27"/>
      <c r="W37" s="27"/>
      <c r="X37" s="27"/>
      <c r="Y37" s="38"/>
      <c r="Z37" s="27"/>
      <c r="AA37" s="30"/>
      <c r="AB37" s="30"/>
      <c r="AC37" s="30"/>
      <c r="AD37" s="30"/>
      <c r="AE37" s="27"/>
      <c r="AF37" s="27"/>
      <c r="AG37" s="27"/>
      <c r="AH37" s="30"/>
      <c r="AI37" s="30"/>
      <c r="AJ37" s="30"/>
      <c r="AK37" s="27"/>
      <c r="AL37" s="27"/>
      <c r="AM37" s="27"/>
      <c r="AN37" s="27"/>
      <c r="AO37" s="30"/>
      <c r="AP37" s="30"/>
      <c r="AQ37" s="27"/>
      <c r="AR37" s="27"/>
      <c r="AS37" s="27"/>
      <c r="BJ37" s="27"/>
    </row>
    <row r="38" spans="1:62" s="28" customFormat="1" ht="11.65" customHeight="1" x14ac:dyDescent="0.25">
      <c r="B38" s="27"/>
      <c r="C38" s="27"/>
      <c r="D38" s="27"/>
      <c r="E38" s="27"/>
      <c r="F38" s="27"/>
      <c r="G38" s="27"/>
      <c r="H38" s="27"/>
      <c r="I38" s="27"/>
      <c r="J38" s="27"/>
      <c r="K38" s="27"/>
      <c r="L38" s="27"/>
      <c r="M38" s="27"/>
      <c r="N38" s="27"/>
      <c r="O38" s="27"/>
      <c r="P38" s="27"/>
      <c r="Q38" s="27"/>
      <c r="R38" s="27"/>
      <c r="S38" s="27"/>
      <c r="T38" s="27"/>
      <c r="U38" s="27"/>
      <c r="V38" s="27"/>
      <c r="W38" s="27"/>
      <c r="X38" s="27"/>
      <c r="Y38" s="38"/>
      <c r="Z38" s="27"/>
      <c r="AA38" s="30"/>
      <c r="AB38" s="30"/>
      <c r="AC38" s="30"/>
      <c r="AD38" s="30"/>
      <c r="AE38" s="27"/>
      <c r="AF38" s="27"/>
      <c r="AG38" s="27"/>
      <c r="AH38" s="30"/>
      <c r="AI38" s="30"/>
      <c r="AJ38" s="30"/>
      <c r="AK38" s="27"/>
      <c r="AL38" s="27"/>
      <c r="AM38" s="27"/>
      <c r="AN38" s="27"/>
      <c r="AO38" s="30"/>
      <c r="AP38" s="30"/>
      <c r="AQ38" s="27"/>
      <c r="AR38" s="27"/>
      <c r="AS38" s="27"/>
      <c r="BJ38" s="27"/>
    </row>
    <row r="39" spans="1:62" s="28" customFormat="1" ht="11.65" customHeight="1" x14ac:dyDescent="0.25">
      <c r="B39" s="27"/>
      <c r="C39" s="27"/>
      <c r="D39" s="27"/>
      <c r="E39" s="27"/>
      <c r="F39" s="27"/>
      <c r="G39" s="27"/>
      <c r="H39" s="27"/>
      <c r="I39" s="27"/>
      <c r="J39" s="27"/>
      <c r="K39" s="27"/>
      <c r="L39" s="27"/>
      <c r="M39" s="27"/>
      <c r="N39" s="27"/>
      <c r="O39" s="27"/>
      <c r="P39" s="27"/>
      <c r="Q39" s="27"/>
      <c r="R39" s="27"/>
      <c r="S39" s="27"/>
      <c r="T39" s="27"/>
      <c r="U39" s="27"/>
      <c r="V39" s="27"/>
      <c r="W39" s="27"/>
      <c r="X39" s="27"/>
      <c r="Y39" s="38"/>
      <c r="Z39" s="27"/>
      <c r="AA39" s="30"/>
      <c r="AB39" s="30"/>
      <c r="AC39" s="30"/>
      <c r="AD39" s="30"/>
      <c r="AE39" s="27"/>
      <c r="AF39" s="27"/>
      <c r="AG39" s="27"/>
      <c r="AH39" s="30"/>
      <c r="AI39" s="30"/>
      <c r="AJ39" s="30"/>
      <c r="AK39" s="27"/>
      <c r="AL39" s="27"/>
      <c r="AM39" s="27"/>
      <c r="AN39" s="27"/>
      <c r="AO39" s="30"/>
      <c r="AP39" s="30"/>
      <c r="AQ39" s="27"/>
      <c r="AR39" s="27"/>
      <c r="AS39" s="27"/>
      <c r="BJ39" s="27"/>
    </row>
  </sheetData>
  <sheetProtection selectLockedCells="1" selectUnlockedCells="1"/>
  <mergeCells count="58">
    <mergeCell ref="AL6:AS6"/>
    <mergeCell ref="AT6:BI7"/>
    <mergeCell ref="A7:B7"/>
    <mergeCell ref="C7:AK7"/>
    <mergeCell ref="AM7:AS7"/>
    <mergeCell ref="A6:B6"/>
    <mergeCell ref="C6:Y6"/>
    <mergeCell ref="Z6:AA6"/>
    <mergeCell ref="AB6:AI6"/>
    <mergeCell ref="AJ6:AK6"/>
    <mergeCell ref="W10:X10"/>
    <mergeCell ref="A10:A11"/>
    <mergeCell ref="B10:B11"/>
    <mergeCell ref="C10:C11"/>
    <mergeCell ref="D10:F10"/>
    <mergeCell ref="G10:I10"/>
    <mergeCell ref="J10:L10"/>
    <mergeCell ref="A8:AS8"/>
    <mergeCell ref="AT8:BI8"/>
    <mergeCell ref="M10:O10"/>
    <mergeCell ref="P10:R10"/>
    <mergeCell ref="T10:T11"/>
    <mergeCell ref="AH10:AH11"/>
    <mergeCell ref="U10:U11"/>
    <mergeCell ref="A9:C9"/>
    <mergeCell ref="D9:S9"/>
    <mergeCell ref="T9:AS9"/>
    <mergeCell ref="AT9:BI9"/>
    <mergeCell ref="AE10:AG10"/>
    <mergeCell ref="V10:V11"/>
    <mergeCell ref="AI10:AI11"/>
    <mergeCell ref="AJ10:AP10"/>
    <mergeCell ref="AQ10:AQ11"/>
    <mergeCell ref="AR10:AR11"/>
    <mergeCell ref="Y10:Y11"/>
    <mergeCell ref="Z10:Z11"/>
    <mergeCell ref="AA10:AA11"/>
    <mergeCell ref="AB10:AB11"/>
    <mergeCell ref="AC10:AC11"/>
    <mergeCell ref="AD10:AD11"/>
    <mergeCell ref="AS10:AS11"/>
    <mergeCell ref="AT10:AW10"/>
    <mergeCell ref="AX10:BA10"/>
    <mergeCell ref="BB10:BE10"/>
    <mergeCell ref="BF10:BI10"/>
    <mergeCell ref="A1:A5"/>
    <mergeCell ref="AU1:BI1"/>
    <mergeCell ref="AU2:BI2"/>
    <mergeCell ref="AU3:BI3"/>
    <mergeCell ref="AU4:BI5"/>
    <mergeCell ref="B1:P3"/>
    <mergeCell ref="B4:P5"/>
    <mergeCell ref="Q1:AH3"/>
    <mergeCell ref="AI1:AT1"/>
    <mergeCell ref="AI2:AT2"/>
    <mergeCell ref="AI3:AT3"/>
    <mergeCell ref="Q4:AH5"/>
    <mergeCell ref="AI4:AT5"/>
  </mergeCells>
  <conditionalFormatting sqref="L12:L16">
    <cfRule type="cellIs" dxfId="121" priority="24" stopIfTrue="1" operator="between">
      <formula>0.9</formula>
      <formula>1.05</formula>
    </cfRule>
    <cfRule type="cellIs" dxfId="120" priority="25" stopIfTrue="1" operator="between">
      <formula>0.7</formula>
      <formula>0.8999</formula>
    </cfRule>
    <cfRule type="cellIs" dxfId="119" priority="26" stopIfTrue="1" operator="between">
      <formula>0</formula>
      <formula>0.699</formula>
    </cfRule>
    <cfRule type="cellIs" dxfId="118" priority="27" stopIfTrue="1" operator="greaterThan">
      <formula>1.05</formula>
    </cfRule>
  </conditionalFormatting>
  <conditionalFormatting sqref="G12:H16 J12:K16 M12:N16 P12:Q16">
    <cfRule type="colorScale" priority="342">
      <colorScale>
        <cfvo type="min"/>
        <cfvo type="max"/>
        <color theme="0"/>
        <color theme="0"/>
      </colorScale>
    </cfRule>
    <cfRule type="colorScale" priority="343">
      <colorScale>
        <cfvo type="min"/>
        <cfvo type="max"/>
        <color theme="0"/>
        <color theme="0"/>
      </colorScale>
    </cfRule>
  </conditionalFormatting>
  <conditionalFormatting sqref="F12:F16">
    <cfRule type="cellIs" dxfId="117" priority="38" stopIfTrue="1" operator="between">
      <formula>0.9</formula>
      <formula>1.05</formula>
    </cfRule>
    <cfRule type="cellIs" dxfId="116" priority="39" stopIfTrue="1" operator="between">
      <formula>0.7</formula>
      <formula>0.8999</formula>
    </cfRule>
    <cfRule type="cellIs" dxfId="115" priority="40" stopIfTrue="1" operator="between">
      <formula>0</formula>
      <formula>0.699</formula>
    </cfRule>
    <cfRule type="cellIs" dxfId="114" priority="41" stopIfTrue="1" operator="greaterThan">
      <formula>1.05</formula>
    </cfRule>
  </conditionalFormatting>
  <conditionalFormatting sqref="F12:F16">
    <cfRule type="cellIs" dxfId="113" priority="42" stopIfTrue="1" operator="between">
      <formula>0.9</formula>
      <formula>1.05</formula>
    </cfRule>
    <cfRule type="cellIs" dxfId="112" priority="43" stopIfTrue="1" operator="between">
      <formula>0.7</formula>
      <formula>0.8999</formula>
    </cfRule>
    <cfRule type="cellIs" dxfId="111" priority="44" stopIfTrue="1" operator="between">
      <formula>0</formula>
      <formula>0.699</formula>
    </cfRule>
    <cfRule type="cellIs" dxfId="110" priority="45" stopIfTrue="1" operator="greaterThan">
      <formula>1.05</formula>
    </cfRule>
  </conditionalFormatting>
  <conditionalFormatting sqref="F12:F16">
    <cfRule type="colorScale" priority="37">
      <colorScale>
        <cfvo type="min"/>
        <cfvo type="max"/>
        <color theme="0"/>
        <color theme="0"/>
      </colorScale>
    </cfRule>
  </conditionalFormatting>
  <conditionalFormatting sqref="I12:I16">
    <cfRule type="cellIs" dxfId="109" priority="29" stopIfTrue="1" operator="between">
      <formula>0.9</formula>
      <formula>1.05</formula>
    </cfRule>
    <cfRule type="cellIs" dxfId="108" priority="30" stopIfTrue="1" operator="between">
      <formula>0.7</formula>
      <formula>0.8999</formula>
    </cfRule>
    <cfRule type="cellIs" dxfId="107" priority="31" stopIfTrue="1" operator="between">
      <formula>0</formula>
      <formula>0.699</formula>
    </cfRule>
    <cfRule type="cellIs" dxfId="106" priority="32" stopIfTrue="1" operator="greaterThan">
      <formula>1.05</formula>
    </cfRule>
  </conditionalFormatting>
  <conditionalFormatting sqref="I12:I16">
    <cfRule type="cellIs" dxfId="105" priority="33" stopIfTrue="1" operator="between">
      <formula>0.9</formula>
      <formula>1.05</formula>
    </cfRule>
    <cfRule type="cellIs" dxfId="104" priority="34" stopIfTrue="1" operator="between">
      <formula>0.7</formula>
      <formula>0.8999</formula>
    </cfRule>
    <cfRule type="cellIs" dxfId="103" priority="35" stopIfTrue="1" operator="between">
      <formula>0</formula>
      <formula>0.699</formula>
    </cfRule>
    <cfRule type="cellIs" dxfId="102" priority="36" stopIfTrue="1" operator="greaterThan">
      <formula>1.05</formula>
    </cfRule>
  </conditionalFormatting>
  <conditionalFormatting sqref="I12:I16">
    <cfRule type="colorScale" priority="28">
      <colorScale>
        <cfvo type="min"/>
        <cfvo type="max"/>
        <color theme="0"/>
        <color theme="0"/>
      </colorScale>
    </cfRule>
  </conditionalFormatting>
  <conditionalFormatting sqref="L12:L16">
    <cfRule type="cellIs" dxfId="101" priority="20" stopIfTrue="1" operator="between">
      <formula>0.9</formula>
      <formula>1.05</formula>
    </cfRule>
    <cfRule type="cellIs" dxfId="100" priority="21" stopIfTrue="1" operator="between">
      <formula>0.7</formula>
      <formula>0.8999</formula>
    </cfRule>
    <cfRule type="cellIs" dxfId="99" priority="22" stopIfTrue="1" operator="between">
      <formula>0</formula>
      <formula>0.699</formula>
    </cfRule>
    <cfRule type="cellIs" dxfId="98" priority="23" stopIfTrue="1" operator="greaterThan">
      <formula>1.05</formula>
    </cfRule>
  </conditionalFormatting>
  <conditionalFormatting sqref="L12:L16">
    <cfRule type="colorScale" priority="19">
      <colorScale>
        <cfvo type="min"/>
        <cfvo type="max"/>
        <color theme="0"/>
        <color theme="0"/>
      </colorScale>
    </cfRule>
  </conditionalFormatting>
  <conditionalFormatting sqref="O12:O16">
    <cfRule type="cellIs" dxfId="97" priority="11" stopIfTrue="1" operator="between">
      <formula>0.9</formula>
      <formula>1.05</formula>
    </cfRule>
    <cfRule type="cellIs" dxfId="96" priority="12" stopIfTrue="1" operator="between">
      <formula>0.7</formula>
      <formula>0.8999</formula>
    </cfRule>
    <cfRule type="cellIs" dxfId="95" priority="13" stopIfTrue="1" operator="between">
      <formula>0</formula>
      <formula>0.699</formula>
    </cfRule>
    <cfRule type="cellIs" dxfId="94" priority="14" stopIfTrue="1" operator="greaterThan">
      <formula>1.05</formula>
    </cfRule>
  </conditionalFormatting>
  <conditionalFormatting sqref="O12:O16">
    <cfRule type="cellIs" dxfId="93" priority="15" stopIfTrue="1" operator="between">
      <formula>0.9</formula>
      <formula>1.05</formula>
    </cfRule>
    <cfRule type="cellIs" dxfId="92" priority="16" stopIfTrue="1" operator="between">
      <formula>0.7</formula>
      <formula>0.8999</formula>
    </cfRule>
    <cfRule type="cellIs" dxfId="91" priority="17" stopIfTrue="1" operator="between">
      <formula>0</formula>
      <formula>0.699</formula>
    </cfRule>
    <cfRule type="cellIs" dxfId="90" priority="18" stopIfTrue="1" operator="greaterThan">
      <formula>1.05</formula>
    </cfRule>
  </conditionalFormatting>
  <conditionalFormatting sqref="O12:O16">
    <cfRule type="colorScale" priority="10">
      <colorScale>
        <cfvo type="min"/>
        <cfvo type="max"/>
        <color theme="0"/>
        <color theme="0"/>
      </colorScale>
    </cfRule>
  </conditionalFormatting>
  <conditionalFormatting sqref="R12:R16">
    <cfRule type="cellIs" dxfId="89" priority="2" stopIfTrue="1" operator="between">
      <formula>0.9</formula>
      <formula>1.05</formula>
    </cfRule>
    <cfRule type="cellIs" dxfId="88" priority="3" stopIfTrue="1" operator="between">
      <formula>0.7</formula>
      <formula>0.8999</formula>
    </cfRule>
    <cfRule type="cellIs" dxfId="87" priority="4" stopIfTrue="1" operator="between">
      <formula>0</formula>
      <formula>0.699</formula>
    </cfRule>
    <cfRule type="cellIs" dxfId="86" priority="5" stopIfTrue="1" operator="greaterThan">
      <formula>1.05</formula>
    </cfRule>
  </conditionalFormatting>
  <conditionalFormatting sqref="R12:R16">
    <cfRule type="cellIs" dxfId="85" priority="6" stopIfTrue="1" operator="between">
      <formula>0.9</formula>
      <formula>1.05</formula>
    </cfRule>
    <cfRule type="cellIs" dxfId="84" priority="7" stopIfTrue="1" operator="between">
      <formula>0.7</formula>
      <formula>0.8999</formula>
    </cfRule>
    <cfRule type="cellIs" dxfId="83" priority="8" stopIfTrue="1" operator="between">
      <formula>0</formula>
      <formula>0.699</formula>
    </cfRule>
    <cfRule type="cellIs" dxfId="82" priority="9" stopIfTrue="1" operator="greaterThan">
      <formula>1.05</formula>
    </cfRule>
  </conditionalFormatting>
  <conditionalFormatting sqref="R12:R16">
    <cfRule type="colorScale" priority="1">
      <colorScale>
        <cfvo type="min"/>
        <cfvo type="max"/>
        <color theme="0"/>
        <color theme="0"/>
      </colorScale>
    </cfRule>
  </conditionalFormatting>
  <dataValidations count="10">
    <dataValidation type="list" operator="equal" allowBlank="1" showErrorMessage="1" sqref="AO17:AP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7:Y39">
      <formula1>"Eficacia,Eficiencia,Efectividad,"</formula1>
      <formula2>0</formula2>
    </dataValidation>
    <dataValidation operator="equal" allowBlank="1" showErrorMessage="1" sqref="AJ6">
      <formula1>0</formula1>
      <formula2>0</formula2>
    </dataValidation>
    <dataValidation type="list" operator="equal" allowBlank="1" showErrorMessage="1" sqref="AJ17:AJ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39">
      <formula1>"Alcaldía Local,Central,Sectorial,"</formula1>
      <formula2>0</formula2>
    </dataValidation>
    <dataValidation type="list" operator="equal" allowBlank="1" showErrorMessage="1" sqref="AB12:AB39">
      <formula1>"Coeficiente,Índice o razón,Porcentaje,Tasa,Valor absoluto"</formula1>
      <formula2>0</formula2>
    </dataValidation>
    <dataValidation type="list" operator="equal" allowBlank="1" showErrorMessage="1" sqref="AC12:AC39">
      <formula1>"Diario,Semanal,Mensual,Bimestral ,Trimestral,Semestral ,Anual"</formula1>
      <formula2>0</formula2>
    </dataValidation>
    <dataValidation type="list" operator="equal" allowBlank="1" showErrorMessage="1" sqref="AD12:AD39">
      <formula1>"Alta ,Media ,Baja"</formula1>
      <formula2>0</formula2>
    </dataValidation>
    <dataValidation type="list" operator="equal" allowBlank="1" showErrorMessage="1" sqref="AH12:AH39">
      <formula1>"Gestión"</formula1>
      <formula2>0</formula2>
    </dataValidation>
    <dataValidation type="list" operator="equal" allowBlank="1" showErrorMessage="1" sqref="AI12:AI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'E:\CAMILO\TRABAJO\SCJ\2022\Soportes Diciembre\Anexo 1. Calidad\POA\2022\[F-DS-524_V3 POA DRFyGD_2022.xlsx]datos'!#REF!</xm:f>
          </x14:formula1>
          <xm:sqref>AO12:AP16</xm:sqref>
        </x14:dataValidation>
        <x14:dataValidation type="list" allowBlank="1" showInputMessage="1" showErrorMessage="1">
          <x14:formula1>
            <xm:f>'E:\CAMILO\TRABAJO\SCJ\2022\Soportes Diciembre\Anexo 1. Calidad\POA\2022\[F-DS-524_V3 POA DRFyGD_2022.xlsx]datos'!#REF!</xm:f>
          </x14:formula1>
          <xm:sqref>AN12:AN16 AJ12:AJ16</xm:sqref>
        </x14:dataValidation>
        <x14:dataValidation type="list" allowBlank="1" showInputMessage="1" showErrorMessage="1">
          <x14:formula1>
            <xm:f>'[2023 DRF y GESTION DOCUMENTAL.xlsx]datos'!#REF!</xm:f>
          </x14:formula1>
          <xm:sqref>AL6:AS6</xm:sqref>
        </x14:dataValidation>
        <x14:dataValidation type="list" errorStyle="information" operator="equal" showInputMessage="1" showErrorMessage="1" prompt="Escoja el Proceso del Menú desplegable">
          <x14:formula1>
            <xm:f>'[2023 DRF y GESTION DOCUMENTAL.xlsx]datos'!#REF!</xm:f>
          </x14:formula1>
          <xm:sqref>C6:Y6</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8"/>
  <sheetViews>
    <sheetView showGridLines="0" zoomScale="64" zoomScaleNormal="64" workbookViewId="0">
      <pane xSplit="1" ySplit="1" topLeftCell="B2" activePane="bottomRight" state="frozen"/>
      <selection pane="topRight" activeCell="C1" sqref="C1"/>
      <selection pane="bottomLeft" activeCell="A13" sqref="A13"/>
      <selection pane="bottomRight" activeCell="AS21" sqref="AS21"/>
    </sheetView>
  </sheetViews>
  <sheetFormatPr baseColWidth="10" defaultColWidth="20.5703125" defaultRowHeight="12.75" customHeight="1" x14ac:dyDescent="0.25"/>
  <cols>
    <col min="1" max="1" width="13.85546875" style="444" customWidth="1"/>
    <col min="2" max="2" width="50.140625" style="444" customWidth="1"/>
    <col min="3" max="3" width="9.140625" style="445" customWidth="1"/>
    <col min="4" max="4" width="8.42578125" style="444" customWidth="1"/>
    <col min="5" max="5" width="9.5703125" style="444" customWidth="1"/>
    <col min="6" max="6" width="16.7109375" style="444" customWidth="1"/>
    <col min="7" max="7" width="9.5703125" style="444" customWidth="1"/>
    <col min="8" max="8" width="8" style="444" customWidth="1"/>
    <col min="9" max="9" width="16.5703125" style="444" customWidth="1"/>
    <col min="10" max="10" width="11" style="444" customWidth="1"/>
    <col min="11" max="12" width="12" style="444" customWidth="1"/>
    <col min="13" max="13" width="10.140625" style="444" customWidth="1"/>
    <col min="14" max="14" width="10.7109375" style="444" customWidth="1"/>
    <col min="15" max="15" width="10.85546875" style="444" customWidth="1"/>
    <col min="16" max="16" width="11" style="444" customWidth="1"/>
    <col min="17" max="17" width="13.7109375" style="444" customWidth="1"/>
    <col min="18" max="18" width="13.140625" style="444" customWidth="1"/>
    <col min="19" max="19" width="13.42578125" style="444" customWidth="1"/>
    <col min="20" max="20" width="25.85546875" style="444" customWidth="1"/>
    <col min="21" max="21" width="31.140625" style="444" customWidth="1"/>
    <col min="22" max="22" width="24.85546875" style="444" customWidth="1"/>
    <col min="23" max="23" width="26.85546875" style="444" customWidth="1"/>
    <col min="24" max="24" width="28" style="444" customWidth="1"/>
    <col min="25" max="35" width="20.5703125" style="446" customWidth="1"/>
    <col min="36" max="36" width="37.85546875" style="446" customWidth="1"/>
    <col min="37" max="41" width="20.5703125" style="446" customWidth="1"/>
    <col min="42" max="42" width="20" style="446" customWidth="1"/>
    <col min="43" max="43" width="24.140625" style="446" customWidth="1"/>
    <col min="44" max="44" width="24" style="446" customWidth="1"/>
    <col min="45" max="45" width="20.5703125" style="446" customWidth="1"/>
    <col min="46" max="47" width="20.5703125" style="446" hidden="1" customWidth="1"/>
    <col min="48" max="48" width="43.42578125" style="446" hidden="1" customWidth="1"/>
    <col min="49" max="49" width="33.7109375" style="444" hidden="1" customWidth="1"/>
    <col min="50" max="53" width="20.5703125" style="444" hidden="1" customWidth="1"/>
    <col min="54" max="54" width="8.7109375" style="444" hidden="1" customWidth="1"/>
    <col min="55" max="55" width="9" style="444" hidden="1" customWidth="1"/>
    <col min="56" max="56" width="39" style="444" hidden="1" customWidth="1"/>
    <col min="57" max="57" width="32.140625" style="444" hidden="1" customWidth="1"/>
    <col min="58" max="58" width="17" style="444" hidden="1" customWidth="1"/>
    <col min="59" max="59" width="16" style="444" hidden="1" customWidth="1"/>
    <col min="60" max="60" width="51.5703125" style="444" hidden="1" customWidth="1"/>
    <col min="61" max="61" width="36" style="444" hidden="1" customWidth="1"/>
    <col min="62" max="62" width="20.5703125" style="445" hidden="1" customWidth="1"/>
    <col min="63" max="250" width="20.5703125" style="444" customWidth="1"/>
    <col min="251" max="16384" width="20.5703125" style="69"/>
  </cols>
  <sheetData>
    <row r="1" spans="1:62" ht="30.75" customHeight="1" thickBot="1" x14ac:dyDescent="0.3">
      <c r="A1" s="1292"/>
      <c r="B1" s="901" t="s">
        <v>6</v>
      </c>
      <c r="C1" s="902"/>
      <c r="D1" s="902"/>
      <c r="E1" s="902"/>
      <c r="F1" s="902"/>
      <c r="G1" s="902"/>
      <c r="H1" s="902"/>
      <c r="I1" s="902"/>
      <c r="J1" s="902"/>
      <c r="K1" s="902"/>
      <c r="L1" s="902"/>
      <c r="M1" s="902"/>
      <c r="N1" s="902"/>
      <c r="O1" s="902"/>
      <c r="P1" s="903"/>
      <c r="Q1" s="907" t="s">
        <v>7</v>
      </c>
      <c r="R1" s="908"/>
      <c r="S1" s="908"/>
      <c r="T1" s="908"/>
      <c r="U1" s="908"/>
      <c r="V1" s="908"/>
      <c r="W1" s="908"/>
      <c r="X1" s="908"/>
      <c r="Y1" s="908"/>
      <c r="Z1" s="908"/>
      <c r="AA1" s="908"/>
      <c r="AB1" s="908"/>
      <c r="AC1" s="908"/>
      <c r="AD1" s="908"/>
      <c r="AE1" s="908"/>
      <c r="AF1" s="908"/>
      <c r="AG1" s="908"/>
      <c r="AH1" s="909"/>
      <c r="AI1" s="922" t="s">
        <v>8</v>
      </c>
      <c r="AJ1" s="923"/>
      <c r="AK1" s="923"/>
      <c r="AL1" s="923"/>
      <c r="AM1" s="923"/>
      <c r="AN1" s="923"/>
      <c r="AO1" s="923"/>
      <c r="AP1" s="923"/>
      <c r="AQ1" s="923"/>
      <c r="AR1" s="923"/>
      <c r="AS1" s="923"/>
      <c r="AT1" s="924"/>
      <c r="AU1" s="886" t="s">
        <v>9</v>
      </c>
      <c r="AV1" s="887"/>
      <c r="AW1" s="887"/>
      <c r="AX1" s="887"/>
      <c r="AY1" s="887"/>
      <c r="AZ1" s="887"/>
      <c r="BA1" s="887"/>
      <c r="BB1" s="887"/>
      <c r="BC1" s="887"/>
      <c r="BD1" s="887"/>
      <c r="BE1" s="887"/>
      <c r="BF1" s="887"/>
      <c r="BG1" s="887"/>
      <c r="BH1" s="887"/>
      <c r="BI1" s="888"/>
    </row>
    <row r="2" spans="1:62" ht="30.75" customHeight="1" thickBot="1" x14ac:dyDescent="0.3">
      <c r="A2" s="1293"/>
      <c r="B2" s="916"/>
      <c r="C2" s="1295"/>
      <c r="D2" s="1295"/>
      <c r="E2" s="1295"/>
      <c r="F2" s="1295"/>
      <c r="G2" s="1295"/>
      <c r="H2" s="1295"/>
      <c r="I2" s="1295"/>
      <c r="J2" s="1295"/>
      <c r="K2" s="1295"/>
      <c r="L2" s="1295"/>
      <c r="M2" s="1295"/>
      <c r="N2" s="1295"/>
      <c r="O2" s="1295"/>
      <c r="P2" s="918"/>
      <c r="Q2" s="919"/>
      <c r="R2" s="1296"/>
      <c r="S2" s="1296"/>
      <c r="T2" s="1296"/>
      <c r="U2" s="1296"/>
      <c r="V2" s="1296"/>
      <c r="W2" s="1296"/>
      <c r="X2" s="1296"/>
      <c r="Y2" s="1296"/>
      <c r="Z2" s="1296"/>
      <c r="AA2" s="1296"/>
      <c r="AB2" s="1296"/>
      <c r="AC2" s="1296"/>
      <c r="AD2" s="1296"/>
      <c r="AE2" s="1296"/>
      <c r="AF2" s="1296"/>
      <c r="AG2" s="1296"/>
      <c r="AH2" s="921"/>
      <c r="AI2" s="922" t="s">
        <v>10</v>
      </c>
      <c r="AJ2" s="923"/>
      <c r="AK2" s="923"/>
      <c r="AL2" s="923"/>
      <c r="AM2" s="923"/>
      <c r="AN2" s="923"/>
      <c r="AO2" s="923"/>
      <c r="AP2" s="923"/>
      <c r="AQ2" s="923"/>
      <c r="AR2" s="923"/>
      <c r="AS2" s="923"/>
      <c r="AT2" s="924"/>
      <c r="AU2" s="889">
        <v>3</v>
      </c>
      <c r="AV2" s="890"/>
      <c r="AW2" s="890"/>
      <c r="AX2" s="890"/>
      <c r="AY2" s="890"/>
      <c r="AZ2" s="890"/>
      <c r="BA2" s="890"/>
      <c r="BB2" s="890"/>
      <c r="BC2" s="890"/>
      <c r="BD2" s="890"/>
      <c r="BE2" s="890"/>
      <c r="BF2" s="890"/>
      <c r="BG2" s="890"/>
      <c r="BH2" s="890"/>
      <c r="BI2" s="891"/>
    </row>
    <row r="3" spans="1:62" ht="23.25" customHeight="1" thickBot="1" x14ac:dyDescent="0.3">
      <c r="A3" s="1293"/>
      <c r="B3" s="904"/>
      <c r="C3" s="905"/>
      <c r="D3" s="905"/>
      <c r="E3" s="905"/>
      <c r="F3" s="905"/>
      <c r="G3" s="905"/>
      <c r="H3" s="905"/>
      <c r="I3" s="905"/>
      <c r="J3" s="905"/>
      <c r="K3" s="905"/>
      <c r="L3" s="905"/>
      <c r="M3" s="905"/>
      <c r="N3" s="905"/>
      <c r="O3" s="905"/>
      <c r="P3" s="906"/>
      <c r="Q3" s="910"/>
      <c r="R3" s="911"/>
      <c r="S3" s="911"/>
      <c r="T3" s="911"/>
      <c r="U3" s="911"/>
      <c r="V3" s="911"/>
      <c r="W3" s="911"/>
      <c r="X3" s="911"/>
      <c r="Y3" s="911"/>
      <c r="Z3" s="911"/>
      <c r="AA3" s="911"/>
      <c r="AB3" s="911"/>
      <c r="AC3" s="911"/>
      <c r="AD3" s="911"/>
      <c r="AE3" s="911"/>
      <c r="AF3" s="911"/>
      <c r="AG3" s="911"/>
      <c r="AH3" s="912"/>
      <c r="AI3" s="922" t="s">
        <v>11</v>
      </c>
      <c r="AJ3" s="923"/>
      <c r="AK3" s="923"/>
      <c r="AL3" s="923"/>
      <c r="AM3" s="923"/>
      <c r="AN3" s="923"/>
      <c r="AO3" s="923"/>
      <c r="AP3" s="923"/>
      <c r="AQ3" s="923"/>
      <c r="AR3" s="923"/>
      <c r="AS3" s="923"/>
      <c r="AT3" s="924"/>
      <c r="AU3" s="892">
        <v>42741</v>
      </c>
      <c r="AV3" s="893"/>
      <c r="AW3" s="893"/>
      <c r="AX3" s="893"/>
      <c r="AY3" s="893"/>
      <c r="AZ3" s="893"/>
      <c r="BA3" s="893"/>
      <c r="BB3" s="893"/>
      <c r="BC3" s="893"/>
      <c r="BD3" s="893"/>
      <c r="BE3" s="893"/>
      <c r="BF3" s="893"/>
      <c r="BG3" s="893"/>
      <c r="BH3" s="893"/>
      <c r="BI3" s="894"/>
    </row>
    <row r="4" spans="1:62" ht="24.75" customHeight="1" x14ac:dyDescent="0.25">
      <c r="A4" s="1293"/>
      <c r="B4" s="901" t="s">
        <v>12</v>
      </c>
      <c r="C4" s="902"/>
      <c r="D4" s="902"/>
      <c r="E4" s="902"/>
      <c r="F4" s="902"/>
      <c r="G4" s="902"/>
      <c r="H4" s="902"/>
      <c r="I4" s="902"/>
      <c r="J4" s="902"/>
      <c r="K4" s="902"/>
      <c r="L4" s="902"/>
      <c r="M4" s="902"/>
      <c r="N4" s="902"/>
      <c r="O4" s="902"/>
      <c r="P4" s="903"/>
      <c r="Q4" s="907" t="s">
        <v>13</v>
      </c>
      <c r="R4" s="908"/>
      <c r="S4" s="908"/>
      <c r="T4" s="908"/>
      <c r="U4" s="908"/>
      <c r="V4" s="908"/>
      <c r="W4" s="908"/>
      <c r="X4" s="908"/>
      <c r="Y4" s="908"/>
      <c r="Z4" s="908"/>
      <c r="AA4" s="908"/>
      <c r="AB4" s="908"/>
      <c r="AC4" s="908"/>
      <c r="AD4" s="908"/>
      <c r="AE4" s="908"/>
      <c r="AF4" s="908"/>
      <c r="AG4" s="908"/>
      <c r="AH4" s="909"/>
      <c r="AI4" s="901" t="s">
        <v>14</v>
      </c>
      <c r="AJ4" s="902"/>
      <c r="AK4" s="902"/>
      <c r="AL4" s="902"/>
      <c r="AM4" s="902"/>
      <c r="AN4" s="902"/>
      <c r="AO4" s="902"/>
      <c r="AP4" s="902"/>
      <c r="AQ4" s="902"/>
      <c r="AR4" s="902"/>
      <c r="AS4" s="902"/>
      <c r="AT4" s="903"/>
      <c r="AU4" s="895" t="s">
        <v>432</v>
      </c>
      <c r="AV4" s="896"/>
      <c r="AW4" s="896"/>
      <c r="AX4" s="896"/>
      <c r="AY4" s="896"/>
      <c r="AZ4" s="896"/>
      <c r="BA4" s="896"/>
      <c r="BB4" s="896"/>
      <c r="BC4" s="896"/>
      <c r="BD4" s="896"/>
      <c r="BE4" s="896"/>
      <c r="BF4" s="896"/>
      <c r="BG4" s="896"/>
      <c r="BH4" s="896"/>
      <c r="BI4" s="897"/>
    </row>
    <row r="5" spans="1:62" ht="23.25" customHeight="1" thickBot="1" x14ac:dyDescent="0.3">
      <c r="A5" s="1294"/>
      <c r="B5" s="904"/>
      <c r="C5" s="905"/>
      <c r="D5" s="905"/>
      <c r="E5" s="905"/>
      <c r="F5" s="905"/>
      <c r="G5" s="905"/>
      <c r="H5" s="905"/>
      <c r="I5" s="905"/>
      <c r="J5" s="905"/>
      <c r="K5" s="905"/>
      <c r="L5" s="905"/>
      <c r="M5" s="905"/>
      <c r="N5" s="905"/>
      <c r="O5" s="905"/>
      <c r="P5" s="906"/>
      <c r="Q5" s="910"/>
      <c r="R5" s="911"/>
      <c r="S5" s="911"/>
      <c r="T5" s="911"/>
      <c r="U5" s="911"/>
      <c r="V5" s="911"/>
      <c r="W5" s="911"/>
      <c r="X5" s="911"/>
      <c r="Y5" s="911"/>
      <c r="Z5" s="911"/>
      <c r="AA5" s="911"/>
      <c r="AB5" s="911"/>
      <c r="AC5" s="911"/>
      <c r="AD5" s="911"/>
      <c r="AE5" s="911"/>
      <c r="AF5" s="911"/>
      <c r="AG5" s="911"/>
      <c r="AH5" s="912"/>
      <c r="AI5" s="904"/>
      <c r="AJ5" s="905"/>
      <c r="AK5" s="905"/>
      <c r="AL5" s="905"/>
      <c r="AM5" s="905"/>
      <c r="AN5" s="905"/>
      <c r="AO5" s="905"/>
      <c r="AP5" s="905"/>
      <c r="AQ5" s="905"/>
      <c r="AR5" s="905"/>
      <c r="AS5" s="905"/>
      <c r="AT5" s="906"/>
      <c r="AU5" s="898"/>
      <c r="AV5" s="899"/>
      <c r="AW5" s="899"/>
      <c r="AX5" s="899"/>
      <c r="AY5" s="899"/>
      <c r="AZ5" s="899"/>
      <c r="BA5" s="899"/>
      <c r="BB5" s="899"/>
      <c r="BC5" s="899"/>
      <c r="BD5" s="899"/>
      <c r="BE5" s="899"/>
      <c r="BF5" s="899"/>
      <c r="BG5" s="899"/>
      <c r="BH5" s="899"/>
      <c r="BI5" s="900"/>
    </row>
    <row r="6" spans="1:62" s="448" customFormat="1" ht="50.25" customHeight="1" x14ac:dyDescent="0.25">
      <c r="A6" s="929" t="s">
        <v>15</v>
      </c>
      <c r="B6" s="930"/>
      <c r="C6" s="1298" t="s">
        <v>658</v>
      </c>
      <c r="D6" s="1298"/>
      <c r="E6" s="1298"/>
      <c r="F6" s="1298"/>
      <c r="G6" s="1298"/>
      <c r="H6" s="1298"/>
      <c r="I6" s="1298"/>
      <c r="J6" s="1298"/>
      <c r="K6" s="1298"/>
      <c r="L6" s="1298"/>
      <c r="M6" s="1298"/>
      <c r="N6" s="1298"/>
      <c r="O6" s="1298"/>
      <c r="P6" s="1298"/>
      <c r="Q6" s="1298"/>
      <c r="R6" s="1298"/>
      <c r="S6" s="1298"/>
      <c r="T6" s="1298"/>
      <c r="U6" s="1298"/>
      <c r="V6" s="1298"/>
      <c r="W6" s="1298"/>
      <c r="X6" s="1298"/>
      <c r="Y6" s="1298"/>
      <c r="Z6" s="1299" t="s">
        <v>16</v>
      </c>
      <c r="AA6" s="1299"/>
      <c r="AB6" s="1300" t="s">
        <v>363</v>
      </c>
      <c r="AC6" s="1300"/>
      <c r="AD6" s="1300"/>
      <c r="AE6" s="1300"/>
      <c r="AF6" s="1300"/>
      <c r="AG6" s="1300"/>
      <c r="AH6" s="1300"/>
      <c r="AI6" s="1300"/>
      <c r="AJ6" s="1299" t="s">
        <v>17</v>
      </c>
      <c r="AK6" s="1299"/>
      <c r="AL6" s="1071"/>
      <c r="AM6" s="1071"/>
      <c r="AN6" s="1071"/>
      <c r="AO6" s="1071"/>
      <c r="AP6" s="1071"/>
      <c r="AQ6" s="1071"/>
      <c r="AR6" s="1071"/>
      <c r="AS6" s="1071"/>
      <c r="AT6" s="1297"/>
      <c r="AU6" s="1297"/>
      <c r="AV6" s="1297"/>
      <c r="AW6" s="1297"/>
      <c r="AX6" s="1297"/>
      <c r="AY6" s="1297"/>
      <c r="AZ6" s="1297"/>
      <c r="BA6" s="1297"/>
      <c r="BB6" s="1297"/>
      <c r="BC6" s="1297"/>
      <c r="BD6" s="1297"/>
      <c r="BE6" s="1297"/>
      <c r="BF6" s="1297"/>
      <c r="BG6" s="1297"/>
      <c r="BH6" s="1297"/>
      <c r="BI6" s="935"/>
      <c r="BJ6" s="447"/>
    </row>
    <row r="7" spans="1:62" s="448" customFormat="1" ht="49.15" customHeight="1" x14ac:dyDescent="0.25">
      <c r="A7" s="936" t="s">
        <v>18</v>
      </c>
      <c r="B7" s="937"/>
      <c r="C7" s="1079" t="s">
        <v>412</v>
      </c>
      <c r="D7" s="1080"/>
      <c r="E7" s="1080"/>
      <c r="F7" s="1080"/>
      <c r="G7" s="1080"/>
      <c r="H7" s="1080"/>
      <c r="I7" s="1080"/>
      <c r="J7" s="1080"/>
      <c r="K7" s="1080"/>
      <c r="L7" s="1080"/>
      <c r="M7" s="1080"/>
      <c r="N7" s="1080"/>
      <c r="O7" s="1080"/>
      <c r="P7" s="1080"/>
      <c r="Q7" s="1080"/>
      <c r="R7" s="1080"/>
      <c r="S7" s="1080"/>
      <c r="T7" s="1080"/>
      <c r="U7" s="1080"/>
      <c r="V7" s="1080"/>
      <c r="W7" s="1080"/>
      <c r="X7" s="1080"/>
      <c r="Y7" s="1080"/>
      <c r="Z7" s="1080"/>
      <c r="AA7" s="1080"/>
      <c r="AB7" s="1080"/>
      <c r="AC7" s="1080"/>
      <c r="AD7" s="1080"/>
      <c r="AE7" s="1080"/>
      <c r="AF7" s="1080"/>
      <c r="AG7" s="1080"/>
      <c r="AH7" s="1080"/>
      <c r="AI7" s="1080"/>
      <c r="AJ7" s="1080"/>
      <c r="AK7" s="1081"/>
      <c r="AL7" s="449" t="s">
        <v>19</v>
      </c>
      <c r="AM7" s="1288"/>
      <c r="AN7" s="1289"/>
      <c r="AO7" s="1289"/>
      <c r="AP7" s="1289"/>
      <c r="AQ7" s="1289"/>
      <c r="AR7" s="1289"/>
      <c r="AS7" s="1289"/>
      <c r="AT7" s="1297"/>
      <c r="AU7" s="1297"/>
      <c r="AV7" s="1297"/>
      <c r="AW7" s="1297"/>
      <c r="AX7" s="1297"/>
      <c r="AY7" s="1297"/>
      <c r="AZ7" s="1297"/>
      <c r="BA7" s="1297"/>
      <c r="BB7" s="1297"/>
      <c r="BC7" s="1297"/>
      <c r="BD7" s="1297"/>
      <c r="BE7" s="1297"/>
      <c r="BF7" s="1297"/>
      <c r="BG7" s="1297"/>
      <c r="BH7" s="1297"/>
      <c r="BI7" s="935"/>
      <c r="BJ7" s="447"/>
    </row>
    <row r="8" spans="1:62" s="448" customFormat="1" ht="27.75" customHeight="1" x14ac:dyDescent="0.25">
      <c r="A8" s="948" t="s">
        <v>20</v>
      </c>
      <c r="B8" s="949"/>
      <c r="C8" s="949"/>
      <c r="D8" s="949"/>
      <c r="E8" s="949"/>
      <c r="F8" s="949"/>
      <c r="G8" s="949"/>
      <c r="H8" s="949"/>
      <c r="I8" s="949"/>
      <c r="J8" s="949"/>
      <c r="K8" s="949"/>
      <c r="L8" s="949"/>
      <c r="M8" s="949"/>
      <c r="N8" s="949"/>
      <c r="O8" s="949"/>
      <c r="P8" s="949"/>
      <c r="Q8" s="949"/>
      <c r="R8" s="949"/>
      <c r="S8" s="949"/>
      <c r="T8" s="949"/>
      <c r="U8" s="949"/>
      <c r="V8" s="949"/>
      <c r="W8" s="949"/>
      <c r="X8" s="949"/>
      <c r="Y8" s="949"/>
      <c r="Z8" s="949"/>
      <c r="AA8" s="949"/>
      <c r="AB8" s="949"/>
      <c r="AC8" s="949"/>
      <c r="AD8" s="949"/>
      <c r="AE8" s="949"/>
      <c r="AF8" s="949"/>
      <c r="AG8" s="949"/>
      <c r="AH8" s="949"/>
      <c r="AI8" s="949"/>
      <c r="AJ8" s="949"/>
      <c r="AK8" s="949"/>
      <c r="AL8" s="949"/>
      <c r="AM8" s="949"/>
      <c r="AN8" s="949"/>
      <c r="AO8" s="949"/>
      <c r="AP8" s="949"/>
      <c r="AQ8" s="949"/>
      <c r="AR8" s="949"/>
      <c r="AS8" s="949"/>
      <c r="AT8" s="951" t="s">
        <v>21</v>
      </c>
      <c r="AU8" s="952"/>
      <c r="AV8" s="952"/>
      <c r="AW8" s="952"/>
      <c r="AX8" s="952"/>
      <c r="AY8" s="952"/>
      <c r="AZ8" s="952"/>
      <c r="BA8" s="952"/>
      <c r="BB8" s="952"/>
      <c r="BC8" s="952"/>
      <c r="BD8" s="952"/>
      <c r="BE8" s="952"/>
      <c r="BF8" s="952"/>
      <c r="BG8" s="952"/>
      <c r="BH8" s="952"/>
      <c r="BI8" s="953"/>
      <c r="BJ8" s="447"/>
    </row>
    <row r="9" spans="1:62" s="388" customFormat="1" ht="25.5" customHeight="1" x14ac:dyDescent="0.25">
      <c r="A9" s="972"/>
      <c r="B9" s="964"/>
      <c r="C9" s="964"/>
      <c r="D9" s="964" t="s">
        <v>22</v>
      </c>
      <c r="E9" s="964"/>
      <c r="F9" s="964"/>
      <c r="G9" s="964"/>
      <c r="H9" s="964"/>
      <c r="I9" s="964"/>
      <c r="J9" s="964"/>
      <c r="K9" s="964"/>
      <c r="L9" s="964"/>
      <c r="M9" s="964"/>
      <c r="N9" s="964"/>
      <c r="O9" s="964"/>
      <c r="P9" s="964"/>
      <c r="Q9" s="964"/>
      <c r="R9" s="964"/>
      <c r="S9" s="964"/>
      <c r="T9" s="964" t="s">
        <v>23</v>
      </c>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1122"/>
      <c r="AU9" s="1122"/>
      <c r="AV9" s="1122"/>
      <c r="AW9" s="1122"/>
      <c r="AX9" s="1122"/>
      <c r="AY9" s="1122"/>
      <c r="AZ9" s="1122"/>
      <c r="BA9" s="1122"/>
      <c r="BB9" s="1122"/>
      <c r="BC9" s="1122"/>
      <c r="BD9" s="1122"/>
      <c r="BE9" s="1122"/>
      <c r="BF9" s="1122"/>
      <c r="BG9" s="1122"/>
      <c r="BH9" s="1122"/>
      <c r="BI9" s="1123"/>
      <c r="BJ9" s="387"/>
    </row>
    <row r="10" spans="1:62" s="384" customFormat="1" ht="25.5" customHeight="1" x14ac:dyDescent="0.25">
      <c r="A10" s="972" t="s">
        <v>24</v>
      </c>
      <c r="B10" s="964" t="s">
        <v>25</v>
      </c>
      <c r="C10" s="964" t="s">
        <v>26</v>
      </c>
      <c r="D10" s="964" t="s">
        <v>27</v>
      </c>
      <c r="E10" s="964"/>
      <c r="F10" s="964"/>
      <c r="G10" s="964" t="s">
        <v>28</v>
      </c>
      <c r="H10" s="964"/>
      <c r="I10" s="964"/>
      <c r="J10" s="964" t="s">
        <v>29</v>
      </c>
      <c r="K10" s="964"/>
      <c r="L10" s="964"/>
      <c r="M10" s="964" t="s">
        <v>30</v>
      </c>
      <c r="N10" s="964"/>
      <c r="O10" s="964"/>
      <c r="P10" s="964" t="s">
        <v>31</v>
      </c>
      <c r="Q10" s="964"/>
      <c r="R10" s="964"/>
      <c r="S10" s="153" t="s">
        <v>32</v>
      </c>
      <c r="T10" s="964" t="s">
        <v>33</v>
      </c>
      <c r="U10" s="964" t="s">
        <v>34</v>
      </c>
      <c r="V10" s="964" t="s">
        <v>35</v>
      </c>
      <c r="W10" s="964" t="s">
        <v>36</v>
      </c>
      <c r="X10" s="964"/>
      <c r="Y10" s="1084" t="s">
        <v>37</v>
      </c>
      <c r="Z10" s="964" t="s">
        <v>38</v>
      </c>
      <c r="AA10" s="964" t="s">
        <v>39</v>
      </c>
      <c r="AB10" s="964" t="s">
        <v>40</v>
      </c>
      <c r="AC10" s="964" t="s">
        <v>41</v>
      </c>
      <c r="AD10" s="964" t="s">
        <v>42</v>
      </c>
      <c r="AE10" s="964" t="s">
        <v>43</v>
      </c>
      <c r="AF10" s="964"/>
      <c r="AG10" s="964"/>
      <c r="AH10" s="964" t="s">
        <v>44</v>
      </c>
      <c r="AI10" s="964" t="s">
        <v>45</v>
      </c>
      <c r="AJ10" s="968" t="s">
        <v>46</v>
      </c>
      <c r="AK10" s="969"/>
      <c r="AL10" s="969"/>
      <c r="AM10" s="969"/>
      <c r="AN10" s="969"/>
      <c r="AO10" s="969"/>
      <c r="AP10" s="970"/>
      <c r="AQ10" s="991" t="s">
        <v>47</v>
      </c>
      <c r="AR10" s="964" t="s">
        <v>48</v>
      </c>
      <c r="AS10" s="964" t="s">
        <v>49</v>
      </c>
      <c r="AT10" s="971" t="s">
        <v>50</v>
      </c>
      <c r="AU10" s="962" t="s">
        <v>50</v>
      </c>
      <c r="AV10" s="962" t="s">
        <v>50</v>
      </c>
      <c r="AW10" s="962" t="s">
        <v>50</v>
      </c>
      <c r="AX10" s="962" t="s">
        <v>51</v>
      </c>
      <c r="AY10" s="962" t="s">
        <v>50</v>
      </c>
      <c r="AZ10" s="962" t="s">
        <v>50</v>
      </c>
      <c r="BA10" s="962" t="s">
        <v>50</v>
      </c>
      <c r="BB10" s="962" t="s">
        <v>52</v>
      </c>
      <c r="BC10" s="962" t="s">
        <v>52</v>
      </c>
      <c r="BD10" s="962" t="s">
        <v>52</v>
      </c>
      <c r="BE10" s="962" t="s">
        <v>52</v>
      </c>
      <c r="BF10" s="962" t="s">
        <v>53</v>
      </c>
      <c r="BG10" s="962" t="s">
        <v>52</v>
      </c>
      <c r="BH10" s="962" t="s">
        <v>52</v>
      </c>
      <c r="BI10" s="963" t="s">
        <v>52</v>
      </c>
      <c r="BJ10" s="383"/>
    </row>
    <row r="11" spans="1:62" s="384" customFormat="1" ht="42.75" customHeight="1" x14ac:dyDescent="0.25">
      <c r="A11" s="973"/>
      <c r="B11" s="965"/>
      <c r="C11" s="965"/>
      <c r="D11" s="320" t="s">
        <v>54</v>
      </c>
      <c r="E11" s="320" t="s">
        <v>55</v>
      </c>
      <c r="F11" s="320" t="s">
        <v>56</v>
      </c>
      <c r="G11" s="320" t="s">
        <v>54</v>
      </c>
      <c r="H11" s="320" t="s">
        <v>55</v>
      </c>
      <c r="I11" s="320" t="s">
        <v>56</v>
      </c>
      <c r="J11" s="320" t="s">
        <v>54</v>
      </c>
      <c r="K11" s="320" t="s">
        <v>55</v>
      </c>
      <c r="L11" s="320" t="s">
        <v>56</v>
      </c>
      <c r="M11" s="320" t="s">
        <v>54</v>
      </c>
      <c r="N11" s="320" t="s">
        <v>55</v>
      </c>
      <c r="O11" s="320" t="s">
        <v>56</v>
      </c>
      <c r="P11" s="320" t="s">
        <v>54</v>
      </c>
      <c r="Q11" s="320" t="s">
        <v>55</v>
      </c>
      <c r="R11" s="320" t="s">
        <v>56</v>
      </c>
      <c r="S11" s="154">
        <f>SUM(S12:S14)</f>
        <v>0</v>
      </c>
      <c r="T11" s="965"/>
      <c r="U11" s="965"/>
      <c r="V11" s="965"/>
      <c r="W11" s="321" t="s">
        <v>57</v>
      </c>
      <c r="X11" s="321" t="s">
        <v>58</v>
      </c>
      <c r="Y11" s="1085"/>
      <c r="Z11" s="965"/>
      <c r="AA11" s="965"/>
      <c r="AB11" s="965"/>
      <c r="AC11" s="965"/>
      <c r="AD11" s="964"/>
      <c r="AE11" s="322" t="s">
        <v>59</v>
      </c>
      <c r="AF11" s="322" t="s">
        <v>60</v>
      </c>
      <c r="AG11" s="323" t="s">
        <v>61</v>
      </c>
      <c r="AH11" s="964"/>
      <c r="AI11" s="965"/>
      <c r="AJ11" s="346" t="s">
        <v>62</v>
      </c>
      <c r="AK11" s="346" t="s">
        <v>63</v>
      </c>
      <c r="AL11" s="346" t="s">
        <v>64</v>
      </c>
      <c r="AM11" s="346" t="s">
        <v>65</v>
      </c>
      <c r="AN11" s="346" t="s">
        <v>66</v>
      </c>
      <c r="AO11" s="346" t="s">
        <v>67</v>
      </c>
      <c r="AP11" s="346" t="s">
        <v>68</v>
      </c>
      <c r="AQ11" s="992"/>
      <c r="AR11" s="965"/>
      <c r="AS11" s="965"/>
      <c r="AT11" s="325" t="s">
        <v>69</v>
      </c>
      <c r="AU11" s="326" t="s">
        <v>70</v>
      </c>
      <c r="AV11" s="326" t="s">
        <v>71</v>
      </c>
      <c r="AW11" s="326" t="s">
        <v>72</v>
      </c>
      <c r="AX11" s="326" t="s">
        <v>69</v>
      </c>
      <c r="AY11" s="326" t="s">
        <v>70</v>
      </c>
      <c r="AZ11" s="326" t="s">
        <v>71</v>
      </c>
      <c r="BA11" s="326" t="s">
        <v>72</v>
      </c>
      <c r="BB11" s="326" t="s">
        <v>69</v>
      </c>
      <c r="BC11" s="326" t="s">
        <v>70</v>
      </c>
      <c r="BD11" s="326" t="s">
        <v>71</v>
      </c>
      <c r="BE11" s="326" t="s">
        <v>72</v>
      </c>
      <c r="BF11" s="326" t="s">
        <v>69</v>
      </c>
      <c r="BG11" s="326" t="s">
        <v>70</v>
      </c>
      <c r="BH11" s="326" t="s">
        <v>71</v>
      </c>
      <c r="BI11" s="327" t="s">
        <v>73</v>
      </c>
      <c r="BJ11" s="383"/>
    </row>
    <row r="12" spans="1:62" s="388" customFormat="1" ht="99" customHeight="1" x14ac:dyDescent="0.25">
      <c r="A12" s="380">
        <v>1</v>
      </c>
      <c r="B12" s="707" t="s">
        <v>659</v>
      </c>
      <c r="C12" s="385">
        <v>0.2</v>
      </c>
      <c r="D12" s="723">
        <v>0.33329999999999999</v>
      </c>
      <c r="E12" s="156"/>
      <c r="F12" s="386">
        <f>IF(ISERROR(E12/D12),"",(E12/D12))</f>
        <v>0</v>
      </c>
      <c r="G12" s="724">
        <v>0.33329999999999999</v>
      </c>
      <c r="H12" s="125"/>
      <c r="I12" s="386">
        <f>IF(ISERROR(H12/G12),"",(H12/G12))</f>
        <v>0</v>
      </c>
      <c r="J12" s="724">
        <v>0.33329999999999999</v>
      </c>
      <c r="K12" s="125"/>
      <c r="L12" s="386">
        <f>IF(ISERROR(K12/J12),"",(K12/J12))</f>
        <v>0</v>
      </c>
      <c r="M12" s="708"/>
      <c r="N12" s="125"/>
      <c r="O12" s="725" t="str">
        <f>IF(ISERROR(N12/M12),"",(N12/M12))</f>
        <v/>
      </c>
      <c r="P12" s="125">
        <f>SUM(D12,G12,J12,M12)</f>
        <v>0.99990000000000001</v>
      </c>
      <c r="Q12" s="725">
        <f>SUM(E12,H12,K12,N12)</f>
        <v>0</v>
      </c>
      <c r="R12" s="386">
        <f>IF((IF(ISERROR(Q12/P12),0,(Q12/P12)))&gt;1,1,(IF(ISERROR(Q12/P12),0,(Q12/P12))))</f>
        <v>0</v>
      </c>
      <c r="S12" s="370">
        <f>R12*C12</f>
        <v>0</v>
      </c>
      <c r="T12" s="707" t="s">
        <v>358</v>
      </c>
      <c r="U12" s="707" t="s">
        <v>1042</v>
      </c>
      <c r="V12" s="707" t="s">
        <v>359</v>
      </c>
      <c r="W12" s="707" t="s">
        <v>360</v>
      </c>
      <c r="X12" s="707" t="s">
        <v>361</v>
      </c>
      <c r="Y12" s="709" t="s">
        <v>75</v>
      </c>
      <c r="Z12" s="707" t="s">
        <v>362</v>
      </c>
      <c r="AA12" s="709" t="s">
        <v>76</v>
      </c>
      <c r="AB12" s="707" t="s">
        <v>74</v>
      </c>
      <c r="AC12" s="707" t="s">
        <v>77</v>
      </c>
      <c r="AD12" s="707" t="s">
        <v>78</v>
      </c>
      <c r="AE12" s="709" t="s">
        <v>86</v>
      </c>
      <c r="AF12" s="709">
        <v>2022</v>
      </c>
      <c r="AG12" s="709" t="s">
        <v>5</v>
      </c>
      <c r="AH12" s="709" t="s">
        <v>79</v>
      </c>
      <c r="AI12" s="709" t="s">
        <v>80</v>
      </c>
      <c r="AJ12" s="707" t="s">
        <v>94</v>
      </c>
      <c r="AK12" s="707" t="s">
        <v>5</v>
      </c>
      <c r="AL12" s="710" t="s">
        <v>5</v>
      </c>
      <c r="AM12" s="707" t="s">
        <v>5</v>
      </c>
      <c r="AN12" s="707" t="s">
        <v>5</v>
      </c>
      <c r="AO12" s="707" t="s">
        <v>5</v>
      </c>
      <c r="AP12" s="707" t="s">
        <v>5</v>
      </c>
      <c r="AQ12" s="707" t="s">
        <v>1043</v>
      </c>
      <c r="AR12" s="707" t="s">
        <v>5</v>
      </c>
      <c r="AS12" s="710" t="s">
        <v>1043</v>
      </c>
      <c r="AT12" s="237"/>
      <c r="AU12" s="238"/>
      <c r="AV12" s="239"/>
      <c r="AW12" s="240"/>
      <c r="AX12" s="237"/>
      <c r="AY12" s="241"/>
      <c r="AZ12" s="242"/>
      <c r="BA12" s="242"/>
      <c r="BB12" s="243"/>
      <c r="BC12" s="238"/>
      <c r="BD12" s="240"/>
      <c r="BE12" s="240"/>
      <c r="BF12" s="244"/>
      <c r="BG12" s="245"/>
      <c r="BH12" s="246"/>
      <c r="BI12" s="247"/>
      <c r="BJ12" s="387"/>
    </row>
    <row r="13" spans="1:62" s="388" customFormat="1" ht="72" customHeight="1" x14ac:dyDescent="0.25">
      <c r="A13" s="726">
        <v>2</v>
      </c>
      <c r="B13" s="410" t="s">
        <v>1044</v>
      </c>
      <c r="C13" s="385">
        <v>0.2</v>
      </c>
      <c r="D13" s="156">
        <v>0.25</v>
      </c>
      <c r="E13" s="156"/>
      <c r="F13" s="386">
        <f>IF(ISERROR(E13/D13),"",(E13/D13))</f>
        <v>0</v>
      </c>
      <c r="G13" s="125">
        <v>0.25</v>
      </c>
      <c r="H13" s="125"/>
      <c r="I13" s="386">
        <f>IF(ISERROR(H13/G13),"",(H13/G13))</f>
        <v>0</v>
      </c>
      <c r="J13" s="125">
        <v>0.25</v>
      </c>
      <c r="K13" s="125"/>
      <c r="L13" s="386">
        <f>IF(ISERROR(K13/J13),"",(K13/J13))</f>
        <v>0</v>
      </c>
      <c r="M13" s="125">
        <v>0.25</v>
      </c>
      <c r="N13" s="125"/>
      <c r="O13" s="386">
        <f>IF(ISERROR(N13/M13),"",(N13/M13))</f>
        <v>0</v>
      </c>
      <c r="P13" s="125">
        <f t="shared" ref="P13:Q20" si="0">SUM(D13,G13,J13,M13)</f>
        <v>1</v>
      </c>
      <c r="Q13" s="125">
        <f t="shared" si="0"/>
        <v>0</v>
      </c>
      <c r="R13" s="386">
        <f>IF((IF(ISERROR(Q13/P13),0,(Q13/P13)))&gt;1,1,(IF(ISERROR(Q13/P13),0,(Q13/P13))))</f>
        <v>0</v>
      </c>
      <c r="S13" s="370">
        <f t="shared" ref="S13:S20" si="1">R13*C13</f>
        <v>0</v>
      </c>
      <c r="T13" s="707" t="s">
        <v>365</v>
      </c>
      <c r="U13" s="707" t="s">
        <v>366</v>
      </c>
      <c r="V13" s="707" t="s">
        <v>367</v>
      </c>
      <c r="W13" s="707" t="s">
        <v>368</v>
      </c>
      <c r="X13" s="707" t="s">
        <v>369</v>
      </c>
      <c r="Y13" s="709" t="s">
        <v>5</v>
      </c>
      <c r="Z13" s="709" t="s">
        <v>370</v>
      </c>
      <c r="AA13" s="709" t="s">
        <v>76</v>
      </c>
      <c r="AB13" s="709" t="s">
        <v>101</v>
      </c>
      <c r="AC13" s="709" t="s">
        <v>77</v>
      </c>
      <c r="AD13" s="709" t="s">
        <v>78</v>
      </c>
      <c r="AE13" s="709" t="s">
        <v>5</v>
      </c>
      <c r="AF13" s="709">
        <v>2022</v>
      </c>
      <c r="AG13" s="709" t="s">
        <v>5</v>
      </c>
      <c r="AH13" s="709" t="s">
        <v>79</v>
      </c>
      <c r="AI13" s="709" t="s">
        <v>80</v>
      </c>
      <c r="AJ13" s="707" t="s">
        <v>94</v>
      </c>
      <c r="AK13" s="707" t="s">
        <v>5</v>
      </c>
      <c r="AL13" s="707" t="s">
        <v>5</v>
      </c>
      <c r="AM13" s="707" t="s">
        <v>5</v>
      </c>
      <c r="AN13" s="707" t="s">
        <v>5</v>
      </c>
      <c r="AO13" s="707" t="s">
        <v>5</v>
      </c>
      <c r="AP13" s="707" t="s">
        <v>5</v>
      </c>
      <c r="AQ13" s="707" t="s">
        <v>1043</v>
      </c>
      <c r="AR13" s="707" t="s">
        <v>5</v>
      </c>
      <c r="AS13" s="710" t="s">
        <v>1043</v>
      </c>
      <c r="AT13" s="166"/>
      <c r="AU13" s="243"/>
      <c r="AV13" s="168"/>
      <c r="AW13" s="168"/>
      <c r="AX13" s="237"/>
      <c r="AY13" s="169"/>
      <c r="AZ13" s="170"/>
      <c r="BA13" s="170"/>
      <c r="BB13" s="250"/>
      <c r="BC13" s="250"/>
      <c r="BD13" s="172"/>
      <c r="BE13" s="172"/>
      <c r="BF13" s="237"/>
      <c r="BG13" s="237"/>
      <c r="BH13" s="173"/>
      <c r="BI13" s="172"/>
      <c r="BJ13" s="387"/>
    </row>
    <row r="14" spans="1:62" s="388" customFormat="1" ht="84" customHeight="1" x14ac:dyDescent="0.25">
      <c r="A14" s="726">
        <v>3</v>
      </c>
      <c r="B14" s="410" t="s">
        <v>371</v>
      </c>
      <c r="C14" s="385">
        <v>0.2</v>
      </c>
      <c r="D14" s="156">
        <v>0.25</v>
      </c>
      <c r="E14" s="156"/>
      <c r="F14" s="386">
        <f>IF(ISERROR(E14/D14),"",(E14/D14))</f>
        <v>0</v>
      </c>
      <c r="G14" s="125">
        <v>0.25</v>
      </c>
      <c r="H14" s="125"/>
      <c r="I14" s="386">
        <f t="shared" ref="I14:I20" si="2">IF(ISERROR(H14/G14),"",(H14/G14))</f>
        <v>0</v>
      </c>
      <c r="J14" s="125">
        <v>0.25</v>
      </c>
      <c r="K14" s="125"/>
      <c r="L14" s="386">
        <f t="shared" ref="L14:L20" si="3">IF(ISERROR(K14/J14),"",(K14/J14))</f>
        <v>0</v>
      </c>
      <c r="M14" s="125">
        <v>0.25</v>
      </c>
      <c r="N14" s="125"/>
      <c r="O14" s="386">
        <f t="shared" ref="O14:O20" si="4">IF(ISERROR(N14/M14),"",(N14/M14))</f>
        <v>0</v>
      </c>
      <c r="P14" s="125">
        <f t="shared" si="0"/>
        <v>1</v>
      </c>
      <c r="Q14" s="125"/>
      <c r="R14" s="386">
        <f t="shared" ref="R14:R20" si="5">IF((IF(ISERROR(Q14/P14),0,(Q14/P14)))&gt;1,1,(IF(ISERROR(Q14/P14),0,(Q14/P14))))</f>
        <v>0</v>
      </c>
      <c r="S14" s="370">
        <f t="shared" si="1"/>
        <v>0</v>
      </c>
      <c r="T14" s="707" t="s">
        <v>372</v>
      </c>
      <c r="U14" s="707" t="s">
        <v>373</v>
      </c>
      <c r="V14" s="707" t="s">
        <v>374</v>
      </c>
      <c r="W14" s="707" t="s">
        <v>375</v>
      </c>
      <c r="X14" s="707" t="s">
        <v>376</v>
      </c>
      <c r="Y14" s="709" t="s">
        <v>75</v>
      </c>
      <c r="Z14" s="709" t="s">
        <v>377</v>
      </c>
      <c r="AA14" s="709" t="s">
        <v>76</v>
      </c>
      <c r="AB14" s="709" t="s">
        <v>74</v>
      </c>
      <c r="AC14" s="709" t="s">
        <v>77</v>
      </c>
      <c r="AD14" s="709" t="s">
        <v>78</v>
      </c>
      <c r="AE14" s="711" t="s">
        <v>5</v>
      </c>
      <c r="AF14" s="709">
        <v>2022</v>
      </c>
      <c r="AG14" s="709" t="s">
        <v>5</v>
      </c>
      <c r="AH14" s="709" t="s">
        <v>79</v>
      </c>
      <c r="AI14" s="709" t="s">
        <v>80</v>
      </c>
      <c r="AJ14" s="707" t="s">
        <v>94</v>
      </c>
      <c r="AK14" s="707" t="s">
        <v>5</v>
      </c>
      <c r="AL14" s="707" t="s">
        <v>5</v>
      </c>
      <c r="AM14" s="707" t="s">
        <v>5</v>
      </c>
      <c r="AN14" s="707" t="s">
        <v>5</v>
      </c>
      <c r="AO14" s="707" t="s">
        <v>5</v>
      </c>
      <c r="AP14" s="707" t="s">
        <v>5</v>
      </c>
      <c r="AQ14" s="707" t="s">
        <v>1043</v>
      </c>
      <c r="AR14" s="707" t="s">
        <v>5</v>
      </c>
      <c r="AS14" s="710" t="s">
        <v>1043</v>
      </c>
      <c r="AT14" s="177"/>
      <c r="AU14" s="243"/>
      <c r="AV14" s="168"/>
      <c r="AW14" s="168"/>
      <c r="AX14" s="237"/>
      <c r="AY14" s="169"/>
      <c r="AZ14" s="170"/>
      <c r="BA14" s="170"/>
      <c r="BB14" s="250"/>
      <c r="BC14" s="250"/>
      <c r="BD14" s="178"/>
      <c r="BE14" s="172"/>
      <c r="BF14" s="237"/>
      <c r="BG14" s="237"/>
      <c r="BH14" s="173"/>
      <c r="BI14" s="172"/>
      <c r="BJ14" s="387"/>
    </row>
    <row r="15" spans="1:62" s="388" customFormat="1" ht="60.75" customHeight="1" x14ac:dyDescent="0.2">
      <c r="A15" s="727">
        <v>4</v>
      </c>
      <c r="B15" s="410" t="s">
        <v>660</v>
      </c>
      <c r="C15" s="385">
        <v>0.1</v>
      </c>
      <c r="D15" s="156"/>
      <c r="E15" s="156"/>
      <c r="F15" s="76"/>
      <c r="G15" s="728">
        <v>0.5</v>
      </c>
      <c r="H15" s="125"/>
      <c r="I15" s="386">
        <f t="shared" si="2"/>
        <v>0</v>
      </c>
      <c r="J15" s="728">
        <v>0.5</v>
      </c>
      <c r="K15" s="125"/>
      <c r="L15" s="386">
        <f t="shared" si="3"/>
        <v>0</v>
      </c>
      <c r="M15" s="125"/>
      <c r="N15" s="125"/>
      <c r="O15" s="76"/>
      <c r="P15" s="125">
        <f t="shared" si="0"/>
        <v>1</v>
      </c>
      <c r="Q15" s="125"/>
      <c r="R15" s="386">
        <f t="shared" si="5"/>
        <v>0</v>
      </c>
      <c r="S15" s="370">
        <f t="shared" si="1"/>
        <v>0</v>
      </c>
      <c r="T15" s="707" t="s">
        <v>378</v>
      </c>
      <c r="U15" s="707" t="s">
        <v>379</v>
      </c>
      <c r="V15" s="707" t="s">
        <v>380</v>
      </c>
      <c r="W15" s="707" t="s">
        <v>380</v>
      </c>
      <c r="X15" s="707" t="s">
        <v>381</v>
      </c>
      <c r="Y15" s="709" t="s">
        <v>75</v>
      </c>
      <c r="Z15" s="707" t="s">
        <v>382</v>
      </c>
      <c r="AA15" s="709" t="s">
        <v>76</v>
      </c>
      <c r="AB15" s="709" t="s">
        <v>101</v>
      </c>
      <c r="AC15" s="709" t="s">
        <v>77</v>
      </c>
      <c r="AD15" s="709" t="s">
        <v>78</v>
      </c>
      <c r="AE15" s="711" t="s">
        <v>86</v>
      </c>
      <c r="AF15" s="709">
        <v>2022</v>
      </c>
      <c r="AG15" s="709" t="s">
        <v>5</v>
      </c>
      <c r="AH15" s="709" t="s">
        <v>79</v>
      </c>
      <c r="AI15" s="709" t="s">
        <v>80</v>
      </c>
      <c r="AJ15" s="707" t="s">
        <v>94</v>
      </c>
      <c r="AK15" s="707" t="s">
        <v>5</v>
      </c>
      <c r="AL15" s="707" t="s">
        <v>5</v>
      </c>
      <c r="AM15" s="707"/>
      <c r="AN15" s="707" t="s">
        <v>5</v>
      </c>
      <c r="AO15" s="707" t="s">
        <v>5</v>
      </c>
      <c r="AP15" s="707" t="s">
        <v>5</v>
      </c>
      <c r="AQ15" s="707" t="s">
        <v>1043</v>
      </c>
      <c r="AR15" s="707" t="s">
        <v>5</v>
      </c>
      <c r="AS15" s="710" t="s">
        <v>1043</v>
      </c>
      <c r="AT15" s="177"/>
      <c r="AU15" s="243"/>
      <c r="AV15" s="168"/>
      <c r="AW15" s="168"/>
      <c r="AX15" s="237"/>
      <c r="AY15" s="169"/>
      <c r="AZ15" s="170"/>
      <c r="BA15" s="170"/>
      <c r="BB15" s="250"/>
      <c r="BC15" s="250"/>
      <c r="BD15" s="178"/>
      <c r="BE15" s="172"/>
      <c r="BF15" s="237"/>
      <c r="BG15" s="237"/>
      <c r="BH15" s="173"/>
      <c r="BI15" s="172"/>
      <c r="BJ15" s="387"/>
    </row>
    <row r="16" spans="1:62" s="388" customFormat="1" ht="72.75" customHeight="1" x14ac:dyDescent="0.25">
      <c r="A16" s="729">
        <v>5</v>
      </c>
      <c r="B16" s="410" t="s">
        <v>383</v>
      </c>
      <c r="C16" s="385">
        <v>0.1</v>
      </c>
      <c r="D16" s="723">
        <v>0.33329999999999999</v>
      </c>
      <c r="E16" s="368"/>
      <c r="F16" s="386">
        <f>IF(ISERROR(E16/D16),"",(E16/D16))</f>
        <v>0</v>
      </c>
      <c r="G16" s="724">
        <v>0.33329999999999999</v>
      </c>
      <c r="H16" s="725"/>
      <c r="I16" s="386">
        <f t="shared" si="2"/>
        <v>0</v>
      </c>
      <c r="J16" s="724">
        <v>0.33329999999999999</v>
      </c>
      <c r="K16" s="725"/>
      <c r="L16" s="386">
        <f t="shared" si="3"/>
        <v>0</v>
      </c>
      <c r="M16" s="730"/>
      <c r="N16" s="125"/>
      <c r="O16" s="725"/>
      <c r="P16" s="125">
        <f t="shared" si="0"/>
        <v>0.99990000000000001</v>
      </c>
      <c r="Q16" s="125"/>
      <c r="R16" s="386">
        <f t="shared" si="5"/>
        <v>0</v>
      </c>
      <c r="S16" s="370">
        <f t="shared" si="1"/>
        <v>0</v>
      </c>
      <c r="T16" s="707" t="s">
        <v>384</v>
      </c>
      <c r="U16" s="707" t="s">
        <v>385</v>
      </c>
      <c r="V16" s="707" t="s">
        <v>386</v>
      </c>
      <c r="W16" s="707" t="s">
        <v>387</v>
      </c>
      <c r="X16" s="707" t="s">
        <v>388</v>
      </c>
      <c r="Y16" s="709" t="s">
        <v>5</v>
      </c>
      <c r="Z16" s="707" t="s">
        <v>382</v>
      </c>
      <c r="AA16" s="709" t="s">
        <v>76</v>
      </c>
      <c r="AB16" s="709" t="s">
        <v>101</v>
      </c>
      <c r="AC16" s="709" t="s">
        <v>77</v>
      </c>
      <c r="AD16" s="709" t="s">
        <v>78</v>
      </c>
      <c r="AE16" s="711" t="s">
        <v>86</v>
      </c>
      <c r="AF16" s="709">
        <v>2022</v>
      </c>
      <c r="AG16" s="709" t="s">
        <v>5</v>
      </c>
      <c r="AH16" s="709" t="s">
        <v>79</v>
      </c>
      <c r="AI16" s="709" t="s">
        <v>80</v>
      </c>
      <c r="AJ16" s="707" t="s">
        <v>94</v>
      </c>
      <c r="AK16" s="707" t="s">
        <v>5</v>
      </c>
      <c r="AL16" s="707" t="s">
        <v>5</v>
      </c>
      <c r="AM16" s="707" t="s">
        <v>5</v>
      </c>
      <c r="AN16" s="707" t="s">
        <v>5</v>
      </c>
      <c r="AO16" s="707" t="s">
        <v>5</v>
      </c>
      <c r="AP16" s="707" t="s">
        <v>5</v>
      </c>
      <c r="AQ16" s="707" t="s">
        <v>1043</v>
      </c>
      <c r="AR16" s="707" t="s">
        <v>5</v>
      </c>
      <c r="AS16" s="710" t="s">
        <v>1043</v>
      </c>
      <c r="AT16" s="177"/>
      <c r="AU16" s="243"/>
      <c r="AV16" s="168"/>
      <c r="AW16" s="168"/>
      <c r="AX16" s="237"/>
      <c r="AY16" s="169"/>
      <c r="AZ16" s="170"/>
      <c r="BA16" s="170"/>
      <c r="BB16" s="250"/>
      <c r="BC16" s="250"/>
      <c r="BD16" s="178"/>
      <c r="BE16" s="172"/>
      <c r="BF16" s="237"/>
      <c r="BG16" s="237"/>
      <c r="BH16" s="173"/>
      <c r="BI16" s="172"/>
      <c r="BJ16" s="387"/>
    </row>
    <row r="17" spans="1:250" s="388" customFormat="1" ht="63.75" customHeight="1" x14ac:dyDescent="0.25">
      <c r="A17" s="731">
        <v>6</v>
      </c>
      <c r="B17" s="410" t="s">
        <v>389</v>
      </c>
      <c r="C17" s="385">
        <v>0.05</v>
      </c>
      <c r="D17" s="368"/>
      <c r="E17" s="368"/>
      <c r="F17" s="725" t="str">
        <f>IF(ISERROR(E17/D17),"",(E17/D17))</f>
        <v/>
      </c>
      <c r="G17" s="728">
        <v>0.5</v>
      </c>
      <c r="H17" s="725"/>
      <c r="I17" s="386">
        <f t="shared" si="2"/>
        <v>0</v>
      </c>
      <c r="J17" s="728">
        <v>0.5</v>
      </c>
      <c r="K17" s="725"/>
      <c r="L17" s="386">
        <f t="shared" si="3"/>
        <v>0</v>
      </c>
      <c r="M17" s="725"/>
      <c r="N17" s="725"/>
      <c r="O17" s="725"/>
      <c r="P17" s="125">
        <f t="shared" si="0"/>
        <v>1</v>
      </c>
      <c r="Q17" s="125"/>
      <c r="R17" s="386">
        <f t="shared" si="5"/>
        <v>0</v>
      </c>
      <c r="S17" s="370">
        <f t="shared" si="1"/>
        <v>0</v>
      </c>
      <c r="T17" s="707" t="s">
        <v>390</v>
      </c>
      <c r="U17" s="707" t="s">
        <v>391</v>
      </c>
      <c r="V17" s="707" t="s">
        <v>386</v>
      </c>
      <c r="W17" s="707" t="s">
        <v>387</v>
      </c>
      <c r="X17" s="707" t="s">
        <v>388</v>
      </c>
      <c r="Y17" s="709" t="s">
        <v>5</v>
      </c>
      <c r="Z17" s="707" t="s">
        <v>382</v>
      </c>
      <c r="AA17" s="709" t="s">
        <v>76</v>
      </c>
      <c r="AB17" s="709" t="s">
        <v>101</v>
      </c>
      <c r="AC17" s="709" t="s">
        <v>77</v>
      </c>
      <c r="AD17" s="709" t="s">
        <v>78</v>
      </c>
      <c r="AE17" s="711" t="s">
        <v>86</v>
      </c>
      <c r="AF17" s="709">
        <v>2022</v>
      </c>
      <c r="AG17" s="709" t="s">
        <v>5</v>
      </c>
      <c r="AH17" s="709" t="s">
        <v>79</v>
      </c>
      <c r="AI17" s="709" t="s">
        <v>80</v>
      </c>
      <c r="AJ17" s="707" t="s">
        <v>94</v>
      </c>
      <c r="AK17" s="707" t="s">
        <v>5</v>
      </c>
      <c r="AL17" s="707" t="s">
        <v>5</v>
      </c>
      <c r="AM17" s="707"/>
      <c r="AN17" s="707" t="s">
        <v>5</v>
      </c>
      <c r="AO17" s="707" t="s">
        <v>5</v>
      </c>
      <c r="AP17" s="707" t="s">
        <v>5</v>
      </c>
      <c r="AQ17" s="707" t="s">
        <v>1043</v>
      </c>
      <c r="AR17" s="707" t="s">
        <v>5</v>
      </c>
      <c r="AS17" s="710" t="s">
        <v>1043</v>
      </c>
      <c r="AT17" s="243"/>
      <c r="AU17" s="243"/>
      <c r="AV17" s="287"/>
      <c r="AW17" s="287"/>
      <c r="AX17" s="243"/>
      <c r="AY17" s="574"/>
      <c r="AZ17" s="61"/>
      <c r="BA17" s="65"/>
      <c r="BB17" s="575"/>
      <c r="BC17" s="575"/>
      <c r="BD17" s="583"/>
      <c r="BE17" s="584"/>
      <c r="BF17" s="575"/>
      <c r="BG17" s="576"/>
      <c r="BH17" s="551"/>
      <c r="BI17" s="551"/>
      <c r="BJ17" s="585"/>
    </row>
    <row r="18" spans="1:250" s="388" customFormat="1" ht="63.75" customHeight="1" x14ac:dyDescent="0.25">
      <c r="A18" s="732">
        <v>7</v>
      </c>
      <c r="B18" s="410" t="s">
        <v>1045</v>
      </c>
      <c r="C18" s="385">
        <v>0.05</v>
      </c>
      <c r="D18" s="725"/>
      <c r="E18" s="368"/>
      <c r="F18" s="725" t="str">
        <f>IF(ISERROR(E18/D18),"",(E18/D18))</f>
        <v/>
      </c>
      <c r="G18" s="728">
        <v>0.5</v>
      </c>
      <c r="H18" s="725"/>
      <c r="I18" s="386">
        <f t="shared" si="2"/>
        <v>0</v>
      </c>
      <c r="J18" s="728">
        <v>0.5</v>
      </c>
      <c r="K18" s="725"/>
      <c r="L18" s="386">
        <f t="shared" si="3"/>
        <v>0</v>
      </c>
      <c r="M18" s="725"/>
      <c r="N18" s="725"/>
      <c r="O18" s="725"/>
      <c r="P18" s="125">
        <f t="shared" si="0"/>
        <v>1</v>
      </c>
      <c r="Q18" s="125"/>
      <c r="R18" s="386">
        <f t="shared" si="5"/>
        <v>0</v>
      </c>
      <c r="S18" s="370">
        <f t="shared" si="1"/>
        <v>0</v>
      </c>
      <c r="T18" s="707" t="s">
        <v>1046</v>
      </c>
      <c r="U18" s="707" t="s">
        <v>392</v>
      </c>
      <c r="V18" s="707" t="s">
        <v>393</v>
      </c>
      <c r="W18" s="707" t="s">
        <v>394</v>
      </c>
      <c r="X18" s="707" t="s">
        <v>395</v>
      </c>
      <c r="Y18" s="709" t="s">
        <v>5</v>
      </c>
      <c r="Z18" s="707" t="s">
        <v>364</v>
      </c>
      <c r="AA18" s="709" t="s">
        <v>76</v>
      </c>
      <c r="AB18" s="709" t="s">
        <v>318</v>
      </c>
      <c r="AC18" s="709" t="s">
        <v>77</v>
      </c>
      <c r="AD18" s="709" t="s">
        <v>78</v>
      </c>
      <c r="AE18" s="711" t="s">
        <v>5</v>
      </c>
      <c r="AF18" s="709">
        <v>2022</v>
      </c>
      <c r="AG18" s="709" t="s">
        <v>5</v>
      </c>
      <c r="AH18" s="709" t="s">
        <v>79</v>
      </c>
      <c r="AI18" s="709" t="s">
        <v>80</v>
      </c>
      <c r="AJ18" s="707" t="s">
        <v>94</v>
      </c>
      <c r="AK18" s="707" t="s">
        <v>5</v>
      </c>
      <c r="AL18" s="707" t="s">
        <v>5</v>
      </c>
      <c r="AM18" s="707" t="s">
        <v>5</v>
      </c>
      <c r="AN18" s="707" t="s">
        <v>5</v>
      </c>
      <c r="AO18" s="707" t="s">
        <v>5</v>
      </c>
      <c r="AP18" s="707" t="s">
        <v>5</v>
      </c>
      <c r="AQ18" s="707" t="s">
        <v>1043</v>
      </c>
      <c r="AR18" s="707" t="s">
        <v>5</v>
      </c>
      <c r="AS18" s="710" t="s">
        <v>1043</v>
      </c>
      <c r="AT18" s="243"/>
      <c r="AU18" s="243"/>
      <c r="AV18" s="168"/>
      <c r="AW18" s="168"/>
      <c r="AX18" s="574"/>
      <c r="AY18" s="574"/>
      <c r="AZ18" s="552"/>
      <c r="BA18" s="65"/>
      <c r="BB18" s="243"/>
      <c r="BC18" s="243"/>
      <c r="BD18" s="553"/>
      <c r="BE18" s="168"/>
      <c r="BF18" s="574"/>
      <c r="BG18" s="574"/>
      <c r="BH18" s="712"/>
      <c r="BI18" s="733"/>
      <c r="BJ18" s="387"/>
    </row>
    <row r="19" spans="1:250" s="613" customFormat="1" ht="63.75" customHeight="1" x14ac:dyDescent="0.25">
      <c r="A19" s="732">
        <v>8</v>
      </c>
      <c r="B19" s="410" t="s">
        <v>396</v>
      </c>
      <c r="C19" s="385">
        <v>0.05</v>
      </c>
      <c r="D19" s="734">
        <v>0.25</v>
      </c>
      <c r="E19" s="368"/>
      <c r="F19" s="386">
        <f>IF(ISERROR(E19/D19),"",(E19/D19))</f>
        <v>0</v>
      </c>
      <c r="G19" s="728">
        <v>0.25</v>
      </c>
      <c r="H19" s="725"/>
      <c r="I19" s="386">
        <f t="shared" si="2"/>
        <v>0</v>
      </c>
      <c r="J19" s="728">
        <v>0.25</v>
      </c>
      <c r="K19" s="725"/>
      <c r="L19" s="386">
        <f t="shared" si="3"/>
        <v>0</v>
      </c>
      <c r="M19" s="728">
        <v>0.25</v>
      </c>
      <c r="N19" s="725"/>
      <c r="O19" s="386">
        <f t="shared" si="4"/>
        <v>0</v>
      </c>
      <c r="P19" s="713">
        <f t="shared" si="0"/>
        <v>1</v>
      </c>
      <c r="Q19" s="125"/>
      <c r="R19" s="386">
        <f t="shared" si="5"/>
        <v>0</v>
      </c>
      <c r="S19" s="370">
        <f t="shared" si="1"/>
        <v>0</v>
      </c>
      <c r="T19" s="707" t="s">
        <v>397</v>
      </c>
      <c r="U19" s="707" t="s">
        <v>398</v>
      </c>
      <c r="V19" s="707" t="s">
        <v>399</v>
      </c>
      <c r="W19" s="707" t="s">
        <v>400</v>
      </c>
      <c r="X19" s="707" t="s">
        <v>401</v>
      </c>
      <c r="Y19" s="709" t="s">
        <v>5</v>
      </c>
      <c r="Z19" s="707" t="s">
        <v>362</v>
      </c>
      <c r="AA19" s="709" t="s">
        <v>76</v>
      </c>
      <c r="AB19" s="709" t="s">
        <v>74</v>
      </c>
      <c r="AC19" s="709" t="s">
        <v>77</v>
      </c>
      <c r="AD19" s="709" t="s">
        <v>78</v>
      </c>
      <c r="AE19" s="711" t="s">
        <v>5</v>
      </c>
      <c r="AF19" s="709">
        <v>2022</v>
      </c>
      <c r="AG19" s="709" t="s">
        <v>5</v>
      </c>
      <c r="AH19" s="709" t="s">
        <v>79</v>
      </c>
      <c r="AI19" s="709" t="s">
        <v>80</v>
      </c>
      <c r="AJ19" s="707" t="s">
        <v>94</v>
      </c>
      <c r="AK19" s="707" t="s">
        <v>5</v>
      </c>
      <c r="AL19" s="707" t="s">
        <v>5</v>
      </c>
      <c r="AM19" s="707" t="s">
        <v>5</v>
      </c>
      <c r="AN19" s="707" t="s">
        <v>5</v>
      </c>
      <c r="AO19" s="707" t="s">
        <v>5</v>
      </c>
      <c r="AP19" s="707" t="s">
        <v>5</v>
      </c>
      <c r="AQ19" s="707" t="s">
        <v>1043</v>
      </c>
      <c r="AR19" s="707" t="s">
        <v>5</v>
      </c>
      <c r="AS19" s="710" t="s">
        <v>1043</v>
      </c>
      <c r="AT19" s="243"/>
      <c r="AU19" s="243"/>
      <c r="AV19" s="168"/>
      <c r="AW19" s="168"/>
      <c r="AX19" s="574"/>
      <c r="AY19" s="574"/>
      <c r="AZ19" s="556"/>
      <c r="BA19" s="65"/>
      <c r="BB19" s="243"/>
      <c r="BC19" s="243"/>
      <c r="BD19" s="735"/>
      <c r="BE19" s="168"/>
      <c r="BF19" s="574"/>
      <c r="BG19" s="574"/>
      <c r="BH19" s="714"/>
      <c r="BI19" s="714"/>
      <c r="BJ19" s="387"/>
    </row>
    <row r="20" spans="1:250" s="613" customFormat="1" ht="63.75" customHeight="1" thickBot="1" x14ac:dyDescent="0.3">
      <c r="A20" s="732">
        <v>9</v>
      </c>
      <c r="B20" s="410" t="s">
        <v>1047</v>
      </c>
      <c r="C20" s="385">
        <v>0.05</v>
      </c>
      <c r="D20" s="734">
        <v>0.25</v>
      </c>
      <c r="E20" s="736"/>
      <c r="F20" s="386">
        <f>IF(ISERROR(E20/D20),"",(E20/D20))</f>
        <v>0</v>
      </c>
      <c r="G20" s="728">
        <v>0.25</v>
      </c>
      <c r="H20" s="737"/>
      <c r="I20" s="386">
        <f t="shared" si="2"/>
        <v>0</v>
      </c>
      <c r="J20" s="728">
        <v>0.25</v>
      </c>
      <c r="K20" s="737"/>
      <c r="L20" s="386">
        <f t="shared" si="3"/>
        <v>0</v>
      </c>
      <c r="M20" s="728">
        <v>0.25</v>
      </c>
      <c r="N20" s="737"/>
      <c r="O20" s="386">
        <f t="shared" si="4"/>
        <v>0</v>
      </c>
      <c r="P20" s="713">
        <f t="shared" si="0"/>
        <v>1</v>
      </c>
      <c r="Q20" s="125"/>
      <c r="R20" s="386">
        <f t="shared" si="5"/>
        <v>0</v>
      </c>
      <c r="S20" s="370">
        <f t="shared" si="1"/>
        <v>0</v>
      </c>
      <c r="T20" s="715" t="s">
        <v>402</v>
      </c>
      <c r="U20" s="715" t="s">
        <v>403</v>
      </c>
      <c r="V20" s="715" t="s">
        <v>399</v>
      </c>
      <c r="W20" s="715" t="s">
        <v>404</v>
      </c>
      <c r="X20" s="715" t="s">
        <v>405</v>
      </c>
      <c r="Y20" s="716" t="s">
        <v>5</v>
      </c>
      <c r="Z20" s="715" t="s">
        <v>406</v>
      </c>
      <c r="AA20" s="716" t="s">
        <v>76</v>
      </c>
      <c r="AB20" s="716" t="s">
        <v>74</v>
      </c>
      <c r="AC20" s="716" t="s">
        <v>77</v>
      </c>
      <c r="AD20" s="716" t="s">
        <v>78</v>
      </c>
      <c r="AE20" s="717" t="s">
        <v>5</v>
      </c>
      <c r="AF20" s="709">
        <v>2022</v>
      </c>
      <c r="AG20" s="716" t="s">
        <v>5</v>
      </c>
      <c r="AH20" s="716" t="s">
        <v>79</v>
      </c>
      <c r="AI20" s="716" t="s">
        <v>80</v>
      </c>
      <c r="AJ20" s="707" t="s">
        <v>94</v>
      </c>
      <c r="AK20" s="715" t="s">
        <v>5</v>
      </c>
      <c r="AL20" s="715" t="s">
        <v>5</v>
      </c>
      <c r="AM20" s="715" t="s">
        <v>5</v>
      </c>
      <c r="AN20" s="715" t="s">
        <v>5</v>
      </c>
      <c r="AO20" s="715" t="s">
        <v>5</v>
      </c>
      <c r="AP20" s="715" t="s">
        <v>5</v>
      </c>
      <c r="AQ20" s="707" t="s">
        <v>1043</v>
      </c>
      <c r="AR20" s="715" t="s">
        <v>5</v>
      </c>
      <c r="AS20" s="718" t="s">
        <v>1043</v>
      </c>
      <c r="AT20" s="243"/>
      <c r="AU20" s="243"/>
      <c r="AV20" s="719"/>
      <c r="AW20" s="168"/>
      <c r="AX20" s="574"/>
      <c r="AY20" s="574"/>
      <c r="AZ20" s="720"/>
      <c r="BA20" s="65"/>
      <c r="BB20" s="243"/>
      <c r="BC20" s="243"/>
      <c r="BD20" s="553"/>
      <c r="BE20" s="168"/>
      <c r="BF20" s="574"/>
      <c r="BG20" s="574"/>
      <c r="BH20" s="733"/>
      <c r="BI20" s="721"/>
      <c r="BJ20" s="387"/>
    </row>
    <row r="21" spans="1:250" ht="63.75" customHeight="1" x14ac:dyDescent="0.25">
      <c r="A21" s="69"/>
      <c r="B21" s="69"/>
      <c r="C21" s="808"/>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row>
    <row r="22" spans="1:250" ht="63.75" customHeight="1" x14ac:dyDescent="0.2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row>
    <row r="23" spans="1:250" ht="63.75" customHeight="1" x14ac:dyDescent="0.2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row>
    <row r="24" spans="1:250" ht="63.75" customHeight="1" x14ac:dyDescent="0.2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row>
    <row r="25" spans="1:250" ht="63.75" customHeight="1" x14ac:dyDescent="0.2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row>
    <row r="26" spans="1:250" s="446" customFormat="1" ht="11.65" customHeight="1" x14ac:dyDescent="0.25">
      <c r="A26" s="520"/>
      <c r="B26" s="447"/>
      <c r="C26" s="527"/>
      <c r="D26" s="447"/>
      <c r="E26" s="447"/>
      <c r="F26" s="447"/>
      <c r="G26" s="447"/>
      <c r="H26" s="447"/>
      <c r="I26" s="447"/>
      <c r="J26" s="447"/>
      <c r="K26" s="447"/>
      <c r="L26" s="447"/>
      <c r="M26" s="447"/>
      <c r="N26" s="447"/>
      <c r="O26" s="447"/>
      <c r="P26" s="447"/>
      <c r="Q26" s="447"/>
      <c r="R26" s="447"/>
      <c r="S26" s="447"/>
      <c r="T26" s="447"/>
      <c r="U26" s="447"/>
      <c r="V26" s="447"/>
      <c r="W26" s="447"/>
      <c r="X26" s="447"/>
      <c r="Y26" s="520"/>
      <c r="Z26" s="445"/>
      <c r="AA26" s="447"/>
      <c r="AB26" s="447"/>
      <c r="AC26" s="447"/>
      <c r="AD26" s="447"/>
      <c r="AE26" s="445"/>
      <c r="AF26" s="445"/>
      <c r="AG26" s="445"/>
      <c r="AH26" s="447"/>
      <c r="AI26" s="447"/>
      <c r="AJ26" s="447"/>
      <c r="AK26" s="445"/>
      <c r="AL26" s="445"/>
      <c r="AM26" s="445"/>
      <c r="AN26" s="445"/>
      <c r="AO26" s="447"/>
      <c r="AP26" s="447"/>
      <c r="AQ26" s="445"/>
      <c r="AR26" s="445"/>
      <c r="AS26" s="445"/>
      <c r="BD26" s="528"/>
      <c r="BJ26" s="445"/>
    </row>
    <row r="27" spans="1:250" s="446" customFormat="1" ht="11.65" customHeight="1" x14ac:dyDescent="0.25">
      <c r="A27" s="520"/>
      <c r="B27" s="447"/>
      <c r="C27" s="527"/>
      <c r="D27" s="447"/>
      <c r="E27" s="447"/>
      <c r="F27" s="447"/>
      <c r="G27" s="447"/>
      <c r="H27" s="447"/>
      <c r="I27" s="447"/>
      <c r="J27" s="447"/>
      <c r="K27" s="447"/>
      <c r="L27" s="447"/>
      <c r="M27" s="447"/>
      <c r="N27" s="447"/>
      <c r="O27" s="447"/>
      <c r="P27" s="447"/>
      <c r="Q27" s="447"/>
      <c r="R27" s="447"/>
      <c r="S27" s="447"/>
      <c r="T27" s="447"/>
      <c r="U27" s="447"/>
      <c r="V27" s="447"/>
      <c r="W27" s="447"/>
      <c r="X27" s="447"/>
      <c r="Y27" s="520"/>
      <c r="Z27" s="445"/>
      <c r="AA27" s="447"/>
      <c r="AB27" s="447"/>
      <c r="AC27" s="447"/>
      <c r="AD27" s="447"/>
      <c r="AE27" s="445"/>
      <c r="AF27" s="445"/>
      <c r="AG27" s="445"/>
      <c r="AH27" s="447"/>
      <c r="AI27" s="447"/>
      <c r="AJ27" s="447"/>
      <c r="AK27" s="445"/>
      <c r="AL27" s="445"/>
      <c r="AM27" s="445"/>
      <c r="AN27" s="445"/>
      <c r="AO27" s="447"/>
      <c r="AP27" s="447"/>
      <c r="AQ27" s="445"/>
      <c r="AR27" s="445"/>
      <c r="AS27" s="445"/>
      <c r="BD27" s="528"/>
      <c r="BJ27" s="445"/>
    </row>
    <row r="28" spans="1:250" s="446" customFormat="1" ht="11.65" customHeight="1" x14ac:dyDescent="0.25">
      <c r="A28" s="520"/>
      <c r="B28" s="529"/>
      <c r="C28" s="527"/>
      <c r="D28" s="447"/>
      <c r="E28" s="447"/>
      <c r="F28" s="447"/>
      <c r="G28" s="447"/>
      <c r="H28" s="447"/>
      <c r="I28" s="447"/>
      <c r="J28" s="447"/>
      <c r="K28" s="447"/>
      <c r="L28" s="447"/>
      <c r="M28" s="447"/>
      <c r="N28" s="447"/>
      <c r="O28" s="447"/>
      <c r="P28" s="447"/>
      <c r="Q28" s="447"/>
      <c r="R28" s="447"/>
      <c r="S28" s="447"/>
      <c r="T28" s="447"/>
      <c r="U28" s="447"/>
      <c r="V28" s="447"/>
      <c r="W28" s="447"/>
      <c r="X28" s="447"/>
      <c r="Y28" s="520"/>
      <c r="Z28" s="445"/>
      <c r="AA28" s="447"/>
      <c r="AB28" s="447"/>
      <c r="AC28" s="447"/>
      <c r="AD28" s="447"/>
      <c r="AE28" s="445"/>
      <c r="AF28" s="445"/>
      <c r="AG28" s="445"/>
      <c r="AH28" s="447"/>
      <c r="AI28" s="447"/>
      <c r="AJ28" s="447"/>
      <c r="AK28" s="445"/>
      <c r="AL28" s="445"/>
      <c r="AM28" s="445"/>
      <c r="AN28" s="445"/>
      <c r="AO28" s="447"/>
      <c r="AP28" s="447"/>
      <c r="AQ28" s="445"/>
      <c r="AR28" s="445"/>
      <c r="AS28" s="445"/>
      <c r="BD28" s="528"/>
      <c r="BJ28" s="445"/>
    </row>
    <row r="29" spans="1:250" s="446" customFormat="1" ht="11.65" customHeight="1" x14ac:dyDescent="0.25">
      <c r="A29" s="520"/>
      <c r="B29" s="447"/>
      <c r="C29" s="527"/>
      <c r="D29" s="447"/>
      <c r="E29" s="447"/>
      <c r="F29" s="447"/>
      <c r="G29" s="447"/>
      <c r="H29" s="447"/>
      <c r="I29" s="447"/>
      <c r="J29" s="447"/>
      <c r="K29" s="447"/>
      <c r="L29" s="447"/>
      <c r="M29" s="447"/>
      <c r="N29" s="447"/>
      <c r="O29" s="447"/>
      <c r="P29" s="447"/>
      <c r="Q29" s="447"/>
      <c r="R29" s="447"/>
      <c r="S29" s="447"/>
      <c r="T29" s="447"/>
      <c r="U29" s="447"/>
      <c r="V29" s="447"/>
      <c r="W29" s="447"/>
      <c r="X29" s="447"/>
      <c r="Y29" s="520"/>
      <c r="Z29" s="445"/>
      <c r="AA29" s="447"/>
      <c r="AB29" s="447"/>
      <c r="AC29" s="447"/>
      <c r="AD29" s="447"/>
      <c r="AE29" s="445"/>
      <c r="AF29" s="445"/>
      <c r="AG29" s="445"/>
      <c r="AH29" s="447"/>
      <c r="AI29" s="447"/>
      <c r="AJ29" s="447"/>
      <c r="AK29" s="445"/>
      <c r="AL29" s="445"/>
      <c r="AM29" s="445"/>
      <c r="AN29" s="445"/>
      <c r="AO29" s="447"/>
      <c r="AP29" s="447"/>
      <c r="AQ29" s="445"/>
      <c r="AR29" s="445"/>
      <c r="AS29" s="445"/>
      <c r="BD29" s="530"/>
      <c r="BJ29" s="445"/>
    </row>
    <row r="30" spans="1:250" s="446" customFormat="1" ht="11.65" customHeight="1" x14ac:dyDescent="0.25">
      <c r="A30" s="520"/>
      <c r="B30" s="447"/>
      <c r="C30" s="527"/>
      <c r="D30" s="447"/>
      <c r="E30" s="447"/>
      <c r="F30" s="447"/>
      <c r="G30" s="447"/>
      <c r="H30" s="447"/>
      <c r="I30" s="447"/>
      <c r="J30" s="447"/>
      <c r="K30" s="447"/>
      <c r="L30" s="447"/>
      <c r="M30" s="447"/>
      <c r="N30" s="447"/>
      <c r="O30" s="447"/>
      <c r="P30" s="447"/>
      <c r="Q30" s="447"/>
      <c r="R30" s="447"/>
      <c r="S30" s="447"/>
      <c r="T30" s="447"/>
      <c r="U30" s="447"/>
      <c r="V30" s="447"/>
      <c r="W30" s="447"/>
      <c r="X30" s="447"/>
      <c r="Y30" s="520"/>
      <c r="Z30" s="445"/>
      <c r="AA30" s="447"/>
      <c r="AB30" s="447"/>
      <c r="AC30" s="447"/>
      <c r="AD30" s="447"/>
      <c r="AE30" s="445"/>
      <c r="AF30" s="445"/>
      <c r="AG30" s="445"/>
      <c r="AH30" s="447"/>
      <c r="AI30" s="447"/>
      <c r="AJ30" s="447"/>
      <c r="AK30" s="445"/>
      <c r="AL30" s="445"/>
      <c r="AM30" s="445"/>
      <c r="AN30" s="445"/>
      <c r="AO30" s="447"/>
      <c r="AP30" s="447"/>
      <c r="AQ30" s="445"/>
      <c r="AR30" s="445"/>
      <c r="AS30" s="445"/>
      <c r="BD30" s="528"/>
      <c r="BJ30" s="445"/>
    </row>
    <row r="31" spans="1:250" s="446" customFormat="1" ht="11.65" customHeight="1" x14ac:dyDescent="0.25">
      <c r="A31" s="520"/>
      <c r="B31" s="447"/>
      <c r="C31" s="527"/>
      <c r="D31" s="447"/>
      <c r="E31" s="447"/>
      <c r="F31" s="447"/>
      <c r="G31" s="447"/>
      <c r="H31" s="447"/>
      <c r="I31" s="447"/>
      <c r="J31" s="447"/>
      <c r="K31" s="447"/>
      <c r="L31" s="447"/>
      <c r="M31" s="447"/>
      <c r="N31" s="447"/>
      <c r="O31" s="447"/>
      <c r="P31" s="447"/>
      <c r="Q31" s="447"/>
      <c r="R31" s="447"/>
      <c r="S31" s="447"/>
      <c r="T31" s="447"/>
      <c r="U31" s="447"/>
      <c r="V31" s="447"/>
      <c r="W31" s="447"/>
      <c r="X31" s="447"/>
      <c r="Y31" s="520"/>
      <c r="Z31" s="445"/>
      <c r="AA31" s="447"/>
      <c r="AB31" s="447"/>
      <c r="AC31" s="447"/>
      <c r="AD31" s="447"/>
      <c r="AE31" s="445"/>
      <c r="AF31" s="445"/>
      <c r="AG31" s="445"/>
      <c r="AH31" s="447"/>
      <c r="AI31" s="447"/>
      <c r="AJ31" s="447"/>
      <c r="AK31" s="445"/>
      <c r="AL31" s="445"/>
      <c r="AM31" s="445"/>
      <c r="AN31" s="445"/>
      <c r="AO31" s="447"/>
      <c r="AP31" s="447"/>
      <c r="AQ31" s="445"/>
      <c r="AR31" s="445"/>
      <c r="AS31" s="445"/>
      <c r="BD31" s="528"/>
      <c r="BJ31" s="445"/>
    </row>
    <row r="32" spans="1:250" s="446" customFormat="1" ht="11.65" customHeight="1" x14ac:dyDescent="0.25">
      <c r="A32" s="520"/>
      <c r="B32" s="447"/>
      <c r="C32" s="527"/>
      <c r="D32" s="447"/>
      <c r="E32" s="447"/>
      <c r="F32" s="447"/>
      <c r="G32" s="447"/>
      <c r="H32" s="447"/>
      <c r="I32" s="447"/>
      <c r="J32" s="447"/>
      <c r="K32" s="447"/>
      <c r="L32" s="447"/>
      <c r="M32" s="447"/>
      <c r="N32" s="447"/>
      <c r="O32" s="447"/>
      <c r="P32" s="447"/>
      <c r="Q32" s="447"/>
      <c r="R32" s="447"/>
      <c r="S32" s="447"/>
      <c r="T32" s="447"/>
      <c r="U32" s="447"/>
      <c r="V32" s="447"/>
      <c r="W32" s="447"/>
      <c r="X32" s="447"/>
      <c r="Y32" s="520"/>
      <c r="Z32" s="445"/>
      <c r="AA32" s="447"/>
      <c r="AB32" s="447"/>
      <c r="AC32" s="447"/>
      <c r="AD32" s="447"/>
      <c r="AE32" s="445"/>
      <c r="AF32" s="445"/>
      <c r="AG32" s="445"/>
      <c r="AH32" s="447"/>
      <c r="AI32" s="447"/>
      <c r="AJ32" s="447"/>
      <c r="AK32" s="445"/>
      <c r="AL32" s="445"/>
      <c r="AM32" s="445"/>
      <c r="AN32" s="445"/>
      <c r="AO32" s="447"/>
      <c r="AP32" s="447"/>
      <c r="AQ32" s="445"/>
      <c r="AR32" s="445"/>
      <c r="AS32" s="445"/>
      <c r="BD32" s="528"/>
      <c r="BJ32" s="445"/>
    </row>
    <row r="33" spans="1:62" s="446" customFormat="1" ht="11.65" customHeight="1" x14ac:dyDescent="0.25">
      <c r="A33" s="520"/>
      <c r="B33" s="447"/>
      <c r="C33" s="527"/>
      <c r="D33" s="447"/>
      <c r="E33" s="447"/>
      <c r="F33" s="447"/>
      <c r="G33" s="447"/>
      <c r="H33" s="447"/>
      <c r="I33" s="447"/>
      <c r="J33" s="447"/>
      <c r="K33" s="447"/>
      <c r="L33" s="447"/>
      <c r="M33" s="447"/>
      <c r="N33" s="447"/>
      <c r="O33" s="447"/>
      <c r="P33" s="447"/>
      <c r="Q33" s="447"/>
      <c r="R33" s="447"/>
      <c r="S33" s="447"/>
      <c r="T33" s="447"/>
      <c r="U33" s="447"/>
      <c r="V33" s="447"/>
      <c r="W33" s="447"/>
      <c r="X33" s="447"/>
      <c r="Y33" s="520"/>
      <c r="Z33" s="445"/>
      <c r="AA33" s="447"/>
      <c r="AB33" s="447"/>
      <c r="AC33" s="447"/>
      <c r="AD33" s="447"/>
      <c r="AE33" s="445"/>
      <c r="AF33" s="445"/>
      <c r="AG33" s="445"/>
      <c r="AH33" s="447"/>
      <c r="AI33" s="447"/>
      <c r="AJ33" s="447"/>
      <c r="AK33" s="445"/>
      <c r="AL33" s="445"/>
      <c r="AM33" s="445"/>
      <c r="AN33" s="445"/>
      <c r="AO33" s="447"/>
      <c r="AP33" s="447"/>
      <c r="AQ33" s="445"/>
      <c r="AR33" s="445"/>
      <c r="AS33" s="445"/>
      <c r="BD33" s="528"/>
      <c r="BJ33" s="445"/>
    </row>
    <row r="34" spans="1:62" s="446" customFormat="1" ht="11.65" customHeight="1" x14ac:dyDescent="0.25">
      <c r="A34" s="520"/>
      <c r="B34" s="447"/>
      <c r="C34" s="527"/>
      <c r="D34" s="447"/>
      <c r="E34" s="447"/>
      <c r="F34" s="447"/>
      <c r="G34" s="447"/>
      <c r="H34" s="447"/>
      <c r="I34" s="447"/>
      <c r="J34" s="447"/>
      <c r="K34" s="447"/>
      <c r="L34" s="447"/>
      <c r="M34" s="447"/>
      <c r="N34" s="447"/>
      <c r="O34" s="447"/>
      <c r="P34" s="447"/>
      <c r="Q34" s="447"/>
      <c r="R34" s="447"/>
      <c r="S34" s="447"/>
      <c r="T34" s="447"/>
      <c r="U34" s="447"/>
      <c r="V34" s="447"/>
      <c r="W34" s="447"/>
      <c r="X34" s="447"/>
      <c r="Y34" s="520"/>
      <c r="Z34" s="445"/>
      <c r="AA34" s="447"/>
      <c r="AB34" s="447"/>
      <c r="AC34" s="447"/>
      <c r="AD34" s="447"/>
      <c r="AE34" s="445"/>
      <c r="AF34" s="445"/>
      <c r="AG34" s="445"/>
      <c r="AH34" s="447"/>
      <c r="AI34" s="447"/>
      <c r="AJ34" s="447"/>
      <c r="AK34" s="445"/>
      <c r="AL34" s="445"/>
      <c r="AM34" s="445"/>
      <c r="AN34" s="445"/>
      <c r="AO34" s="447"/>
      <c r="AP34" s="447"/>
      <c r="AQ34" s="445"/>
      <c r="AR34" s="445"/>
      <c r="AS34" s="445"/>
      <c r="BD34" s="528"/>
      <c r="BJ34" s="445"/>
    </row>
    <row r="35" spans="1:62" s="446" customFormat="1" ht="14.1" customHeight="1" x14ac:dyDescent="0.25">
      <c r="A35" s="520"/>
      <c r="B35" s="447"/>
      <c r="C35" s="527"/>
      <c r="D35" s="447"/>
      <c r="E35" s="447"/>
      <c r="F35" s="447"/>
      <c r="G35" s="447"/>
      <c r="H35" s="447"/>
      <c r="I35" s="447"/>
      <c r="J35" s="447"/>
      <c r="K35" s="447"/>
      <c r="L35" s="447"/>
      <c r="M35" s="447"/>
      <c r="N35" s="447"/>
      <c r="O35" s="447"/>
      <c r="P35" s="447"/>
      <c r="Q35" s="447"/>
      <c r="R35" s="447"/>
      <c r="S35" s="447"/>
      <c r="T35" s="447"/>
      <c r="U35" s="447"/>
      <c r="V35" s="447"/>
      <c r="W35" s="447"/>
      <c r="X35" s="447"/>
      <c r="Y35" s="520"/>
      <c r="Z35" s="445"/>
      <c r="AA35" s="447"/>
      <c r="AB35" s="447"/>
      <c r="AC35" s="447"/>
      <c r="AD35" s="447"/>
      <c r="AE35" s="445"/>
      <c r="AF35" s="445"/>
      <c r="AG35" s="445"/>
      <c r="AH35" s="447"/>
      <c r="AI35" s="447"/>
      <c r="AJ35" s="447"/>
      <c r="AK35" s="445"/>
      <c r="AL35" s="445"/>
      <c r="AM35" s="445"/>
      <c r="AN35" s="445"/>
      <c r="AO35" s="447"/>
      <c r="AP35" s="447"/>
      <c r="AQ35" s="445"/>
      <c r="AR35" s="445"/>
      <c r="AS35" s="445"/>
      <c r="BD35" s="528"/>
      <c r="BJ35" s="445"/>
    </row>
    <row r="36" spans="1:62" s="446" customFormat="1" ht="11.65" customHeight="1" x14ac:dyDescent="0.25">
      <c r="A36" s="520"/>
      <c r="B36" s="69"/>
      <c r="C36" s="527"/>
      <c r="D36" s="447"/>
      <c r="E36" s="447"/>
      <c r="F36" s="447"/>
      <c r="G36" s="447"/>
      <c r="H36" s="447"/>
      <c r="I36" s="447"/>
      <c r="J36" s="447"/>
      <c r="K36" s="447"/>
      <c r="L36" s="447"/>
      <c r="M36" s="447"/>
      <c r="N36" s="447"/>
      <c r="O36" s="447"/>
      <c r="P36" s="447"/>
      <c r="Q36" s="447"/>
      <c r="R36" s="447"/>
      <c r="S36" s="447"/>
      <c r="T36" s="447"/>
      <c r="U36" s="447"/>
      <c r="V36" s="447"/>
      <c r="W36" s="447"/>
      <c r="X36" s="447"/>
      <c r="Y36" s="520"/>
      <c r="Z36" s="445"/>
      <c r="AA36" s="447"/>
      <c r="AB36" s="447"/>
      <c r="AC36" s="447"/>
      <c r="AD36" s="447"/>
      <c r="AE36" s="445"/>
      <c r="AF36" s="445"/>
      <c r="AG36" s="445"/>
      <c r="AH36" s="447"/>
      <c r="AI36" s="447"/>
      <c r="AJ36" s="447"/>
      <c r="AK36" s="445"/>
      <c r="AL36" s="445"/>
      <c r="AM36" s="445"/>
      <c r="AN36" s="445"/>
      <c r="AO36" s="447"/>
      <c r="AP36" s="447"/>
      <c r="AQ36" s="445"/>
      <c r="AR36" s="445"/>
      <c r="AS36" s="445"/>
      <c r="BJ36" s="445"/>
    </row>
    <row r="37" spans="1:62" s="446" customFormat="1" ht="11.65" customHeight="1" x14ac:dyDescent="0.25">
      <c r="A37" s="520"/>
      <c r="B37" s="447"/>
      <c r="C37" s="527"/>
      <c r="D37" s="447"/>
      <c r="E37" s="447"/>
      <c r="F37" s="447"/>
      <c r="G37" s="447"/>
      <c r="H37" s="447"/>
      <c r="I37" s="447"/>
      <c r="J37" s="447"/>
      <c r="K37" s="447"/>
      <c r="L37" s="447"/>
      <c r="M37" s="447"/>
      <c r="N37" s="447"/>
      <c r="O37" s="447"/>
      <c r="P37" s="447"/>
      <c r="Q37" s="447"/>
      <c r="R37" s="447"/>
      <c r="S37" s="447"/>
      <c r="T37" s="447"/>
      <c r="U37" s="447"/>
      <c r="V37" s="447"/>
      <c r="W37" s="447"/>
      <c r="X37" s="447"/>
      <c r="Y37" s="520"/>
      <c r="Z37" s="445"/>
      <c r="AA37" s="447"/>
      <c r="AB37" s="447"/>
      <c r="AC37" s="447"/>
      <c r="AD37" s="447"/>
      <c r="AE37" s="445"/>
      <c r="AF37" s="445"/>
      <c r="AG37" s="445"/>
      <c r="AH37" s="447"/>
      <c r="AI37" s="447"/>
      <c r="AJ37" s="447"/>
      <c r="AK37" s="445"/>
      <c r="AL37" s="445"/>
      <c r="AM37" s="445"/>
      <c r="AN37" s="445"/>
      <c r="AO37" s="447"/>
      <c r="AP37" s="447"/>
      <c r="AQ37" s="445"/>
      <c r="AR37" s="445"/>
      <c r="AS37" s="445"/>
      <c r="BJ37" s="445"/>
    </row>
    <row r="38" spans="1:62" s="446" customFormat="1" ht="11.65" customHeight="1" x14ac:dyDescent="0.25">
      <c r="A38" s="520"/>
      <c r="B38" s="447"/>
      <c r="C38" s="527"/>
      <c r="D38" s="447"/>
      <c r="E38" s="447"/>
      <c r="F38" s="447"/>
      <c r="G38" s="447"/>
      <c r="H38" s="447"/>
      <c r="I38" s="447"/>
      <c r="J38" s="447"/>
      <c r="K38" s="447"/>
      <c r="L38" s="447"/>
      <c r="M38" s="447"/>
      <c r="N38" s="447"/>
      <c r="O38" s="447"/>
      <c r="P38" s="447"/>
      <c r="Q38" s="447"/>
      <c r="R38" s="447"/>
      <c r="S38" s="447"/>
      <c r="T38" s="447"/>
      <c r="U38" s="447"/>
      <c r="V38" s="447"/>
      <c r="W38" s="447"/>
      <c r="X38" s="447"/>
      <c r="Y38" s="520"/>
      <c r="Z38" s="445"/>
      <c r="AA38" s="447"/>
      <c r="AB38" s="447"/>
      <c r="AC38" s="447"/>
      <c r="AD38" s="447"/>
      <c r="AE38" s="445"/>
      <c r="AF38" s="445"/>
      <c r="AG38" s="445"/>
      <c r="AH38" s="447"/>
      <c r="AI38" s="447"/>
      <c r="AJ38" s="447"/>
      <c r="AK38" s="445"/>
      <c r="AL38" s="445"/>
      <c r="AM38" s="445"/>
      <c r="AN38" s="445"/>
      <c r="AO38" s="447"/>
      <c r="AP38" s="447"/>
      <c r="AQ38" s="445"/>
      <c r="AR38" s="445"/>
      <c r="AS38" s="445"/>
      <c r="BJ38" s="445"/>
    </row>
    <row r="39" spans="1:62" s="446" customFormat="1" ht="11.65" customHeight="1" x14ac:dyDescent="0.25">
      <c r="A39" s="520"/>
      <c r="B39" s="447"/>
      <c r="C39" s="527"/>
      <c r="D39" s="447"/>
      <c r="E39" s="447"/>
      <c r="F39" s="447"/>
      <c r="G39" s="447"/>
      <c r="H39" s="447"/>
      <c r="I39" s="447"/>
      <c r="J39" s="447"/>
      <c r="K39" s="447"/>
      <c r="L39" s="447"/>
      <c r="M39" s="447"/>
      <c r="N39" s="447"/>
      <c r="O39" s="447"/>
      <c r="P39" s="447"/>
      <c r="Q39" s="447"/>
      <c r="R39" s="447"/>
      <c r="S39" s="447"/>
      <c r="T39" s="447"/>
      <c r="U39" s="447"/>
      <c r="V39" s="447"/>
      <c r="W39" s="447"/>
      <c r="X39" s="447"/>
      <c r="Y39" s="520"/>
      <c r="Z39" s="445"/>
      <c r="AA39" s="447"/>
      <c r="AB39" s="447"/>
      <c r="AC39" s="447"/>
      <c r="AD39" s="447"/>
      <c r="AE39" s="445"/>
      <c r="AF39" s="445"/>
      <c r="AG39" s="445"/>
      <c r="AH39" s="447"/>
      <c r="AI39" s="447"/>
      <c r="AJ39" s="447"/>
      <c r="AK39" s="445"/>
      <c r="AL39" s="445"/>
      <c r="AM39" s="445"/>
      <c r="AN39" s="445"/>
      <c r="AO39" s="447"/>
      <c r="AP39" s="447"/>
      <c r="AQ39" s="445"/>
      <c r="AR39" s="445"/>
      <c r="AS39" s="445"/>
      <c r="BJ39" s="445"/>
    </row>
    <row r="40" spans="1:62" s="446" customFormat="1" ht="11.65" customHeight="1" x14ac:dyDescent="0.25">
      <c r="A40" s="520"/>
      <c r="B40" s="447"/>
      <c r="C40" s="527"/>
      <c r="D40" s="447"/>
      <c r="E40" s="447"/>
      <c r="F40" s="447"/>
      <c r="G40" s="447"/>
      <c r="H40" s="447"/>
      <c r="I40" s="447"/>
      <c r="J40" s="447"/>
      <c r="K40" s="447"/>
      <c r="L40" s="447"/>
      <c r="M40" s="447"/>
      <c r="N40" s="447"/>
      <c r="O40" s="447"/>
      <c r="P40" s="447"/>
      <c r="Q40" s="447"/>
      <c r="R40" s="447"/>
      <c r="S40" s="447"/>
      <c r="T40" s="447"/>
      <c r="U40" s="447"/>
      <c r="V40" s="447"/>
      <c r="W40" s="447"/>
      <c r="X40" s="447"/>
      <c r="Y40" s="520"/>
      <c r="Z40" s="445"/>
      <c r="AA40" s="447"/>
      <c r="AB40" s="447"/>
      <c r="AC40" s="447"/>
      <c r="AD40" s="447"/>
      <c r="AE40" s="445"/>
      <c r="AF40" s="445"/>
      <c r="AG40" s="445"/>
      <c r="AH40" s="447"/>
      <c r="AI40" s="447"/>
      <c r="AJ40" s="447"/>
      <c r="AK40" s="445"/>
      <c r="AL40" s="445"/>
      <c r="AM40" s="445"/>
      <c r="AN40" s="445"/>
      <c r="AO40" s="447"/>
      <c r="AP40" s="447"/>
      <c r="AQ40" s="445"/>
      <c r="AR40" s="445"/>
      <c r="AS40" s="445"/>
      <c r="BJ40" s="445"/>
    </row>
    <row r="41" spans="1:62" s="446" customFormat="1" ht="12.6" customHeight="1" x14ac:dyDescent="0.25">
      <c r="A41" s="520"/>
      <c r="B41" s="447"/>
      <c r="C41" s="527"/>
      <c r="D41" s="447"/>
      <c r="E41" s="447"/>
      <c r="F41" s="447"/>
      <c r="G41" s="447"/>
      <c r="H41" s="447"/>
      <c r="I41" s="447"/>
      <c r="J41" s="447"/>
      <c r="K41" s="447"/>
      <c r="L41" s="447"/>
      <c r="M41" s="447"/>
      <c r="N41" s="447"/>
      <c r="O41" s="447"/>
      <c r="P41" s="447"/>
      <c r="Q41" s="447"/>
      <c r="R41" s="447"/>
      <c r="S41" s="447"/>
      <c r="T41" s="447"/>
      <c r="U41" s="447"/>
      <c r="V41" s="447"/>
      <c r="W41" s="447"/>
      <c r="X41" s="447"/>
      <c r="Y41" s="520"/>
      <c r="Z41" s="445"/>
      <c r="AA41" s="447"/>
      <c r="AB41" s="447"/>
      <c r="AC41" s="447"/>
      <c r="AD41" s="447"/>
      <c r="AE41" s="445"/>
      <c r="AF41" s="445"/>
      <c r="AG41" s="445"/>
      <c r="AH41" s="447"/>
      <c r="AI41" s="447"/>
      <c r="AJ41" s="447"/>
      <c r="AK41" s="445"/>
      <c r="AL41" s="445"/>
      <c r="AM41" s="445"/>
      <c r="AN41" s="445"/>
      <c r="AO41" s="447"/>
      <c r="AP41" s="447"/>
      <c r="AQ41" s="445"/>
      <c r="AR41" s="445"/>
      <c r="AS41" s="445"/>
      <c r="BJ41" s="445"/>
    </row>
    <row r="42" spans="1:62" s="446" customFormat="1" ht="12.6" customHeight="1" x14ac:dyDescent="0.25">
      <c r="A42" s="520"/>
      <c r="B42" s="447"/>
      <c r="C42" s="527"/>
      <c r="D42" s="447"/>
      <c r="E42" s="447"/>
      <c r="F42" s="447"/>
      <c r="G42" s="447"/>
      <c r="H42" s="447"/>
      <c r="I42" s="447"/>
      <c r="J42" s="447"/>
      <c r="K42" s="447"/>
      <c r="L42" s="447"/>
      <c r="M42" s="447"/>
      <c r="N42" s="447"/>
      <c r="O42" s="447"/>
      <c r="P42" s="447"/>
      <c r="Q42" s="447"/>
      <c r="R42" s="447"/>
      <c r="S42" s="447"/>
      <c r="T42" s="447"/>
      <c r="U42" s="447"/>
      <c r="V42" s="447"/>
      <c r="W42" s="447"/>
      <c r="X42" s="447"/>
      <c r="Y42" s="520"/>
      <c r="Z42" s="445"/>
      <c r="AA42" s="447"/>
      <c r="AB42" s="447"/>
      <c r="AC42" s="447"/>
      <c r="AD42" s="447"/>
      <c r="AE42" s="445"/>
      <c r="AF42" s="445"/>
      <c r="AG42" s="445"/>
      <c r="AH42" s="447"/>
      <c r="AI42" s="447"/>
      <c r="AJ42" s="447"/>
      <c r="AK42" s="445"/>
      <c r="AL42" s="445"/>
      <c r="AM42" s="445"/>
      <c r="AN42" s="445"/>
      <c r="AO42" s="447"/>
      <c r="AP42" s="447"/>
      <c r="AQ42" s="445"/>
      <c r="AR42" s="445"/>
      <c r="AS42" s="445"/>
      <c r="BJ42" s="445"/>
    </row>
    <row r="43" spans="1:62" s="446" customFormat="1" ht="11.65" customHeight="1" x14ac:dyDescent="0.25">
      <c r="A43" s="520"/>
      <c r="B43" s="447"/>
      <c r="C43" s="527"/>
      <c r="D43" s="447"/>
      <c r="E43" s="447"/>
      <c r="F43" s="447"/>
      <c r="G43" s="447"/>
      <c r="H43" s="447"/>
      <c r="I43" s="447"/>
      <c r="J43" s="447"/>
      <c r="K43" s="447"/>
      <c r="L43" s="447"/>
      <c r="M43" s="447"/>
      <c r="N43" s="447"/>
      <c r="O43" s="447"/>
      <c r="P43" s="447"/>
      <c r="Q43" s="447"/>
      <c r="R43" s="447"/>
      <c r="S43" s="447"/>
      <c r="T43" s="447"/>
      <c r="U43" s="447"/>
      <c r="V43" s="447"/>
      <c r="W43" s="447"/>
      <c r="X43" s="447"/>
      <c r="Y43" s="520"/>
      <c r="Z43" s="445"/>
      <c r="AA43" s="447"/>
      <c r="AB43" s="447"/>
      <c r="AC43" s="447"/>
      <c r="AD43" s="447"/>
      <c r="AE43" s="445"/>
      <c r="AF43" s="445"/>
      <c r="AG43" s="445"/>
      <c r="AH43" s="447"/>
      <c r="AI43" s="447"/>
      <c r="AJ43" s="447"/>
      <c r="AK43" s="445"/>
      <c r="AL43" s="445"/>
      <c r="AM43" s="445"/>
      <c r="AN43" s="445"/>
      <c r="AO43" s="447"/>
      <c r="AP43" s="447"/>
      <c r="AQ43" s="445"/>
      <c r="AR43" s="445"/>
      <c r="AS43" s="445"/>
      <c r="BJ43" s="445"/>
    </row>
    <row r="44" spans="1:62" s="446" customFormat="1" ht="11.65" customHeight="1" x14ac:dyDescent="0.25">
      <c r="A44" s="520"/>
      <c r="B44" s="447"/>
      <c r="C44" s="527"/>
      <c r="D44" s="447"/>
      <c r="E44" s="447"/>
      <c r="F44" s="447"/>
      <c r="G44" s="447"/>
      <c r="H44" s="447"/>
      <c r="I44" s="447"/>
      <c r="J44" s="447"/>
      <c r="K44" s="447"/>
      <c r="L44" s="447"/>
      <c r="M44" s="447"/>
      <c r="N44" s="447"/>
      <c r="O44" s="447"/>
      <c r="P44" s="447"/>
      <c r="Q44" s="447"/>
      <c r="R44" s="447"/>
      <c r="S44" s="447"/>
      <c r="T44" s="447"/>
      <c r="U44" s="447"/>
      <c r="V44" s="447"/>
      <c r="W44" s="447"/>
      <c r="X44" s="447"/>
      <c r="Y44" s="520"/>
      <c r="Z44" s="445"/>
      <c r="AA44" s="447"/>
      <c r="AB44" s="447"/>
      <c r="AC44" s="447"/>
      <c r="AD44" s="447"/>
      <c r="AE44" s="445"/>
      <c r="AF44" s="445"/>
      <c r="AG44" s="445"/>
      <c r="AH44" s="447"/>
      <c r="AI44" s="447"/>
      <c r="AJ44" s="447"/>
      <c r="AK44" s="445"/>
      <c r="AL44" s="445"/>
      <c r="AM44" s="445"/>
      <c r="AN44" s="445"/>
      <c r="AO44" s="447"/>
      <c r="AP44" s="447"/>
      <c r="AQ44" s="445"/>
      <c r="AR44" s="445"/>
      <c r="AS44" s="445"/>
      <c r="BJ44" s="445"/>
    </row>
    <row r="45" spans="1:62" s="446" customFormat="1" ht="14.1" customHeight="1" x14ac:dyDescent="0.25">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520"/>
      <c r="Z45" s="445"/>
      <c r="AA45" s="447"/>
      <c r="AB45" s="447"/>
      <c r="AC45" s="447"/>
      <c r="AD45" s="447"/>
      <c r="AE45" s="445"/>
      <c r="AF45" s="445"/>
      <c r="AG45" s="445"/>
      <c r="AH45" s="447"/>
      <c r="AI45" s="447"/>
      <c r="AJ45" s="447"/>
      <c r="AK45" s="445"/>
      <c r="AL45" s="445"/>
      <c r="AM45" s="445"/>
      <c r="AN45" s="445"/>
      <c r="AO45" s="447"/>
      <c r="AP45" s="447"/>
      <c r="AQ45" s="445"/>
      <c r="AR45" s="445"/>
      <c r="AS45" s="445"/>
      <c r="BJ45" s="445"/>
    </row>
    <row r="46" spans="1:62" s="446" customFormat="1" ht="11.65" customHeight="1" x14ac:dyDescent="0.25">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520"/>
      <c r="Z46" s="445"/>
      <c r="AA46" s="447"/>
      <c r="AB46" s="447"/>
      <c r="AC46" s="447"/>
      <c r="AD46" s="447"/>
      <c r="AE46" s="445"/>
      <c r="AF46" s="445"/>
      <c r="AG46" s="445"/>
      <c r="AH46" s="447"/>
      <c r="AI46" s="447"/>
      <c r="AJ46" s="447"/>
      <c r="AK46" s="445"/>
      <c r="AL46" s="445"/>
      <c r="AM46" s="445"/>
      <c r="AN46" s="445"/>
      <c r="AO46" s="447"/>
      <c r="AP46" s="447"/>
      <c r="AQ46" s="445"/>
      <c r="AR46" s="445"/>
      <c r="AS46" s="445"/>
      <c r="BJ46" s="445"/>
    </row>
    <row r="47" spans="1:62" s="446" customFormat="1" ht="11.65" customHeight="1" x14ac:dyDescent="0.25">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520"/>
      <c r="Z47" s="445"/>
      <c r="AA47" s="447"/>
      <c r="AB47" s="447"/>
      <c r="AC47" s="447"/>
      <c r="AD47" s="447"/>
      <c r="AE47" s="445"/>
      <c r="AF47" s="445"/>
      <c r="AG47" s="445"/>
      <c r="AH47" s="447"/>
      <c r="AI47" s="447"/>
      <c r="AJ47" s="447"/>
      <c r="AK47" s="445"/>
      <c r="AL47" s="445"/>
      <c r="AM47" s="445"/>
      <c r="AN47" s="445"/>
      <c r="AO47" s="447"/>
      <c r="AP47" s="447"/>
      <c r="AQ47" s="445"/>
      <c r="AR47" s="445"/>
      <c r="AS47" s="445"/>
      <c r="BJ47" s="445"/>
    </row>
    <row r="48" spans="1:62" s="446" customFormat="1" ht="11.65" customHeight="1" x14ac:dyDescent="0.25">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520"/>
      <c r="Z48" s="445"/>
      <c r="AA48" s="447"/>
      <c r="AB48" s="447"/>
      <c r="AC48" s="447"/>
      <c r="AD48" s="447"/>
      <c r="AE48" s="445"/>
      <c r="AF48" s="445"/>
      <c r="AG48" s="445"/>
      <c r="AH48" s="447"/>
      <c r="AI48" s="447"/>
      <c r="AJ48" s="447"/>
      <c r="AK48" s="445"/>
      <c r="AL48" s="445"/>
      <c r="AM48" s="445"/>
      <c r="AN48" s="445"/>
      <c r="AO48" s="447"/>
      <c r="AP48" s="447"/>
      <c r="AQ48" s="445"/>
      <c r="AR48" s="445"/>
      <c r="AS48" s="445"/>
      <c r="BJ48" s="445"/>
    </row>
  </sheetData>
  <sheetProtection selectLockedCells="1" selectUnlockedCells="1"/>
  <mergeCells count="58">
    <mergeCell ref="B10:B11"/>
    <mergeCell ref="C10:C11"/>
    <mergeCell ref="D10:F10"/>
    <mergeCell ref="G10:I10"/>
    <mergeCell ref="J10:L10"/>
    <mergeCell ref="A10:A11"/>
    <mergeCell ref="B1:P3"/>
    <mergeCell ref="B4:P5"/>
    <mergeCell ref="Q1:AH3"/>
    <mergeCell ref="Q4:AH5"/>
    <mergeCell ref="U10:U11"/>
    <mergeCell ref="V10:V11"/>
    <mergeCell ref="AB10:AB11"/>
    <mergeCell ref="AC10:AC11"/>
    <mergeCell ref="A9:C9"/>
    <mergeCell ref="D9:S9"/>
    <mergeCell ref="A6:B6"/>
    <mergeCell ref="Z6:AA6"/>
    <mergeCell ref="AB6:AI6"/>
    <mergeCell ref="A8:AS8"/>
    <mergeCell ref="AI1:AT1"/>
    <mergeCell ref="BB10:BE10"/>
    <mergeCell ref="BF10:BI10"/>
    <mergeCell ref="T9:AS9"/>
    <mergeCell ref="AT9:BI9"/>
    <mergeCell ref="C6:Y6"/>
    <mergeCell ref="W10:X10"/>
    <mergeCell ref="Y10:Y11"/>
    <mergeCell ref="Z10:Z11"/>
    <mergeCell ref="AA10:AA11"/>
    <mergeCell ref="M10:O10"/>
    <mergeCell ref="P10:R10"/>
    <mergeCell ref="T10:T11"/>
    <mergeCell ref="AQ10:AQ11"/>
    <mergeCell ref="AR10:AR11"/>
    <mergeCell ref="AS10:AS11"/>
    <mergeCell ref="AT10:AW10"/>
    <mergeCell ref="AX10:BA10"/>
    <mergeCell ref="AD10:AD11"/>
    <mergeCell ref="AE10:AG10"/>
    <mergeCell ref="AH10:AH11"/>
    <mergeCell ref="AI10:AI11"/>
    <mergeCell ref="AJ10:AP10"/>
    <mergeCell ref="AT8:BI8"/>
    <mergeCell ref="AJ6:AK6"/>
    <mergeCell ref="AL6:AS6"/>
    <mergeCell ref="AT6:BI7"/>
    <mergeCell ref="A7:B7"/>
    <mergeCell ref="C7:AK7"/>
    <mergeCell ref="AM7:AS7"/>
    <mergeCell ref="A1:A5"/>
    <mergeCell ref="AU1:BI1"/>
    <mergeCell ref="AU2:BI2"/>
    <mergeCell ref="AU3:BI3"/>
    <mergeCell ref="AU4:BI5"/>
    <mergeCell ref="AI2:AT2"/>
    <mergeCell ref="AI3:AT3"/>
    <mergeCell ref="AI4:AT5"/>
  </mergeCells>
  <conditionalFormatting sqref="L17:L20 I17:I20">
    <cfRule type="cellIs" dxfId="81" priority="198" stopIfTrue="1" operator="between">
      <formula>0.9</formula>
      <formula>1.05</formula>
    </cfRule>
    <cfRule type="cellIs" dxfId="80" priority="199" stopIfTrue="1" operator="between">
      <formula>0.7</formula>
      <formula>0.8999</formula>
    </cfRule>
    <cfRule type="cellIs" dxfId="79" priority="200" stopIfTrue="1" operator="between">
      <formula>0</formula>
      <formula>0.699</formula>
    </cfRule>
    <cfRule type="cellIs" dxfId="78" priority="201" stopIfTrue="1" operator="greaterThan">
      <formula>1.05</formula>
    </cfRule>
  </conditionalFormatting>
  <conditionalFormatting sqref="R12:R20">
    <cfRule type="cellIs" dxfId="77" priority="157" stopIfTrue="1" operator="between">
      <formula>0.9</formula>
      <formula>1</formula>
    </cfRule>
    <cfRule type="cellIs" dxfId="76" priority="158" stopIfTrue="1" operator="between">
      <formula>0.7</formula>
      <formula>0.8999</formula>
    </cfRule>
    <cfRule type="cellIs" dxfId="75" priority="159" stopIfTrue="1" operator="between">
      <formula>0</formula>
      <formula>0.699</formula>
    </cfRule>
  </conditionalFormatting>
  <conditionalFormatting sqref="I12:I16">
    <cfRule type="cellIs" dxfId="74" priority="164" stopIfTrue="1" operator="between">
      <formula>0.9</formula>
      <formula>1.05</formula>
    </cfRule>
    <cfRule type="cellIs" dxfId="73" priority="165" stopIfTrue="1" operator="between">
      <formula>0.7</formula>
      <formula>0.8999</formula>
    </cfRule>
    <cfRule type="cellIs" dxfId="72" priority="166" stopIfTrue="1" operator="between">
      <formula>0</formula>
      <formula>0.699</formula>
    </cfRule>
    <cfRule type="cellIs" dxfId="71" priority="167" stopIfTrue="1" operator="greaterThan">
      <formula>1.05</formula>
    </cfRule>
  </conditionalFormatting>
  <conditionalFormatting sqref="L12:L16">
    <cfRule type="cellIs" dxfId="70" priority="168" stopIfTrue="1" operator="between">
      <formula>0.9</formula>
      <formula>1.05</formula>
    </cfRule>
    <cfRule type="cellIs" dxfId="69" priority="169" stopIfTrue="1" operator="between">
      <formula>0.7</formula>
      <formula>0.8999</formula>
    </cfRule>
    <cfRule type="cellIs" dxfId="68" priority="170" stopIfTrue="1" operator="between">
      <formula>0</formula>
      <formula>0.699</formula>
    </cfRule>
    <cfRule type="cellIs" dxfId="67" priority="171" stopIfTrue="1" operator="greaterThan">
      <formula>1.05</formula>
    </cfRule>
  </conditionalFormatting>
  <conditionalFormatting sqref="O13:O14 O19:O20">
    <cfRule type="cellIs" dxfId="66" priority="172" stopIfTrue="1" operator="between">
      <formula>0.9</formula>
      <formula>1.05</formula>
    </cfRule>
    <cfRule type="cellIs" dxfId="65" priority="173" stopIfTrue="1" operator="between">
      <formula>0.7</formula>
      <formula>0.8999</formula>
    </cfRule>
    <cfRule type="cellIs" dxfId="64" priority="174" stopIfTrue="1" operator="between">
      <formula>0</formula>
      <formula>0.699</formula>
    </cfRule>
    <cfRule type="cellIs" dxfId="63" priority="175" stopIfTrue="1" operator="greaterThan">
      <formula>1.05</formula>
    </cfRule>
  </conditionalFormatting>
  <conditionalFormatting sqref="R12:R20">
    <cfRule type="cellIs" dxfId="62" priority="176" stopIfTrue="1" operator="between">
      <formula>0.9</formula>
      <formula>1</formula>
    </cfRule>
    <cfRule type="cellIs" dxfId="61" priority="177" stopIfTrue="1" operator="between">
      <formula>0.7</formula>
      <formula>0.8999</formula>
    </cfRule>
    <cfRule type="cellIs" dxfId="60" priority="178" stopIfTrue="1" operator="between">
      <formula>0</formula>
      <formula>0.699</formula>
    </cfRule>
  </conditionalFormatting>
  <conditionalFormatting sqref="I12:I16">
    <cfRule type="cellIs" dxfId="59" priority="183" stopIfTrue="1" operator="between">
      <formula>0.9</formula>
      <formula>1.05</formula>
    </cfRule>
    <cfRule type="cellIs" dxfId="58" priority="184" stopIfTrue="1" operator="between">
      <formula>0.7</formula>
      <formula>0.8999</formula>
    </cfRule>
    <cfRule type="cellIs" dxfId="57" priority="185" stopIfTrue="1" operator="between">
      <formula>0</formula>
      <formula>0.699</formula>
    </cfRule>
    <cfRule type="cellIs" dxfId="56" priority="186" stopIfTrue="1" operator="greaterThan">
      <formula>1.05</formula>
    </cfRule>
  </conditionalFormatting>
  <conditionalFormatting sqref="L12:L16">
    <cfRule type="cellIs" dxfId="55" priority="187" stopIfTrue="1" operator="between">
      <formula>0.9</formula>
      <formula>1.05</formula>
    </cfRule>
    <cfRule type="cellIs" dxfId="54" priority="188" stopIfTrue="1" operator="between">
      <formula>0.7</formula>
      <formula>0.8999</formula>
    </cfRule>
    <cfRule type="cellIs" dxfId="53" priority="189" stopIfTrue="1" operator="between">
      <formula>0</formula>
      <formula>0.699</formula>
    </cfRule>
    <cfRule type="cellIs" dxfId="52" priority="190" stopIfTrue="1" operator="greaterThan">
      <formula>1.05</formula>
    </cfRule>
  </conditionalFormatting>
  <conditionalFormatting sqref="O13:O14 O19:O20">
    <cfRule type="cellIs" dxfId="51" priority="191" stopIfTrue="1" operator="between">
      <formula>0.9</formula>
      <formula>1.05</formula>
    </cfRule>
    <cfRule type="cellIs" dxfId="50" priority="192" stopIfTrue="1" operator="between">
      <formula>0.7</formula>
      <formula>0.8999</formula>
    </cfRule>
    <cfRule type="cellIs" dxfId="49" priority="193" stopIfTrue="1" operator="between">
      <formula>0</formula>
      <formula>0.699</formula>
    </cfRule>
    <cfRule type="cellIs" dxfId="48" priority="194" stopIfTrue="1" operator="greaterThan">
      <formula>1.05</formula>
    </cfRule>
  </conditionalFormatting>
  <conditionalFormatting sqref="G19:R20 P15:R18 G15:N18 G13:R14 G12:N12 P12:R12">
    <cfRule type="colorScale" priority="147">
      <colorScale>
        <cfvo type="min"/>
        <cfvo type="max"/>
        <color theme="0"/>
        <color theme="0"/>
      </colorScale>
    </cfRule>
    <cfRule type="colorScale" priority="156">
      <colorScale>
        <cfvo type="min"/>
        <cfvo type="max"/>
        <color theme="0"/>
        <color theme="0"/>
      </colorScale>
    </cfRule>
  </conditionalFormatting>
  <conditionalFormatting sqref="F12">
    <cfRule type="cellIs" dxfId="47" priority="67" stopIfTrue="1" operator="between">
      <formula>0.9</formula>
      <formula>1.05</formula>
    </cfRule>
    <cfRule type="cellIs" dxfId="46" priority="68" stopIfTrue="1" operator="between">
      <formula>0.7</formula>
      <formula>0.8999</formula>
    </cfRule>
    <cfRule type="cellIs" dxfId="45" priority="69" stopIfTrue="1" operator="between">
      <formula>0</formula>
      <formula>0.699</formula>
    </cfRule>
    <cfRule type="cellIs" dxfId="44" priority="70" stopIfTrue="1" operator="greaterThan">
      <formula>1.05</formula>
    </cfRule>
  </conditionalFormatting>
  <conditionalFormatting sqref="F12">
    <cfRule type="cellIs" dxfId="43" priority="71" stopIfTrue="1" operator="between">
      <formula>0.9</formula>
      <formula>1.05</formula>
    </cfRule>
    <cfRule type="cellIs" dxfId="42" priority="72" stopIfTrue="1" operator="between">
      <formula>0.7</formula>
      <formula>0.8999</formula>
    </cfRule>
    <cfRule type="cellIs" dxfId="41" priority="73" stopIfTrue="1" operator="between">
      <formula>0</formula>
      <formula>0.699</formula>
    </cfRule>
    <cfRule type="cellIs" dxfId="40" priority="74" stopIfTrue="1" operator="greaterThan">
      <formula>1.05</formula>
    </cfRule>
  </conditionalFormatting>
  <conditionalFormatting sqref="F12">
    <cfRule type="colorScale" priority="65">
      <colorScale>
        <cfvo type="min"/>
        <cfvo type="max"/>
        <color theme="0"/>
        <color theme="0"/>
      </colorScale>
    </cfRule>
    <cfRule type="colorScale" priority="66">
      <colorScale>
        <cfvo type="min"/>
        <cfvo type="max"/>
        <color theme="0"/>
        <color theme="0"/>
      </colorScale>
    </cfRule>
  </conditionalFormatting>
  <conditionalFormatting sqref="F13">
    <cfRule type="cellIs" dxfId="39" priority="57" stopIfTrue="1" operator="between">
      <formula>0.9</formula>
      <formula>1.05</formula>
    </cfRule>
    <cfRule type="cellIs" dxfId="38" priority="58" stopIfTrue="1" operator="between">
      <formula>0.7</formula>
      <formula>0.8999</formula>
    </cfRule>
    <cfRule type="cellIs" dxfId="37" priority="59" stopIfTrue="1" operator="between">
      <formula>0</formula>
      <formula>0.699</formula>
    </cfRule>
    <cfRule type="cellIs" dxfId="36" priority="60" stopIfTrue="1" operator="greaterThan">
      <formula>1.05</formula>
    </cfRule>
  </conditionalFormatting>
  <conditionalFormatting sqref="F13">
    <cfRule type="cellIs" dxfId="35" priority="61" stopIfTrue="1" operator="between">
      <formula>0.9</formula>
      <formula>1.05</formula>
    </cfRule>
    <cfRule type="cellIs" dxfId="34" priority="62" stopIfTrue="1" operator="between">
      <formula>0.7</formula>
      <formula>0.8999</formula>
    </cfRule>
    <cfRule type="cellIs" dxfId="33" priority="63" stopIfTrue="1" operator="between">
      <formula>0</formula>
      <formula>0.699</formula>
    </cfRule>
    <cfRule type="cellIs" dxfId="32" priority="64" stopIfTrue="1" operator="greaterThan">
      <formula>1.05</formula>
    </cfRule>
  </conditionalFormatting>
  <conditionalFormatting sqref="F13">
    <cfRule type="colorScale" priority="55">
      <colorScale>
        <cfvo type="min"/>
        <cfvo type="max"/>
        <color theme="0"/>
        <color theme="0"/>
      </colorScale>
    </cfRule>
    <cfRule type="colorScale" priority="56">
      <colorScale>
        <cfvo type="min"/>
        <cfvo type="max"/>
        <color theme="0"/>
        <color theme="0"/>
      </colorScale>
    </cfRule>
  </conditionalFormatting>
  <conditionalFormatting sqref="F14">
    <cfRule type="cellIs" dxfId="31" priority="47" stopIfTrue="1" operator="between">
      <formula>0.9</formula>
      <formula>1.05</formula>
    </cfRule>
    <cfRule type="cellIs" dxfId="30" priority="48" stopIfTrue="1" operator="between">
      <formula>0.7</formula>
      <formula>0.8999</formula>
    </cfRule>
    <cfRule type="cellIs" dxfId="29" priority="49" stopIfTrue="1" operator="between">
      <formula>0</formula>
      <formula>0.699</formula>
    </cfRule>
    <cfRule type="cellIs" dxfId="28" priority="50" stopIfTrue="1" operator="greaterThan">
      <formula>1.05</formula>
    </cfRule>
  </conditionalFormatting>
  <conditionalFormatting sqref="F14">
    <cfRule type="cellIs" dxfId="27" priority="51" stopIfTrue="1" operator="between">
      <formula>0.9</formula>
      <formula>1.05</formula>
    </cfRule>
    <cfRule type="cellIs" dxfId="26" priority="52" stopIfTrue="1" operator="between">
      <formula>0.7</formula>
      <formula>0.8999</formula>
    </cfRule>
    <cfRule type="cellIs" dxfId="25" priority="53" stopIfTrue="1" operator="between">
      <formula>0</formula>
      <formula>0.699</formula>
    </cfRule>
    <cfRule type="cellIs" dxfId="24" priority="54" stopIfTrue="1" operator="greaterThan">
      <formula>1.05</formula>
    </cfRule>
  </conditionalFormatting>
  <conditionalFormatting sqref="F14">
    <cfRule type="colorScale" priority="45">
      <colorScale>
        <cfvo type="min"/>
        <cfvo type="max"/>
        <color theme="0"/>
        <color theme="0"/>
      </colorScale>
    </cfRule>
    <cfRule type="colorScale" priority="46">
      <colorScale>
        <cfvo type="min"/>
        <cfvo type="max"/>
        <color theme="0"/>
        <color theme="0"/>
      </colorScale>
    </cfRule>
  </conditionalFormatting>
  <conditionalFormatting sqref="F16">
    <cfRule type="cellIs" dxfId="23" priority="37" stopIfTrue="1" operator="between">
      <formula>0.9</formula>
      <formula>1.05</formula>
    </cfRule>
    <cfRule type="cellIs" dxfId="22" priority="38" stopIfTrue="1" operator="between">
      <formula>0.7</formula>
      <formula>0.8999</formula>
    </cfRule>
    <cfRule type="cellIs" dxfId="21" priority="39" stopIfTrue="1" operator="between">
      <formula>0</formula>
      <formula>0.699</formula>
    </cfRule>
    <cfRule type="cellIs" dxfId="20" priority="40" stopIfTrue="1" operator="greaterThan">
      <formula>1.05</formula>
    </cfRule>
  </conditionalFormatting>
  <conditionalFormatting sqref="F16">
    <cfRule type="cellIs" dxfId="19" priority="41" stopIfTrue="1" operator="between">
      <formula>0.9</formula>
      <formula>1.05</formula>
    </cfRule>
    <cfRule type="cellIs" dxfId="18" priority="42" stopIfTrue="1" operator="between">
      <formula>0.7</formula>
      <formula>0.8999</formula>
    </cfRule>
    <cfRule type="cellIs" dxfId="17" priority="43" stopIfTrue="1" operator="between">
      <formula>0</formula>
      <formula>0.699</formula>
    </cfRule>
    <cfRule type="cellIs" dxfId="16" priority="44" stopIfTrue="1" operator="greaterThan">
      <formula>1.05</formula>
    </cfRule>
  </conditionalFormatting>
  <conditionalFormatting sqref="F16">
    <cfRule type="colorScale" priority="35">
      <colorScale>
        <cfvo type="min"/>
        <cfvo type="max"/>
        <color theme="0"/>
        <color theme="0"/>
      </colorScale>
    </cfRule>
    <cfRule type="colorScale" priority="36">
      <colorScale>
        <cfvo type="min"/>
        <cfvo type="max"/>
        <color theme="0"/>
        <color theme="0"/>
      </colorScale>
    </cfRule>
  </conditionalFormatting>
  <conditionalFormatting sqref="F19">
    <cfRule type="cellIs" dxfId="15" priority="27" stopIfTrue="1" operator="between">
      <formula>0.9</formula>
      <formula>1.05</formula>
    </cfRule>
    <cfRule type="cellIs" dxfId="14" priority="28" stopIfTrue="1" operator="between">
      <formula>0.7</formula>
      <formula>0.8999</formula>
    </cfRule>
    <cfRule type="cellIs" dxfId="13" priority="29" stopIfTrue="1" operator="between">
      <formula>0</formula>
      <formula>0.699</formula>
    </cfRule>
    <cfRule type="cellIs" dxfId="12" priority="30" stopIfTrue="1" operator="greaterThan">
      <formula>1.05</formula>
    </cfRule>
  </conditionalFormatting>
  <conditionalFormatting sqref="F19">
    <cfRule type="cellIs" dxfId="11" priority="31" stopIfTrue="1" operator="between">
      <formula>0.9</formula>
      <formula>1.05</formula>
    </cfRule>
    <cfRule type="cellIs" dxfId="10" priority="32" stopIfTrue="1" operator="between">
      <formula>0.7</formula>
      <formula>0.8999</formula>
    </cfRule>
    <cfRule type="cellIs" dxfId="9" priority="33" stopIfTrue="1" operator="between">
      <formula>0</formula>
      <formula>0.699</formula>
    </cfRule>
    <cfRule type="cellIs" dxfId="8" priority="34" stopIfTrue="1" operator="greaterThan">
      <formula>1.05</formula>
    </cfRule>
  </conditionalFormatting>
  <conditionalFormatting sqref="F19">
    <cfRule type="colorScale" priority="25">
      <colorScale>
        <cfvo type="min"/>
        <cfvo type="max"/>
        <color theme="0"/>
        <color theme="0"/>
      </colorScale>
    </cfRule>
    <cfRule type="colorScale" priority="26">
      <colorScale>
        <cfvo type="min"/>
        <cfvo type="max"/>
        <color theme="0"/>
        <color theme="0"/>
      </colorScale>
    </cfRule>
  </conditionalFormatting>
  <conditionalFormatting sqref="F20">
    <cfRule type="cellIs" dxfId="7" priority="17" stopIfTrue="1" operator="between">
      <formula>0.9</formula>
      <formula>1.05</formula>
    </cfRule>
    <cfRule type="cellIs" dxfId="6" priority="18" stopIfTrue="1" operator="between">
      <formula>0.7</formula>
      <formula>0.8999</formula>
    </cfRule>
    <cfRule type="cellIs" dxfId="5" priority="19" stopIfTrue="1" operator="between">
      <formula>0</formula>
      <formula>0.699</formula>
    </cfRule>
    <cfRule type="cellIs" dxfId="4" priority="20" stopIfTrue="1" operator="greaterThan">
      <formula>1.05</formula>
    </cfRule>
  </conditionalFormatting>
  <conditionalFormatting sqref="F20">
    <cfRule type="cellIs" dxfId="3" priority="21" stopIfTrue="1" operator="between">
      <formula>0.9</formula>
      <formula>1.05</formula>
    </cfRule>
    <cfRule type="cellIs" dxfId="2" priority="22" stopIfTrue="1" operator="between">
      <formula>0.7</formula>
      <formula>0.8999</formula>
    </cfRule>
    <cfRule type="cellIs" dxfId="1" priority="23" stopIfTrue="1" operator="between">
      <formula>0</formula>
      <formula>0.699</formula>
    </cfRule>
    <cfRule type="cellIs" dxfId="0" priority="24" stopIfTrue="1" operator="greaterThan">
      <formula>1.05</formula>
    </cfRule>
  </conditionalFormatting>
  <conditionalFormatting sqref="F20">
    <cfRule type="colorScale" priority="15">
      <colorScale>
        <cfvo type="min"/>
        <cfvo type="max"/>
        <color theme="0"/>
        <color theme="0"/>
      </colorScale>
    </cfRule>
    <cfRule type="colorScale" priority="16">
      <colorScale>
        <cfvo type="min"/>
        <cfvo type="max"/>
        <color theme="0"/>
        <color theme="0"/>
      </colorScale>
    </cfRule>
  </conditionalFormatting>
  <dataValidations count="10">
    <dataValidation operator="equal" allowBlank="1" showErrorMessage="1" sqref="AJ6">
      <formula1>0</formula1>
      <formula2>0</formula2>
    </dataValidation>
    <dataValidation type="list" operator="equal" allowBlank="1" showErrorMessage="1" sqref="AO26:AP4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26:AA48">
      <formula1>"Alcaldía Local,Central,Sectorial,"</formula1>
      <formula2>0</formula2>
    </dataValidation>
    <dataValidation type="list" operator="equal" allowBlank="1" showErrorMessage="1" sqref="AB26:AB48">
      <formula1>"Coeficiente,Índice o razón,Porcentaje,Tasa,Valor absoluto"</formula1>
      <formula2>0</formula2>
    </dataValidation>
    <dataValidation type="list" operator="equal" allowBlank="1" showErrorMessage="1" sqref="AC26:AC48">
      <formula1>"Diario,Semanal,Mensual,Bimestral ,Trimestral,Semestral ,Anual"</formula1>
      <formula2>0</formula2>
    </dataValidation>
    <dataValidation type="list" operator="equal" allowBlank="1" showErrorMessage="1" sqref="AD26:AD48">
      <formula1>"Alta ,Media ,Baja"</formula1>
      <formula2>0</formula2>
    </dataValidation>
    <dataValidation type="list" operator="equal" allowBlank="1" showErrorMessage="1" sqref="AH26:AH48">
      <formula1>"Gestión"</formula1>
      <formula2>0</formula2>
    </dataValidation>
    <dataValidation type="list" operator="equal" allowBlank="1" showErrorMessage="1" sqref="AI26:AI48">
      <formula1>",Distrital ,Dsitrital-Rural ,Distrital- Urbano,Entidad ,Localidad,UPZ,Departamental,Regional,Nacional"</formula1>
      <formula2>0</formula2>
    </dataValidation>
    <dataValidation type="list" operator="equal" allowBlank="1" showErrorMessage="1" sqref="Y26:Y48">
      <formula1>"Eficacia,Eficiencia,Efectividad,"</formula1>
      <formula2>0</formula2>
    </dataValidation>
    <dataValidation type="list" operator="equal" allowBlank="1" showErrorMessage="1" sqref="AJ26:AJ4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FINANCIERA\[POA 2023.xlsx]datos'!#REF!</xm:f>
          </x14:formula1>
          <xm:sqref>AL6:AS6</xm:sqref>
        </x14:dataValidation>
        <x14:dataValidation type="list" errorStyle="information" operator="equal" showInputMessage="1" showErrorMessage="1" prompt="Escoja el Proceso del Menú desplegable">
          <x14:formula1>
            <xm:f>'C:\Users\luis.arias\Documents\VIGENCIA 2023\PLAN DE ACCION -POA\DIRECCION FINANCIERA\[POA 2023.xlsx]datos'!#REF!</xm:f>
          </x14:formula1>
          <xm:sqref>C6:Y6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showGridLines="0" view="pageBreakPreview" zoomScaleNormal="70" zoomScaleSheetLayoutView="100" workbookViewId="0">
      <selection activeCell="C15" sqref="C15"/>
    </sheetView>
  </sheetViews>
  <sheetFormatPr baseColWidth="10" defaultRowHeight="15.75" x14ac:dyDescent="0.3"/>
  <cols>
    <col min="1" max="1" width="3.85546875" style="9" customWidth="1"/>
    <col min="2" max="2" width="6.28515625" style="9" customWidth="1"/>
    <col min="3" max="3" width="45.85546875" style="9" customWidth="1"/>
    <col min="4" max="4" width="9.7109375" style="9" customWidth="1"/>
    <col min="5" max="5" width="45.85546875" style="9" customWidth="1"/>
    <col min="6" max="6" width="3.85546875" style="9" customWidth="1"/>
    <col min="7" max="7" width="45.85546875" style="9" customWidth="1"/>
    <col min="8" max="8" width="3.42578125" style="9" customWidth="1"/>
    <col min="9" max="9" width="45.85546875" style="9" customWidth="1"/>
    <col min="10" max="10" width="4.28515625" style="9" customWidth="1"/>
    <col min="11" max="16384" width="11.42578125" style="9"/>
  </cols>
  <sheetData>
    <row r="1" spans="2:10" ht="16.5" thickBot="1" x14ac:dyDescent="0.35"/>
    <row r="2" spans="2:10" ht="23.25" customHeight="1" x14ac:dyDescent="0.3">
      <c r="B2" s="1434"/>
      <c r="C2" s="1432"/>
      <c r="D2" s="1432"/>
      <c r="E2" s="1433" t="s">
        <v>950</v>
      </c>
      <c r="F2" s="1433"/>
      <c r="G2" s="1433"/>
      <c r="H2" s="1432"/>
      <c r="I2" s="1432"/>
      <c r="J2" s="1431"/>
    </row>
    <row r="3" spans="2:10" x14ac:dyDescent="0.3">
      <c r="B3" s="10"/>
      <c r="C3" s="1406"/>
      <c r="D3" s="1406"/>
      <c r="E3" s="1407"/>
      <c r="F3" s="1407"/>
      <c r="G3" s="1407"/>
      <c r="H3" s="1407"/>
      <c r="I3" s="1407"/>
      <c r="J3" s="1411"/>
    </row>
    <row r="4" spans="2:10" ht="15" customHeight="1" x14ac:dyDescent="0.3">
      <c r="B4" s="10"/>
      <c r="C4" s="1406"/>
      <c r="D4" s="1406"/>
      <c r="E4" s="1430" t="s">
        <v>949</v>
      </c>
      <c r="F4" s="1429"/>
      <c r="G4" s="1428"/>
      <c r="H4" s="1421"/>
      <c r="I4" s="1421"/>
      <c r="J4" s="1411"/>
    </row>
    <row r="5" spans="2:10" ht="15" customHeight="1" x14ac:dyDescent="0.3">
      <c r="B5" s="10"/>
      <c r="C5" s="1406"/>
      <c r="D5" s="1406"/>
      <c r="E5" s="1427" t="s">
        <v>948</v>
      </c>
      <c r="F5" s="1426"/>
      <c r="G5" s="1425"/>
      <c r="H5" s="1421"/>
      <c r="I5" s="1421"/>
      <c r="J5" s="1411"/>
    </row>
    <row r="6" spans="2:10" ht="15" customHeight="1" x14ac:dyDescent="0.3">
      <c r="B6" s="10"/>
      <c r="C6" s="1406"/>
      <c r="D6" s="1406"/>
      <c r="E6" s="1427" t="s">
        <v>947</v>
      </c>
      <c r="F6" s="1426"/>
      <c r="G6" s="1425"/>
      <c r="H6" s="1421"/>
      <c r="I6" s="1421"/>
      <c r="J6" s="1411"/>
    </row>
    <row r="7" spans="2:10" ht="15" customHeight="1" x14ac:dyDescent="0.3">
      <c r="B7" s="10"/>
      <c r="C7" s="1406"/>
      <c r="D7" s="1406"/>
      <c r="E7" s="1427" t="s">
        <v>946</v>
      </c>
      <c r="F7" s="1426"/>
      <c r="G7" s="1425"/>
      <c r="H7" s="1421"/>
      <c r="I7" s="1421"/>
      <c r="J7" s="1411"/>
    </row>
    <row r="8" spans="2:10" ht="15" customHeight="1" x14ac:dyDescent="0.3">
      <c r="B8" s="10"/>
      <c r="C8" s="1406"/>
      <c r="D8" s="1406"/>
      <c r="E8" s="1427" t="s">
        <v>945</v>
      </c>
      <c r="F8" s="1426"/>
      <c r="G8" s="1425"/>
      <c r="H8" s="1421"/>
      <c r="I8" s="1421"/>
      <c r="J8" s="1411"/>
    </row>
    <row r="9" spans="2:10" ht="15" customHeight="1" x14ac:dyDescent="0.3">
      <c r="B9" s="10"/>
      <c r="C9" s="1407"/>
      <c r="D9" s="1407"/>
      <c r="E9" s="1424" t="s">
        <v>944</v>
      </c>
      <c r="F9" s="1423"/>
      <c r="G9" s="1422"/>
      <c r="H9" s="1421"/>
      <c r="I9" s="1421"/>
      <c r="J9" s="1411"/>
    </row>
    <row r="10" spans="2:10" ht="19.5" x14ac:dyDescent="0.35">
      <c r="B10" s="1420"/>
      <c r="C10" s="1419"/>
      <c r="D10" s="1419"/>
      <c r="E10" s="1419"/>
      <c r="F10" s="1419"/>
      <c r="G10" s="1419"/>
      <c r="H10" s="1419"/>
      <c r="I10" s="1419"/>
      <c r="J10" s="1411"/>
    </row>
    <row r="11" spans="2:10" ht="58.5" x14ac:dyDescent="0.35">
      <c r="B11" s="10"/>
      <c r="C11" s="1418" t="s">
        <v>943</v>
      </c>
      <c r="D11" s="1419"/>
      <c r="E11" s="1418" t="s">
        <v>942</v>
      </c>
      <c r="F11" s="1419"/>
      <c r="G11" s="1418" t="s">
        <v>941</v>
      </c>
      <c r="H11" s="1419"/>
      <c r="I11" s="1418" t="s">
        <v>940</v>
      </c>
      <c r="J11" s="1411"/>
    </row>
    <row r="12" spans="2:10" ht="31.5" x14ac:dyDescent="0.3">
      <c r="B12" s="10"/>
      <c r="C12" s="1417" t="s">
        <v>939</v>
      </c>
      <c r="D12" s="1407"/>
      <c r="E12" s="1417" t="s">
        <v>938</v>
      </c>
      <c r="F12" s="1407"/>
      <c r="G12" s="1417" t="s">
        <v>937</v>
      </c>
      <c r="H12" s="1407"/>
      <c r="I12" s="1417" t="s">
        <v>936</v>
      </c>
      <c r="J12" s="1411"/>
    </row>
    <row r="13" spans="2:10" ht="31.5" x14ac:dyDescent="0.3">
      <c r="B13" s="10"/>
      <c r="C13" s="1417" t="s">
        <v>935</v>
      </c>
      <c r="D13" s="1407"/>
      <c r="E13" s="1417" t="s">
        <v>934</v>
      </c>
      <c r="F13" s="1407"/>
      <c r="G13" s="1417" t="s">
        <v>933</v>
      </c>
      <c r="H13" s="1407"/>
      <c r="I13" s="1417" t="s">
        <v>932</v>
      </c>
      <c r="J13" s="1411"/>
    </row>
    <row r="14" spans="2:10" ht="31.5" x14ac:dyDescent="0.3">
      <c r="B14" s="10"/>
      <c r="C14" s="1407"/>
      <c r="D14" s="1407"/>
      <c r="E14" s="1417" t="s">
        <v>931</v>
      </c>
      <c r="F14" s="1407"/>
      <c r="G14" s="1417" t="s">
        <v>930</v>
      </c>
      <c r="H14" s="1407"/>
      <c r="I14" s="1417" t="s">
        <v>929</v>
      </c>
      <c r="J14" s="1411"/>
    </row>
    <row r="15" spans="2:10" ht="31.5" x14ac:dyDescent="0.3">
      <c r="B15" s="10"/>
      <c r="C15" s="1407"/>
      <c r="D15" s="1407"/>
      <c r="E15" s="1407"/>
      <c r="F15" s="1407"/>
      <c r="G15" s="1407"/>
      <c r="H15" s="1407"/>
      <c r="I15" s="1417" t="s">
        <v>928</v>
      </c>
      <c r="J15" s="1411"/>
    </row>
    <row r="16" spans="2:10" x14ac:dyDescent="0.3">
      <c r="B16" s="10"/>
      <c r="C16" s="1407"/>
      <c r="D16" s="1407"/>
      <c r="E16" s="1407"/>
      <c r="F16" s="1407"/>
      <c r="G16" s="1407"/>
      <c r="H16" s="1407"/>
      <c r="I16" s="1417" t="s">
        <v>927</v>
      </c>
      <c r="J16" s="1411"/>
    </row>
    <row r="17" spans="2:10" x14ac:dyDescent="0.3">
      <c r="B17" s="10"/>
      <c r="C17" s="1407"/>
      <c r="D17" s="1407"/>
      <c r="E17" s="1407"/>
      <c r="F17" s="1407"/>
      <c r="G17" s="1407"/>
      <c r="H17" s="1407"/>
      <c r="I17" s="1416"/>
      <c r="J17" s="1411"/>
    </row>
    <row r="18" spans="2:10" x14ac:dyDescent="0.3">
      <c r="B18" s="10"/>
      <c r="C18" s="1415"/>
      <c r="D18" s="1414"/>
      <c r="E18" s="1414"/>
      <c r="F18" s="1414"/>
      <c r="G18" s="1414"/>
      <c r="H18" s="1414"/>
      <c r="I18" s="1413"/>
      <c r="J18" s="1411"/>
    </row>
    <row r="19" spans="2:10" x14ac:dyDescent="0.3">
      <c r="B19" s="10"/>
      <c r="C19" s="1407"/>
      <c r="D19" s="1407"/>
      <c r="E19" s="1407"/>
      <c r="F19" s="1407"/>
      <c r="G19" s="1407"/>
      <c r="H19" s="1407"/>
      <c r="I19" s="1416"/>
      <c r="J19" s="1411"/>
    </row>
    <row r="20" spans="2:10" x14ac:dyDescent="0.3">
      <c r="B20" s="10"/>
      <c r="C20" s="1415"/>
      <c r="D20" s="1414"/>
      <c r="E20" s="1414"/>
      <c r="F20" s="1414"/>
      <c r="G20" s="1414"/>
      <c r="H20" s="1414"/>
      <c r="I20" s="1413"/>
      <c r="J20" s="1411"/>
    </row>
    <row r="21" spans="2:10" x14ac:dyDescent="0.3">
      <c r="B21" s="10"/>
      <c r="C21" s="1412"/>
      <c r="D21" s="1412"/>
      <c r="E21" s="1412"/>
      <c r="F21" s="1412"/>
      <c r="G21" s="1412"/>
      <c r="H21" s="1412"/>
      <c r="I21" s="1412"/>
      <c r="J21" s="1411"/>
    </row>
    <row r="22" spans="2:10" x14ac:dyDescent="0.3">
      <c r="B22" s="10"/>
      <c r="C22" s="1412"/>
      <c r="D22" s="1412"/>
      <c r="E22" s="1412"/>
      <c r="F22" s="1412"/>
      <c r="G22" s="1412"/>
      <c r="H22" s="1412"/>
      <c r="I22" s="1412"/>
      <c r="J22" s="1411"/>
    </row>
    <row r="23" spans="2:10" x14ac:dyDescent="0.3">
      <c r="B23" s="10"/>
      <c r="C23" s="1412"/>
      <c r="D23" s="1412"/>
      <c r="E23" s="1412"/>
      <c r="F23" s="1412"/>
      <c r="G23" s="1412"/>
      <c r="H23" s="1412"/>
      <c r="I23" s="1412"/>
      <c r="J23" s="1411"/>
    </row>
    <row r="24" spans="2:10" x14ac:dyDescent="0.3">
      <c r="B24" s="10"/>
      <c r="C24" s="1412"/>
      <c r="D24" s="1412"/>
      <c r="E24" s="1412"/>
      <c r="F24" s="1412"/>
      <c r="G24" s="1412"/>
      <c r="H24" s="1412"/>
      <c r="I24" s="1412"/>
      <c r="J24" s="1411"/>
    </row>
    <row r="25" spans="2:10" ht="16.5" thickBot="1" x14ac:dyDescent="0.35">
      <c r="B25" s="1410"/>
      <c r="C25" s="1409"/>
      <c r="D25" s="1409"/>
      <c r="E25" s="1409"/>
      <c r="F25" s="1409"/>
      <c r="G25" s="1409"/>
      <c r="H25" s="1409"/>
      <c r="I25" s="1409"/>
      <c r="J25" s="1408"/>
    </row>
    <row r="26" spans="2:10" x14ac:dyDescent="0.3">
      <c r="B26" s="1406"/>
      <c r="C26" s="1407"/>
      <c r="D26" s="1407"/>
      <c r="E26" s="1407"/>
      <c r="F26" s="1407"/>
      <c r="G26" s="1407"/>
      <c r="H26" s="1407"/>
      <c r="I26" s="1407"/>
      <c r="J26" s="1406"/>
    </row>
  </sheetData>
  <mergeCells count="9">
    <mergeCell ref="C18:I18"/>
    <mergeCell ref="C20:I20"/>
    <mergeCell ref="E9:G9"/>
    <mergeCell ref="E2:G2"/>
    <mergeCell ref="E4:G4"/>
    <mergeCell ref="E6:G6"/>
    <mergeCell ref="E7:G7"/>
    <mergeCell ref="E8:G8"/>
    <mergeCell ref="E5:G5"/>
  </mergeCells>
  <hyperlinks>
    <hyperlink ref="E4:G4" location="Planeación!A1" display="Oficina Asesora de Planeación (OAP)"/>
    <hyperlink ref="E5:G5" location="Comunicaciones!A1" display="Oficina Asesora de Comunicaciones (OAC)"/>
    <hyperlink ref="E6:G6" location="'Control Interno'!A1" display="Oficina de Control Interno (OCI)"/>
    <hyperlink ref="E7:G7" location="'Control Disciplinario Interno'!A1" display="Oficina de Control Disciplinario Interno (OCDI)"/>
    <hyperlink ref="E8:G8" location="'Estudios Estratégicos'!A1" display="Oficina de Análisis de Información y Estudios Estratégicos (OAIEE)."/>
    <hyperlink ref="E9:G9" location="'C4'!A1" display="Oficina Centro de Comando, Control. Comunicaciones y Cómputo - C4."/>
    <hyperlink ref="C12" location="'D. Prevención'!A1" display="Dirección de Prevención y Cultura Ciudadana (DPCC)"/>
    <hyperlink ref="C13" location="'D. Seguridad'!A1" display="Dirección de Seguridad (DS)"/>
    <hyperlink ref="E11" location="'Sub Acceso Justicia'!A1" display="Subsecretaría de Acceso a la Justicia "/>
    <hyperlink ref="E12" location="'D. Acceso Justicia'!A1" display="Dirección de Acceso a la Justicia (DAJ)"/>
    <hyperlink ref="E13" location="'D. Responsabilidad Penal Adoles'!A1" display="Dirección de Responsabilidad Penal Adolescente (DRPA)"/>
    <hyperlink ref="E14" location="'Cárcel Distrital'!A1" display="Dirección Cárcel Distrital (DCD)"/>
    <hyperlink ref="G11" location="'Sub Inversiones Fortalecimiento'!A1" display="Subsecretaría de Inversiones y Fortalecimiento de Capacidades Operativas "/>
    <hyperlink ref="G12" location="'Dir. Técnica'!A1" display="Dirección Técnica (DT)"/>
    <hyperlink ref="G13" location="'D.Operaciones Fortalecimien'!A1" display="Dirección de Operaciones para el Fortalecimiento (DOF)"/>
    <hyperlink ref="G14" location="'D Bienes SCAJ'!A1" display="Dirección de Bienes para la Seguridad, Convivencia y Acceso a la Justicia (DBSCAJ)"/>
    <hyperlink ref="I11" location="'Sub Gestión Institucional'!A1" display="Subsecretaría de Gestión Institucional "/>
    <hyperlink ref="I12" location="'D TIC'!A1" display="Dirección de Tecnologías y Sistemas de la Información (DTIC)"/>
    <hyperlink ref="I13" location="DGH!A1" display="Dirección de Gestión Humana (DGH)"/>
    <hyperlink ref="I14" location="'D. Jurídica Contratos'!A1" display="Dirección Jurídica y Contractual (DJC)"/>
    <hyperlink ref="I15" location="'D.Recursos Físicos Documental'!A1" display="Dirección de Recursos Físicos y Gestión Documental (DRFGD)"/>
    <hyperlink ref="I16" location="'D. Financiera'!A1" display="Dirección Financiera (DF)"/>
    <hyperlink ref="C11" location="'Sub Seguridad Convivencia'!A1" display="Subsecretaría de Seguridad y Convivencia "/>
  </hyperlinks>
  <pageMargins left="0.7" right="0.7" top="0.75" bottom="0.75" header="0.3" footer="0.3"/>
  <pageSetup scale="4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U24"/>
  <sheetViews>
    <sheetView showGridLines="0" zoomScale="70" zoomScaleNormal="70" workbookViewId="0">
      <selection activeCell="K19" sqref="K19"/>
    </sheetView>
  </sheetViews>
  <sheetFormatPr baseColWidth="10" defaultColWidth="20.42578125" defaultRowHeight="123.75" customHeight="1" x14ac:dyDescent="0.25"/>
  <cols>
    <col min="1" max="1" width="2" style="87" customWidth="1"/>
    <col min="2" max="2" width="12.85546875" style="87" customWidth="1"/>
    <col min="3" max="3" width="59.28515625" style="88" customWidth="1"/>
    <col min="4" max="4" width="18.140625" style="87" customWidth="1"/>
    <col min="5" max="8" width="11.42578125" style="87" customWidth="1"/>
    <col min="9" max="9" width="13.42578125" style="87" customWidth="1"/>
    <col min="10" max="10" width="11.140625" style="87" customWidth="1"/>
    <col min="11" max="19" width="11.42578125" style="87" customWidth="1"/>
    <col min="20" max="20" width="14.7109375" style="87" customWidth="1"/>
    <col min="21" max="21" width="47.42578125" style="88" customWidth="1"/>
    <col min="22" max="22" width="67.42578125" style="88" customWidth="1"/>
    <col min="23" max="23" width="21.28515625" style="87" customWidth="1"/>
    <col min="24" max="25" width="21.85546875" style="87" customWidth="1"/>
    <col min="26" max="26" width="21.28515625" style="87" customWidth="1"/>
    <col min="27" max="27" width="21.42578125" style="87" customWidth="1"/>
    <col min="28" max="28" width="20.85546875" style="87" customWidth="1"/>
    <col min="29" max="29" width="21.28515625" style="87" customWidth="1"/>
    <col min="30" max="30" width="21" style="87" customWidth="1"/>
    <col min="31" max="31" width="21.42578125" style="87" customWidth="1"/>
    <col min="32" max="34" width="15.140625" style="87" customWidth="1"/>
    <col min="35" max="36" width="19.85546875" style="87" customWidth="1"/>
    <col min="37" max="43" width="47" style="88" customWidth="1"/>
    <col min="44" max="44" width="43.42578125" style="87" customWidth="1"/>
    <col min="45" max="46" width="22.85546875" style="87" customWidth="1"/>
    <col min="47" max="47" width="15.85546875" style="87" hidden="1" customWidth="1"/>
    <col min="48" max="48" width="11.28515625" style="87" hidden="1" customWidth="1"/>
    <col min="49" max="49" width="74.85546875" style="87" hidden="1" customWidth="1"/>
    <col min="50" max="50" width="49.85546875" style="87" hidden="1" customWidth="1"/>
    <col min="51" max="52" width="20.42578125" style="87" hidden="1" customWidth="1"/>
    <col min="53" max="53" width="68.7109375" style="87" hidden="1" customWidth="1"/>
    <col min="54" max="54" width="30.28515625" style="87" hidden="1" customWidth="1"/>
    <col min="55" max="55" width="17.42578125" style="87" hidden="1" customWidth="1"/>
    <col min="56" max="56" width="9" style="87" hidden="1" customWidth="1"/>
    <col min="57" max="57" width="72.140625" style="87" hidden="1" customWidth="1"/>
    <col min="58" max="58" width="32.140625" style="87" hidden="1" customWidth="1"/>
    <col min="59" max="59" width="17" style="87" hidden="1" customWidth="1"/>
    <col min="60" max="60" width="16" style="87" hidden="1" customWidth="1"/>
    <col min="61" max="61" width="51.42578125" style="87" hidden="1" customWidth="1"/>
    <col min="62" max="62" width="36" style="87" hidden="1" customWidth="1"/>
    <col min="63" max="63" width="20.42578125" style="11" hidden="1" customWidth="1"/>
    <col min="64" max="229" width="20.42578125" style="11" customWidth="1"/>
    <col min="230" max="16384" width="20.42578125" style="87"/>
  </cols>
  <sheetData>
    <row r="1" spans="1:229" ht="15.75" customHeight="1" thickBot="1" x14ac:dyDescent="0.3">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row>
    <row r="2" spans="1:229" s="92" customFormat="1" ht="15.75" customHeight="1" thickBot="1" x14ac:dyDescent="0.3">
      <c r="A2" s="89"/>
      <c r="B2" s="862" t="s">
        <v>5</v>
      </c>
      <c r="C2" s="821" t="s">
        <v>6</v>
      </c>
      <c r="D2" s="821"/>
      <c r="E2" s="821"/>
      <c r="F2" s="821"/>
      <c r="G2" s="821"/>
      <c r="H2" s="821"/>
      <c r="I2" s="821"/>
      <c r="J2" s="821"/>
      <c r="K2" s="821"/>
      <c r="L2" s="821"/>
      <c r="M2" s="821"/>
      <c r="N2" s="821"/>
      <c r="O2" s="821"/>
      <c r="P2" s="821"/>
      <c r="Q2" s="822"/>
      <c r="R2" s="827" t="s">
        <v>595</v>
      </c>
      <c r="S2" s="828"/>
      <c r="T2" s="828"/>
      <c r="U2" s="828"/>
      <c r="V2" s="828"/>
      <c r="W2" s="828"/>
      <c r="X2" s="828"/>
      <c r="Y2" s="828"/>
      <c r="Z2" s="828"/>
      <c r="AA2" s="828"/>
      <c r="AB2" s="828"/>
      <c r="AC2" s="828"/>
      <c r="AD2" s="828"/>
      <c r="AE2" s="828"/>
      <c r="AF2" s="828"/>
      <c r="AG2" s="828"/>
      <c r="AH2" s="828"/>
      <c r="AI2" s="829"/>
      <c r="AJ2" s="836" t="s">
        <v>8</v>
      </c>
      <c r="AK2" s="837"/>
      <c r="AL2" s="837"/>
      <c r="AM2" s="837"/>
      <c r="AN2" s="837"/>
      <c r="AO2" s="837"/>
      <c r="AP2" s="837"/>
      <c r="AQ2" s="837"/>
      <c r="AR2" s="837"/>
      <c r="AS2" s="837"/>
      <c r="AT2" s="837"/>
      <c r="AU2" s="838"/>
      <c r="AV2" s="90" t="s">
        <v>9</v>
      </c>
      <c r="AW2" s="90"/>
      <c r="AX2" s="90"/>
      <c r="AY2" s="90"/>
      <c r="AZ2" s="90"/>
      <c r="BA2" s="90"/>
      <c r="BB2" s="90"/>
      <c r="BC2" s="90"/>
      <c r="BD2" s="90"/>
      <c r="BE2" s="90"/>
      <c r="BF2" s="90"/>
      <c r="BG2" s="90"/>
      <c r="BH2" s="90"/>
      <c r="BI2" s="90"/>
      <c r="BJ2" s="91"/>
    </row>
    <row r="3" spans="1:229" s="92" customFormat="1" ht="14.25" customHeight="1" thickBot="1" x14ac:dyDescent="0.3">
      <c r="A3" s="85"/>
      <c r="B3" s="863"/>
      <c r="C3" s="823"/>
      <c r="D3" s="823"/>
      <c r="E3" s="823"/>
      <c r="F3" s="823"/>
      <c r="G3" s="823"/>
      <c r="H3" s="823"/>
      <c r="I3" s="823"/>
      <c r="J3" s="823"/>
      <c r="K3" s="823"/>
      <c r="L3" s="823"/>
      <c r="M3" s="823"/>
      <c r="N3" s="823"/>
      <c r="O3" s="823"/>
      <c r="P3" s="823"/>
      <c r="Q3" s="824"/>
      <c r="R3" s="830"/>
      <c r="S3" s="831"/>
      <c r="T3" s="831"/>
      <c r="U3" s="831"/>
      <c r="V3" s="831"/>
      <c r="W3" s="831"/>
      <c r="X3" s="831"/>
      <c r="Y3" s="831"/>
      <c r="Z3" s="831"/>
      <c r="AA3" s="831"/>
      <c r="AB3" s="831"/>
      <c r="AC3" s="831"/>
      <c r="AD3" s="831"/>
      <c r="AE3" s="831"/>
      <c r="AF3" s="831"/>
      <c r="AG3" s="831"/>
      <c r="AH3" s="831"/>
      <c r="AI3" s="832"/>
      <c r="AJ3" s="836" t="s">
        <v>10</v>
      </c>
      <c r="AK3" s="837"/>
      <c r="AL3" s="837"/>
      <c r="AM3" s="837"/>
      <c r="AN3" s="837"/>
      <c r="AO3" s="837"/>
      <c r="AP3" s="837"/>
      <c r="AQ3" s="837"/>
      <c r="AR3" s="837"/>
      <c r="AS3" s="837"/>
      <c r="AT3" s="837"/>
      <c r="AU3" s="838"/>
      <c r="AV3" s="93"/>
      <c r="AW3" s="93"/>
      <c r="AX3" s="93"/>
      <c r="AY3" s="93"/>
      <c r="AZ3" s="93"/>
      <c r="BA3" s="93"/>
      <c r="BB3" s="93"/>
      <c r="BC3" s="93"/>
      <c r="BD3" s="93"/>
      <c r="BE3" s="93"/>
      <c r="BF3" s="93"/>
      <c r="BG3" s="93"/>
      <c r="BH3" s="93"/>
      <c r="BI3" s="93"/>
      <c r="BJ3" s="94"/>
    </row>
    <row r="4" spans="1:229" s="92" customFormat="1" ht="12" customHeight="1" thickBot="1" x14ac:dyDescent="0.3">
      <c r="A4" s="85"/>
      <c r="B4" s="863"/>
      <c r="C4" s="825"/>
      <c r="D4" s="825"/>
      <c r="E4" s="825"/>
      <c r="F4" s="825"/>
      <c r="G4" s="825"/>
      <c r="H4" s="825"/>
      <c r="I4" s="825"/>
      <c r="J4" s="825"/>
      <c r="K4" s="825"/>
      <c r="L4" s="825"/>
      <c r="M4" s="825"/>
      <c r="N4" s="825"/>
      <c r="O4" s="825"/>
      <c r="P4" s="825"/>
      <c r="Q4" s="826"/>
      <c r="R4" s="833"/>
      <c r="S4" s="834"/>
      <c r="T4" s="834"/>
      <c r="U4" s="834"/>
      <c r="V4" s="834"/>
      <c r="W4" s="834"/>
      <c r="X4" s="834"/>
      <c r="Y4" s="834"/>
      <c r="Z4" s="834"/>
      <c r="AA4" s="834"/>
      <c r="AB4" s="834"/>
      <c r="AC4" s="834"/>
      <c r="AD4" s="834"/>
      <c r="AE4" s="834"/>
      <c r="AF4" s="834"/>
      <c r="AG4" s="834"/>
      <c r="AH4" s="834"/>
      <c r="AI4" s="835"/>
      <c r="AJ4" s="836" t="s">
        <v>11</v>
      </c>
      <c r="AK4" s="837"/>
      <c r="AL4" s="837"/>
      <c r="AM4" s="837"/>
      <c r="AN4" s="837"/>
      <c r="AO4" s="837"/>
      <c r="AP4" s="837"/>
      <c r="AQ4" s="837"/>
      <c r="AR4" s="837"/>
      <c r="AS4" s="837"/>
      <c r="AT4" s="837"/>
      <c r="AU4" s="838"/>
      <c r="AV4" s="93"/>
      <c r="AW4" s="93"/>
      <c r="AX4" s="93"/>
      <c r="AY4" s="93"/>
      <c r="AZ4" s="93"/>
      <c r="BA4" s="93"/>
      <c r="BB4" s="93"/>
      <c r="BC4" s="93"/>
      <c r="BD4" s="93"/>
      <c r="BE4" s="93"/>
      <c r="BF4" s="93"/>
      <c r="BG4" s="93"/>
      <c r="BH4" s="93"/>
      <c r="BI4" s="93"/>
      <c r="BJ4" s="94"/>
    </row>
    <row r="5" spans="1:229" s="92" customFormat="1" ht="14.25" customHeight="1" x14ac:dyDescent="0.25">
      <c r="A5" s="85"/>
      <c r="B5" s="863"/>
      <c r="C5" s="821" t="s">
        <v>12</v>
      </c>
      <c r="D5" s="821"/>
      <c r="E5" s="821"/>
      <c r="F5" s="821"/>
      <c r="G5" s="821"/>
      <c r="H5" s="821"/>
      <c r="I5" s="821"/>
      <c r="J5" s="821"/>
      <c r="K5" s="821"/>
      <c r="L5" s="821"/>
      <c r="M5" s="821"/>
      <c r="N5" s="821"/>
      <c r="O5" s="821"/>
      <c r="P5" s="821"/>
      <c r="Q5" s="822"/>
      <c r="R5" s="827" t="s">
        <v>13</v>
      </c>
      <c r="S5" s="828"/>
      <c r="T5" s="828"/>
      <c r="U5" s="828"/>
      <c r="V5" s="828"/>
      <c r="W5" s="828"/>
      <c r="X5" s="828"/>
      <c r="Y5" s="828"/>
      <c r="Z5" s="828"/>
      <c r="AA5" s="828"/>
      <c r="AB5" s="828"/>
      <c r="AC5" s="828"/>
      <c r="AD5" s="828"/>
      <c r="AE5" s="828"/>
      <c r="AF5" s="828"/>
      <c r="AG5" s="828"/>
      <c r="AH5" s="828"/>
      <c r="AI5" s="829"/>
      <c r="AJ5" s="844" t="s">
        <v>14</v>
      </c>
      <c r="AK5" s="821"/>
      <c r="AL5" s="821"/>
      <c r="AM5" s="821"/>
      <c r="AN5" s="821"/>
      <c r="AO5" s="821"/>
      <c r="AP5" s="821"/>
      <c r="AQ5" s="821"/>
      <c r="AR5" s="821"/>
      <c r="AS5" s="821"/>
      <c r="AT5" s="821"/>
      <c r="AU5" s="822"/>
      <c r="AV5" s="95"/>
      <c r="AW5" s="95"/>
      <c r="AX5" s="95"/>
      <c r="AY5" s="95"/>
      <c r="AZ5" s="95"/>
      <c r="BA5" s="95"/>
      <c r="BB5" s="95"/>
      <c r="BC5" s="95"/>
      <c r="BD5" s="95"/>
      <c r="BE5" s="95"/>
      <c r="BF5" s="95"/>
      <c r="BG5" s="95"/>
      <c r="BH5" s="95"/>
      <c r="BI5" s="95"/>
      <c r="BJ5" s="96"/>
    </row>
    <row r="6" spans="1:229" s="92" customFormat="1" ht="12.75" customHeight="1" thickBot="1" x14ac:dyDescent="0.3">
      <c r="A6" s="89"/>
      <c r="B6" s="864"/>
      <c r="C6" s="825"/>
      <c r="D6" s="825"/>
      <c r="E6" s="825"/>
      <c r="F6" s="825"/>
      <c r="G6" s="825"/>
      <c r="H6" s="825"/>
      <c r="I6" s="825"/>
      <c r="J6" s="825"/>
      <c r="K6" s="825"/>
      <c r="L6" s="825"/>
      <c r="M6" s="825"/>
      <c r="N6" s="825"/>
      <c r="O6" s="825"/>
      <c r="P6" s="825"/>
      <c r="Q6" s="826"/>
      <c r="R6" s="833"/>
      <c r="S6" s="834"/>
      <c r="T6" s="834"/>
      <c r="U6" s="834"/>
      <c r="V6" s="834"/>
      <c r="W6" s="834"/>
      <c r="X6" s="834"/>
      <c r="Y6" s="834"/>
      <c r="Z6" s="834"/>
      <c r="AA6" s="834"/>
      <c r="AB6" s="834"/>
      <c r="AC6" s="834"/>
      <c r="AD6" s="834"/>
      <c r="AE6" s="834"/>
      <c r="AF6" s="834"/>
      <c r="AG6" s="834"/>
      <c r="AH6" s="834"/>
      <c r="AI6" s="835"/>
      <c r="AJ6" s="845"/>
      <c r="AK6" s="825"/>
      <c r="AL6" s="825"/>
      <c r="AM6" s="825"/>
      <c r="AN6" s="825"/>
      <c r="AO6" s="825"/>
      <c r="AP6" s="825"/>
      <c r="AQ6" s="825"/>
      <c r="AR6" s="825"/>
      <c r="AS6" s="825"/>
      <c r="AT6" s="825"/>
      <c r="AU6" s="826"/>
      <c r="AV6" s="846">
        <v>3</v>
      </c>
      <c r="AW6" s="846"/>
      <c r="AX6" s="846"/>
      <c r="AY6" s="846"/>
      <c r="AZ6" s="846"/>
      <c r="BA6" s="846"/>
      <c r="BB6" s="846"/>
      <c r="BC6" s="846"/>
      <c r="BD6" s="846"/>
      <c r="BE6" s="846"/>
      <c r="BF6" s="846"/>
      <c r="BG6" s="846"/>
      <c r="BH6" s="846"/>
      <c r="BI6" s="846"/>
      <c r="BJ6" s="847"/>
    </row>
    <row r="7" spans="1:229" s="97" customFormat="1" ht="18.75" customHeight="1" x14ac:dyDescent="0.25">
      <c r="B7" s="848" t="s">
        <v>15</v>
      </c>
      <c r="C7" s="849"/>
      <c r="D7" s="850" t="s">
        <v>783</v>
      </c>
      <c r="E7" s="850"/>
      <c r="F7" s="850"/>
      <c r="G7" s="850"/>
      <c r="H7" s="850"/>
      <c r="I7" s="850"/>
      <c r="J7" s="850"/>
      <c r="K7" s="850"/>
      <c r="L7" s="850"/>
      <c r="M7" s="850"/>
      <c r="N7" s="850"/>
      <c r="O7" s="850"/>
      <c r="P7" s="850"/>
      <c r="Q7" s="850"/>
      <c r="R7" s="850"/>
      <c r="S7" s="850"/>
      <c r="T7" s="850"/>
      <c r="U7" s="850"/>
      <c r="V7" s="850"/>
      <c r="W7" s="850"/>
      <c r="X7" s="850"/>
      <c r="Y7" s="850"/>
      <c r="Z7" s="850"/>
      <c r="AA7" s="851" t="s">
        <v>16</v>
      </c>
      <c r="AB7" s="851"/>
      <c r="AC7" s="852" t="s">
        <v>769</v>
      </c>
      <c r="AD7" s="852"/>
      <c r="AE7" s="852"/>
      <c r="AF7" s="852"/>
      <c r="AG7" s="852"/>
      <c r="AH7" s="852"/>
      <c r="AI7" s="852"/>
      <c r="AJ7" s="852"/>
      <c r="AK7" s="853" t="s">
        <v>17</v>
      </c>
      <c r="AL7" s="853"/>
      <c r="AM7" s="854"/>
      <c r="AN7" s="854"/>
      <c r="AO7" s="854"/>
      <c r="AP7" s="854"/>
      <c r="AQ7" s="854"/>
      <c r="AR7" s="854"/>
      <c r="AS7" s="854"/>
      <c r="AT7" s="854"/>
      <c r="AU7" s="855"/>
      <c r="AV7" s="855"/>
      <c r="AW7" s="855"/>
      <c r="AX7" s="855"/>
      <c r="AY7" s="855"/>
      <c r="AZ7" s="855"/>
      <c r="BA7" s="855"/>
      <c r="BB7" s="855"/>
      <c r="BC7" s="855"/>
      <c r="BD7" s="855"/>
      <c r="BE7" s="855"/>
      <c r="BF7" s="855"/>
      <c r="BG7" s="855"/>
      <c r="BH7" s="855"/>
      <c r="BI7" s="855"/>
      <c r="BJ7" s="856"/>
    </row>
    <row r="8" spans="1:229" s="97" customFormat="1" ht="18.75" customHeight="1" x14ac:dyDescent="0.25">
      <c r="B8" s="857" t="s">
        <v>18</v>
      </c>
      <c r="C8" s="858"/>
      <c r="D8" s="859"/>
      <c r="E8" s="860"/>
      <c r="F8" s="860"/>
      <c r="G8" s="860"/>
      <c r="H8" s="860"/>
      <c r="I8" s="860"/>
      <c r="J8" s="860"/>
      <c r="K8" s="860"/>
      <c r="L8" s="860"/>
      <c r="M8" s="860"/>
      <c r="N8" s="860"/>
      <c r="O8" s="860"/>
      <c r="P8" s="860"/>
      <c r="Q8" s="860"/>
      <c r="R8" s="860"/>
      <c r="S8" s="860"/>
      <c r="T8" s="860"/>
      <c r="U8" s="860"/>
      <c r="V8" s="860"/>
      <c r="W8" s="860"/>
      <c r="X8" s="860"/>
      <c r="Y8" s="860"/>
      <c r="Z8" s="860"/>
      <c r="AA8" s="860"/>
      <c r="AB8" s="860"/>
      <c r="AC8" s="860"/>
      <c r="AD8" s="860"/>
      <c r="AE8" s="860"/>
      <c r="AF8" s="860"/>
      <c r="AG8" s="860"/>
      <c r="AH8" s="860"/>
      <c r="AI8" s="860"/>
      <c r="AJ8" s="860"/>
      <c r="AK8" s="860"/>
      <c r="AL8" s="861"/>
      <c r="AM8" s="98" t="s">
        <v>19</v>
      </c>
      <c r="AN8" s="819"/>
      <c r="AO8" s="820"/>
      <c r="AP8" s="820"/>
      <c r="AQ8" s="820"/>
      <c r="AR8" s="820"/>
      <c r="AS8" s="820"/>
      <c r="AT8" s="820"/>
      <c r="AU8" s="855"/>
      <c r="AV8" s="855"/>
      <c r="AW8" s="855"/>
      <c r="AX8" s="855"/>
      <c r="AY8" s="855"/>
      <c r="AZ8" s="855"/>
      <c r="BA8" s="855"/>
      <c r="BB8" s="855"/>
      <c r="BC8" s="855"/>
      <c r="BD8" s="855"/>
      <c r="BE8" s="855"/>
      <c r="BF8" s="855"/>
      <c r="BG8" s="855"/>
      <c r="BH8" s="855"/>
      <c r="BI8" s="855"/>
      <c r="BJ8" s="856"/>
    </row>
    <row r="9" spans="1:229" s="99" customFormat="1" ht="27.75" customHeight="1" x14ac:dyDescent="0.25">
      <c r="B9" s="839" t="s">
        <v>20</v>
      </c>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1" t="s">
        <v>21</v>
      </c>
      <c r="AV9" s="842"/>
      <c r="AW9" s="842"/>
      <c r="AX9" s="842"/>
      <c r="AY9" s="842"/>
      <c r="AZ9" s="842"/>
      <c r="BA9" s="842"/>
      <c r="BB9" s="842"/>
      <c r="BC9" s="842"/>
      <c r="BD9" s="842"/>
      <c r="BE9" s="842"/>
      <c r="BF9" s="842"/>
      <c r="BG9" s="842"/>
      <c r="BH9" s="842"/>
      <c r="BI9" s="842"/>
      <c r="BJ9" s="843"/>
    </row>
    <row r="10" spans="1:229" s="99" customFormat="1" ht="25.5" customHeight="1" x14ac:dyDescent="0.25">
      <c r="B10" s="865"/>
      <c r="C10" s="866"/>
      <c r="D10" s="867"/>
      <c r="E10" s="867" t="s">
        <v>22</v>
      </c>
      <c r="F10" s="867"/>
      <c r="G10" s="867"/>
      <c r="H10" s="867"/>
      <c r="I10" s="867"/>
      <c r="J10" s="867"/>
      <c r="K10" s="867"/>
      <c r="L10" s="867"/>
      <c r="M10" s="867"/>
      <c r="N10" s="867"/>
      <c r="O10" s="867"/>
      <c r="P10" s="867"/>
      <c r="Q10" s="867"/>
      <c r="R10" s="867"/>
      <c r="S10" s="867"/>
      <c r="T10" s="867"/>
      <c r="U10" s="867" t="s">
        <v>23</v>
      </c>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8"/>
      <c r="AV10" s="868"/>
      <c r="AW10" s="868"/>
      <c r="AX10" s="868"/>
      <c r="AY10" s="868"/>
      <c r="AZ10" s="868"/>
      <c r="BA10" s="868"/>
      <c r="BB10" s="868"/>
      <c r="BC10" s="868"/>
      <c r="BD10" s="868"/>
      <c r="BE10" s="868"/>
      <c r="BF10" s="868"/>
      <c r="BG10" s="868"/>
      <c r="BH10" s="868"/>
      <c r="BI10" s="868"/>
      <c r="BJ10" s="869"/>
    </row>
    <row r="11" spans="1:229" s="319" customFormat="1" ht="36.75" customHeight="1" x14ac:dyDescent="0.25">
      <c r="B11" s="871" t="s">
        <v>24</v>
      </c>
      <c r="C11" s="873" t="s">
        <v>25</v>
      </c>
      <c r="D11" s="874" t="s">
        <v>26</v>
      </c>
      <c r="E11" s="870" t="s">
        <v>27</v>
      </c>
      <c r="F11" s="870"/>
      <c r="G11" s="870"/>
      <c r="H11" s="870" t="s">
        <v>28</v>
      </c>
      <c r="I11" s="870"/>
      <c r="J11" s="870"/>
      <c r="K11" s="870" t="s">
        <v>29</v>
      </c>
      <c r="L11" s="870"/>
      <c r="M11" s="870"/>
      <c r="N11" s="870" t="s">
        <v>30</v>
      </c>
      <c r="O11" s="870"/>
      <c r="P11" s="870"/>
      <c r="Q11" s="870" t="s">
        <v>31</v>
      </c>
      <c r="R11" s="870"/>
      <c r="S11" s="870"/>
      <c r="T11" s="101" t="s">
        <v>32</v>
      </c>
      <c r="U11" s="870" t="s">
        <v>33</v>
      </c>
      <c r="V11" s="870" t="s">
        <v>34</v>
      </c>
      <c r="W11" s="870" t="s">
        <v>35</v>
      </c>
      <c r="X11" s="870" t="s">
        <v>36</v>
      </c>
      <c r="Y11" s="870"/>
      <c r="Z11" s="879" t="s">
        <v>37</v>
      </c>
      <c r="AA11" s="870" t="s">
        <v>38</v>
      </c>
      <c r="AB11" s="870" t="s">
        <v>39</v>
      </c>
      <c r="AC11" s="870" t="s">
        <v>40</v>
      </c>
      <c r="AD11" s="870" t="s">
        <v>41</v>
      </c>
      <c r="AE11" s="870" t="s">
        <v>42</v>
      </c>
      <c r="AF11" s="870" t="s">
        <v>43</v>
      </c>
      <c r="AG11" s="870"/>
      <c r="AH11" s="870"/>
      <c r="AI11" s="870" t="s">
        <v>44</v>
      </c>
      <c r="AJ11" s="870" t="s">
        <v>45</v>
      </c>
      <c r="AK11" s="881" t="s">
        <v>46</v>
      </c>
      <c r="AL11" s="882"/>
      <c r="AM11" s="882"/>
      <c r="AN11" s="882"/>
      <c r="AO11" s="882"/>
      <c r="AP11" s="882"/>
      <c r="AQ11" s="875"/>
      <c r="AR11" s="877" t="s">
        <v>47</v>
      </c>
      <c r="AS11" s="877" t="s">
        <v>48</v>
      </c>
      <c r="AT11" s="877" t="s">
        <v>49</v>
      </c>
      <c r="AU11" s="883" t="s">
        <v>50</v>
      </c>
      <c r="AV11" s="884" t="s">
        <v>50</v>
      </c>
      <c r="AW11" s="884" t="s">
        <v>50</v>
      </c>
      <c r="AX11" s="884" t="s">
        <v>50</v>
      </c>
      <c r="AY11" s="884" t="s">
        <v>51</v>
      </c>
      <c r="AZ11" s="884" t="s">
        <v>50</v>
      </c>
      <c r="BA11" s="884" t="s">
        <v>50</v>
      </c>
      <c r="BB11" s="884" t="s">
        <v>50</v>
      </c>
      <c r="BC11" s="884" t="s">
        <v>52</v>
      </c>
      <c r="BD11" s="884" t="s">
        <v>52</v>
      </c>
      <c r="BE11" s="884" t="s">
        <v>52</v>
      </c>
      <c r="BF11" s="884" t="s">
        <v>52</v>
      </c>
      <c r="BG11" s="884" t="s">
        <v>53</v>
      </c>
      <c r="BH11" s="884" t="s">
        <v>52</v>
      </c>
      <c r="BI11" s="884" t="s">
        <v>52</v>
      </c>
      <c r="BJ11" s="885" t="s">
        <v>52</v>
      </c>
    </row>
    <row r="12" spans="1:229" s="319" customFormat="1" ht="52.5" customHeight="1" x14ac:dyDescent="0.25">
      <c r="B12" s="872"/>
      <c r="C12" s="873"/>
      <c r="D12" s="875"/>
      <c r="E12" s="102" t="s">
        <v>54</v>
      </c>
      <c r="F12" s="102" t="s">
        <v>55</v>
      </c>
      <c r="G12" s="102" t="s">
        <v>56</v>
      </c>
      <c r="H12" s="102" t="s">
        <v>54</v>
      </c>
      <c r="I12" s="102" t="s">
        <v>55</v>
      </c>
      <c r="J12" s="102" t="s">
        <v>56</v>
      </c>
      <c r="K12" s="102" t="s">
        <v>54</v>
      </c>
      <c r="L12" s="102" t="s">
        <v>55</v>
      </c>
      <c r="M12" s="102" t="s">
        <v>56</v>
      </c>
      <c r="N12" s="102" t="s">
        <v>54</v>
      </c>
      <c r="O12" s="102" t="s">
        <v>55</v>
      </c>
      <c r="P12" s="102" t="s">
        <v>56</v>
      </c>
      <c r="Q12" s="102" t="s">
        <v>54</v>
      </c>
      <c r="R12" s="102" t="s">
        <v>55</v>
      </c>
      <c r="S12" s="102" t="s">
        <v>56</v>
      </c>
      <c r="T12" s="103">
        <f>SUM(T13:T22)</f>
        <v>0</v>
      </c>
      <c r="U12" s="876"/>
      <c r="V12" s="876"/>
      <c r="W12" s="876"/>
      <c r="X12" s="356" t="s">
        <v>57</v>
      </c>
      <c r="Y12" s="356" t="s">
        <v>58</v>
      </c>
      <c r="Z12" s="880"/>
      <c r="AA12" s="876"/>
      <c r="AB12" s="876"/>
      <c r="AC12" s="876"/>
      <c r="AD12" s="876"/>
      <c r="AE12" s="870"/>
      <c r="AF12" s="356" t="s">
        <v>59</v>
      </c>
      <c r="AG12" s="356" t="s">
        <v>60</v>
      </c>
      <c r="AH12" s="356" t="s">
        <v>61</v>
      </c>
      <c r="AI12" s="870"/>
      <c r="AJ12" s="870"/>
      <c r="AK12" s="356" t="s">
        <v>770</v>
      </c>
      <c r="AL12" s="356" t="s">
        <v>63</v>
      </c>
      <c r="AM12" s="356" t="s">
        <v>64</v>
      </c>
      <c r="AN12" s="356" t="s">
        <v>65</v>
      </c>
      <c r="AO12" s="356" t="s">
        <v>66</v>
      </c>
      <c r="AP12" s="356" t="s">
        <v>67</v>
      </c>
      <c r="AQ12" s="356" t="s">
        <v>68</v>
      </c>
      <c r="AR12" s="878"/>
      <c r="AS12" s="878"/>
      <c r="AT12" s="878"/>
      <c r="AU12" s="357" t="s">
        <v>69</v>
      </c>
      <c r="AV12" s="357" t="s">
        <v>70</v>
      </c>
      <c r="AW12" s="357" t="s">
        <v>71</v>
      </c>
      <c r="AX12" s="357" t="s">
        <v>72</v>
      </c>
      <c r="AY12" s="357" t="s">
        <v>69</v>
      </c>
      <c r="AZ12" s="357" t="s">
        <v>70</v>
      </c>
      <c r="BA12" s="357" t="s">
        <v>71</v>
      </c>
      <c r="BB12" s="357" t="s">
        <v>72</v>
      </c>
      <c r="BC12" s="357" t="s">
        <v>69</v>
      </c>
      <c r="BD12" s="357" t="s">
        <v>70</v>
      </c>
      <c r="BE12" s="357" t="s">
        <v>71</v>
      </c>
      <c r="BF12" s="357" t="s">
        <v>72</v>
      </c>
      <c r="BG12" s="357" t="s">
        <v>69</v>
      </c>
      <c r="BH12" s="357" t="s">
        <v>70</v>
      </c>
      <c r="BI12" s="357" t="s">
        <v>71</v>
      </c>
      <c r="BJ12" s="357" t="s">
        <v>73</v>
      </c>
    </row>
    <row r="13" spans="1:229" s="104" customFormat="1" ht="72" customHeight="1" x14ac:dyDescent="0.2">
      <c r="B13" s="105">
        <v>1</v>
      </c>
      <c r="C13" s="78" t="s">
        <v>771</v>
      </c>
      <c r="D13" s="107">
        <v>0.1</v>
      </c>
      <c r="E13" s="108">
        <v>0.25</v>
      </c>
      <c r="F13" s="109"/>
      <c r="G13" s="109"/>
      <c r="H13" s="108">
        <v>0.3</v>
      </c>
      <c r="I13" s="109"/>
      <c r="J13" s="109"/>
      <c r="K13" s="108">
        <v>0.3</v>
      </c>
      <c r="L13" s="110"/>
      <c r="M13" s="111"/>
      <c r="N13" s="112">
        <v>0.15</v>
      </c>
      <c r="O13" s="112"/>
      <c r="P13" s="112"/>
      <c r="Q13" s="112">
        <f>N13+K13+H13+E13</f>
        <v>1</v>
      </c>
      <c r="R13" s="112">
        <f>O13+L13+I13+F13</f>
        <v>0</v>
      </c>
      <c r="S13" s="113">
        <f t="shared" ref="S13:S22" si="0">IF((IF(ISERROR(R13/Q13),0,(R13/Q13)))&gt;1,1,(IF(ISERROR(R13/Q13),0,(R13/Q13))))</f>
        <v>0</v>
      </c>
      <c r="T13" s="108">
        <f t="shared" ref="T13:T22" si="1">S13*D13</f>
        <v>0</v>
      </c>
      <c r="U13" s="78" t="s">
        <v>951</v>
      </c>
      <c r="V13" s="78" t="s">
        <v>772</v>
      </c>
      <c r="W13" s="78" t="s">
        <v>74</v>
      </c>
      <c r="X13" s="78" t="s">
        <v>952</v>
      </c>
      <c r="Y13" s="78" t="s">
        <v>953</v>
      </c>
      <c r="Z13" s="78" t="s">
        <v>75</v>
      </c>
      <c r="AA13" s="78" t="s">
        <v>93</v>
      </c>
      <c r="AB13" s="78" t="s">
        <v>76</v>
      </c>
      <c r="AC13" s="78" t="s">
        <v>773</v>
      </c>
      <c r="AD13" s="78" t="s">
        <v>77</v>
      </c>
      <c r="AE13" s="78" t="s">
        <v>78</v>
      </c>
      <c r="AF13" s="82">
        <v>0</v>
      </c>
      <c r="AG13" s="78">
        <v>2023</v>
      </c>
      <c r="AH13" s="78">
        <v>2022</v>
      </c>
      <c r="AI13" s="78" t="s">
        <v>79</v>
      </c>
      <c r="AJ13" s="78" t="s">
        <v>80</v>
      </c>
      <c r="AK13" s="78" t="s">
        <v>94</v>
      </c>
      <c r="AL13" s="78" t="s">
        <v>902</v>
      </c>
      <c r="AM13" s="78" t="s">
        <v>774</v>
      </c>
      <c r="AN13" s="78" t="s">
        <v>954</v>
      </c>
      <c r="AO13" s="78" t="s">
        <v>82</v>
      </c>
      <c r="AP13" s="78" t="s">
        <v>919</v>
      </c>
      <c r="AQ13" s="78"/>
      <c r="AR13" s="78" t="s">
        <v>775</v>
      </c>
      <c r="AS13" s="78" t="s">
        <v>774</v>
      </c>
      <c r="AT13" s="78" t="s">
        <v>776</v>
      </c>
      <c r="AU13" s="78"/>
      <c r="AV13" s="78"/>
      <c r="AW13" s="78"/>
      <c r="AX13" s="78"/>
      <c r="AY13" s="78"/>
      <c r="AZ13" s="78"/>
      <c r="BA13" s="78"/>
      <c r="BB13" s="78"/>
      <c r="BC13" s="78"/>
      <c r="BD13" s="78"/>
      <c r="BE13" s="78"/>
      <c r="BF13" s="78"/>
      <c r="BG13" s="78"/>
      <c r="BH13" s="78"/>
      <c r="BI13" s="78"/>
      <c r="BJ13" s="78"/>
    </row>
    <row r="14" spans="1:229" s="104" customFormat="1" ht="72" customHeight="1" x14ac:dyDescent="0.2">
      <c r="B14" s="105">
        <v>2</v>
      </c>
      <c r="C14" s="78" t="s">
        <v>777</v>
      </c>
      <c r="D14" s="107">
        <v>0.1</v>
      </c>
      <c r="E14" s="112">
        <v>0.25</v>
      </c>
      <c r="F14" s="112"/>
      <c r="G14" s="112"/>
      <c r="H14" s="112">
        <v>0.25</v>
      </c>
      <c r="I14" s="112"/>
      <c r="J14" s="112"/>
      <c r="K14" s="112">
        <v>0.25</v>
      </c>
      <c r="L14" s="110"/>
      <c r="M14" s="111"/>
      <c r="N14" s="112">
        <v>0.25</v>
      </c>
      <c r="O14" s="112"/>
      <c r="P14" s="112"/>
      <c r="Q14" s="112">
        <f>N14+K14+H14+E14</f>
        <v>1</v>
      </c>
      <c r="R14" s="112">
        <f t="shared" ref="R14:R21" si="2">O14+L14+I14+F14</f>
        <v>0</v>
      </c>
      <c r="S14" s="113">
        <f t="shared" si="0"/>
        <v>0</v>
      </c>
      <c r="T14" s="108">
        <f t="shared" si="1"/>
        <v>0</v>
      </c>
      <c r="U14" s="78" t="s">
        <v>955</v>
      </c>
      <c r="V14" s="78" t="s">
        <v>956</v>
      </c>
      <c r="W14" s="78" t="s">
        <v>330</v>
      </c>
      <c r="X14" s="78" t="s">
        <v>778</v>
      </c>
      <c r="Y14" s="78" t="s">
        <v>779</v>
      </c>
      <c r="Z14" s="78" t="s">
        <v>75</v>
      </c>
      <c r="AA14" s="78" t="s">
        <v>93</v>
      </c>
      <c r="AB14" s="78" t="s">
        <v>76</v>
      </c>
      <c r="AC14" s="78" t="s">
        <v>74</v>
      </c>
      <c r="AD14" s="78" t="s">
        <v>77</v>
      </c>
      <c r="AE14" s="78" t="s">
        <v>78</v>
      </c>
      <c r="AF14" s="82">
        <v>1</v>
      </c>
      <c r="AG14" s="78">
        <v>2023</v>
      </c>
      <c r="AH14" s="78">
        <v>2023</v>
      </c>
      <c r="AI14" s="78" t="s">
        <v>79</v>
      </c>
      <c r="AJ14" s="78" t="s">
        <v>97</v>
      </c>
      <c r="AK14" s="78" t="s">
        <v>94</v>
      </c>
      <c r="AL14" s="78" t="s">
        <v>903</v>
      </c>
      <c r="AM14" s="78"/>
      <c r="AN14" s="78" t="s">
        <v>915</v>
      </c>
      <c r="AO14" s="78" t="s">
        <v>82</v>
      </c>
      <c r="AP14" s="78" t="s">
        <v>924</v>
      </c>
      <c r="AQ14" s="78"/>
      <c r="AR14" s="78"/>
      <c r="AS14" s="78"/>
      <c r="AT14" s="78" t="s">
        <v>776</v>
      </c>
      <c r="AU14" s="78"/>
      <c r="AV14" s="78"/>
      <c r="AW14" s="78"/>
      <c r="AX14" s="78"/>
      <c r="AY14" s="78"/>
      <c r="AZ14" s="78"/>
      <c r="BA14" s="78"/>
      <c r="BB14" s="78"/>
      <c r="BC14" s="78"/>
      <c r="BD14" s="78"/>
      <c r="BE14" s="78"/>
      <c r="BF14" s="78"/>
      <c r="BG14" s="78"/>
      <c r="BH14" s="78"/>
      <c r="BI14" s="78"/>
      <c r="BJ14" s="78"/>
    </row>
    <row r="15" spans="1:229" s="104" customFormat="1" ht="68.25" customHeight="1" x14ac:dyDescent="0.2">
      <c r="B15" s="118">
        <v>3</v>
      </c>
      <c r="C15" s="78" t="s">
        <v>780</v>
      </c>
      <c r="D15" s="107">
        <v>0.1</v>
      </c>
      <c r="E15" s="112">
        <v>0.25</v>
      </c>
      <c r="F15" s="120"/>
      <c r="G15" s="120"/>
      <c r="H15" s="112">
        <v>0.25</v>
      </c>
      <c r="I15" s="120"/>
      <c r="J15" s="120"/>
      <c r="K15" s="112">
        <v>0.25</v>
      </c>
      <c r="L15" s="120"/>
      <c r="M15" s="120"/>
      <c r="N15" s="112">
        <v>0.25</v>
      </c>
      <c r="O15" s="121"/>
      <c r="P15" s="119"/>
      <c r="Q15" s="112">
        <f t="shared" ref="Q15:Q18" si="3">N15+K15+H15+E15</f>
        <v>1</v>
      </c>
      <c r="R15" s="112">
        <f t="shared" si="2"/>
        <v>0</v>
      </c>
      <c r="S15" s="113">
        <f t="shared" si="0"/>
        <v>0</v>
      </c>
      <c r="T15" s="108">
        <f t="shared" si="1"/>
        <v>0</v>
      </c>
      <c r="U15" s="78" t="s">
        <v>781</v>
      </c>
      <c r="V15" s="78" t="s">
        <v>782</v>
      </c>
      <c r="W15" s="78" t="s">
        <v>74</v>
      </c>
      <c r="X15" s="78" t="s">
        <v>674</v>
      </c>
      <c r="Y15" s="78" t="s">
        <v>88</v>
      </c>
      <c r="Z15" s="78" t="s">
        <v>75</v>
      </c>
      <c r="AA15" s="78" t="s">
        <v>783</v>
      </c>
      <c r="AB15" s="78" t="s">
        <v>76</v>
      </c>
      <c r="AC15" s="78" t="s">
        <v>74</v>
      </c>
      <c r="AD15" s="78" t="s">
        <v>89</v>
      </c>
      <c r="AE15" s="78" t="s">
        <v>87</v>
      </c>
      <c r="AF15" s="82">
        <v>1</v>
      </c>
      <c r="AG15" s="78">
        <v>2023</v>
      </c>
      <c r="AH15" s="78">
        <v>2022</v>
      </c>
      <c r="AI15" s="78" t="s">
        <v>79</v>
      </c>
      <c r="AJ15" s="78" t="s">
        <v>80</v>
      </c>
      <c r="AK15" s="78" t="s">
        <v>94</v>
      </c>
      <c r="AL15" s="78" t="s">
        <v>904</v>
      </c>
      <c r="AM15" s="78"/>
      <c r="AN15" s="78" t="s">
        <v>912</v>
      </c>
      <c r="AO15" s="78" t="s">
        <v>82</v>
      </c>
      <c r="AP15" s="78" t="s">
        <v>90</v>
      </c>
      <c r="AQ15" s="78" t="s">
        <v>91</v>
      </c>
      <c r="AR15" s="78"/>
      <c r="AS15" s="78"/>
      <c r="AT15" s="78" t="s">
        <v>776</v>
      </c>
      <c r="AU15" s="78"/>
      <c r="AV15" s="78"/>
      <c r="AW15" s="78"/>
      <c r="AX15" s="78"/>
      <c r="AY15" s="78"/>
      <c r="AZ15" s="78"/>
      <c r="BA15" s="78"/>
      <c r="BB15" s="78"/>
      <c r="BC15" s="78"/>
      <c r="BD15" s="78"/>
      <c r="BE15" s="78"/>
      <c r="BF15" s="78"/>
      <c r="BG15" s="78"/>
      <c r="BH15" s="78"/>
      <c r="BI15" s="78"/>
      <c r="BJ15" s="78"/>
    </row>
    <row r="16" spans="1:229" s="104" customFormat="1" ht="74.25" customHeight="1" x14ac:dyDescent="0.25">
      <c r="B16" s="105">
        <v>4</v>
      </c>
      <c r="C16" s="78" t="s">
        <v>784</v>
      </c>
      <c r="D16" s="107">
        <v>0.1</v>
      </c>
      <c r="E16" s="112">
        <v>0.2</v>
      </c>
      <c r="F16" s="112"/>
      <c r="G16" s="112"/>
      <c r="H16" s="112">
        <v>0.3</v>
      </c>
      <c r="I16" s="112"/>
      <c r="J16" s="112"/>
      <c r="K16" s="112">
        <v>0.3</v>
      </c>
      <c r="L16" s="124"/>
      <c r="M16" s="111"/>
      <c r="N16" s="112">
        <v>0.2</v>
      </c>
      <c r="O16" s="112"/>
      <c r="P16" s="112"/>
      <c r="Q16" s="112">
        <f t="shared" si="3"/>
        <v>1</v>
      </c>
      <c r="R16" s="112">
        <f t="shared" si="2"/>
        <v>0</v>
      </c>
      <c r="S16" s="113">
        <f t="shared" si="0"/>
        <v>0</v>
      </c>
      <c r="T16" s="108">
        <f t="shared" si="1"/>
        <v>0</v>
      </c>
      <c r="U16" s="78" t="s">
        <v>897</v>
      </c>
      <c r="V16" s="78" t="s">
        <v>892</v>
      </c>
      <c r="W16" s="78" t="s">
        <v>74</v>
      </c>
      <c r="X16" s="78" t="s">
        <v>898</v>
      </c>
      <c r="Y16" s="78" t="s">
        <v>899</v>
      </c>
      <c r="Z16" s="78" t="s">
        <v>75</v>
      </c>
      <c r="AA16" s="78" t="s">
        <v>783</v>
      </c>
      <c r="AB16" s="78" t="s">
        <v>76</v>
      </c>
      <c r="AC16" s="78" t="s">
        <v>74</v>
      </c>
      <c r="AD16" s="78" t="s">
        <v>77</v>
      </c>
      <c r="AE16" s="78" t="s">
        <v>78</v>
      </c>
      <c r="AF16" s="82">
        <v>0</v>
      </c>
      <c r="AG16" s="78">
        <v>2023</v>
      </c>
      <c r="AH16" s="78"/>
      <c r="AI16" s="78" t="s">
        <v>79</v>
      </c>
      <c r="AJ16" s="78" t="s">
        <v>80</v>
      </c>
      <c r="AK16" s="78" t="s">
        <v>94</v>
      </c>
      <c r="AL16" s="78" t="s">
        <v>905</v>
      </c>
      <c r="AM16" s="78"/>
      <c r="AN16" s="78" t="s">
        <v>913</v>
      </c>
      <c r="AO16" s="78" t="s">
        <v>82</v>
      </c>
      <c r="AP16" s="78" t="s">
        <v>921</v>
      </c>
      <c r="AQ16" s="78"/>
      <c r="AR16" s="78" t="s">
        <v>925</v>
      </c>
      <c r="AS16" s="78"/>
      <c r="AT16" s="78" t="s">
        <v>776</v>
      </c>
      <c r="AU16" s="78"/>
      <c r="AV16" s="78"/>
      <c r="AW16" s="78"/>
      <c r="AX16" s="78"/>
      <c r="AY16" s="78"/>
      <c r="AZ16" s="78"/>
      <c r="BA16" s="78"/>
      <c r="BB16" s="78"/>
      <c r="BC16" s="78"/>
      <c r="BD16" s="78"/>
      <c r="BE16" s="78"/>
      <c r="BF16" s="78"/>
      <c r="BG16" s="78"/>
      <c r="BH16" s="78"/>
      <c r="BI16" s="78"/>
      <c r="BJ16" s="78"/>
    </row>
    <row r="17" spans="2:229" s="104" customFormat="1" ht="63.75" customHeight="1" x14ac:dyDescent="0.25">
      <c r="B17" s="105">
        <v>5</v>
      </c>
      <c r="C17" s="78" t="s">
        <v>785</v>
      </c>
      <c r="D17" s="107">
        <v>0.1</v>
      </c>
      <c r="E17" s="112">
        <v>0.25</v>
      </c>
      <c r="F17" s="112"/>
      <c r="G17" s="112"/>
      <c r="H17" s="112">
        <v>0.25</v>
      </c>
      <c r="I17" s="112"/>
      <c r="J17" s="112"/>
      <c r="K17" s="112">
        <v>0.25</v>
      </c>
      <c r="L17" s="124"/>
      <c r="M17" s="111"/>
      <c r="N17" s="112">
        <v>0.25</v>
      </c>
      <c r="O17" s="112"/>
      <c r="P17" s="112"/>
      <c r="Q17" s="112">
        <f t="shared" si="3"/>
        <v>1</v>
      </c>
      <c r="R17" s="112">
        <f t="shared" si="2"/>
        <v>0</v>
      </c>
      <c r="S17" s="113">
        <f t="shared" si="0"/>
        <v>0</v>
      </c>
      <c r="T17" s="108">
        <f t="shared" si="1"/>
        <v>0</v>
      </c>
      <c r="U17" s="78" t="s">
        <v>891</v>
      </c>
      <c r="V17" s="78" t="s">
        <v>957</v>
      </c>
      <c r="W17" s="78" t="s">
        <v>74</v>
      </c>
      <c r="X17" s="78" t="s">
        <v>674</v>
      </c>
      <c r="Y17" s="78" t="s">
        <v>88</v>
      </c>
      <c r="Z17" s="78" t="s">
        <v>75</v>
      </c>
      <c r="AA17" s="78" t="s">
        <v>783</v>
      </c>
      <c r="AB17" s="78" t="s">
        <v>76</v>
      </c>
      <c r="AC17" s="78" t="s">
        <v>74</v>
      </c>
      <c r="AD17" s="78" t="s">
        <v>77</v>
      </c>
      <c r="AE17" s="78" t="s">
        <v>78</v>
      </c>
      <c r="AF17" s="80">
        <v>1</v>
      </c>
      <c r="AG17" s="78">
        <v>2023</v>
      </c>
      <c r="AH17" s="78">
        <v>2022</v>
      </c>
      <c r="AI17" s="78" t="s">
        <v>79</v>
      </c>
      <c r="AJ17" s="78" t="s">
        <v>80</v>
      </c>
      <c r="AK17" s="78" t="s">
        <v>94</v>
      </c>
      <c r="AL17" s="78" t="s">
        <v>906</v>
      </c>
      <c r="AM17" s="78"/>
      <c r="AN17" s="78" t="s">
        <v>914</v>
      </c>
      <c r="AO17" s="78" t="s">
        <v>82</v>
      </c>
      <c r="AP17" s="78" t="s">
        <v>921</v>
      </c>
      <c r="AQ17" s="78"/>
      <c r="AR17" s="78" t="s">
        <v>925</v>
      </c>
      <c r="AS17" s="78"/>
      <c r="AT17" s="78" t="s">
        <v>776</v>
      </c>
      <c r="AU17" s="78"/>
      <c r="AV17" s="78"/>
      <c r="AW17" s="78"/>
      <c r="AX17" s="78"/>
      <c r="AY17" s="78"/>
      <c r="AZ17" s="78"/>
      <c r="BA17" s="78"/>
      <c r="BB17" s="78"/>
      <c r="BC17" s="78"/>
      <c r="BD17" s="78"/>
      <c r="BE17" s="78"/>
      <c r="BF17" s="78"/>
      <c r="BG17" s="78"/>
      <c r="BH17" s="78"/>
      <c r="BI17" s="78"/>
      <c r="BJ17" s="78"/>
    </row>
    <row r="18" spans="2:229" s="104" customFormat="1" ht="49.5" customHeight="1" x14ac:dyDescent="0.2">
      <c r="B18" s="105">
        <v>6</v>
      </c>
      <c r="C18" s="78" t="s">
        <v>786</v>
      </c>
      <c r="D18" s="107">
        <v>0.1</v>
      </c>
      <c r="E18" s="112"/>
      <c r="F18" s="112"/>
      <c r="G18" s="112"/>
      <c r="H18" s="112"/>
      <c r="I18" s="112"/>
      <c r="J18" s="112"/>
      <c r="K18" s="112"/>
      <c r="L18" s="124"/>
      <c r="M18" s="113"/>
      <c r="N18" s="112">
        <v>1</v>
      </c>
      <c r="O18" s="112"/>
      <c r="P18" s="112"/>
      <c r="Q18" s="112">
        <f t="shared" si="3"/>
        <v>1</v>
      </c>
      <c r="R18" s="112">
        <f t="shared" si="2"/>
        <v>0</v>
      </c>
      <c r="S18" s="113">
        <f t="shared" si="0"/>
        <v>0</v>
      </c>
      <c r="T18" s="108">
        <f t="shared" si="1"/>
        <v>0</v>
      </c>
      <c r="U18" s="78" t="s">
        <v>896</v>
      </c>
      <c r="V18" s="78" t="s">
        <v>893</v>
      </c>
      <c r="W18" s="78" t="s">
        <v>74</v>
      </c>
      <c r="X18" s="78" t="s">
        <v>674</v>
      </c>
      <c r="Y18" s="78" t="s">
        <v>88</v>
      </c>
      <c r="Z18" s="78" t="s">
        <v>75</v>
      </c>
      <c r="AA18" s="78" t="s">
        <v>783</v>
      </c>
      <c r="AB18" s="78" t="s">
        <v>76</v>
      </c>
      <c r="AC18" s="78" t="s">
        <v>74</v>
      </c>
      <c r="AD18" s="78" t="s">
        <v>77</v>
      </c>
      <c r="AE18" s="78" t="s">
        <v>78</v>
      </c>
      <c r="AF18" s="82">
        <v>0</v>
      </c>
      <c r="AG18" s="78">
        <v>2023</v>
      </c>
      <c r="AH18" s="78"/>
      <c r="AI18" s="78" t="s">
        <v>79</v>
      </c>
      <c r="AJ18" s="78" t="s">
        <v>80</v>
      </c>
      <c r="AK18" s="78" t="s">
        <v>94</v>
      </c>
      <c r="AL18" s="78" t="s">
        <v>907</v>
      </c>
      <c r="AM18" s="78"/>
      <c r="AN18" s="78" t="s">
        <v>918</v>
      </c>
      <c r="AO18" s="78" t="s">
        <v>82</v>
      </c>
      <c r="AP18" s="78" t="s">
        <v>922</v>
      </c>
      <c r="AQ18" s="78"/>
      <c r="AR18" s="78" t="s">
        <v>925</v>
      </c>
      <c r="AS18" s="78"/>
      <c r="AT18" s="78" t="s">
        <v>776</v>
      </c>
      <c r="AU18" s="78"/>
      <c r="AV18" s="78"/>
      <c r="AW18" s="78"/>
      <c r="AX18" s="78"/>
      <c r="AY18" s="78"/>
      <c r="AZ18" s="78"/>
      <c r="BA18" s="78"/>
      <c r="BB18" s="78"/>
      <c r="BC18" s="122"/>
      <c r="BD18" s="123"/>
      <c r="BE18" s="129"/>
      <c r="BF18" s="130"/>
      <c r="BG18" s="115"/>
      <c r="BH18" s="115"/>
      <c r="BI18" s="131"/>
      <c r="BJ18" s="132"/>
    </row>
    <row r="19" spans="2:229" s="104" customFormat="1" ht="49.5" customHeight="1" x14ac:dyDescent="0.2">
      <c r="B19" s="105">
        <v>7</v>
      </c>
      <c r="C19" s="78" t="s">
        <v>958</v>
      </c>
      <c r="D19" s="107">
        <v>0.1</v>
      </c>
      <c r="E19" s="133">
        <v>1</v>
      </c>
      <c r="F19" s="112"/>
      <c r="G19" s="112"/>
      <c r="H19" s="112">
        <v>1</v>
      </c>
      <c r="I19" s="112"/>
      <c r="J19" s="112"/>
      <c r="K19" s="112">
        <v>1</v>
      </c>
      <c r="L19" s="124"/>
      <c r="M19" s="113"/>
      <c r="N19" s="112">
        <v>1</v>
      </c>
      <c r="O19" s="112"/>
      <c r="P19" s="112"/>
      <c r="Q19" s="112">
        <f>(N19+K19+H19+E19)/4</f>
        <v>1</v>
      </c>
      <c r="R19" s="112">
        <f>(O19+L19+I19+F19)/4</f>
        <v>0</v>
      </c>
      <c r="S19" s="113">
        <f t="shared" si="0"/>
        <v>0</v>
      </c>
      <c r="T19" s="108">
        <f t="shared" si="1"/>
        <v>0</v>
      </c>
      <c r="U19" s="78" t="s">
        <v>894</v>
      </c>
      <c r="V19" s="78" t="s">
        <v>895</v>
      </c>
      <c r="W19" s="78" t="s">
        <v>74</v>
      </c>
      <c r="X19" s="78" t="s">
        <v>901</v>
      </c>
      <c r="Y19" s="78" t="s">
        <v>900</v>
      </c>
      <c r="Z19" s="78" t="s">
        <v>75</v>
      </c>
      <c r="AA19" s="78" t="s">
        <v>783</v>
      </c>
      <c r="AB19" s="78" t="s">
        <v>76</v>
      </c>
      <c r="AC19" s="78" t="s">
        <v>74</v>
      </c>
      <c r="AD19" s="78" t="s">
        <v>77</v>
      </c>
      <c r="AE19" s="78" t="s">
        <v>78</v>
      </c>
      <c r="AF19" s="80">
        <v>1</v>
      </c>
      <c r="AG19" s="78">
        <v>2023</v>
      </c>
      <c r="AH19" s="78">
        <v>2022</v>
      </c>
      <c r="AI19" s="78" t="s">
        <v>79</v>
      </c>
      <c r="AJ19" s="78" t="s">
        <v>80</v>
      </c>
      <c r="AK19" s="78" t="s">
        <v>94</v>
      </c>
      <c r="AL19" s="78" t="s">
        <v>908</v>
      </c>
      <c r="AM19" s="78"/>
      <c r="AN19" s="78" t="s">
        <v>915</v>
      </c>
      <c r="AO19" s="78" t="s">
        <v>82</v>
      </c>
      <c r="AP19" s="78" t="s">
        <v>923</v>
      </c>
      <c r="AQ19" s="78"/>
      <c r="AR19" s="78" t="s">
        <v>925</v>
      </c>
      <c r="AS19" s="78"/>
      <c r="AT19" s="78" t="s">
        <v>776</v>
      </c>
      <c r="AU19" s="78"/>
      <c r="AV19" s="78"/>
      <c r="AW19" s="78"/>
      <c r="AX19" s="78"/>
      <c r="AY19" s="78"/>
      <c r="AZ19" s="78"/>
      <c r="BA19" s="78"/>
      <c r="BB19" s="78"/>
      <c r="BC19" s="122"/>
      <c r="BD19" s="123"/>
      <c r="BE19" s="129"/>
      <c r="BF19" s="130"/>
      <c r="BG19" s="115"/>
      <c r="BH19" s="115"/>
      <c r="BI19" s="131"/>
      <c r="BJ19" s="810"/>
    </row>
    <row r="20" spans="2:229" s="141" customFormat="1" ht="57" customHeight="1" x14ac:dyDescent="0.2">
      <c r="B20" s="105">
        <v>8</v>
      </c>
      <c r="C20" s="78" t="s">
        <v>787</v>
      </c>
      <c r="D20" s="107">
        <v>0.1</v>
      </c>
      <c r="E20" s="133">
        <v>1</v>
      </c>
      <c r="F20" s="133"/>
      <c r="G20" s="133"/>
      <c r="H20" s="133">
        <v>1</v>
      </c>
      <c r="I20" s="133"/>
      <c r="J20" s="133"/>
      <c r="K20" s="133">
        <v>1</v>
      </c>
      <c r="L20" s="134"/>
      <c r="M20" s="135"/>
      <c r="N20" s="133">
        <v>1</v>
      </c>
      <c r="O20" s="133"/>
      <c r="P20" s="136"/>
      <c r="Q20" s="112">
        <f>(N20+K20+H20+E20)/4</f>
        <v>1</v>
      </c>
      <c r="R20" s="112">
        <f>(O20+L20+I20+F20)/4</f>
        <v>0</v>
      </c>
      <c r="S20" s="113">
        <f t="shared" si="0"/>
        <v>0</v>
      </c>
      <c r="T20" s="108">
        <f t="shared" si="1"/>
        <v>0</v>
      </c>
      <c r="U20" s="78" t="s">
        <v>788</v>
      </c>
      <c r="V20" s="78" t="s">
        <v>959</v>
      </c>
      <c r="W20" s="78" t="s">
        <v>74</v>
      </c>
      <c r="X20" s="78" t="s">
        <v>778</v>
      </c>
      <c r="Y20" s="78" t="s">
        <v>789</v>
      </c>
      <c r="Z20" s="78" t="s">
        <v>75</v>
      </c>
      <c r="AA20" s="78" t="s">
        <v>93</v>
      </c>
      <c r="AB20" s="78" t="s">
        <v>76</v>
      </c>
      <c r="AC20" s="78" t="s">
        <v>790</v>
      </c>
      <c r="AD20" s="78" t="s">
        <v>77</v>
      </c>
      <c r="AE20" s="78" t="s">
        <v>78</v>
      </c>
      <c r="AF20" s="82">
        <v>13</v>
      </c>
      <c r="AG20" s="78">
        <v>2023</v>
      </c>
      <c r="AH20" s="78">
        <v>2022</v>
      </c>
      <c r="AI20" s="78" t="s">
        <v>79</v>
      </c>
      <c r="AJ20" s="78" t="s">
        <v>80</v>
      </c>
      <c r="AK20" s="78" t="s">
        <v>81</v>
      </c>
      <c r="AL20" s="78" t="s">
        <v>909</v>
      </c>
      <c r="AM20" s="78"/>
      <c r="AN20" s="78" t="s">
        <v>915</v>
      </c>
      <c r="AO20" s="78" t="s">
        <v>82</v>
      </c>
      <c r="AP20" s="78" t="s">
        <v>95</v>
      </c>
      <c r="AQ20" s="78"/>
      <c r="AR20" s="78" t="s">
        <v>791</v>
      </c>
      <c r="AS20" s="78"/>
      <c r="AT20" s="78" t="s">
        <v>776</v>
      </c>
      <c r="AU20" s="78"/>
      <c r="AV20" s="78"/>
      <c r="AW20" s="78"/>
      <c r="AX20" s="78"/>
      <c r="AY20" s="78"/>
      <c r="AZ20" s="78"/>
      <c r="BA20" s="78"/>
      <c r="BB20" s="78"/>
      <c r="BC20" s="137"/>
      <c r="BD20" s="138"/>
      <c r="BE20" s="139"/>
      <c r="BF20" s="358"/>
      <c r="BG20" s="128"/>
      <c r="BH20" s="136"/>
      <c r="BI20" s="140"/>
      <c r="BJ20" s="140"/>
    </row>
    <row r="21" spans="2:229" s="104" customFormat="1" ht="77.25" customHeight="1" x14ac:dyDescent="0.2">
      <c r="B21" s="105">
        <v>9</v>
      </c>
      <c r="C21" s="78" t="s">
        <v>792</v>
      </c>
      <c r="D21" s="107">
        <v>0.1</v>
      </c>
      <c r="E21" s="142">
        <v>0.25</v>
      </c>
      <c r="F21" s="142"/>
      <c r="G21" s="112"/>
      <c r="H21" s="142">
        <v>0.25</v>
      </c>
      <c r="I21" s="142"/>
      <c r="J21" s="112"/>
      <c r="K21" s="142">
        <v>0.25</v>
      </c>
      <c r="L21" s="143"/>
      <c r="M21" s="113"/>
      <c r="N21" s="142">
        <v>0.25</v>
      </c>
      <c r="O21" s="127"/>
      <c r="P21" s="109"/>
      <c r="Q21" s="112">
        <f>N21+K21+H21+E21</f>
        <v>1</v>
      </c>
      <c r="R21" s="112">
        <f t="shared" si="2"/>
        <v>0</v>
      </c>
      <c r="S21" s="113">
        <f t="shared" si="0"/>
        <v>0</v>
      </c>
      <c r="T21" s="108">
        <f t="shared" si="1"/>
        <v>0</v>
      </c>
      <c r="U21" s="78" t="s">
        <v>793</v>
      </c>
      <c r="V21" s="78" t="s">
        <v>794</v>
      </c>
      <c r="W21" s="78" t="s">
        <v>795</v>
      </c>
      <c r="X21" s="78" t="s">
        <v>674</v>
      </c>
      <c r="Y21" s="78" t="s">
        <v>88</v>
      </c>
      <c r="Z21" s="78" t="s">
        <v>75</v>
      </c>
      <c r="AA21" s="78" t="s">
        <v>149</v>
      </c>
      <c r="AB21" s="78" t="s">
        <v>76</v>
      </c>
      <c r="AC21" s="78" t="s">
        <v>74</v>
      </c>
      <c r="AD21" s="78" t="s">
        <v>77</v>
      </c>
      <c r="AE21" s="78" t="s">
        <v>78</v>
      </c>
      <c r="AF21" s="82">
        <v>0.8</v>
      </c>
      <c r="AG21" s="78">
        <v>2023</v>
      </c>
      <c r="AH21" s="78">
        <v>2022</v>
      </c>
      <c r="AI21" s="78" t="s">
        <v>796</v>
      </c>
      <c r="AJ21" s="78" t="s">
        <v>80</v>
      </c>
      <c r="AK21" s="78" t="s">
        <v>81</v>
      </c>
      <c r="AL21" s="78" t="s">
        <v>910</v>
      </c>
      <c r="AM21" s="78"/>
      <c r="AN21" s="78" t="s">
        <v>917</v>
      </c>
      <c r="AO21" s="78" t="s">
        <v>82</v>
      </c>
      <c r="AP21" s="78" t="s">
        <v>924</v>
      </c>
      <c r="AQ21" s="78"/>
      <c r="AR21" s="78" t="s">
        <v>926</v>
      </c>
      <c r="AS21" s="78"/>
      <c r="AT21" s="78" t="s">
        <v>776</v>
      </c>
      <c r="AU21" s="78"/>
      <c r="AV21" s="78"/>
      <c r="AW21" s="78"/>
      <c r="AX21" s="78"/>
      <c r="AY21" s="78"/>
      <c r="AZ21" s="78"/>
      <c r="BA21" s="78"/>
      <c r="BB21" s="78"/>
      <c r="BC21" s="144"/>
      <c r="BD21" s="145"/>
      <c r="BE21" s="129"/>
      <c r="BF21" s="129"/>
      <c r="BG21" s="116"/>
      <c r="BH21" s="114"/>
      <c r="BI21" s="117"/>
      <c r="BJ21" s="117"/>
    </row>
    <row r="22" spans="2:229" s="104" customFormat="1" ht="79.5" customHeight="1" x14ac:dyDescent="0.2">
      <c r="B22" s="105">
        <v>10</v>
      </c>
      <c r="C22" s="78" t="s">
        <v>797</v>
      </c>
      <c r="D22" s="107">
        <v>0.1</v>
      </c>
      <c r="E22" s="142">
        <v>1</v>
      </c>
      <c r="F22" s="142"/>
      <c r="G22" s="112"/>
      <c r="H22" s="142">
        <v>1</v>
      </c>
      <c r="I22" s="142"/>
      <c r="J22" s="112"/>
      <c r="K22" s="142">
        <v>1</v>
      </c>
      <c r="L22" s="142"/>
      <c r="M22" s="142"/>
      <c r="N22" s="112">
        <v>1</v>
      </c>
      <c r="O22" s="142" t="s">
        <v>5</v>
      </c>
      <c r="P22" s="142" t="s">
        <v>5</v>
      </c>
      <c r="Q22" s="112">
        <f>(N22+K22+H22+E22)/4</f>
        <v>1</v>
      </c>
      <c r="R22" s="112" t="e">
        <f>(O22+L22+I22+F22)/4</f>
        <v>#VALUE!</v>
      </c>
      <c r="S22" s="113">
        <f t="shared" si="0"/>
        <v>0</v>
      </c>
      <c r="T22" s="108">
        <f t="shared" si="1"/>
        <v>0</v>
      </c>
      <c r="U22" s="78" t="s">
        <v>798</v>
      </c>
      <c r="V22" s="78" t="s">
        <v>799</v>
      </c>
      <c r="W22" s="78" t="s">
        <v>98</v>
      </c>
      <c r="X22" s="78" t="s">
        <v>960</v>
      </c>
      <c r="Y22" s="78" t="s">
        <v>960</v>
      </c>
      <c r="Z22" s="78" t="s">
        <v>75</v>
      </c>
      <c r="AA22" s="78" t="s">
        <v>93</v>
      </c>
      <c r="AB22" s="78" t="s">
        <v>76</v>
      </c>
      <c r="AC22" s="78" t="s">
        <v>98</v>
      </c>
      <c r="AD22" s="78" t="s">
        <v>99</v>
      </c>
      <c r="AE22" s="78" t="s">
        <v>78</v>
      </c>
      <c r="AF22" s="82">
        <v>1</v>
      </c>
      <c r="AG22" s="78">
        <v>2022</v>
      </c>
      <c r="AH22" s="78">
        <v>2021</v>
      </c>
      <c r="AI22" s="78" t="s">
        <v>79</v>
      </c>
      <c r="AJ22" s="78" t="s">
        <v>80</v>
      </c>
      <c r="AK22" s="78" t="s">
        <v>800</v>
      </c>
      <c r="AL22" s="78" t="s">
        <v>911</v>
      </c>
      <c r="AM22" s="78"/>
      <c r="AN22" s="78" t="s">
        <v>916</v>
      </c>
      <c r="AO22" s="78" t="s">
        <v>82</v>
      </c>
      <c r="AP22" s="78" t="s">
        <v>920</v>
      </c>
      <c r="AQ22" s="78"/>
      <c r="AR22" s="78"/>
      <c r="AS22" s="78"/>
      <c r="AT22" s="78" t="s">
        <v>776</v>
      </c>
      <c r="AU22" s="78"/>
      <c r="AV22" s="78"/>
      <c r="AW22" s="78"/>
      <c r="AX22" s="78"/>
      <c r="AY22" s="78"/>
      <c r="AZ22" s="78"/>
      <c r="BA22" s="78"/>
      <c r="BB22" s="78"/>
      <c r="BC22" s="144"/>
      <c r="BD22" s="145"/>
      <c r="BE22" s="129"/>
      <c r="BF22" s="129"/>
      <c r="BG22" s="116"/>
      <c r="BH22" s="114"/>
      <c r="BI22" s="117"/>
      <c r="BJ22" s="117"/>
    </row>
    <row r="23" spans="2:229" ht="29.25" customHeight="1" x14ac:dyDescent="0.25">
      <c r="D23" s="146">
        <f>SUM(D13:D22)</f>
        <v>0.99999999999999989</v>
      </c>
      <c r="G23" s="147"/>
      <c r="I23" s="147"/>
      <c r="J23" s="146"/>
      <c r="T23" s="14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row>
    <row r="24" spans="2:229" ht="29.25" customHeight="1" x14ac:dyDescent="0.25">
      <c r="T24" s="14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row>
  </sheetData>
  <sheetProtection selectLockedCells="1" selectUnlockedCells="1"/>
  <mergeCells count="55">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B10:D10"/>
    <mergeCell ref="E10:T10"/>
    <mergeCell ref="U10:AT10"/>
    <mergeCell ref="AU10:BJ10"/>
    <mergeCell ref="X11:Y11"/>
    <mergeCell ref="B11:B12"/>
    <mergeCell ref="C11:C12"/>
    <mergeCell ref="D11:D12"/>
    <mergeCell ref="E11:G11"/>
    <mergeCell ref="H11:J11"/>
    <mergeCell ref="K11:M11"/>
    <mergeCell ref="N11:P11"/>
    <mergeCell ref="Q11:S11"/>
    <mergeCell ref="U11:U12"/>
    <mergeCell ref="V11:V12"/>
    <mergeCell ref="W11:W12"/>
    <mergeCell ref="B9:AT9"/>
    <mergeCell ref="AU9:BJ9"/>
    <mergeCell ref="C5:Q6"/>
    <mergeCell ref="R5:AI6"/>
    <mergeCell ref="AJ5:AU6"/>
    <mergeCell ref="AV6:BJ6"/>
    <mergeCell ref="B7:C7"/>
    <mergeCell ref="D7:Z7"/>
    <mergeCell ref="AA7:AB7"/>
    <mergeCell ref="AC7:AJ7"/>
    <mergeCell ref="AK7:AL7"/>
    <mergeCell ref="AM7:AT7"/>
    <mergeCell ref="AU7:BJ8"/>
    <mergeCell ref="B8:C8"/>
    <mergeCell ref="D8:AL8"/>
    <mergeCell ref="B2:B6"/>
    <mergeCell ref="AN8:AT8"/>
    <mergeCell ref="C2:Q4"/>
    <mergeCell ref="R2:AI4"/>
    <mergeCell ref="AJ2:AU2"/>
    <mergeCell ref="AJ3:AU3"/>
    <mergeCell ref="AJ4:AU4"/>
  </mergeCells>
  <dataValidations count="7">
    <dataValidation type="list" operator="equal" allowBlank="1" showErrorMessage="1" sqref="AB20:AB21 AB13">
      <formula1>"Alcaldía Local,Central,Sectorial,"</formula1>
      <formula2>0</formula2>
    </dataValidation>
    <dataValidation type="list" operator="equal" allowBlank="1" showErrorMessage="1" sqref="AD20:AD21 AD13">
      <formula1>"Diario,Semanal,Mensual,Bimestral ,Trimestral,Semestral ,Anual"</formula1>
      <formula2>0</formula2>
    </dataValidation>
    <dataValidation type="list" operator="equal" allowBlank="1" showErrorMessage="1" sqref="AE13:AE14 AE16:AE21">
      <formula1>"Alta ,Media ,Baja"</formula1>
      <formula2>0</formula2>
    </dataValidation>
    <dataValidation type="list" operator="equal" allowBlank="1" showErrorMessage="1" sqref="AI13">
      <formula1>"Gestión"</formula1>
      <formula2>0</formula2>
    </dataValidation>
    <dataValidation type="list" operator="equal" allowBlank="1" showErrorMessage="1" sqref="AJ13 AJ20:AJ21">
      <formula1>",Distrital ,Dsitrital-Rural ,Distrital- Urbano,Entidad ,Localidad,UPZ,Departamental,Regional,Nacional"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S21">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'https://scjgovcol.sharepoint.com/Users/luis.arias/Downloads/[F-DS-524_V.xlsx]datos'!#REF!</xm:f>
          </x14:formula1>
          <xm:sqref>AM7:AT7</xm:sqref>
        </x14:dataValidation>
        <x14:dataValidation type="list" errorStyle="information" operator="equal" showInputMessage="1" showErrorMessage="1" prompt="Escoja el Proceso del Menú desplegable">
          <x14:formula1>
            <xm:f>'https://scjgovcol.sharepoint.com/Users/luis.arias/Downloads/[F-DS-524_V.xlsx]datos'!#REF!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3"/>
  <sheetViews>
    <sheetView showGridLines="0" zoomScale="73" zoomScaleNormal="73" workbookViewId="0">
      <selection activeCell="C19" sqref="A13:XFD20"/>
    </sheetView>
  </sheetViews>
  <sheetFormatPr baseColWidth="10" defaultColWidth="20.5703125" defaultRowHeight="12.75" customHeight="1" x14ac:dyDescent="0.25"/>
  <cols>
    <col min="1" max="1" width="5.140625" style="751" customWidth="1"/>
    <col min="2" max="2" width="14.140625" style="752" customWidth="1"/>
    <col min="3" max="3" width="37.28515625" style="752" customWidth="1"/>
    <col min="4" max="4" width="9.140625" style="752" customWidth="1"/>
    <col min="5" max="5" width="10.140625" style="752" customWidth="1"/>
    <col min="6" max="6" width="10" style="752" customWidth="1"/>
    <col min="7" max="7" width="10.42578125" style="752" customWidth="1"/>
    <col min="8" max="8" width="9.85546875" style="752" customWidth="1"/>
    <col min="9" max="9" width="10.28515625" style="752" customWidth="1"/>
    <col min="10" max="11" width="11" style="752" customWidth="1"/>
    <col min="12" max="12" width="11.5703125" style="752" customWidth="1"/>
    <col min="13" max="13" width="10.85546875" style="752" customWidth="1"/>
    <col min="14" max="14" width="9" style="752" customWidth="1"/>
    <col min="15" max="15" width="10" style="752" customWidth="1"/>
    <col min="16" max="16" width="9.85546875" style="752" customWidth="1"/>
    <col min="17" max="17" width="9.42578125" style="752" customWidth="1"/>
    <col min="18" max="18" width="12.140625" style="752" customWidth="1"/>
    <col min="19" max="19" width="9.5703125" style="752" customWidth="1"/>
    <col min="20" max="20" width="10.7109375" style="752" customWidth="1"/>
    <col min="21" max="21" width="21.5703125" style="752" customWidth="1"/>
    <col min="22" max="22" width="29.28515625" style="752" customWidth="1"/>
    <col min="23" max="23" width="20.5703125" style="752" customWidth="1"/>
    <col min="24" max="24" width="23.28515625" style="752" customWidth="1"/>
    <col min="25" max="25" width="24.28515625" style="752" customWidth="1"/>
    <col min="26" max="36" width="20.5703125" style="753" customWidth="1"/>
    <col min="37" max="37" width="26.85546875" style="753" customWidth="1"/>
    <col min="38" max="39" width="20.5703125" style="753" customWidth="1"/>
    <col min="40" max="40" width="33.140625" style="753" customWidth="1"/>
    <col min="41" max="41" width="36.85546875" style="753" customWidth="1"/>
    <col min="42" max="42" width="26.5703125" style="753" customWidth="1"/>
    <col min="43" max="43" width="26.7109375" style="753" customWidth="1"/>
    <col min="44" max="46" width="20.5703125" style="753" customWidth="1"/>
    <col min="47" max="48" width="20.5703125" style="753" hidden="1" customWidth="1"/>
    <col min="49" max="49" width="43.42578125" style="753" hidden="1" customWidth="1"/>
    <col min="50" max="50" width="33.7109375" style="752" hidden="1" customWidth="1"/>
    <col min="51" max="54" width="20.5703125" style="752" hidden="1" customWidth="1"/>
    <col min="55" max="55" width="8.7109375" style="752" hidden="1" customWidth="1"/>
    <col min="56" max="56" width="9" style="752" hidden="1" customWidth="1"/>
    <col min="57" max="57" width="39" style="752" hidden="1" customWidth="1"/>
    <col min="58" max="58" width="32.140625" style="752" hidden="1" customWidth="1"/>
    <col min="59" max="59" width="17" style="752" hidden="1" customWidth="1"/>
    <col min="60" max="60" width="16" style="752" hidden="1" customWidth="1"/>
    <col min="61" max="61" width="51.5703125" style="752" hidden="1" customWidth="1"/>
    <col min="62" max="62" width="36" style="752" hidden="1" customWidth="1"/>
    <col min="63" max="64" width="20.5703125" style="752" hidden="1" customWidth="1"/>
    <col min="65" max="251" width="20.5703125" style="752" customWidth="1"/>
    <col min="252" max="16384" width="20.5703125" style="751"/>
  </cols>
  <sheetData>
    <row r="1" spans="1:62" ht="12.75" customHeight="1" thickBot="1" x14ac:dyDescent="0.3"/>
    <row r="2" spans="1:62" ht="18.75" customHeight="1" thickBot="1" x14ac:dyDescent="0.3">
      <c r="B2" s="913"/>
      <c r="C2" s="901" t="s">
        <v>6</v>
      </c>
      <c r="D2" s="902"/>
      <c r="E2" s="902"/>
      <c r="F2" s="902"/>
      <c r="G2" s="902"/>
      <c r="H2" s="902"/>
      <c r="I2" s="902"/>
      <c r="J2" s="902"/>
      <c r="K2" s="902"/>
      <c r="L2" s="902"/>
      <c r="M2" s="902"/>
      <c r="N2" s="902"/>
      <c r="O2" s="902"/>
      <c r="P2" s="902"/>
      <c r="Q2" s="903"/>
      <c r="R2" s="907" t="s">
        <v>7</v>
      </c>
      <c r="S2" s="908"/>
      <c r="T2" s="908"/>
      <c r="U2" s="908"/>
      <c r="V2" s="908"/>
      <c r="W2" s="908"/>
      <c r="X2" s="908"/>
      <c r="Y2" s="908"/>
      <c r="Z2" s="908"/>
      <c r="AA2" s="908"/>
      <c r="AB2" s="908"/>
      <c r="AC2" s="908"/>
      <c r="AD2" s="908"/>
      <c r="AE2" s="908"/>
      <c r="AF2" s="908"/>
      <c r="AG2" s="908"/>
      <c r="AH2" s="908"/>
      <c r="AI2" s="909"/>
      <c r="AJ2" s="922" t="s">
        <v>8</v>
      </c>
      <c r="AK2" s="923"/>
      <c r="AL2" s="923"/>
      <c r="AM2" s="923"/>
      <c r="AN2" s="923"/>
      <c r="AO2" s="923"/>
      <c r="AP2" s="923"/>
      <c r="AQ2" s="923"/>
      <c r="AR2" s="923"/>
      <c r="AS2" s="923"/>
      <c r="AT2" s="923"/>
      <c r="AU2" s="924"/>
      <c r="AV2" s="886" t="s">
        <v>9</v>
      </c>
      <c r="AW2" s="887"/>
      <c r="AX2" s="887"/>
      <c r="AY2" s="887"/>
      <c r="AZ2" s="887"/>
      <c r="BA2" s="887"/>
      <c r="BB2" s="887"/>
      <c r="BC2" s="887"/>
      <c r="BD2" s="887"/>
      <c r="BE2" s="887"/>
      <c r="BF2" s="887"/>
      <c r="BG2" s="887"/>
      <c r="BH2" s="887"/>
      <c r="BI2" s="887"/>
      <c r="BJ2" s="888"/>
    </row>
    <row r="3" spans="1:62" ht="15" customHeight="1" thickBot="1" x14ac:dyDescent="0.3">
      <c r="B3" s="914"/>
      <c r="C3" s="916"/>
      <c r="D3" s="917"/>
      <c r="E3" s="917"/>
      <c r="F3" s="917"/>
      <c r="G3" s="917"/>
      <c r="H3" s="917"/>
      <c r="I3" s="917"/>
      <c r="J3" s="917"/>
      <c r="K3" s="917"/>
      <c r="L3" s="917"/>
      <c r="M3" s="917"/>
      <c r="N3" s="917"/>
      <c r="O3" s="917"/>
      <c r="P3" s="917"/>
      <c r="Q3" s="918"/>
      <c r="R3" s="919"/>
      <c r="S3" s="920"/>
      <c r="T3" s="920"/>
      <c r="U3" s="920"/>
      <c r="V3" s="920"/>
      <c r="W3" s="920"/>
      <c r="X3" s="920"/>
      <c r="Y3" s="920"/>
      <c r="Z3" s="920"/>
      <c r="AA3" s="920"/>
      <c r="AB3" s="920"/>
      <c r="AC3" s="920"/>
      <c r="AD3" s="920"/>
      <c r="AE3" s="920"/>
      <c r="AF3" s="920"/>
      <c r="AG3" s="920"/>
      <c r="AH3" s="920"/>
      <c r="AI3" s="921"/>
      <c r="AJ3" s="922" t="s">
        <v>10</v>
      </c>
      <c r="AK3" s="923"/>
      <c r="AL3" s="923"/>
      <c r="AM3" s="923"/>
      <c r="AN3" s="923"/>
      <c r="AO3" s="923"/>
      <c r="AP3" s="923"/>
      <c r="AQ3" s="923"/>
      <c r="AR3" s="923"/>
      <c r="AS3" s="923"/>
      <c r="AT3" s="923"/>
      <c r="AU3" s="924"/>
      <c r="AV3" s="889">
        <v>3</v>
      </c>
      <c r="AW3" s="890"/>
      <c r="AX3" s="890"/>
      <c r="AY3" s="890"/>
      <c r="AZ3" s="890"/>
      <c r="BA3" s="890"/>
      <c r="BB3" s="890"/>
      <c r="BC3" s="890"/>
      <c r="BD3" s="890"/>
      <c r="BE3" s="890"/>
      <c r="BF3" s="890"/>
      <c r="BG3" s="890"/>
      <c r="BH3" s="890"/>
      <c r="BI3" s="890"/>
      <c r="BJ3" s="891"/>
    </row>
    <row r="4" spans="1:62" ht="22.5" customHeight="1" thickBot="1" x14ac:dyDescent="0.3">
      <c r="B4" s="914"/>
      <c r="C4" s="904"/>
      <c r="D4" s="905"/>
      <c r="E4" s="905"/>
      <c r="F4" s="905"/>
      <c r="G4" s="905"/>
      <c r="H4" s="905"/>
      <c r="I4" s="905"/>
      <c r="J4" s="905"/>
      <c r="K4" s="905"/>
      <c r="L4" s="905"/>
      <c r="M4" s="905"/>
      <c r="N4" s="905"/>
      <c r="O4" s="905"/>
      <c r="P4" s="905"/>
      <c r="Q4" s="906"/>
      <c r="R4" s="910"/>
      <c r="S4" s="911"/>
      <c r="T4" s="911"/>
      <c r="U4" s="911"/>
      <c r="V4" s="911"/>
      <c r="W4" s="911"/>
      <c r="X4" s="911"/>
      <c r="Y4" s="911"/>
      <c r="Z4" s="911"/>
      <c r="AA4" s="911"/>
      <c r="AB4" s="911"/>
      <c r="AC4" s="911"/>
      <c r="AD4" s="911"/>
      <c r="AE4" s="911"/>
      <c r="AF4" s="911"/>
      <c r="AG4" s="911"/>
      <c r="AH4" s="911"/>
      <c r="AI4" s="912"/>
      <c r="AJ4" s="922" t="s">
        <v>11</v>
      </c>
      <c r="AK4" s="923"/>
      <c r="AL4" s="923"/>
      <c r="AM4" s="923"/>
      <c r="AN4" s="923"/>
      <c r="AO4" s="923"/>
      <c r="AP4" s="923"/>
      <c r="AQ4" s="923"/>
      <c r="AR4" s="923"/>
      <c r="AS4" s="923"/>
      <c r="AT4" s="923"/>
      <c r="AU4" s="924"/>
      <c r="AV4" s="892">
        <v>42741</v>
      </c>
      <c r="AW4" s="893"/>
      <c r="AX4" s="893"/>
      <c r="AY4" s="893"/>
      <c r="AZ4" s="893"/>
      <c r="BA4" s="893"/>
      <c r="BB4" s="893"/>
      <c r="BC4" s="893"/>
      <c r="BD4" s="893"/>
      <c r="BE4" s="893"/>
      <c r="BF4" s="893"/>
      <c r="BG4" s="893"/>
      <c r="BH4" s="893"/>
      <c r="BI4" s="893"/>
      <c r="BJ4" s="894"/>
    </row>
    <row r="5" spans="1:62" ht="22.5" customHeight="1" x14ac:dyDescent="0.25">
      <c r="B5" s="914"/>
      <c r="C5" s="901" t="s">
        <v>12</v>
      </c>
      <c r="D5" s="902"/>
      <c r="E5" s="902"/>
      <c r="F5" s="902"/>
      <c r="G5" s="902"/>
      <c r="H5" s="902"/>
      <c r="I5" s="902"/>
      <c r="J5" s="902"/>
      <c r="K5" s="902"/>
      <c r="L5" s="902"/>
      <c r="M5" s="902"/>
      <c r="N5" s="902"/>
      <c r="O5" s="902"/>
      <c r="P5" s="902"/>
      <c r="Q5" s="903"/>
      <c r="R5" s="907" t="s">
        <v>13</v>
      </c>
      <c r="S5" s="908"/>
      <c r="T5" s="908"/>
      <c r="U5" s="908"/>
      <c r="V5" s="908"/>
      <c r="W5" s="908"/>
      <c r="X5" s="908"/>
      <c r="Y5" s="908"/>
      <c r="Z5" s="908"/>
      <c r="AA5" s="908"/>
      <c r="AB5" s="908"/>
      <c r="AC5" s="908"/>
      <c r="AD5" s="908"/>
      <c r="AE5" s="908"/>
      <c r="AF5" s="908"/>
      <c r="AG5" s="908"/>
      <c r="AH5" s="908"/>
      <c r="AI5" s="909"/>
      <c r="AJ5" s="901" t="s">
        <v>14</v>
      </c>
      <c r="AK5" s="902"/>
      <c r="AL5" s="902"/>
      <c r="AM5" s="902"/>
      <c r="AN5" s="902"/>
      <c r="AO5" s="902"/>
      <c r="AP5" s="902"/>
      <c r="AQ5" s="902"/>
      <c r="AR5" s="902"/>
      <c r="AS5" s="902"/>
      <c r="AT5" s="902"/>
      <c r="AU5" s="903"/>
      <c r="AV5" s="895" t="s">
        <v>432</v>
      </c>
      <c r="AW5" s="896"/>
      <c r="AX5" s="896"/>
      <c r="AY5" s="896"/>
      <c r="AZ5" s="896"/>
      <c r="BA5" s="896"/>
      <c r="BB5" s="896"/>
      <c r="BC5" s="896"/>
      <c r="BD5" s="896"/>
      <c r="BE5" s="896"/>
      <c r="BF5" s="896"/>
      <c r="BG5" s="896"/>
      <c r="BH5" s="896"/>
      <c r="BI5" s="896"/>
      <c r="BJ5" s="897"/>
    </row>
    <row r="6" spans="1:62" ht="16.5" customHeight="1" thickBot="1" x14ac:dyDescent="0.3">
      <c r="B6" s="915"/>
      <c r="C6" s="904"/>
      <c r="D6" s="905"/>
      <c r="E6" s="905"/>
      <c r="F6" s="905"/>
      <c r="G6" s="905"/>
      <c r="H6" s="905"/>
      <c r="I6" s="905"/>
      <c r="J6" s="905"/>
      <c r="K6" s="905"/>
      <c r="L6" s="905"/>
      <c r="M6" s="905"/>
      <c r="N6" s="905"/>
      <c r="O6" s="905"/>
      <c r="P6" s="905"/>
      <c r="Q6" s="906"/>
      <c r="R6" s="910"/>
      <c r="S6" s="911"/>
      <c r="T6" s="911"/>
      <c r="U6" s="911"/>
      <c r="V6" s="911"/>
      <c r="W6" s="911"/>
      <c r="X6" s="911"/>
      <c r="Y6" s="911"/>
      <c r="Z6" s="911"/>
      <c r="AA6" s="911"/>
      <c r="AB6" s="911"/>
      <c r="AC6" s="911"/>
      <c r="AD6" s="911"/>
      <c r="AE6" s="911"/>
      <c r="AF6" s="911"/>
      <c r="AG6" s="911"/>
      <c r="AH6" s="911"/>
      <c r="AI6" s="912"/>
      <c r="AJ6" s="904"/>
      <c r="AK6" s="905"/>
      <c r="AL6" s="905"/>
      <c r="AM6" s="905"/>
      <c r="AN6" s="905"/>
      <c r="AO6" s="905"/>
      <c r="AP6" s="905"/>
      <c r="AQ6" s="905"/>
      <c r="AR6" s="905"/>
      <c r="AS6" s="905"/>
      <c r="AT6" s="905"/>
      <c r="AU6" s="906"/>
      <c r="AV6" s="898"/>
      <c r="AW6" s="899"/>
      <c r="AX6" s="899"/>
      <c r="AY6" s="899"/>
      <c r="AZ6" s="899"/>
      <c r="BA6" s="899"/>
      <c r="BB6" s="899"/>
      <c r="BC6" s="899"/>
      <c r="BD6" s="899"/>
      <c r="BE6" s="899"/>
      <c r="BF6" s="899"/>
      <c r="BG6" s="899"/>
      <c r="BH6" s="899"/>
      <c r="BI6" s="899"/>
      <c r="BJ6" s="900"/>
    </row>
    <row r="7" spans="1:62" s="754" customFormat="1" ht="27.75" customHeight="1" x14ac:dyDescent="0.25">
      <c r="B7" s="929" t="s">
        <v>15</v>
      </c>
      <c r="C7" s="930"/>
      <c r="D7" s="931" t="s">
        <v>523</v>
      </c>
      <c r="E7" s="931"/>
      <c r="F7" s="931"/>
      <c r="G7" s="931"/>
      <c r="H7" s="931"/>
      <c r="I7" s="931"/>
      <c r="J7" s="931"/>
      <c r="K7" s="931"/>
      <c r="L7" s="931"/>
      <c r="M7" s="931"/>
      <c r="N7" s="931"/>
      <c r="O7" s="931"/>
      <c r="P7" s="931"/>
      <c r="Q7" s="931"/>
      <c r="R7" s="931"/>
      <c r="S7" s="931"/>
      <c r="T7" s="931"/>
      <c r="U7" s="931"/>
      <c r="V7" s="931"/>
      <c r="W7" s="931"/>
      <c r="X7" s="931"/>
      <c r="Y7" s="931"/>
      <c r="Z7" s="931"/>
      <c r="AA7" s="932" t="s">
        <v>16</v>
      </c>
      <c r="AB7" s="932"/>
      <c r="AC7" s="933" t="s">
        <v>524</v>
      </c>
      <c r="AD7" s="933"/>
      <c r="AE7" s="933"/>
      <c r="AF7" s="933"/>
      <c r="AG7" s="933"/>
      <c r="AH7" s="933"/>
      <c r="AI7" s="933"/>
      <c r="AJ7" s="933"/>
      <c r="AK7" s="932" t="s">
        <v>17</v>
      </c>
      <c r="AL7" s="932"/>
      <c r="AM7" s="942" t="s">
        <v>435</v>
      </c>
      <c r="AN7" s="942"/>
      <c r="AO7" s="942"/>
      <c r="AP7" s="942"/>
      <c r="AQ7" s="942"/>
      <c r="AR7" s="942"/>
      <c r="AS7" s="942"/>
      <c r="AT7" s="942"/>
      <c r="AU7" s="934"/>
      <c r="AV7" s="934"/>
      <c r="AW7" s="934"/>
      <c r="AX7" s="934"/>
      <c r="AY7" s="934"/>
      <c r="AZ7" s="934"/>
      <c r="BA7" s="934"/>
      <c r="BB7" s="934"/>
      <c r="BC7" s="934"/>
      <c r="BD7" s="934"/>
      <c r="BE7" s="934"/>
      <c r="BF7" s="934"/>
      <c r="BG7" s="934"/>
      <c r="BH7" s="934"/>
      <c r="BI7" s="934"/>
      <c r="BJ7" s="935"/>
    </row>
    <row r="8" spans="1:62" s="754" customFormat="1" ht="33" customHeight="1" x14ac:dyDescent="0.25">
      <c r="B8" s="936" t="s">
        <v>18</v>
      </c>
      <c r="C8" s="937"/>
      <c r="D8" s="943" t="s">
        <v>525</v>
      </c>
      <c r="E8" s="944"/>
      <c r="F8" s="944"/>
      <c r="G8" s="944"/>
      <c r="H8" s="944"/>
      <c r="I8" s="944"/>
      <c r="J8" s="944"/>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J8" s="944"/>
      <c r="AK8" s="944"/>
      <c r="AL8" s="945"/>
      <c r="AM8" s="755" t="s">
        <v>19</v>
      </c>
      <c r="AN8" s="946"/>
      <c r="AO8" s="947"/>
      <c r="AP8" s="947"/>
      <c r="AQ8" s="947"/>
      <c r="AR8" s="947"/>
      <c r="AS8" s="947"/>
      <c r="AT8" s="947"/>
      <c r="AU8" s="934"/>
      <c r="AV8" s="934"/>
      <c r="AW8" s="934"/>
      <c r="AX8" s="934"/>
      <c r="AY8" s="934"/>
      <c r="AZ8" s="934"/>
      <c r="BA8" s="934"/>
      <c r="BB8" s="934"/>
      <c r="BC8" s="934"/>
      <c r="BD8" s="934"/>
      <c r="BE8" s="934"/>
      <c r="BF8" s="934"/>
      <c r="BG8" s="934"/>
      <c r="BH8" s="934"/>
      <c r="BI8" s="934"/>
      <c r="BJ8" s="935"/>
    </row>
    <row r="9" spans="1:62" s="754" customFormat="1" ht="27.75" customHeight="1" x14ac:dyDescent="0.25">
      <c r="B9" s="948" t="s">
        <v>20</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51" t="s">
        <v>21</v>
      </c>
      <c r="AV9" s="952"/>
      <c r="AW9" s="952"/>
      <c r="AX9" s="952"/>
      <c r="AY9" s="952"/>
      <c r="AZ9" s="952"/>
      <c r="BA9" s="952"/>
      <c r="BB9" s="952"/>
      <c r="BC9" s="952"/>
      <c r="BD9" s="952"/>
      <c r="BE9" s="952"/>
      <c r="BF9" s="952"/>
      <c r="BG9" s="952"/>
      <c r="BH9" s="952"/>
      <c r="BI9" s="952"/>
      <c r="BJ9" s="953"/>
    </row>
    <row r="10" spans="1:62" s="754" customFormat="1" ht="25.5" customHeight="1" x14ac:dyDescent="0.25">
      <c r="B10" s="950"/>
      <c r="C10" s="938"/>
      <c r="D10" s="938"/>
      <c r="E10" s="938" t="s">
        <v>22</v>
      </c>
      <c r="F10" s="938"/>
      <c r="G10" s="938"/>
      <c r="H10" s="938"/>
      <c r="I10" s="938"/>
      <c r="J10" s="938"/>
      <c r="K10" s="938"/>
      <c r="L10" s="938"/>
      <c r="M10" s="938"/>
      <c r="N10" s="938"/>
      <c r="O10" s="938"/>
      <c r="P10" s="938"/>
      <c r="Q10" s="938"/>
      <c r="R10" s="938"/>
      <c r="S10" s="938"/>
      <c r="T10" s="938"/>
      <c r="U10" s="938" t="s">
        <v>23</v>
      </c>
      <c r="V10" s="938"/>
      <c r="W10" s="938"/>
      <c r="X10" s="938"/>
      <c r="Y10" s="938"/>
      <c r="Z10" s="938"/>
      <c r="AA10" s="938"/>
      <c r="AB10" s="938"/>
      <c r="AC10" s="938"/>
      <c r="AD10" s="938"/>
      <c r="AE10" s="938"/>
      <c r="AF10" s="938"/>
      <c r="AG10" s="938"/>
      <c r="AH10" s="938"/>
      <c r="AI10" s="938"/>
      <c r="AJ10" s="938"/>
      <c r="AK10" s="938"/>
      <c r="AL10" s="938"/>
      <c r="AM10" s="938"/>
      <c r="AN10" s="938"/>
      <c r="AO10" s="938"/>
      <c r="AP10" s="938"/>
      <c r="AQ10" s="938"/>
      <c r="AR10" s="938"/>
      <c r="AS10" s="938"/>
      <c r="AT10" s="938"/>
      <c r="AU10" s="960"/>
      <c r="AV10" s="960"/>
      <c r="AW10" s="960"/>
      <c r="AX10" s="960"/>
      <c r="AY10" s="960"/>
      <c r="AZ10" s="960"/>
      <c r="BA10" s="960"/>
      <c r="BB10" s="960"/>
      <c r="BC10" s="960"/>
      <c r="BD10" s="960"/>
      <c r="BE10" s="960"/>
      <c r="BF10" s="960"/>
      <c r="BG10" s="960"/>
      <c r="BH10" s="960"/>
      <c r="BI10" s="960"/>
      <c r="BJ10" s="961"/>
    </row>
    <row r="11" spans="1:62" s="347" customFormat="1" ht="74.25" customHeight="1" x14ac:dyDescent="0.25">
      <c r="B11" s="938" t="s">
        <v>24</v>
      </c>
      <c r="C11" s="938" t="s">
        <v>25</v>
      </c>
      <c r="D11" s="938" t="s">
        <v>26</v>
      </c>
      <c r="E11" s="938" t="s">
        <v>27</v>
      </c>
      <c r="F11" s="938"/>
      <c r="G11" s="938"/>
      <c r="H11" s="938" t="s">
        <v>28</v>
      </c>
      <c r="I11" s="938"/>
      <c r="J11" s="938"/>
      <c r="K11" s="938" t="s">
        <v>29</v>
      </c>
      <c r="L11" s="938"/>
      <c r="M11" s="938"/>
      <c r="N11" s="938" t="s">
        <v>30</v>
      </c>
      <c r="O11" s="938"/>
      <c r="P11" s="938"/>
      <c r="Q11" s="938" t="s">
        <v>31</v>
      </c>
      <c r="R11" s="938"/>
      <c r="S11" s="938"/>
      <c r="T11" s="348" t="s">
        <v>32</v>
      </c>
      <c r="U11" s="938" t="s">
        <v>33</v>
      </c>
      <c r="V11" s="939" t="s">
        <v>34</v>
      </c>
      <c r="W11" s="938" t="s">
        <v>35</v>
      </c>
      <c r="X11" s="938" t="s">
        <v>36</v>
      </c>
      <c r="Y11" s="938"/>
      <c r="Z11" s="954" t="s">
        <v>37</v>
      </c>
      <c r="AA11" s="938" t="s">
        <v>38</v>
      </c>
      <c r="AB11" s="938" t="s">
        <v>39</v>
      </c>
      <c r="AC11" s="938" t="s">
        <v>40</v>
      </c>
      <c r="AD11" s="938" t="s">
        <v>41</v>
      </c>
      <c r="AE11" s="938" t="s">
        <v>42</v>
      </c>
      <c r="AF11" s="938" t="s">
        <v>43</v>
      </c>
      <c r="AG11" s="938"/>
      <c r="AH11" s="938"/>
      <c r="AI11" s="938" t="s">
        <v>44</v>
      </c>
      <c r="AJ11" s="938" t="s">
        <v>45</v>
      </c>
      <c r="AK11" s="956" t="s">
        <v>46</v>
      </c>
      <c r="AL11" s="957"/>
      <c r="AM11" s="957"/>
      <c r="AN11" s="957"/>
      <c r="AO11" s="957"/>
      <c r="AP11" s="957"/>
      <c r="AQ11" s="958"/>
      <c r="AR11" s="927" t="s">
        <v>47</v>
      </c>
      <c r="AS11" s="938" t="s">
        <v>48</v>
      </c>
      <c r="AT11" s="938" t="s">
        <v>49</v>
      </c>
      <c r="AU11" s="959" t="s">
        <v>50</v>
      </c>
      <c r="AV11" s="925" t="s">
        <v>50</v>
      </c>
      <c r="AW11" s="925" t="s">
        <v>50</v>
      </c>
      <c r="AX11" s="925" t="s">
        <v>50</v>
      </c>
      <c r="AY11" s="925" t="s">
        <v>51</v>
      </c>
      <c r="AZ11" s="925" t="s">
        <v>50</v>
      </c>
      <c r="BA11" s="925" t="s">
        <v>50</v>
      </c>
      <c r="BB11" s="925" t="s">
        <v>50</v>
      </c>
      <c r="BC11" s="925" t="s">
        <v>52</v>
      </c>
      <c r="BD11" s="925" t="s">
        <v>52</v>
      </c>
      <c r="BE11" s="925" t="s">
        <v>52</v>
      </c>
      <c r="BF11" s="925" t="s">
        <v>52</v>
      </c>
      <c r="BG11" s="925" t="s">
        <v>53</v>
      </c>
      <c r="BH11" s="925" t="s">
        <v>52</v>
      </c>
      <c r="BI11" s="925" t="s">
        <v>52</v>
      </c>
      <c r="BJ11" s="926" t="s">
        <v>52</v>
      </c>
    </row>
    <row r="12" spans="1:62" s="347" customFormat="1" ht="43.5" customHeight="1" x14ac:dyDescent="0.25">
      <c r="B12" s="938"/>
      <c r="C12" s="938"/>
      <c r="D12" s="938"/>
      <c r="E12" s="531" t="s">
        <v>54</v>
      </c>
      <c r="F12" s="531" t="s">
        <v>55</v>
      </c>
      <c r="G12" s="531" t="s">
        <v>56</v>
      </c>
      <c r="H12" s="531" t="s">
        <v>54</v>
      </c>
      <c r="I12" s="531" t="s">
        <v>55</v>
      </c>
      <c r="J12" s="531" t="s">
        <v>56</v>
      </c>
      <c r="K12" s="531" t="s">
        <v>54</v>
      </c>
      <c r="L12" s="531" t="s">
        <v>55</v>
      </c>
      <c r="M12" s="531" t="s">
        <v>56</v>
      </c>
      <c r="N12" s="531" t="s">
        <v>54</v>
      </c>
      <c r="O12" s="531" t="s">
        <v>55</v>
      </c>
      <c r="P12" s="531" t="s">
        <v>56</v>
      </c>
      <c r="Q12" s="531" t="s">
        <v>54</v>
      </c>
      <c r="R12" s="531" t="s">
        <v>55</v>
      </c>
      <c r="S12" s="531" t="s">
        <v>56</v>
      </c>
      <c r="T12" s="799">
        <f>SUM(T13:T14)</f>
        <v>0</v>
      </c>
      <c r="U12" s="938"/>
      <c r="V12" s="940"/>
      <c r="W12" s="941"/>
      <c r="X12" s="350" t="s">
        <v>57</v>
      </c>
      <c r="Y12" s="350" t="s">
        <v>58</v>
      </c>
      <c r="Z12" s="955"/>
      <c r="AA12" s="941"/>
      <c r="AB12" s="941"/>
      <c r="AC12" s="941"/>
      <c r="AD12" s="941"/>
      <c r="AE12" s="938"/>
      <c r="AF12" s="531" t="s">
        <v>59</v>
      </c>
      <c r="AG12" s="531" t="s">
        <v>60</v>
      </c>
      <c r="AH12" s="722" t="s">
        <v>61</v>
      </c>
      <c r="AI12" s="938"/>
      <c r="AJ12" s="941"/>
      <c r="AK12" s="351" t="s">
        <v>62</v>
      </c>
      <c r="AL12" s="351" t="s">
        <v>63</v>
      </c>
      <c r="AM12" s="351" t="s">
        <v>64</v>
      </c>
      <c r="AN12" s="352">
        <v>44907</v>
      </c>
      <c r="AO12" s="351" t="s">
        <v>66</v>
      </c>
      <c r="AP12" s="351" t="s">
        <v>67</v>
      </c>
      <c r="AQ12" s="351" t="s">
        <v>68</v>
      </c>
      <c r="AR12" s="928"/>
      <c r="AS12" s="941"/>
      <c r="AT12" s="941"/>
      <c r="AU12" s="353" t="s">
        <v>69</v>
      </c>
      <c r="AV12" s="354" t="s">
        <v>70</v>
      </c>
      <c r="AW12" s="354" t="s">
        <v>71</v>
      </c>
      <c r="AX12" s="354" t="s">
        <v>72</v>
      </c>
      <c r="AY12" s="354" t="s">
        <v>69</v>
      </c>
      <c r="AZ12" s="354" t="s">
        <v>70</v>
      </c>
      <c r="BA12" s="354" t="s">
        <v>71</v>
      </c>
      <c r="BB12" s="354" t="s">
        <v>72</v>
      </c>
      <c r="BC12" s="354" t="s">
        <v>69</v>
      </c>
      <c r="BD12" s="354" t="s">
        <v>70</v>
      </c>
      <c r="BE12" s="354" t="s">
        <v>71</v>
      </c>
      <c r="BF12" s="354" t="s">
        <v>72</v>
      </c>
      <c r="BG12" s="354" t="s">
        <v>69</v>
      </c>
      <c r="BH12" s="354" t="s">
        <v>70</v>
      </c>
      <c r="BI12" s="354" t="s">
        <v>71</v>
      </c>
      <c r="BJ12" s="355" t="s">
        <v>73</v>
      </c>
    </row>
    <row r="13" spans="1:62" s="754" customFormat="1" ht="105" x14ac:dyDescent="0.25">
      <c r="A13" s="756" t="s">
        <v>526</v>
      </c>
      <c r="B13" s="800">
        <v>1</v>
      </c>
      <c r="C13" s="795" t="s">
        <v>840</v>
      </c>
      <c r="D13" s="757">
        <v>0.2</v>
      </c>
      <c r="E13" s="758">
        <v>2</v>
      </c>
      <c r="F13" s="459"/>
      <c r="G13" s="81">
        <v>0</v>
      </c>
      <c r="H13" s="760">
        <v>2</v>
      </c>
      <c r="I13" s="459"/>
      <c r="J13" s="81">
        <v>0</v>
      </c>
      <c r="K13" s="760">
        <v>2</v>
      </c>
      <c r="L13" s="459"/>
      <c r="M13" s="81">
        <v>0</v>
      </c>
      <c r="N13" s="760">
        <v>2</v>
      </c>
      <c r="O13" s="459"/>
      <c r="P13" s="81">
        <v>0</v>
      </c>
      <c r="Q13" s="794">
        <v>8</v>
      </c>
      <c r="R13" s="760"/>
      <c r="S13" s="81">
        <v>0</v>
      </c>
      <c r="T13" s="761">
        <f t="shared" ref="T13:T20" si="0">S13*D13</f>
        <v>0</v>
      </c>
      <c r="U13" s="477" t="s">
        <v>841</v>
      </c>
      <c r="V13" s="796" t="s">
        <v>840</v>
      </c>
      <c r="W13" s="477" t="s">
        <v>842</v>
      </c>
      <c r="X13" s="759" t="s">
        <v>843</v>
      </c>
      <c r="Y13" s="759" t="s">
        <v>844</v>
      </c>
      <c r="Z13" s="460" t="s">
        <v>100</v>
      </c>
      <c r="AA13" s="759" t="s">
        <v>540</v>
      </c>
      <c r="AB13" s="460" t="s">
        <v>532</v>
      </c>
      <c r="AC13" s="460" t="s">
        <v>101</v>
      </c>
      <c r="AD13" s="460" t="s">
        <v>77</v>
      </c>
      <c r="AE13" s="461" t="s">
        <v>78</v>
      </c>
      <c r="AF13" s="762" t="s">
        <v>84</v>
      </c>
      <c r="AG13" s="762">
        <v>2023</v>
      </c>
      <c r="AH13" s="763">
        <v>2022</v>
      </c>
      <c r="AI13" s="461" t="s">
        <v>79</v>
      </c>
      <c r="AJ13" s="460" t="s">
        <v>97</v>
      </c>
      <c r="AK13" s="501" t="s">
        <v>81</v>
      </c>
      <c r="AL13" s="764">
        <v>3</v>
      </c>
      <c r="AM13" s="764" t="s">
        <v>86</v>
      </c>
      <c r="AN13" s="762" t="s">
        <v>845</v>
      </c>
      <c r="AO13" s="765" t="s">
        <v>82</v>
      </c>
      <c r="AP13" s="765" t="s">
        <v>103</v>
      </c>
      <c r="AQ13" s="766" t="s">
        <v>126</v>
      </c>
      <c r="AR13" s="477" t="s">
        <v>528</v>
      </c>
      <c r="AS13" s="477"/>
      <c r="AT13" s="793" t="s">
        <v>529</v>
      </c>
      <c r="AU13" s="592"/>
      <c r="AV13" s="767"/>
      <c r="AW13" s="479"/>
      <c r="AX13" s="479"/>
      <c r="AY13" s="480"/>
      <c r="AZ13" s="480"/>
      <c r="BA13" s="481"/>
      <c r="BB13" s="481"/>
      <c r="BC13" s="768"/>
      <c r="BD13" s="768"/>
      <c r="BE13" s="484"/>
      <c r="BF13" s="484"/>
      <c r="BG13" s="480"/>
      <c r="BH13" s="480"/>
      <c r="BI13" s="485"/>
      <c r="BJ13" s="486"/>
    </row>
    <row r="14" spans="1:62" s="754" customFormat="1" ht="123" customHeight="1" x14ac:dyDescent="0.25">
      <c r="A14" s="756" t="s">
        <v>526</v>
      </c>
      <c r="B14" s="800">
        <v>2</v>
      </c>
      <c r="C14" s="770" t="s">
        <v>846</v>
      </c>
      <c r="D14" s="757">
        <v>0.1</v>
      </c>
      <c r="E14" s="758"/>
      <c r="F14" s="459"/>
      <c r="G14" s="81">
        <v>0</v>
      </c>
      <c r="H14" s="760"/>
      <c r="I14" s="459"/>
      <c r="J14" s="81">
        <v>0</v>
      </c>
      <c r="K14" s="760">
        <v>0</v>
      </c>
      <c r="L14" s="459"/>
      <c r="M14" s="81">
        <v>0</v>
      </c>
      <c r="N14" s="760">
        <v>1</v>
      </c>
      <c r="O14" s="459"/>
      <c r="P14" s="81">
        <v>0</v>
      </c>
      <c r="Q14" s="794">
        <v>1</v>
      </c>
      <c r="R14" s="760"/>
      <c r="S14" s="81">
        <v>0</v>
      </c>
      <c r="T14" s="761">
        <f t="shared" si="0"/>
        <v>0</v>
      </c>
      <c r="U14" s="477" t="s">
        <v>847</v>
      </c>
      <c r="V14" s="796" t="s">
        <v>846</v>
      </c>
      <c r="W14" s="476" t="s">
        <v>848</v>
      </c>
      <c r="X14" s="759" t="s">
        <v>849</v>
      </c>
      <c r="Y14" s="759" t="s">
        <v>850</v>
      </c>
      <c r="Z14" s="460" t="s">
        <v>100</v>
      </c>
      <c r="AA14" s="474" t="s">
        <v>527</v>
      </c>
      <c r="AB14" s="461" t="s">
        <v>532</v>
      </c>
      <c r="AC14" s="460" t="s">
        <v>101</v>
      </c>
      <c r="AD14" s="460" t="s">
        <v>99</v>
      </c>
      <c r="AE14" s="461" t="s">
        <v>78</v>
      </c>
      <c r="AF14" s="762" t="s">
        <v>84</v>
      </c>
      <c r="AG14" s="762">
        <v>2023</v>
      </c>
      <c r="AH14" s="769">
        <v>2023</v>
      </c>
      <c r="AI14" s="461" t="s">
        <v>79</v>
      </c>
      <c r="AJ14" s="461" t="s">
        <v>97</v>
      </c>
      <c r="AK14" s="501" t="s">
        <v>81</v>
      </c>
      <c r="AL14" s="764">
        <v>3</v>
      </c>
      <c r="AM14" s="764" t="s">
        <v>86</v>
      </c>
      <c r="AN14" s="475" t="s">
        <v>851</v>
      </c>
      <c r="AO14" s="765" t="s">
        <v>82</v>
      </c>
      <c r="AP14" s="765" t="s">
        <v>103</v>
      </c>
      <c r="AQ14" s="766" t="s">
        <v>126</v>
      </c>
      <c r="AR14" s="477" t="s">
        <v>528</v>
      </c>
      <c r="AS14" s="477"/>
      <c r="AT14" s="793" t="s">
        <v>529</v>
      </c>
      <c r="AU14" s="478"/>
      <c r="AV14" s="767"/>
      <c r="AW14" s="479"/>
      <c r="AX14" s="479"/>
      <c r="AY14" s="480"/>
      <c r="AZ14" s="480"/>
      <c r="BA14" s="481"/>
      <c r="BB14" s="481"/>
      <c r="BC14" s="768"/>
      <c r="BD14" s="768"/>
      <c r="BE14" s="483"/>
      <c r="BF14" s="484"/>
      <c r="BG14" s="480"/>
      <c r="BH14" s="480"/>
      <c r="BI14" s="485"/>
      <c r="BJ14" s="486"/>
    </row>
    <row r="15" spans="1:62" s="754" customFormat="1" ht="125.25" customHeight="1" x14ac:dyDescent="0.25">
      <c r="A15" s="756" t="s">
        <v>531</v>
      </c>
      <c r="B15" s="800">
        <v>3</v>
      </c>
      <c r="C15" s="770" t="s">
        <v>852</v>
      </c>
      <c r="D15" s="757">
        <v>0.2</v>
      </c>
      <c r="E15" s="758"/>
      <c r="F15" s="459"/>
      <c r="G15" s="81">
        <v>0</v>
      </c>
      <c r="H15" s="760"/>
      <c r="I15" s="459"/>
      <c r="J15" s="81">
        <v>0</v>
      </c>
      <c r="K15" s="760"/>
      <c r="L15" s="459"/>
      <c r="M15" s="81">
        <v>0</v>
      </c>
      <c r="N15" s="760">
        <v>1</v>
      </c>
      <c r="O15" s="459"/>
      <c r="P15" s="81">
        <v>0</v>
      </c>
      <c r="Q15" s="794">
        <v>1</v>
      </c>
      <c r="R15" s="459"/>
      <c r="S15" s="81">
        <v>0</v>
      </c>
      <c r="T15" s="761">
        <f t="shared" si="0"/>
        <v>0</v>
      </c>
      <c r="U15" s="477" t="s">
        <v>853</v>
      </c>
      <c r="V15" s="796" t="s">
        <v>854</v>
      </c>
      <c r="W15" s="489" t="s">
        <v>855</v>
      </c>
      <c r="X15" s="759" t="s">
        <v>856</v>
      </c>
      <c r="Y15" s="759" t="s">
        <v>857</v>
      </c>
      <c r="Z15" s="460" t="s">
        <v>100</v>
      </c>
      <c r="AA15" s="488" t="s">
        <v>540</v>
      </c>
      <c r="AB15" s="487" t="s">
        <v>532</v>
      </c>
      <c r="AC15" s="460" t="s">
        <v>101</v>
      </c>
      <c r="AD15" s="460" t="s">
        <v>99</v>
      </c>
      <c r="AE15" s="461" t="s">
        <v>78</v>
      </c>
      <c r="AF15" s="762" t="s">
        <v>84</v>
      </c>
      <c r="AG15" s="762">
        <v>2023</v>
      </c>
      <c r="AH15" s="771">
        <v>2022</v>
      </c>
      <c r="AI15" s="461" t="s">
        <v>79</v>
      </c>
      <c r="AJ15" s="487" t="s">
        <v>97</v>
      </c>
      <c r="AK15" s="501" t="s">
        <v>81</v>
      </c>
      <c r="AL15" s="764">
        <v>3</v>
      </c>
      <c r="AM15" s="764" t="s">
        <v>86</v>
      </c>
      <c r="AN15" s="772" t="s">
        <v>533</v>
      </c>
      <c r="AO15" s="765" t="s">
        <v>82</v>
      </c>
      <c r="AP15" s="765" t="s">
        <v>103</v>
      </c>
      <c r="AQ15" s="765" t="s">
        <v>126</v>
      </c>
      <c r="AR15" s="477" t="s">
        <v>528</v>
      </c>
      <c r="AS15" s="489"/>
      <c r="AT15" s="793" t="s">
        <v>529</v>
      </c>
      <c r="AU15" s="490"/>
      <c r="AV15" s="773"/>
      <c r="AW15" s="492"/>
      <c r="AX15" s="492"/>
      <c r="AY15" s="494"/>
      <c r="AZ15" s="494"/>
      <c r="BA15" s="495"/>
      <c r="BB15" s="495"/>
      <c r="BC15" s="774"/>
      <c r="BD15" s="774"/>
      <c r="BE15" s="497"/>
      <c r="BF15" s="498"/>
      <c r="BG15" s="494"/>
      <c r="BH15" s="494"/>
      <c r="BI15" s="499"/>
      <c r="BJ15" s="500"/>
    </row>
    <row r="16" spans="1:62" s="754" customFormat="1" ht="113.25" customHeight="1" x14ac:dyDescent="0.25">
      <c r="A16" s="756" t="s">
        <v>531</v>
      </c>
      <c r="B16" s="800">
        <v>5</v>
      </c>
      <c r="C16" s="477" t="s">
        <v>858</v>
      </c>
      <c r="D16" s="757">
        <v>0.1</v>
      </c>
      <c r="E16" s="758">
        <v>50</v>
      </c>
      <c r="F16" s="758"/>
      <c r="G16" s="81">
        <v>0</v>
      </c>
      <c r="H16" s="760">
        <v>50</v>
      </c>
      <c r="I16" s="758"/>
      <c r="J16" s="81">
        <v>0</v>
      </c>
      <c r="K16" s="758">
        <v>50</v>
      </c>
      <c r="L16" s="758"/>
      <c r="M16" s="81">
        <v>0</v>
      </c>
      <c r="N16" s="758">
        <v>50</v>
      </c>
      <c r="O16" s="758"/>
      <c r="P16" s="81">
        <v>0</v>
      </c>
      <c r="Q16" s="801">
        <v>200</v>
      </c>
      <c r="R16" s="758"/>
      <c r="S16" s="81">
        <v>0</v>
      </c>
      <c r="T16" s="761">
        <f t="shared" si="0"/>
        <v>0</v>
      </c>
      <c r="U16" s="477" t="s">
        <v>859</v>
      </c>
      <c r="V16" s="797" t="s">
        <v>860</v>
      </c>
      <c r="W16" s="477" t="s">
        <v>861</v>
      </c>
      <c r="X16" s="759" t="s">
        <v>862</v>
      </c>
      <c r="Y16" s="759" t="s">
        <v>863</v>
      </c>
      <c r="Z16" s="460" t="s">
        <v>100</v>
      </c>
      <c r="AA16" s="514" t="s">
        <v>864</v>
      </c>
      <c r="AB16" s="513" t="s">
        <v>532</v>
      </c>
      <c r="AC16" s="460" t="s">
        <v>101</v>
      </c>
      <c r="AD16" s="460" t="s">
        <v>77</v>
      </c>
      <c r="AE16" s="461" t="s">
        <v>78</v>
      </c>
      <c r="AF16" s="762" t="s">
        <v>84</v>
      </c>
      <c r="AG16" s="762">
        <v>2023</v>
      </c>
      <c r="AH16" s="776">
        <v>2022</v>
      </c>
      <c r="AI16" s="461" t="s">
        <v>79</v>
      </c>
      <c r="AJ16" s="513" t="s">
        <v>80</v>
      </c>
      <c r="AK16" s="501" t="s">
        <v>81</v>
      </c>
      <c r="AL16" s="764">
        <v>3</v>
      </c>
      <c r="AM16" s="764" t="s">
        <v>86</v>
      </c>
      <c r="AN16" s="777" t="s">
        <v>534</v>
      </c>
      <c r="AO16" s="765" t="s">
        <v>82</v>
      </c>
      <c r="AP16" s="765" t="s">
        <v>103</v>
      </c>
      <c r="AQ16" s="515" t="s">
        <v>126</v>
      </c>
      <c r="AR16" s="477" t="s">
        <v>528</v>
      </c>
      <c r="AS16" s="515"/>
      <c r="AT16" s="793" t="s">
        <v>529</v>
      </c>
      <c r="AU16" s="522"/>
      <c r="AV16" s="525"/>
      <c r="AW16" s="516"/>
      <c r="AX16" s="516"/>
      <c r="AY16" s="523"/>
      <c r="AZ16" s="523"/>
      <c r="BA16" s="517"/>
      <c r="BB16" s="512"/>
      <c r="BC16" s="525"/>
      <c r="BD16" s="525"/>
      <c r="BE16" s="518"/>
      <c r="BF16" s="516"/>
      <c r="BG16" s="523"/>
      <c r="BH16" s="523"/>
      <c r="BI16" s="778"/>
      <c r="BJ16" s="779"/>
    </row>
    <row r="17" spans="1:63" s="783" customFormat="1" ht="95.25" customHeight="1" x14ac:dyDescent="0.25">
      <c r="A17" s="780" t="s">
        <v>526</v>
      </c>
      <c r="B17" s="800">
        <v>7</v>
      </c>
      <c r="C17" s="477" t="s">
        <v>865</v>
      </c>
      <c r="D17" s="757">
        <v>0.1</v>
      </c>
      <c r="E17" s="758">
        <v>3</v>
      </c>
      <c r="F17" s="758"/>
      <c r="G17" s="81">
        <v>0</v>
      </c>
      <c r="H17" s="760">
        <v>3</v>
      </c>
      <c r="I17" s="758"/>
      <c r="J17" s="81">
        <v>0</v>
      </c>
      <c r="K17" s="758">
        <v>3</v>
      </c>
      <c r="L17" s="758"/>
      <c r="M17" s="81">
        <v>0</v>
      </c>
      <c r="N17" s="758">
        <v>3</v>
      </c>
      <c r="O17" s="758"/>
      <c r="P17" s="81">
        <v>0</v>
      </c>
      <c r="Q17" s="801">
        <v>12</v>
      </c>
      <c r="R17" s="758"/>
      <c r="S17" s="81">
        <v>0</v>
      </c>
      <c r="T17" s="761">
        <f t="shared" si="0"/>
        <v>0</v>
      </c>
      <c r="U17" s="477" t="s">
        <v>866</v>
      </c>
      <c r="V17" s="798" t="s">
        <v>866</v>
      </c>
      <c r="W17" s="524" t="s">
        <v>866</v>
      </c>
      <c r="X17" s="759" t="s">
        <v>867</v>
      </c>
      <c r="Y17" s="759" t="s">
        <v>868</v>
      </c>
      <c r="Z17" s="460" t="s">
        <v>100</v>
      </c>
      <c r="AA17" s="513" t="s">
        <v>530</v>
      </c>
      <c r="AB17" s="513" t="s">
        <v>76</v>
      </c>
      <c r="AC17" s="460" t="s">
        <v>101</v>
      </c>
      <c r="AD17" s="460" t="s">
        <v>77</v>
      </c>
      <c r="AE17" s="461" t="s">
        <v>78</v>
      </c>
      <c r="AF17" s="762" t="s">
        <v>84</v>
      </c>
      <c r="AG17" s="762">
        <v>2023</v>
      </c>
      <c r="AH17" s="776">
        <v>2023</v>
      </c>
      <c r="AI17" s="461" t="s">
        <v>79</v>
      </c>
      <c r="AJ17" s="513" t="s">
        <v>80</v>
      </c>
      <c r="AK17" s="501" t="s">
        <v>81</v>
      </c>
      <c r="AL17" s="764">
        <v>3</v>
      </c>
      <c r="AM17" s="764" t="s">
        <v>86</v>
      </c>
      <c r="AN17" s="781" t="s">
        <v>869</v>
      </c>
      <c r="AO17" s="765" t="s">
        <v>82</v>
      </c>
      <c r="AP17" s="765" t="s">
        <v>103</v>
      </c>
      <c r="AQ17" s="515" t="s">
        <v>126</v>
      </c>
      <c r="AR17" s="477" t="s">
        <v>528</v>
      </c>
      <c r="AS17" s="782"/>
      <c r="AT17" s="793" t="s">
        <v>529</v>
      </c>
      <c r="AU17" s="522"/>
      <c r="AV17" s="525"/>
      <c r="AW17" s="516"/>
      <c r="AX17" s="516"/>
      <c r="AY17" s="523"/>
      <c r="AZ17" s="523"/>
      <c r="BA17" s="519"/>
      <c r="BB17" s="512"/>
      <c r="BC17" s="525"/>
      <c r="BD17" s="525"/>
      <c r="BE17" s="518"/>
      <c r="BF17" s="516"/>
      <c r="BG17" s="523"/>
      <c r="BH17" s="523"/>
      <c r="BI17" s="779"/>
      <c r="BJ17" s="779"/>
      <c r="BK17" s="754"/>
    </row>
    <row r="18" spans="1:63" s="783" customFormat="1" ht="84" customHeight="1" x14ac:dyDescent="0.25">
      <c r="A18" s="783" t="s">
        <v>535</v>
      </c>
      <c r="B18" s="800">
        <v>8</v>
      </c>
      <c r="C18" s="477" t="s">
        <v>870</v>
      </c>
      <c r="D18" s="462">
        <v>0.1</v>
      </c>
      <c r="E18" s="758">
        <v>2</v>
      </c>
      <c r="F18" s="758"/>
      <c r="G18" s="81">
        <v>0</v>
      </c>
      <c r="H18" s="760">
        <v>2</v>
      </c>
      <c r="I18" s="758"/>
      <c r="J18" s="81">
        <v>0</v>
      </c>
      <c r="K18" s="758">
        <v>2</v>
      </c>
      <c r="L18" s="758"/>
      <c r="M18" s="81">
        <v>0</v>
      </c>
      <c r="N18" s="758">
        <v>2</v>
      </c>
      <c r="O18" s="758"/>
      <c r="P18" s="81">
        <v>0</v>
      </c>
      <c r="Q18" s="801">
        <v>8</v>
      </c>
      <c r="R18" s="758"/>
      <c r="S18" s="81">
        <v>0</v>
      </c>
      <c r="T18" s="761">
        <f t="shared" si="0"/>
        <v>0</v>
      </c>
      <c r="U18" s="477" t="s">
        <v>871</v>
      </c>
      <c r="V18" s="798" t="s">
        <v>872</v>
      </c>
      <c r="W18" s="775" t="s">
        <v>536</v>
      </c>
      <c r="X18" s="759" t="s">
        <v>537</v>
      </c>
      <c r="Y18" s="759" t="s">
        <v>538</v>
      </c>
      <c r="Z18" s="460" t="s">
        <v>100</v>
      </c>
      <c r="AA18" s="781" t="s">
        <v>527</v>
      </c>
      <c r="AB18" s="781" t="s">
        <v>76</v>
      </c>
      <c r="AC18" s="781" t="s">
        <v>101</v>
      </c>
      <c r="AD18" s="781" t="s">
        <v>77</v>
      </c>
      <c r="AE18" s="781" t="s">
        <v>78</v>
      </c>
      <c r="AF18" s="777" t="s">
        <v>84</v>
      </c>
      <c r="AG18" s="777">
        <v>2023</v>
      </c>
      <c r="AH18" s="781">
        <v>2022</v>
      </c>
      <c r="AI18" s="781" t="s">
        <v>79</v>
      </c>
      <c r="AJ18" s="513" t="s">
        <v>80</v>
      </c>
      <c r="AK18" s="515" t="s">
        <v>81</v>
      </c>
      <c r="AL18" s="781">
        <v>3</v>
      </c>
      <c r="AM18" s="781" t="s">
        <v>86</v>
      </c>
      <c r="AN18" s="781" t="s">
        <v>873</v>
      </c>
      <c r="AO18" s="784" t="s">
        <v>82</v>
      </c>
      <c r="AP18" s="784" t="s">
        <v>103</v>
      </c>
      <c r="AQ18" s="784" t="s">
        <v>126</v>
      </c>
      <c r="AR18" s="515" t="s">
        <v>528</v>
      </c>
      <c r="AS18" s="515"/>
      <c r="AT18" s="785" t="s">
        <v>529</v>
      </c>
      <c r="AU18" s="522"/>
      <c r="AV18" s="525"/>
      <c r="AW18" s="786"/>
      <c r="AX18" s="516"/>
      <c r="AY18" s="523"/>
      <c r="AZ18" s="523"/>
      <c r="BA18" s="526"/>
      <c r="BB18" s="512"/>
      <c r="BC18" s="525"/>
      <c r="BD18" s="525"/>
      <c r="BE18" s="518"/>
      <c r="BF18" s="516"/>
      <c r="BG18" s="523"/>
      <c r="BH18" s="523"/>
      <c r="BI18" s="779"/>
      <c r="BJ18" s="787"/>
      <c r="BK18" s="754"/>
    </row>
    <row r="19" spans="1:63" s="783" customFormat="1" ht="89.25" customHeight="1" x14ac:dyDescent="0.25">
      <c r="A19" s="783" t="s">
        <v>535</v>
      </c>
      <c r="B19" s="800">
        <v>9</v>
      </c>
      <c r="C19" s="477" t="s">
        <v>874</v>
      </c>
      <c r="D19" s="462">
        <v>0.1</v>
      </c>
      <c r="E19" s="758"/>
      <c r="F19" s="758"/>
      <c r="G19" s="81">
        <v>0</v>
      </c>
      <c r="H19" s="760"/>
      <c r="I19" s="758"/>
      <c r="J19" s="81">
        <v>0</v>
      </c>
      <c r="K19" s="758"/>
      <c r="L19" s="758"/>
      <c r="M19" s="81">
        <v>0</v>
      </c>
      <c r="N19" s="758">
        <v>1</v>
      </c>
      <c r="O19" s="758"/>
      <c r="P19" s="81">
        <v>0</v>
      </c>
      <c r="Q19" s="801">
        <v>1</v>
      </c>
      <c r="R19" s="758"/>
      <c r="S19" s="81">
        <v>0</v>
      </c>
      <c r="T19" s="761">
        <f t="shared" si="0"/>
        <v>0</v>
      </c>
      <c r="U19" s="477" t="s">
        <v>539</v>
      </c>
      <c r="V19" s="798" t="s">
        <v>874</v>
      </c>
      <c r="W19" s="781" t="s">
        <v>539</v>
      </c>
      <c r="X19" s="759" t="s">
        <v>875</v>
      </c>
      <c r="Y19" s="759" t="s">
        <v>876</v>
      </c>
      <c r="Z19" s="460" t="s">
        <v>100</v>
      </c>
      <c r="AA19" s="781" t="s">
        <v>527</v>
      </c>
      <c r="AB19" s="781" t="s">
        <v>76</v>
      </c>
      <c r="AC19" s="781" t="s">
        <v>101</v>
      </c>
      <c r="AD19" s="781" t="s">
        <v>99</v>
      </c>
      <c r="AE19" s="781" t="s">
        <v>78</v>
      </c>
      <c r="AF19" s="781" t="s">
        <v>84</v>
      </c>
      <c r="AG19" s="781">
        <v>2023</v>
      </c>
      <c r="AH19" s="781">
        <v>2023</v>
      </c>
      <c r="AI19" s="781" t="s">
        <v>79</v>
      </c>
      <c r="AJ19" s="781" t="s">
        <v>80</v>
      </c>
      <c r="AK19" s="515" t="s">
        <v>81</v>
      </c>
      <c r="AL19" s="781">
        <v>3</v>
      </c>
      <c r="AM19" s="781" t="s">
        <v>86</v>
      </c>
      <c r="AN19" s="781" t="s">
        <v>877</v>
      </c>
      <c r="AO19" s="784" t="s">
        <v>82</v>
      </c>
      <c r="AP19" s="515" t="s">
        <v>103</v>
      </c>
      <c r="AQ19" s="515" t="s">
        <v>126</v>
      </c>
      <c r="AR19" s="784" t="s">
        <v>528</v>
      </c>
      <c r="AS19" s="784"/>
      <c r="AT19" s="785" t="s">
        <v>529</v>
      </c>
      <c r="AU19" s="522"/>
      <c r="AV19" s="525"/>
      <c r="AW19" s="516"/>
      <c r="AX19" s="516"/>
      <c r="AY19" s="523"/>
      <c r="AZ19" s="523"/>
      <c r="BA19" s="514"/>
      <c r="BB19" s="512"/>
      <c r="BC19" s="525"/>
      <c r="BD19" s="525"/>
      <c r="BE19" s="521"/>
      <c r="BF19" s="516"/>
      <c r="BG19" s="523"/>
      <c r="BH19" s="523"/>
      <c r="BI19" s="779"/>
      <c r="BJ19" s="779"/>
      <c r="BK19" s="754"/>
    </row>
    <row r="20" spans="1:63" s="783" customFormat="1" ht="105" x14ac:dyDescent="0.25">
      <c r="A20" s="783" t="s">
        <v>535</v>
      </c>
      <c r="B20" s="800">
        <v>10</v>
      </c>
      <c r="C20" s="802" t="s">
        <v>878</v>
      </c>
      <c r="D20" s="462">
        <v>0.1</v>
      </c>
      <c r="E20" s="762"/>
      <c r="F20" s="762"/>
      <c r="G20" s="81">
        <v>0</v>
      </c>
      <c r="H20" s="760"/>
      <c r="I20" s="762"/>
      <c r="J20" s="81">
        <v>0</v>
      </c>
      <c r="K20" s="762"/>
      <c r="L20" s="762"/>
      <c r="M20" s="81">
        <v>0</v>
      </c>
      <c r="N20" s="762">
        <v>1</v>
      </c>
      <c r="O20" s="762"/>
      <c r="P20" s="81">
        <v>0</v>
      </c>
      <c r="Q20" s="803">
        <v>1</v>
      </c>
      <c r="R20" s="762"/>
      <c r="S20" s="81">
        <v>0</v>
      </c>
      <c r="T20" s="761">
        <f t="shared" si="0"/>
        <v>0</v>
      </c>
      <c r="U20" s="477" t="s">
        <v>879</v>
      </c>
      <c r="V20" s="798" t="s">
        <v>878</v>
      </c>
      <c r="W20" s="781" t="s">
        <v>880</v>
      </c>
      <c r="X20" s="512" t="s">
        <v>881</v>
      </c>
      <c r="Y20" s="512" t="s">
        <v>857</v>
      </c>
      <c r="Z20" s="460" t="s">
        <v>100</v>
      </c>
      <c r="AA20" s="781" t="s">
        <v>882</v>
      </c>
      <c r="AB20" s="781" t="s">
        <v>532</v>
      </c>
      <c r="AC20" s="781" t="s">
        <v>101</v>
      </c>
      <c r="AD20" s="781" t="s">
        <v>99</v>
      </c>
      <c r="AE20" s="781" t="s">
        <v>78</v>
      </c>
      <c r="AF20" s="781" t="s">
        <v>84</v>
      </c>
      <c r="AG20" s="781">
        <v>2023</v>
      </c>
      <c r="AH20" s="781">
        <v>2022</v>
      </c>
      <c r="AI20" s="781" t="s">
        <v>79</v>
      </c>
      <c r="AJ20" s="781" t="s">
        <v>97</v>
      </c>
      <c r="AK20" s="515" t="s">
        <v>81</v>
      </c>
      <c r="AL20" s="781">
        <v>3</v>
      </c>
      <c r="AM20" s="781" t="s">
        <v>86</v>
      </c>
      <c r="AN20" s="781" t="s">
        <v>541</v>
      </c>
      <c r="AO20" s="784" t="s">
        <v>82</v>
      </c>
      <c r="AP20" s="784" t="s">
        <v>103</v>
      </c>
      <c r="AQ20" s="784" t="s">
        <v>126</v>
      </c>
      <c r="AR20" s="784" t="s">
        <v>528</v>
      </c>
      <c r="AS20" s="784"/>
      <c r="AT20" s="785" t="s">
        <v>529</v>
      </c>
      <c r="AU20" s="522"/>
      <c r="AV20" s="525"/>
      <c r="AW20" s="518"/>
      <c r="AX20" s="518"/>
      <c r="AY20" s="523"/>
      <c r="AZ20" s="788"/>
      <c r="BA20" s="524"/>
      <c r="BB20" s="514"/>
      <c r="BC20" s="525"/>
      <c r="BD20" s="525"/>
      <c r="BE20" s="521"/>
      <c r="BF20" s="516"/>
      <c r="BG20" s="523"/>
      <c r="BH20" s="523"/>
      <c r="BI20" s="787"/>
      <c r="BJ20" s="787"/>
      <c r="BK20" s="754"/>
    </row>
    <row r="21" spans="1:63" s="753" customFormat="1" ht="11.65" customHeight="1" x14ac:dyDescent="0.25">
      <c r="B21" s="783"/>
      <c r="C21" s="754"/>
      <c r="D21" s="789"/>
      <c r="E21" s="754"/>
      <c r="F21" s="754"/>
      <c r="G21" s="754"/>
      <c r="H21" s="754"/>
      <c r="I21" s="754"/>
      <c r="J21" s="754"/>
      <c r="K21" s="754"/>
      <c r="L21" s="754"/>
      <c r="M21" s="754"/>
      <c r="N21" s="754"/>
      <c r="O21" s="754"/>
      <c r="P21" s="754"/>
      <c r="Q21" s="754"/>
      <c r="R21" s="754"/>
      <c r="S21" s="754"/>
      <c r="T21" s="754"/>
      <c r="U21" s="754"/>
      <c r="V21" s="754"/>
      <c r="W21" s="754"/>
      <c r="X21" s="754"/>
      <c r="Y21" s="754"/>
      <c r="Z21" s="783"/>
      <c r="AA21" s="752"/>
      <c r="AB21" s="754"/>
      <c r="AC21" s="754"/>
      <c r="AD21" s="754"/>
      <c r="AE21" s="754"/>
      <c r="AF21" s="752"/>
      <c r="AG21" s="752"/>
      <c r="AH21" s="752"/>
      <c r="AI21" s="754"/>
      <c r="AJ21" s="754"/>
      <c r="AK21" s="754"/>
      <c r="AL21" s="752"/>
      <c r="AM21" s="752"/>
      <c r="AN21" s="752"/>
      <c r="AO21" s="752"/>
      <c r="AP21" s="754"/>
      <c r="AQ21" s="754"/>
      <c r="AR21" s="752"/>
      <c r="AS21" s="752"/>
      <c r="AT21" s="752"/>
      <c r="BE21" s="790"/>
      <c r="BF21" s="753">
        <f>12+4+2+6+6+11+4+1+5+2+5+5+8+5</f>
        <v>76</v>
      </c>
      <c r="BK21" s="752"/>
    </row>
    <row r="22" spans="1:63" s="753" customFormat="1" ht="11.65" customHeight="1" x14ac:dyDescent="0.25">
      <c r="B22" s="783"/>
      <c r="C22" s="754"/>
      <c r="D22" s="789"/>
      <c r="E22" s="754"/>
      <c r="F22" s="754"/>
      <c r="G22" s="754"/>
      <c r="H22" s="754"/>
      <c r="I22" s="754"/>
      <c r="J22" s="754"/>
      <c r="K22" s="754"/>
      <c r="L22" s="754"/>
      <c r="M22" s="754"/>
      <c r="N22" s="754"/>
      <c r="O22" s="754"/>
      <c r="P22" s="754"/>
      <c r="Q22" s="754"/>
      <c r="R22" s="754"/>
      <c r="S22" s="754"/>
      <c r="T22" s="754"/>
      <c r="U22" s="754"/>
      <c r="V22" s="754"/>
      <c r="W22" s="754"/>
      <c r="X22" s="754"/>
      <c r="Y22" s="754"/>
      <c r="Z22" s="783"/>
      <c r="AA22" s="752"/>
      <c r="AB22" s="754"/>
      <c r="AC22" s="754"/>
      <c r="AD22" s="754"/>
      <c r="AE22" s="754"/>
      <c r="AF22" s="752"/>
      <c r="AG22" s="752"/>
      <c r="AH22" s="752"/>
      <c r="AI22" s="754"/>
      <c r="AJ22" s="754"/>
      <c r="AK22" s="754"/>
      <c r="AL22" s="752"/>
      <c r="AM22" s="752"/>
      <c r="AN22" s="752"/>
      <c r="AO22" s="752"/>
      <c r="AP22" s="754"/>
      <c r="AQ22" s="754"/>
      <c r="AR22" s="752"/>
      <c r="AS22" s="752"/>
      <c r="AT22" s="752"/>
      <c r="BE22" s="790"/>
      <c r="BK22" s="752"/>
    </row>
    <row r="23" spans="1:63" s="753" customFormat="1" ht="11.65" customHeight="1" x14ac:dyDescent="0.25">
      <c r="B23" s="783"/>
      <c r="C23" s="791"/>
      <c r="D23" s="789"/>
      <c r="E23" s="754"/>
      <c r="F23" s="754"/>
      <c r="G23" s="754"/>
      <c r="H23" s="754"/>
      <c r="I23" s="754"/>
      <c r="J23" s="754"/>
      <c r="K23" s="754"/>
      <c r="L23" s="754"/>
      <c r="M23" s="754"/>
      <c r="N23" s="754"/>
      <c r="O23" s="754"/>
      <c r="P23" s="754"/>
      <c r="Q23" s="754"/>
      <c r="R23" s="754"/>
      <c r="S23" s="754"/>
      <c r="T23" s="754"/>
      <c r="U23" s="754"/>
      <c r="V23" s="754"/>
      <c r="W23" s="754"/>
      <c r="X23" s="754"/>
      <c r="Y23" s="754"/>
      <c r="Z23" s="783"/>
      <c r="AA23" s="752"/>
      <c r="AB23" s="754"/>
      <c r="AC23" s="754"/>
      <c r="AD23" s="754"/>
      <c r="AE23" s="754"/>
      <c r="AF23" s="752"/>
      <c r="AG23" s="752"/>
      <c r="AH23" s="752"/>
      <c r="AI23" s="754"/>
      <c r="AJ23" s="754"/>
      <c r="AK23" s="754"/>
      <c r="AL23" s="752"/>
      <c r="AM23" s="752"/>
      <c r="AN23" s="752"/>
      <c r="AO23" s="752"/>
      <c r="AP23" s="754"/>
      <c r="AQ23" s="754"/>
      <c r="AR23" s="752"/>
      <c r="AS23" s="752"/>
      <c r="AT23" s="752"/>
      <c r="BE23" s="790"/>
      <c r="BK23" s="752"/>
    </row>
    <row r="24" spans="1:63" s="753" customFormat="1" ht="11.65" customHeight="1" x14ac:dyDescent="0.25">
      <c r="B24" s="783"/>
      <c r="C24" s="754"/>
      <c r="D24" s="789"/>
      <c r="E24" s="754"/>
      <c r="F24" s="754"/>
      <c r="G24" s="754"/>
      <c r="H24" s="754"/>
      <c r="I24" s="754"/>
      <c r="J24" s="754"/>
      <c r="K24" s="754"/>
      <c r="L24" s="754"/>
      <c r="M24" s="754"/>
      <c r="N24" s="754"/>
      <c r="O24" s="754"/>
      <c r="P24" s="754"/>
      <c r="Q24" s="754"/>
      <c r="R24" s="754"/>
      <c r="S24" s="754"/>
      <c r="T24" s="754"/>
      <c r="U24" s="754"/>
      <c r="V24" s="754"/>
      <c r="W24" s="754"/>
      <c r="X24" s="754"/>
      <c r="Y24" s="754"/>
      <c r="Z24" s="783"/>
      <c r="AA24" s="752"/>
      <c r="AB24" s="754"/>
      <c r="AC24" s="754"/>
      <c r="AD24" s="754"/>
      <c r="AE24" s="754"/>
      <c r="AF24" s="752"/>
      <c r="AG24" s="752"/>
      <c r="AH24" s="752"/>
      <c r="AI24" s="754"/>
      <c r="AJ24" s="754"/>
      <c r="AK24" s="754"/>
      <c r="AL24" s="752"/>
      <c r="AM24" s="752"/>
      <c r="AN24" s="752"/>
      <c r="AO24" s="752"/>
      <c r="AP24" s="754"/>
      <c r="AQ24" s="754"/>
      <c r="AR24" s="752"/>
      <c r="AS24" s="752"/>
      <c r="AT24" s="752"/>
      <c r="BE24" s="792"/>
      <c r="BK24" s="752"/>
    </row>
    <row r="25" spans="1:63" s="753" customFormat="1" ht="11.65" customHeight="1" x14ac:dyDescent="0.25">
      <c r="B25" s="783"/>
      <c r="C25" s="754"/>
      <c r="D25" s="789"/>
      <c r="E25" s="754"/>
      <c r="F25" s="754"/>
      <c r="G25" s="754"/>
      <c r="H25" s="754"/>
      <c r="I25" s="754"/>
      <c r="J25" s="754"/>
      <c r="K25" s="754"/>
      <c r="L25" s="754"/>
      <c r="M25" s="754"/>
      <c r="N25" s="754"/>
      <c r="O25" s="754"/>
      <c r="P25" s="754"/>
      <c r="Q25" s="754"/>
      <c r="R25" s="754"/>
      <c r="S25" s="754"/>
      <c r="T25" s="754"/>
      <c r="U25" s="754"/>
      <c r="V25" s="754"/>
      <c r="W25" s="754"/>
      <c r="X25" s="754"/>
      <c r="Y25" s="754"/>
      <c r="Z25" s="783"/>
      <c r="AA25" s="752"/>
      <c r="AB25" s="754"/>
      <c r="AC25" s="754"/>
      <c r="AD25" s="754"/>
      <c r="AE25" s="754"/>
      <c r="AF25" s="752"/>
      <c r="AG25" s="752"/>
      <c r="AH25" s="752"/>
      <c r="AI25" s="754"/>
      <c r="AJ25" s="754"/>
      <c r="AK25" s="754"/>
      <c r="AL25" s="752"/>
      <c r="AM25" s="752"/>
      <c r="AN25" s="752"/>
      <c r="AO25" s="752"/>
      <c r="AP25" s="754"/>
      <c r="AQ25" s="754"/>
      <c r="AR25" s="752"/>
      <c r="AS25" s="752"/>
      <c r="AT25" s="752"/>
      <c r="BE25" s="790"/>
      <c r="BK25" s="752"/>
    </row>
    <row r="26" spans="1:63" s="753" customFormat="1" ht="11.65" customHeight="1" x14ac:dyDescent="0.25">
      <c r="B26" s="783"/>
      <c r="C26" s="754"/>
      <c r="D26" s="789"/>
      <c r="E26" s="754"/>
      <c r="F26" s="754"/>
      <c r="G26" s="754"/>
      <c r="H26" s="754"/>
      <c r="I26" s="754"/>
      <c r="J26" s="754"/>
      <c r="K26" s="754"/>
      <c r="L26" s="754"/>
      <c r="M26" s="754"/>
      <c r="N26" s="754"/>
      <c r="O26" s="754"/>
      <c r="P26" s="754"/>
      <c r="Q26" s="754"/>
      <c r="R26" s="754"/>
      <c r="S26" s="754"/>
      <c r="T26" s="754"/>
      <c r="U26" s="754"/>
      <c r="V26" s="754"/>
      <c r="W26" s="754"/>
      <c r="X26" s="754"/>
      <c r="Y26" s="754"/>
      <c r="Z26" s="783"/>
      <c r="AA26" s="752"/>
      <c r="AB26" s="754"/>
      <c r="AC26" s="754"/>
      <c r="AD26" s="754"/>
      <c r="AE26" s="754"/>
      <c r="AF26" s="752"/>
      <c r="AG26" s="752"/>
      <c r="AH26" s="752"/>
      <c r="AI26" s="754"/>
      <c r="AJ26" s="754"/>
      <c r="AK26" s="754"/>
      <c r="AL26" s="752"/>
      <c r="AM26" s="752"/>
      <c r="AN26" s="752"/>
      <c r="AO26" s="752"/>
      <c r="AP26" s="754"/>
      <c r="AQ26" s="754"/>
      <c r="AR26" s="752"/>
      <c r="AS26" s="752"/>
      <c r="AT26" s="752"/>
      <c r="BE26" s="790"/>
      <c r="BK26" s="752"/>
    </row>
    <row r="27" spans="1:63" s="753" customFormat="1" ht="11.65" customHeight="1" x14ac:dyDescent="0.25">
      <c r="B27" s="783"/>
      <c r="C27" s="754"/>
      <c r="D27" s="789"/>
      <c r="E27" s="754"/>
      <c r="F27" s="754"/>
      <c r="G27" s="754"/>
      <c r="H27" s="754"/>
      <c r="I27" s="754"/>
      <c r="J27" s="754"/>
      <c r="K27" s="754"/>
      <c r="L27" s="754"/>
      <c r="M27" s="754"/>
      <c r="N27" s="754"/>
      <c r="O27" s="754"/>
      <c r="P27" s="754"/>
      <c r="Q27" s="754"/>
      <c r="R27" s="754"/>
      <c r="S27" s="754"/>
      <c r="T27" s="754"/>
      <c r="U27" s="754"/>
      <c r="V27" s="754"/>
      <c r="W27" s="754"/>
      <c r="X27" s="754"/>
      <c r="Y27" s="754"/>
      <c r="Z27" s="783"/>
      <c r="AA27" s="752"/>
      <c r="AB27" s="754"/>
      <c r="AC27" s="754"/>
      <c r="AD27" s="754"/>
      <c r="AE27" s="754"/>
      <c r="AF27" s="752"/>
      <c r="AG27" s="752"/>
      <c r="AH27" s="752"/>
      <c r="AI27" s="754"/>
      <c r="AJ27" s="754"/>
      <c r="AK27" s="754"/>
      <c r="AL27" s="752"/>
      <c r="AM27" s="752"/>
      <c r="AN27" s="752"/>
      <c r="AO27" s="752"/>
      <c r="AP27" s="754"/>
      <c r="AQ27" s="754"/>
      <c r="AR27" s="752"/>
      <c r="AS27" s="752"/>
      <c r="AT27" s="752"/>
      <c r="BE27" s="790"/>
      <c r="BK27" s="752"/>
    </row>
    <row r="28" spans="1:63" s="753" customFormat="1" ht="11.65" customHeight="1" x14ac:dyDescent="0.25">
      <c r="B28" s="783"/>
      <c r="C28" s="754"/>
      <c r="D28" s="789"/>
      <c r="E28" s="754"/>
      <c r="F28" s="754"/>
      <c r="G28" s="754"/>
      <c r="H28" s="754"/>
      <c r="I28" s="754"/>
      <c r="J28" s="754"/>
      <c r="K28" s="754"/>
      <c r="L28" s="754"/>
      <c r="M28" s="754"/>
      <c r="N28" s="754"/>
      <c r="O28" s="754"/>
      <c r="P28" s="754"/>
      <c r="Q28" s="754"/>
      <c r="R28" s="754"/>
      <c r="S28" s="754"/>
      <c r="T28" s="754"/>
      <c r="U28" s="754"/>
      <c r="V28" s="754"/>
      <c r="W28" s="754"/>
      <c r="X28" s="754"/>
      <c r="Y28" s="754"/>
      <c r="Z28" s="783"/>
      <c r="AA28" s="752"/>
      <c r="AB28" s="754"/>
      <c r="AC28" s="754"/>
      <c r="AD28" s="754"/>
      <c r="AE28" s="754"/>
      <c r="AF28" s="752"/>
      <c r="AG28" s="752"/>
      <c r="AH28" s="752"/>
      <c r="AI28" s="754"/>
      <c r="AJ28" s="754"/>
      <c r="AK28" s="754"/>
      <c r="AL28" s="752"/>
      <c r="AM28" s="752"/>
      <c r="AN28" s="752"/>
      <c r="AO28" s="752"/>
      <c r="AP28" s="754"/>
      <c r="AQ28" s="754"/>
      <c r="AR28" s="752"/>
      <c r="AS28" s="752"/>
      <c r="AT28" s="752"/>
      <c r="BE28" s="790"/>
      <c r="BK28" s="752"/>
    </row>
    <row r="29" spans="1:63" s="753" customFormat="1" ht="11.65" customHeight="1" x14ac:dyDescent="0.25">
      <c r="B29" s="783"/>
      <c r="C29" s="754"/>
      <c r="D29" s="789"/>
      <c r="E29" s="754"/>
      <c r="F29" s="754"/>
      <c r="G29" s="754"/>
      <c r="H29" s="754"/>
      <c r="I29" s="754"/>
      <c r="J29" s="754"/>
      <c r="K29" s="754"/>
      <c r="L29" s="754"/>
      <c r="M29" s="754"/>
      <c r="N29" s="754"/>
      <c r="O29" s="754"/>
      <c r="P29" s="754"/>
      <c r="Q29" s="754"/>
      <c r="R29" s="754"/>
      <c r="S29" s="754"/>
      <c r="T29" s="754"/>
      <c r="U29" s="754"/>
      <c r="V29" s="754"/>
      <c r="W29" s="754"/>
      <c r="X29" s="754"/>
      <c r="Y29" s="754"/>
      <c r="Z29" s="783"/>
      <c r="AA29" s="752"/>
      <c r="AB29" s="754"/>
      <c r="AC29" s="754"/>
      <c r="AD29" s="754"/>
      <c r="AE29" s="754"/>
      <c r="AF29" s="752"/>
      <c r="AG29" s="752"/>
      <c r="AH29" s="752"/>
      <c r="AI29" s="754"/>
      <c r="AJ29" s="754"/>
      <c r="AK29" s="754"/>
      <c r="AL29" s="752"/>
      <c r="AM29" s="752"/>
      <c r="AN29" s="752"/>
      <c r="AO29" s="752"/>
      <c r="AP29" s="754"/>
      <c r="AQ29" s="754"/>
      <c r="AR29" s="752"/>
      <c r="AS29" s="752"/>
      <c r="AT29" s="752"/>
      <c r="BE29" s="790"/>
      <c r="BK29" s="752"/>
    </row>
    <row r="30" spans="1:63" s="753" customFormat="1" ht="14.1" customHeight="1" x14ac:dyDescent="0.25">
      <c r="B30" s="783"/>
      <c r="C30" s="754"/>
      <c r="D30" s="789"/>
      <c r="E30" s="754"/>
      <c r="F30" s="754"/>
      <c r="G30" s="754"/>
      <c r="H30" s="754"/>
      <c r="I30" s="754"/>
      <c r="J30" s="754"/>
      <c r="K30" s="754"/>
      <c r="L30" s="754"/>
      <c r="M30" s="754"/>
      <c r="N30" s="754"/>
      <c r="O30" s="754"/>
      <c r="P30" s="754"/>
      <c r="Q30" s="754"/>
      <c r="R30" s="754"/>
      <c r="S30" s="754"/>
      <c r="T30" s="754"/>
      <c r="U30" s="754"/>
      <c r="V30" s="754"/>
      <c r="W30" s="754"/>
      <c r="X30" s="754"/>
      <c r="Y30" s="754"/>
      <c r="Z30" s="783"/>
      <c r="AA30" s="752"/>
      <c r="AB30" s="754"/>
      <c r="AC30" s="754"/>
      <c r="AD30" s="754"/>
      <c r="AE30" s="754"/>
      <c r="AF30" s="752"/>
      <c r="AG30" s="752"/>
      <c r="AH30" s="752"/>
      <c r="AI30" s="754"/>
      <c r="AJ30" s="754"/>
      <c r="AK30" s="754"/>
      <c r="AL30" s="752"/>
      <c r="AM30" s="752"/>
      <c r="AN30" s="752"/>
      <c r="AO30" s="752"/>
      <c r="AP30" s="754"/>
      <c r="AQ30" s="754"/>
      <c r="AR30" s="752"/>
      <c r="AS30" s="752"/>
      <c r="AT30" s="752"/>
      <c r="BE30" s="790"/>
      <c r="BK30" s="752"/>
    </row>
    <row r="31" spans="1:63" s="753" customFormat="1" ht="11.65" customHeight="1" x14ac:dyDescent="0.25">
      <c r="B31" s="783"/>
      <c r="C31" s="751"/>
      <c r="D31" s="789"/>
      <c r="E31" s="754"/>
      <c r="F31" s="754"/>
      <c r="G31" s="754"/>
      <c r="H31" s="754"/>
      <c r="I31" s="754"/>
      <c r="J31" s="754"/>
      <c r="K31" s="754"/>
      <c r="L31" s="754"/>
      <c r="M31" s="754"/>
      <c r="N31" s="754"/>
      <c r="O31" s="754"/>
      <c r="P31" s="754"/>
      <c r="Q31" s="754"/>
      <c r="R31" s="754"/>
      <c r="S31" s="754"/>
      <c r="T31" s="754"/>
      <c r="U31" s="754"/>
      <c r="V31" s="754"/>
      <c r="W31" s="754"/>
      <c r="X31" s="754"/>
      <c r="Y31" s="754"/>
      <c r="Z31" s="783"/>
      <c r="AA31" s="752"/>
      <c r="AB31" s="754"/>
      <c r="AC31" s="754"/>
      <c r="AD31" s="754"/>
      <c r="AE31" s="754"/>
      <c r="AF31" s="752"/>
      <c r="AG31" s="752"/>
      <c r="AH31" s="752"/>
      <c r="AI31" s="754"/>
      <c r="AJ31" s="754"/>
      <c r="AK31" s="754"/>
      <c r="AL31" s="752"/>
      <c r="AM31" s="752"/>
      <c r="AN31" s="752"/>
      <c r="AO31" s="752"/>
      <c r="AP31" s="754"/>
      <c r="AQ31" s="754"/>
      <c r="AR31" s="752"/>
      <c r="AS31" s="752"/>
      <c r="AT31" s="752"/>
      <c r="BK31" s="752"/>
    </row>
    <row r="32" spans="1:63" s="753" customFormat="1" ht="11.65" customHeight="1" x14ac:dyDescent="0.25">
      <c r="B32" s="783"/>
      <c r="C32" s="754"/>
      <c r="D32" s="789"/>
      <c r="E32" s="754"/>
      <c r="F32" s="754"/>
      <c r="G32" s="754"/>
      <c r="H32" s="754"/>
      <c r="I32" s="754"/>
      <c r="J32" s="754"/>
      <c r="K32" s="754"/>
      <c r="L32" s="754"/>
      <c r="M32" s="754"/>
      <c r="N32" s="754"/>
      <c r="O32" s="754"/>
      <c r="P32" s="754"/>
      <c r="Q32" s="754"/>
      <c r="R32" s="754"/>
      <c r="S32" s="754"/>
      <c r="T32" s="754"/>
      <c r="U32" s="754"/>
      <c r="V32" s="754"/>
      <c r="W32" s="754"/>
      <c r="X32" s="754"/>
      <c r="Y32" s="754"/>
      <c r="Z32" s="783"/>
      <c r="AA32" s="752"/>
      <c r="AB32" s="754"/>
      <c r="AC32" s="754"/>
      <c r="AD32" s="754"/>
      <c r="AE32" s="754"/>
      <c r="AF32" s="752"/>
      <c r="AG32" s="752"/>
      <c r="AH32" s="752"/>
      <c r="AI32" s="754"/>
      <c r="AJ32" s="754"/>
      <c r="AK32" s="754"/>
      <c r="AL32" s="752"/>
      <c r="AM32" s="752"/>
      <c r="AN32" s="752"/>
      <c r="AO32" s="752"/>
      <c r="AP32" s="754"/>
      <c r="AQ32" s="754"/>
      <c r="AR32" s="752"/>
      <c r="AS32" s="752"/>
      <c r="AT32" s="752"/>
      <c r="BK32" s="752"/>
    </row>
    <row r="33" spans="2:63" s="753" customFormat="1" ht="11.65" customHeight="1" x14ac:dyDescent="0.25">
      <c r="B33" s="783"/>
      <c r="C33" s="754"/>
      <c r="D33" s="789"/>
      <c r="E33" s="754"/>
      <c r="F33" s="754"/>
      <c r="G33" s="754"/>
      <c r="H33" s="754"/>
      <c r="I33" s="754"/>
      <c r="J33" s="754"/>
      <c r="K33" s="754"/>
      <c r="L33" s="754"/>
      <c r="M33" s="754"/>
      <c r="N33" s="754"/>
      <c r="O33" s="754"/>
      <c r="P33" s="754"/>
      <c r="Q33" s="754"/>
      <c r="R33" s="754"/>
      <c r="S33" s="754"/>
      <c r="T33" s="754"/>
      <c r="U33" s="754"/>
      <c r="V33" s="754"/>
      <c r="W33" s="754"/>
      <c r="X33" s="754"/>
      <c r="Y33" s="754"/>
      <c r="Z33" s="783"/>
      <c r="AA33" s="752"/>
      <c r="AB33" s="754"/>
      <c r="AC33" s="754"/>
      <c r="AD33" s="754"/>
      <c r="AE33" s="754"/>
      <c r="AF33" s="752"/>
      <c r="AG33" s="752"/>
      <c r="AH33" s="752"/>
      <c r="AI33" s="754"/>
      <c r="AJ33" s="754"/>
      <c r="AK33" s="754"/>
      <c r="AL33" s="752"/>
      <c r="AM33" s="752"/>
      <c r="AN33" s="752"/>
      <c r="AO33" s="752"/>
      <c r="AP33" s="754"/>
      <c r="AQ33" s="754"/>
      <c r="AR33" s="752"/>
      <c r="AS33" s="752"/>
      <c r="AT33" s="752"/>
      <c r="BK33" s="752"/>
    </row>
    <row r="34" spans="2:63" s="753" customFormat="1" ht="11.65" customHeight="1" x14ac:dyDescent="0.25">
      <c r="B34" s="783"/>
      <c r="C34" s="754"/>
      <c r="D34" s="789"/>
      <c r="E34" s="754"/>
      <c r="F34" s="754"/>
      <c r="G34" s="754"/>
      <c r="H34" s="754"/>
      <c r="I34" s="754"/>
      <c r="J34" s="754"/>
      <c r="K34" s="754"/>
      <c r="L34" s="754"/>
      <c r="M34" s="754"/>
      <c r="N34" s="754"/>
      <c r="O34" s="754"/>
      <c r="P34" s="754"/>
      <c r="Q34" s="754"/>
      <c r="R34" s="754"/>
      <c r="S34" s="754"/>
      <c r="T34" s="754"/>
      <c r="U34" s="754"/>
      <c r="V34" s="754"/>
      <c r="W34" s="754"/>
      <c r="X34" s="754"/>
      <c r="Y34" s="754"/>
      <c r="Z34" s="783"/>
      <c r="AA34" s="752"/>
      <c r="AB34" s="754"/>
      <c r="AC34" s="754"/>
      <c r="AD34" s="754"/>
      <c r="AE34" s="754"/>
      <c r="AF34" s="752"/>
      <c r="AG34" s="752"/>
      <c r="AH34" s="752"/>
      <c r="AI34" s="754"/>
      <c r="AJ34" s="754"/>
      <c r="AK34" s="754"/>
      <c r="AL34" s="752"/>
      <c r="AM34" s="752"/>
      <c r="AN34" s="752"/>
      <c r="AO34" s="752"/>
      <c r="AP34" s="754"/>
      <c r="AQ34" s="754"/>
      <c r="AR34" s="752"/>
      <c r="AS34" s="752"/>
      <c r="AT34" s="752"/>
      <c r="BK34" s="752"/>
    </row>
    <row r="35" spans="2:63" s="753" customFormat="1" ht="11.65" customHeight="1" x14ac:dyDescent="0.25">
      <c r="B35" s="783"/>
      <c r="C35" s="754"/>
      <c r="D35" s="789"/>
      <c r="E35" s="754"/>
      <c r="F35" s="754"/>
      <c r="G35" s="754"/>
      <c r="H35" s="754"/>
      <c r="I35" s="754"/>
      <c r="J35" s="754"/>
      <c r="K35" s="754"/>
      <c r="L35" s="754"/>
      <c r="M35" s="754"/>
      <c r="N35" s="754"/>
      <c r="O35" s="754"/>
      <c r="P35" s="754"/>
      <c r="Q35" s="754"/>
      <c r="R35" s="754"/>
      <c r="S35" s="754"/>
      <c r="T35" s="754"/>
      <c r="U35" s="754"/>
      <c r="V35" s="754"/>
      <c r="W35" s="754"/>
      <c r="X35" s="754"/>
      <c r="Y35" s="754"/>
      <c r="Z35" s="783"/>
      <c r="AA35" s="752"/>
      <c r="AB35" s="754"/>
      <c r="AC35" s="754"/>
      <c r="AD35" s="754"/>
      <c r="AE35" s="754"/>
      <c r="AF35" s="752"/>
      <c r="AG35" s="752"/>
      <c r="AH35" s="752"/>
      <c r="AI35" s="754"/>
      <c r="AJ35" s="754"/>
      <c r="AK35" s="754"/>
      <c r="AL35" s="752"/>
      <c r="AM35" s="752"/>
      <c r="AN35" s="752"/>
      <c r="AO35" s="752"/>
      <c r="AP35" s="754"/>
      <c r="AQ35" s="754"/>
      <c r="AR35" s="752"/>
      <c r="AS35" s="752"/>
      <c r="AT35" s="752"/>
      <c r="BK35" s="752"/>
    </row>
    <row r="36" spans="2:63" s="753" customFormat="1" ht="12.6" customHeight="1" x14ac:dyDescent="0.25">
      <c r="B36" s="783"/>
      <c r="C36" s="754"/>
      <c r="D36" s="789"/>
      <c r="E36" s="754"/>
      <c r="F36" s="754"/>
      <c r="G36" s="754"/>
      <c r="H36" s="754"/>
      <c r="I36" s="754"/>
      <c r="J36" s="754"/>
      <c r="K36" s="754"/>
      <c r="L36" s="754"/>
      <c r="M36" s="754"/>
      <c r="N36" s="754"/>
      <c r="O36" s="754"/>
      <c r="P36" s="754"/>
      <c r="Q36" s="754"/>
      <c r="R36" s="754"/>
      <c r="S36" s="754"/>
      <c r="T36" s="754"/>
      <c r="U36" s="754"/>
      <c r="V36" s="754"/>
      <c r="W36" s="754"/>
      <c r="X36" s="754"/>
      <c r="Y36" s="754"/>
      <c r="Z36" s="783"/>
      <c r="AA36" s="752"/>
      <c r="AB36" s="754"/>
      <c r="AC36" s="754"/>
      <c r="AD36" s="754"/>
      <c r="AE36" s="754"/>
      <c r="AF36" s="752"/>
      <c r="AG36" s="752"/>
      <c r="AH36" s="752"/>
      <c r="AI36" s="754"/>
      <c r="AJ36" s="754"/>
      <c r="AK36" s="754"/>
      <c r="AL36" s="752"/>
      <c r="AM36" s="752"/>
      <c r="AN36" s="752"/>
      <c r="AO36" s="752"/>
      <c r="AP36" s="754"/>
      <c r="AQ36" s="754"/>
      <c r="AR36" s="752"/>
      <c r="AS36" s="752"/>
      <c r="AT36" s="752"/>
      <c r="BK36" s="752"/>
    </row>
    <row r="37" spans="2:63" s="753" customFormat="1" ht="12.6" customHeight="1" x14ac:dyDescent="0.25">
      <c r="B37" s="783"/>
      <c r="C37" s="754"/>
      <c r="D37" s="789"/>
      <c r="E37" s="754"/>
      <c r="F37" s="754"/>
      <c r="G37" s="754"/>
      <c r="H37" s="754"/>
      <c r="I37" s="754"/>
      <c r="J37" s="754"/>
      <c r="K37" s="754"/>
      <c r="L37" s="754"/>
      <c r="M37" s="754"/>
      <c r="N37" s="754"/>
      <c r="O37" s="754"/>
      <c r="P37" s="754"/>
      <c r="Q37" s="754"/>
      <c r="R37" s="754"/>
      <c r="S37" s="754"/>
      <c r="T37" s="754"/>
      <c r="U37" s="754"/>
      <c r="V37" s="754"/>
      <c r="W37" s="754"/>
      <c r="X37" s="754"/>
      <c r="Y37" s="754"/>
      <c r="Z37" s="783"/>
      <c r="AA37" s="752"/>
      <c r="AB37" s="754"/>
      <c r="AC37" s="754"/>
      <c r="AD37" s="754"/>
      <c r="AE37" s="754"/>
      <c r="AF37" s="752"/>
      <c r="AG37" s="752"/>
      <c r="AH37" s="752"/>
      <c r="AI37" s="754"/>
      <c r="AJ37" s="754"/>
      <c r="AK37" s="754"/>
      <c r="AL37" s="752"/>
      <c r="AM37" s="752"/>
      <c r="AN37" s="752"/>
      <c r="AO37" s="752"/>
      <c r="AP37" s="754"/>
      <c r="AQ37" s="754"/>
      <c r="AR37" s="752"/>
      <c r="AS37" s="752"/>
      <c r="AT37" s="752"/>
      <c r="BK37" s="752"/>
    </row>
    <row r="38" spans="2:63" s="753" customFormat="1" ht="11.65" customHeight="1" x14ac:dyDescent="0.25">
      <c r="B38" s="783"/>
      <c r="C38" s="754"/>
      <c r="D38" s="789"/>
      <c r="E38" s="754"/>
      <c r="F38" s="754"/>
      <c r="G38" s="754"/>
      <c r="H38" s="754"/>
      <c r="I38" s="754"/>
      <c r="J38" s="754"/>
      <c r="K38" s="754"/>
      <c r="L38" s="754"/>
      <c r="M38" s="754"/>
      <c r="N38" s="754"/>
      <c r="O38" s="754"/>
      <c r="P38" s="754"/>
      <c r="Q38" s="754"/>
      <c r="R38" s="754"/>
      <c r="S38" s="754"/>
      <c r="T38" s="754"/>
      <c r="U38" s="754"/>
      <c r="V38" s="754"/>
      <c r="W38" s="754"/>
      <c r="X38" s="754"/>
      <c r="Y38" s="754"/>
      <c r="Z38" s="783"/>
      <c r="AA38" s="752"/>
      <c r="AB38" s="754"/>
      <c r="AC38" s="754"/>
      <c r="AD38" s="754"/>
      <c r="AE38" s="754"/>
      <c r="AF38" s="752"/>
      <c r="AG38" s="752"/>
      <c r="AH38" s="752"/>
      <c r="AI38" s="754"/>
      <c r="AJ38" s="754"/>
      <c r="AK38" s="754"/>
      <c r="AL38" s="752"/>
      <c r="AM38" s="752"/>
      <c r="AN38" s="752"/>
      <c r="AO38" s="752"/>
      <c r="AP38" s="754"/>
      <c r="AQ38" s="754"/>
      <c r="AR38" s="752"/>
      <c r="AS38" s="752"/>
      <c r="AT38" s="752"/>
      <c r="BK38" s="752"/>
    </row>
    <row r="39" spans="2:63" s="753" customFormat="1" ht="11.65" customHeight="1" x14ac:dyDescent="0.25">
      <c r="B39" s="783"/>
      <c r="C39" s="754"/>
      <c r="D39" s="789"/>
      <c r="E39" s="754"/>
      <c r="F39" s="754"/>
      <c r="G39" s="754"/>
      <c r="H39" s="754"/>
      <c r="I39" s="754"/>
      <c r="J39" s="754"/>
      <c r="K39" s="754"/>
      <c r="L39" s="754"/>
      <c r="M39" s="754"/>
      <c r="N39" s="754"/>
      <c r="O39" s="754"/>
      <c r="P39" s="754"/>
      <c r="Q39" s="754"/>
      <c r="R39" s="754"/>
      <c r="S39" s="754"/>
      <c r="T39" s="754"/>
      <c r="U39" s="754"/>
      <c r="V39" s="754"/>
      <c r="W39" s="754"/>
      <c r="X39" s="754"/>
      <c r="Y39" s="754"/>
      <c r="Z39" s="783"/>
      <c r="AA39" s="752"/>
      <c r="AB39" s="754"/>
      <c r="AC39" s="754"/>
      <c r="AD39" s="754"/>
      <c r="AE39" s="754"/>
      <c r="AF39" s="752"/>
      <c r="AG39" s="752"/>
      <c r="AH39" s="752"/>
      <c r="AI39" s="754"/>
      <c r="AJ39" s="754"/>
      <c r="AK39" s="754"/>
      <c r="AL39" s="752"/>
      <c r="AM39" s="752"/>
      <c r="AN39" s="752"/>
      <c r="AO39" s="752"/>
      <c r="AP39" s="754"/>
      <c r="AQ39" s="754"/>
      <c r="AR39" s="752"/>
      <c r="AS39" s="752"/>
      <c r="AT39" s="752"/>
      <c r="BK39" s="752"/>
    </row>
    <row r="40" spans="2:63" s="753" customFormat="1" ht="14.1" customHeight="1" x14ac:dyDescent="0.25">
      <c r="C40" s="752"/>
      <c r="D40" s="752"/>
      <c r="E40" s="752"/>
      <c r="F40" s="752"/>
      <c r="G40" s="752"/>
      <c r="H40" s="752"/>
      <c r="I40" s="752"/>
      <c r="J40" s="752"/>
      <c r="K40" s="752"/>
      <c r="L40" s="752"/>
      <c r="M40" s="752"/>
      <c r="N40" s="752"/>
      <c r="O40" s="752"/>
      <c r="P40" s="752"/>
      <c r="Q40" s="752"/>
      <c r="R40" s="752"/>
      <c r="S40" s="752"/>
      <c r="T40" s="752"/>
      <c r="U40" s="752"/>
      <c r="V40" s="752"/>
      <c r="W40" s="752"/>
      <c r="X40" s="752"/>
      <c r="Y40" s="752"/>
      <c r="Z40" s="783"/>
      <c r="AA40" s="752"/>
      <c r="AB40" s="754"/>
      <c r="AC40" s="754"/>
      <c r="AD40" s="754"/>
      <c r="AE40" s="754"/>
      <c r="AF40" s="752"/>
      <c r="AG40" s="752"/>
      <c r="AH40" s="752"/>
      <c r="AI40" s="754"/>
      <c r="AJ40" s="754"/>
      <c r="AK40" s="754"/>
      <c r="AL40" s="752"/>
      <c r="AM40" s="752"/>
      <c r="AN40" s="752"/>
      <c r="AO40" s="752"/>
      <c r="AP40" s="754"/>
      <c r="AQ40" s="754"/>
      <c r="AR40" s="752"/>
      <c r="AS40" s="752"/>
      <c r="AT40" s="752"/>
      <c r="BK40" s="752"/>
    </row>
    <row r="41" spans="2:63" s="753" customFormat="1" ht="11.65" customHeight="1" x14ac:dyDescent="0.25">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83"/>
      <c r="AA41" s="752"/>
      <c r="AB41" s="754"/>
      <c r="AC41" s="754"/>
      <c r="AD41" s="754"/>
      <c r="AE41" s="754"/>
      <c r="AF41" s="752"/>
      <c r="AG41" s="752"/>
      <c r="AH41" s="752"/>
      <c r="AI41" s="754"/>
      <c r="AJ41" s="754"/>
      <c r="AK41" s="754"/>
      <c r="AL41" s="752"/>
      <c r="AM41" s="752"/>
      <c r="AN41" s="752"/>
      <c r="AO41" s="752"/>
      <c r="AP41" s="754"/>
      <c r="AQ41" s="754"/>
      <c r="AR41" s="752"/>
      <c r="AS41" s="752"/>
      <c r="AT41" s="752"/>
      <c r="BK41" s="752"/>
    </row>
    <row r="42" spans="2:63" s="753" customFormat="1" ht="11.65" customHeight="1" x14ac:dyDescent="0.25">
      <c r="C42" s="752"/>
      <c r="D42" s="752"/>
      <c r="E42" s="752"/>
      <c r="F42" s="752"/>
      <c r="G42" s="752"/>
      <c r="H42" s="752"/>
      <c r="I42" s="752"/>
      <c r="J42" s="752"/>
      <c r="K42" s="752"/>
      <c r="L42" s="752"/>
      <c r="M42" s="752"/>
      <c r="N42" s="752"/>
      <c r="O42" s="752"/>
      <c r="P42" s="752"/>
      <c r="Q42" s="752"/>
      <c r="R42" s="752"/>
      <c r="S42" s="752"/>
      <c r="T42" s="752"/>
      <c r="U42" s="752"/>
      <c r="V42" s="752"/>
      <c r="W42" s="752"/>
      <c r="X42" s="752"/>
      <c r="Y42" s="752"/>
      <c r="Z42" s="783"/>
      <c r="AA42" s="752"/>
      <c r="AB42" s="754"/>
      <c r="AC42" s="754"/>
      <c r="AD42" s="754"/>
      <c r="AE42" s="754"/>
      <c r="AF42" s="752"/>
      <c r="AG42" s="752"/>
      <c r="AH42" s="752"/>
      <c r="AI42" s="754"/>
      <c r="AJ42" s="754"/>
      <c r="AK42" s="754"/>
      <c r="AL42" s="752"/>
      <c r="AM42" s="752"/>
      <c r="AN42" s="752"/>
      <c r="AO42" s="752"/>
      <c r="AP42" s="754"/>
      <c r="AQ42" s="754"/>
      <c r="AR42" s="752"/>
      <c r="AS42" s="752"/>
      <c r="AT42" s="752"/>
      <c r="BK42" s="752"/>
    </row>
    <row r="43" spans="2:63" s="753" customFormat="1" ht="11.65" customHeight="1" x14ac:dyDescent="0.25">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83"/>
      <c r="AA43" s="752"/>
      <c r="AB43" s="754"/>
      <c r="AC43" s="754"/>
      <c r="AD43" s="754"/>
      <c r="AE43" s="754"/>
      <c r="AF43" s="752"/>
      <c r="AG43" s="752"/>
      <c r="AH43" s="752"/>
      <c r="AI43" s="754"/>
      <c r="AJ43" s="754"/>
      <c r="AK43" s="754"/>
      <c r="AL43" s="752"/>
      <c r="AM43" s="752"/>
      <c r="AN43" s="752"/>
      <c r="AO43" s="752"/>
      <c r="AP43" s="754"/>
      <c r="AQ43" s="754"/>
      <c r="AR43" s="752"/>
      <c r="AS43" s="752"/>
      <c r="AT43" s="752"/>
      <c r="BK43" s="752"/>
    </row>
  </sheetData>
  <sheetProtection selectLockedCells="1" selectUnlockedCells="1"/>
  <mergeCells count="58">
    <mergeCell ref="AU9:BJ9"/>
    <mergeCell ref="Z11:Z12"/>
    <mergeCell ref="AA11:AA12"/>
    <mergeCell ref="AB11:AB12"/>
    <mergeCell ref="AJ11:AJ12"/>
    <mergeCell ref="AK11:AQ11"/>
    <mergeCell ref="AC11:AC12"/>
    <mergeCell ref="AD11:AD12"/>
    <mergeCell ref="AE11:AE12"/>
    <mergeCell ref="AF11:AH11"/>
    <mergeCell ref="AI11:AI12"/>
    <mergeCell ref="AT11:AT12"/>
    <mergeCell ref="AU11:AX11"/>
    <mergeCell ref="AY11:BB11"/>
    <mergeCell ref="AS11:AS12"/>
    <mergeCell ref="AU10:BJ10"/>
    <mergeCell ref="B10:D10"/>
    <mergeCell ref="E10:T10"/>
    <mergeCell ref="U10:AT10"/>
    <mergeCell ref="B11:B12"/>
    <mergeCell ref="C11:C12"/>
    <mergeCell ref="D11:D12"/>
    <mergeCell ref="E11:G11"/>
    <mergeCell ref="H11:J11"/>
    <mergeCell ref="AK7:AL7"/>
    <mergeCell ref="AM7:AT7"/>
    <mergeCell ref="D8:AL8"/>
    <mergeCell ref="AN8:AT8"/>
    <mergeCell ref="B9:AT9"/>
    <mergeCell ref="BG11:BJ11"/>
    <mergeCell ref="AR11:AR12"/>
    <mergeCell ref="B7:C7"/>
    <mergeCell ref="D7:Z7"/>
    <mergeCell ref="AA7:AB7"/>
    <mergeCell ref="AC7:AJ7"/>
    <mergeCell ref="AU7:BJ8"/>
    <mergeCell ref="B8:C8"/>
    <mergeCell ref="K11:M11"/>
    <mergeCell ref="N11:P11"/>
    <mergeCell ref="Q11:S11"/>
    <mergeCell ref="U11:U12"/>
    <mergeCell ref="BC11:BF11"/>
    <mergeCell ref="V11:V12"/>
    <mergeCell ref="W11:W12"/>
    <mergeCell ref="X11:Y11"/>
    <mergeCell ref="B2:B6"/>
    <mergeCell ref="C2:Q4"/>
    <mergeCell ref="R2:AI4"/>
    <mergeCell ref="AJ2:AU2"/>
    <mergeCell ref="AJ3:AU3"/>
    <mergeCell ref="AJ4:AU4"/>
    <mergeCell ref="AV2:BJ2"/>
    <mergeCell ref="AV3:BJ3"/>
    <mergeCell ref="AV4:BJ4"/>
    <mergeCell ref="AV5:BJ6"/>
    <mergeCell ref="C5:Q6"/>
    <mergeCell ref="R5:AI6"/>
    <mergeCell ref="AJ5:AU6"/>
  </mergeCells>
  <conditionalFormatting sqref="G13:G20">
    <cfRule type="cellIs" dxfId="970" priority="42" stopIfTrue="1" operator="between">
      <formula>0.9</formula>
      <formula>1.05</formula>
    </cfRule>
    <cfRule type="cellIs" dxfId="969" priority="43" stopIfTrue="1" operator="between">
      <formula>0.7</formula>
      <formula>0.8999</formula>
    </cfRule>
    <cfRule type="cellIs" dxfId="968" priority="44" stopIfTrue="1" operator="between">
      <formula>0</formula>
      <formula>0.699</formula>
    </cfRule>
    <cfRule type="cellIs" dxfId="967" priority="45" stopIfTrue="1" operator="greaterThan">
      <formula>1.05</formula>
    </cfRule>
  </conditionalFormatting>
  <conditionalFormatting sqref="G13:G20">
    <cfRule type="cellIs" dxfId="966" priority="46" stopIfTrue="1" operator="between">
      <formula>0.9</formula>
      <formula>1.05</formula>
    </cfRule>
    <cfRule type="cellIs" dxfId="965" priority="47" stopIfTrue="1" operator="between">
      <formula>0.7</formula>
      <formula>0.8999</formula>
    </cfRule>
    <cfRule type="cellIs" dxfId="964" priority="48" stopIfTrue="1" operator="between">
      <formula>0</formula>
      <formula>0.699</formula>
    </cfRule>
    <cfRule type="cellIs" dxfId="963" priority="49" stopIfTrue="1" operator="greaterThan">
      <formula>1.05</formula>
    </cfRule>
  </conditionalFormatting>
  <conditionalFormatting sqref="G13:G20">
    <cfRule type="colorScale" priority="50">
      <colorScale>
        <cfvo type="min"/>
        <cfvo type="max"/>
        <color theme="0" tint="-4.9989318521683403E-2"/>
        <color theme="0" tint="-4.9989318521683403E-2"/>
      </colorScale>
    </cfRule>
  </conditionalFormatting>
  <conditionalFormatting sqref="G13:G20">
    <cfRule type="colorScale" priority="41">
      <colorScale>
        <cfvo type="min"/>
        <cfvo type="max"/>
        <color theme="0"/>
        <color theme="0"/>
      </colorScale>
    </cfRule>
  </conditionalFormatting>
  <conditionalFormatting sqref="J13:J20">
    <cfRule type="cellIs" dxfId="962" priority="36" stopIfTrue="1" operator="between">
      <formula>0.9</formula>
      <formula>1.05</formula>
    </cfRule>
    <cfRule type="cellIs" dxfId="961" priority="37" stopIfTrue="1" operator="between">
      <formula>0.7</formula>
      <formula>0.8999</formula>
    </cfRule>
    <cfRule type="cellIs" dxfId="960" priority="38" stopIfTrue="1" operator="between">
      <formula>0</formula>
      <formula>0.699</formula>
    </cfRule>
    <cfRule type="cellIs" dxfId="959" priority="39" stopIfTrue="1" operator="greaterThan">
      <formula>1.05</formula>
    </cfRule>
  </conditionalFormatting>
  <conditionalFormatting sqref="J13:J20">
    <cfRule type="cellIs" dxfId="958" priority="32" stopIfTrue="1" operator="between">
      <formula>0.9</formula>
      <formula>1.05</formula>
    </cfRule>
    <cfRule type="cellIs" dxfId="957" priority="33" stopIfTrue="1" operator="between">
      <formula>0.7</formula>
      <formula>0.8999</formula>
    </cfRule>
    <cfRule type="cellIs" dxfId="956" priority="34" stopIfTrue="1" operator="between">
      <formula>0</formula>
      <formula>0.699</formula>
    </cfRule>
    <cfRule type="cellIs" dxfId="955" priority="35" stopIfTrue="1" operator="greaterThan">
      <formula>1.05</formula>
    </cfRule>
  </conditionalFormatting>
  <conditionalFormatting sqref="J13:J20">
    <cfRule type="colorScale" priority="40">
      <colorScale>
        <cfvo type="min"/>
        <cfvo type="max"/>
        <color theme="0" tint="-4.9989318521683403E-2"/>
        <color theme="0" tint="-4.9989318521683403E-2"/>
      </colorScale>
    </cfRule>
  </conditionalFormatting>
  <conditionalFormatting sqref="J13:J20">
    <cfRule type="colorScale" priority="31">
      <colorScale>
        <cfvo type="min"/>
        <cfvo type="max"/>
        <color theme="0"/>
        <color theme="0"/>
      </colorScale>
    </cfRule>
  </conditionalFormatting>
  <conditionalFormatting sqref="M13:M20">
    <cfRule type="cellIs" dxfId="954" priority="26" stopIfTrue="1" operator="between">
      <formula>0.9</formula>
      <formula>1.05</formula>
    </cfRule>
    <cfRule type="cellIs" dxfId="953" priority="27" stopIfTrue="1" operator="between">
      <formula>0.7</formula>
      <formula>0.8999</formula>
    </cfRule>
    <cfRule type="cellIs" dxfId="952" priority="28" stopIfTrue="1" operator="between">
      <formula>0</formula>
      <formula>0.699</formula>
    </cfRule>
    <cfRule type="cellIs" dxfId="951" priority="29" stopIfTrue="1" operator="greaterThan">
      <formula>1.05</formula>
    </cfRule>
  </conditionalFormatting>
  <conditionalFormatting sqref="M13:M20">
    <cfRule type="cellIs" dxfId="950" priority="22" stopIfTrue="1" operator="between">
      <formula>0.9</formula>
      <formula>1.05</formula>
    </cfRule>
    <cfRule type="cellIs" dxfId="949" priority="23" stopIfTrue="1" operator="between">
      <formula>0.7</formula>
      <formula>0.8999</formula>
    </cfRule>
    <cfRule type="cellIs" dxfId="948" priority="24" stopIfTrue="1" operator="between">
      <formula>0</formula>
      <formula>0.699</formula>
    </cfRule>
    <cfRule type="cellIs" dxfId="947" priority="25" stopIfTrue="1" operator="greaterThan">
      <formula>1.05</formula>
    </cfRule>
  </conditionalFormatting>
  <conditionalFormatting sqref="M13:M20">
    <cfRule type="colorScale" priority="30">
      <colorScale>
        <cfvo type="min"/>
        <cfvo type="max"/>
        <color theme="0" tint="-4.9989318521683403E-2"/>
        <color theme="0" tint="-4.9989318521683403E-2"/>
      </colorScale>
    </cfRule>
  </conditionalFormatting>
  <conditionalFormatting sqref="M13:M20">
    <cfRule type="colorScale" priority="21">
      <colorScale>
        <cfvo type="min"/>
        <cfvo type="max"/>
        <color theme="0"/>
        <color theme="0"/>
      </colorScale>
    </cfRule>
  </conditionalFormatting>
  <conditionalFormatting sqref="P13:P20">
    <cfRule type="cellIs" dxfId="946" priority="16" stopIfTrue="1" operator="between">
      <formula>0.9</formula>
      <formula>1.05</formula>
    </cfRule>
    <cfRule type="cellIs" dxfId="945" priority="17" stopIfTrue="1" operator="between">
      <formula>0.7</formula>
      <formula>0.8999</formula>
    </cfRule>
    <cfRule type="cellIs" dxfId="944" priority="18" stopIfTrue="1" operator="between">
      <formula>0</formula>
      <formula>0.699</formula>
    </cfRule>
    <cfRule type="cellIs" dxfId="943" priority="19" stopIfTrue="1" operator="greaterThan">
      <formula>1.05</formula>
    </cfRule>
  </conditionalFormatting>
  <conditionalFormatting sqref="P13:P20">
    <cfRule type="cellIs" dxfId="942" priority="12" stopIfTrue="1" operator="between">
      <formula>0.9</formula>
      <formula>1.05</formula>
    </cfRule>
    <cfRule type="cellIs" dxfId="941" priority="13" stopIfTrue="1" operator="between">
      <formula>0.7</formula>
      <formula>0.8999</formula>
    </cfRule>
    <cfRule type="cellIs" dxfId="940" priority="14" stopIfTrue="1" operator="between">
      <formula>0</formula>
      <formula>0.699</formula>
    </cfRule>
    <cfRule type="cellIs" dxfId="939" priority="15" stopIfTrue="1" operator="greaterThan">
      <formula>1.05</formula>
    </cfRule>
  </conditionalFormatting>
  <conditionalFormatting sqref="P13:P20">
    <cfRule type="colorScale" priority="20">
      <colorScale>
        <cfvo type="min"/>
        <cfvo type="max"/>
        <color theme="0" tint="-4.9989318521683403E-2"/>
        <color theme="0" tint="-4.9989318521683403E-2"/>
      </colorScale>
    </cfRule>
  </conditionalFormatting>
  <conditionalFormatting sqref="P13:P20">
    <cfRule type="colorScale" priority="11">
      <colorScale>
        <cfvo type="min"/>
        <cfvo type="max"/>
        <color theme="0"/>
        <color theme="0"/>
      </colorScale>
    </cfRule>
  </conditionalFormatting>
  <conditionalFormatting sqref="S13:S20">
    <cfRule type="cellIs" dxfId="938" priority="6" stopIfTrue="1" operator="between">
      <formula>0.9</formula>
      <formula>1.05</formula>
    </cfRule>
    <cfRule type="cellIs" dxfId="937" priority="7" stopIfTrue="1" operator="between">
      <formula>0.7</formula>
      <formula>0.8999</formula>
    </cfRule>
    <cfRule type="cellIs" dxfId="936" priority="8" stopIfTrue="1" operator="between">
      <formula>0</formula>
      <formula>0.699</formula>
    </cfRule>
    <cfRule type="cellIs" dxfId="935" priority="9" stopIfTrue="1" operator="greaterThan">
      <formula>1.05</formula>
    </cfRule>
  </conditionalFormatting>
  <conditionalFormatting sqref="S13:S20">
    <cfRule type="cellIs" dxfId="934" priority="2" stopIfTrue="1" operator="between">
      <formula>0.9</formula>
      <formula>1.05</formula>
    </cfRule>
    <cfRule type="cellIs" dxfId="933" priority="3" stopIfTrue="1" operator="between">
      <formula>0.7</formula>
      <formula>0.8999</formula>
    </cfRule>
    <cfRule type="cellIs" dxfId="932" priority="4" stopIfTrue="1" operator="between">
      <formula>0</formula>
      <formula>0.699</formula>
    </cfRule>
    <cfRule type="cellIs" dxfId="931" priority="5" stopIfTrue="1" operator="greaterThan">
      <formula>1.05</formula>
    </cfRule>
  </conditionalFormatting>
  <conditionalFormatting sqref="S13:S20">
    <cfRule type="colorScale" priority="10">
      <colorScale>
        <cfvo type="min"/>
        <cfvo type="max"/>
        <color theme="0" tint="-4.9989318521683403E-2"/>
        <color theme="0" tint="-4.9989318521683403E-2"/>
      </colorScale>
    </cfRule>
  </conditionalFormatting>
  <conditionalFormatting sqref="S13:S20">
    <cfRule type="colorScale" priority="1">
      <colorScale>
        <cfvo type="min"/>
        <cfvo type="max"/>
        <color theme="0"/>
        <color theme="0"/>
      </colorScale>
    </cfRule>
  </conditionalFormatting>
  <dataValidations count="11">
    <dataValidation operator="equal" allowBlank="1" showErrorMessage="1" sqref="AK7">
      <formula1>0</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S17">
      <formula1>NA()</formula1>
      <formula2>0</formula2>
    </dataValidation>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'C:\Users\luis.arias\Documents\VIGENCIA 2023\PLAN DE ACCION -POA\COMUNICACIONES\[POA 2023 v 2.xlsx]datos'!#REF!</xm:f>
          </x14:formula1>
          <xm:sqref>AO13:AO20</xm:sqref>
        </x14:dataValidation>
        <x14:dataValidation type="list" operator="equal" allowBlank="1" showErrorMessage="1">
          <x14:formula1>
            <xm:f>'C:\Users\luis.arias\Documents\VIGENCIA 2023\PLAN DE ACCION -POA\COMUNICACIONES\[POA 2023 v 2.xlsx]datos'!#REF!</xm:f>
          </x14:formula1>
          <xm:sqref>AP13:AP20</xm:sqref>
        </x14:dataValidation>
        <x14:dataValidation type="list" operator="equal" allowBlank="1" showErrorMessage="1">
          <x14:formula1>
            <xm:f>'C:\Users\luis.arias\Documents\VIGENCIA 2023\PLAN DE ACCION -POA\COMUNICACIONES\[POA 2023 v 2.xlsx]datos'!#REF!</xm:f>
          </x14:formula1>
          <xm:sqref>AQ13:AQ20</xm:sqref>
        </x14:dataValidation>
        <x14:dataValidation type="list" allowBlank="1" showInputMessage="1" showErrorMessage="1">
          <x14:formula1>
            <xm:f>'C:\Users\luis.arias\Documents\VIGENCIA 2023\PLAN DE ACCION -POA\COMUNICACIONES\[POA 2023 v 2.xlsx]datos'!#REF!</xm:f>
          </x14:formula1>
          <xm:sqref>AK13:AK20</xm:sqref>
        </x14:dataValidation>
        <x14:dataValidation type="list" allowBlank="1" showInputMessage="1" showErrorMessage="1">
          <x14:formula1>
            <xm:f>'C:\Users\luis.arias\Documents\VIGENCIA 2023\PLAN DE ACCION -POA\COMUNICACIONES\[POA 2023 v 2.xlsx]datos'!#REF!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-POA\COMUNICACIONES\[POA 2023 v 2.xlsx]datos'!#REF!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65" zoomScaleNormal="65" workbookViewId="0">
      <selection activeCell="AN17" sqref="A13:XFD17"/>
    </sheetView>
  </sheetViews>
  <sheetFormatPr baseColWidth="10" defaultColWidth="20.5703125" defaultRowHeight="12.75" customHeight="1" x14ac:dyDescent="0.25"/>
  <cols>
    <col min="1" max="1" width="4.7109375" style="69" customWidth="1"/>
    <col min="2" max="2" width="12.5703125" style="148" customWidth="1"/>
    <col min="3" max="3" width="49.42578125" style="148" customWidth="1"/>
    <col min="4" max="4" width="9.140625" style="148" customWidth="1"/>
    <col min="5" max="5" width="8.42578125" style="148" customWidth="1"/>
    <col min="6" max="6" width="9.5703125" style="148" customWidth="1"/>
    <col min="7" max="7" width="16.7109375" style="148" customWidth="1"/>
    <col min="8" max="8" width="9.5703125" style="148" customWidth="1"/>
    <col min="9" max="9" width="8" style="148" customWidth="1"/>
    <col min="10" max="10" width="16.5703125" style="148" customWidth="1"/>
    <col min="11" max="11" width="11" style="148" customWidth="1"/>
    <col min="12" max="13" width="12" style="148" customWidth="1"/>
    <col min="14" max="14" width="10.140625" style="148" customWidth="1"/>
    <col min="15" max="15" width="10.7109375" style="148" customWidth="1"/>
    <col min="16" max="16" width="10.85546875" style="148" customWidth="1"/>
    <col min="17" max="17" width="11" style="148" customWidth="1"/>
    <col min="18" max="18" width="13" style="148" customWidth="1"/>
    <col min="19" max="19" width="11.5703125" style="148" customWidth="1"/>
    <col min="20" max="20" width="11" style="148" customWidth="1"/>
    <col min="21" max="21" width="23.7109375" style="148" customWidth="1"/>
    <col min="22" max="22" width="34.5703125" style="148" customWidth="1"/>
    <col min="23" max="25" width="20.5703125" style="148" customWidth="1"/>
    <col min="26" max="31" width="20.5703125" style="149" customWidth="1"/>
    <col min="32" max="32" width="13" style="149" customWidth="1"/>
    <col min="33" max="33" width="16.5703125" style="149" customWidth="1"/>
    <col min="34" max="36" width="20.5703125" style="149" customWidth="1"/>
    <col min="37" max="37" width="26.7109375" style="149" customWidth="1"/>
    <col min="38" max="39" width="20.5703125" style="149" customWidth="1"/>
    <col min="40" max="40" width="47.28515625" style="149" customWidth="1"/>
    <col min="41" max="41" width="42.42578125" style="149" customWidth="1"/>
    <col min="42" max="42" width="20.5703125" style="149" customWidth="1"/>
    <col min="43" max="43" width="20" style="149" customWidth="1"/>
    <col min="44" max="44" width="20.5703125" style="149" customWidth="1"/>
    <col min="45" max="45" width="30.42578125" style="149" customWidth="1"/>
    <col min="46" max="46" width="20.5703125" style="149" customWidth="1"/>
    <col min="47" max="48" width="20.5703125" style="149" hidden="1" customWidth="1"/>
    <col min="49" max="49" width="43.42578125" style="149" hidden="1" customWidth="1"/>
    <col min="50" max="50" width="33.7109375" style="148" hidden="1" customWidth="1"/>
    <col min="51" max="54" width="20.5703125" style="148" hidden="1" customWidth="1"/>
    <col min="55" max="55" width="8.7109375" style="148" hidden="1" customWidth="1"/>
    <col min="56" max="56" width="9" style="148" hidden="1" customWidth="1"/>
    <col min="57" max="57" width="39" style="148" hidden="1" customWidth="1"/>
    <col min="58" max="58" width="32.140625" style="148" hidden="1" customWidth="1"/>
    <col min="59" max="59" width="17" style="148" hidden="1" customWidth="1"/>
    <col min="60" max="60" width="16" style="148" hidden="1" customWidth="1"/>
    <col min="61" max="61" width="51.5703125" style="148" hidden="1" customWidth="1"/>
    <col min="62" max="62" width="36" style="148" hidden="1" customWidth="1"/>
    <col min="63" max="63" width="20.5703125" style="148" hidden="1" customWidth="1"/>
    <col min="64" max="251" width="20.5703125" style="148" customWidth="1"/>
    <col min="252" max="16384" width="20.5703125" style="69"/>
  </cols>
  <sheetData>
    <row r="1" spans="2:251" ht="12.75" customHeight="1" thickBot="1" x14ac:dyDescent="0.3"/>
    <row r="2" spans="2:251" s="263" customFormat="1" ht="21.75" thickBot="1" x14ac:dyDescent="0.4">
      <c r="B2" s="1032"/>
      <c r="C2" s="980" t="s">
        <v>6</v>
      </c>
      <c r="D2" s="981"/>
      <c r="E2" s="981"/>
      <c r="F2" s="981"/>
      <c r="G2" s="981"/>
      <c r="H2" s="981"/>
      <c r="I2" s="981"/>
      <c r="J2" s="981"/>
      <c r="K2" s="981"/>
      <c r="L2" s="981"/>
      <c r="M2" s="981"/>
      <c r="N2" s="981"/>
      <c r="O2" s="981"/>
      <c r="P2" s="981"/>
      <c r="Q2" s="982"/>
      <c r="R2" s="974" t="s">
        <v>7</v>
      </c>
      <c r="S2" s="975"/>
      <c r="T2" s="975"/>
      <c r="U2" s="975"/>
      <c r="V2" s="975"/>
      <c r="W2" s="975"/>
      <c r="X2" s="975"/>
      <c r="Y2" s="975"/>
      <c r="Z2" s="975"/>
      <c r="AA2" s="975"/>
      <c r="AB2" s="975"/>
      <c r="AC2" s="975"/>
      <c r="AD2" s="975"/>
      <c r="AE2" s="975"/>
      <c r="AF2" s="975"/>
      <c r="AG2" s="975"/>
      <c r="AH2" s="975"/>
      <c r="AI2" s="976"/>
      <c r="AJ2" s="1008" t="s">
        <v>8</v>
      </c>
      <c r="AK2" s="1009"/>
      <c r="AL2" s="1009"/>
      <c r="AM2" s="1009"/>
      <c r="AN2" s="1009"/>
      <c r="AO2" s="1009"/>
      <c r="AP2" s="1009"/>
      <c r="AQ2" s="1009"/>
      <c r="AR2" s="1009"/>
      <c r="AS2" s="1009"/>
      <c r="AT2" s="1009"/>
      <c r="AU2" s="1010"/>
      <c r="AV2" s="993" t="s">
        <v>9</v>
      </c>
      <c r="AW2" s="994"/>
      <c r="AX2" s="994"/>
      <c r="AY2" s="994"/>
      <c r="AZ2" s="994"/>
      <c r="BA2" s="994"/>
      <c r="BB2" s="994"/>
      <c r="BC2" s="994"/>
      <c r="BD2" s="994"/>
      <c r="BE2" s="994"/>
      <c r="BF2" s="994"/>
      <c r="BG2" s="994"/>
      <c r="BH2" s="994"/>
      <c r="BI2" s="994"/>
      <c r="BJ2" s="995"/>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c r="IQ2" s="262"/>
    </row>
    <row r="3" spans="2:251" s="263" customFormat="1" ht="21"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10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c r="IQ3" s="262"/>
    </row>
    <row r="4" spans="2:251" s="263" customFormat="1" ht="26.25"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11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c r="IQ4" s="262"/>
    </row>
    <row r="5" spans="2:251" s="263" customFormat="1" ht="16.5" customHeight="1" x14ac:dyDescent="0.35">
      <c r="B5" s="1033"/>
      <c r="C5" s="980" t="s">
        <v>12</v>
      </c>
      <c r="D5" s="981"/>
      <c r="E5" s="981"/>
      <c r="F5" s="981"/>
      <c r="G5" s="981"/>
      <c r="H5" s="981"/>
      <c r="I5" s="981"/>
      <c r="J5" s="981"/>
      <c r="K5" s="981"/>
      <c r="L5" s="981"/>
      <c r="M5" s="981"/>
      <c r="N5" s="981"/>
      <c r="O5" s="981"/>
      <c r="P5" s="981"/>
      <c r="Q5" s="982"/>
      <c r="R5" s="974" t="s">
        <v>13</v>
      </c>
      <c r="S5" s="975"/>
      <c r="T5" s="975"/>
      <c r="U5" s="975"/>
      <c r="V5" s="975"/>
      <c r="W5" s="975"/>
      <c r="X5" s="975"/>
      <c r="Y5" s="975"/>
      <c r="Z5" s="975"/>
      <c r="AA5" s="975"/>
      <c r="AB5" s="975"/>
      <c r="AC5" s="975"/>
      <c r="AD5" s="975"/>
      <c r="AE5" s="975"/>
      <c r="AF5" s="975"/>
      <c r="AG5" s="975"/>
      <c r="AH5" s="975"/>
      <c r="AI5" s="976"/>
      <c r="AJ5" s="980" t="s">
        <v>14</v>
      </c>
      <c r="AK5" s="981"/>
      <c r="AL5" s="981"/>
      <c r="AM5" s="981"/>
      <c r="AN5" s="981"/>
      <c r="AO5" s="981"/>
      <c r="AP5" s="981"/>
      <c r="AQ5" s="981"/>
      <c r="AR5" s="981"/>
      <c r="AS5" s="981"/>
      <c r="AT5" s="981"/>
      <c r="AU5" s="982"/>
      <c r="AV5" s="1002" t="s">
        <v>432</v>
      </c>
      <c r="AW5" s="1003"/>
      <c r="AX5" s="1003"/>
      <c r="AY5" s="1003"/>
      <c r="AZ5" s="1003"/>
      <c r="BA5" s="1003"/>
      <c r="BB5" s="1003"/>
      <c r="BC5" s="1003"/>
      <c r="BD5" s="1003"/>
      <c r="BE5" s="1003"/>
      <c r="BF5" s="1003"/>
      <c r="BG5" s="1003"/>
      <c r="BH5" s="1003"/>
      <c r="BI5" s="1003"/>
      <c r="BJ5" s="1004"/>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c r="IQ5" s="262"/>
    </row>
    <row r="6" spans="2:251" s="263" customFormat="1" ht="22.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c r="IQ6" s="262"/>
    </row>
    <row r="7" spans="2:251" s="99" customFormat="1" ht="39.75" customHeight="1" x14ac:dyDescent="0.25">
      <c r="B7" s="1019" t="s">
        <v>15</v>
      </c>
      <c r="C7" s="1020"/>
      <c r="D7" s="1021"/>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16</v>
      </c>
      <c r="AB7" s="989"/>
      <c r="AC7" s="990"/>
      <c r="AD7" s="990"/>
      <c r="AE7" s="990"/>
      <c r="AF7" s="990"/>
      <c r="AG7" s="990"/>
      <c r="AH7" s="990"/>
      <c r="AI7" s="990"/>
      <c r="AJ7" s="990"/>
      <c r="AK7" s="989" t="s">
        <v>17</v>
      </c>
      <c r="AL7" s="989"/>
      <c r="AM7" s="986"/>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251" s="99" customFormat="1" ht="39.75" customHeight="1" x14ac:dyDescent="0.25">
      <c r="B8" s="1028" t="s">
        <v>18</v>
      </c>
      <c r="C8" s="1029"/>
      <c r="D8" s="1014"/>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152" t="s">
        <v>19</v>
      </c>
      <c r="AN8" s="1017"/>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99" customFormat="1" ht="27.75" customHeight="1" x14ac:dyDescent="0.25">
      <c r="B9" s="1030" t="s">
        <v>20</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21</v>
      </c>
      <c r="AV9" s="1012"/>
      <c r="AW9" s="1012"/>
      <c r="AX9" s="1012"/>
      <c r="AY9" s="1012"/>
      <c r="AZ9" s="1012"/>
      <c r="BA9" s="1012"/>
      <c r="BB9" s="1012"/>
      <c r="BC9" s="1012"/>
      <c r="BD9" s="1012"/>
      <c r="BE9" s="1012"/>
      <c r="BF9" s="1012"/>
      <c r="BG9" s="1012"/>
      <c r="BH9" s="1012"/>
      <c r="BI9" s="1012"/>
      <c r="BJ9" s="1013"/>
    </row>
    <row r="10" spans="2:251" s="99" customFormat="1" ht="25.5" customHeight="1" x14ac:dyDescent="0.25">
      <c r="B10" s="865"/>
      <c r="C10" s="867"/>
      <c r="D10" s="867"/>
      <c r="E10" s="867" t="s">
        <v>22</v>
      </c>
      <c r="F10" s="867"/>
      <c r="G10" s="867"/>
      <c r="H10" s="867"/>
      <c r="I10" s="867"/>
      <c r="J10" s="867"/>
      <c r="K10" s="867"/>
      <c r="L10" s="867"/>
      <c r="M10" s="867"/>
      <c r="N10" s="867"/>
      <c r="O10" s="867"/>
      <c r="P10" s="867"/>
      <c r="Q10" s="867"/>
      <c r="R10" s="867"/>
      <c r="S10" s="867"/>
      <c r="T10" s="867"/>
      <c r="U10" s="867" t="s">
        <v>23</v>
      </c>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8"/>
      <c r="AV10" s="868"/>
      <c r="AW10" s="868"/>
      <c r="AX10" s="868"/>
      <c r="AY10" s="868"/>
      <c r="AZ10" s="868"/>
      <c r="BA10" s="868"/>
      <c r="BB10" s="868"/>
      <c r="BC10" s="868"/>
      <c r="BD10" s="868"/>
      <c r="BE10" s="868"/>
      <c r="BF10" s="868"/>
      <c r="BG10" s="868"/>
      <c r="BH10" s="868"/>
      <c r="BI10" s="868"/>
      <c r="BJ10" s="869"/>
    </row>
    <row r="11" spans="2:251" s="319" customFormat="1" ht="64.5" customHeight="1" x14ac:dyDescent="0.25">
      <c r="B11" s="972" t="s">
        <v>24</v>
      </c>
      <c r="C11" s="964" t="s">
        <v>25</v>
      </c>
      <c r="D11" s="964" t="s">
        <v>26</v>
      </c>
      <c r="E11" s="964" t="s">
        <v>27</v>
      </c>
      <c r="F11" s="964"/>
      <c r="G11" s="964"/>
      <c r="H11" s="964" t="s">
        <v>28</v>
      </c>
      <c r="I11" s="964"/>
      <c r="J11" s="964"/>
      <c r="K11" s="964" t="s">
        <v>29</v>
      </c>
      <c r="L11" s="964"/>
      <c r="M11" s="964"/>
      <c r="N11" s="964" t="s">
        <v>30</v>
      </c>
      <c r="O11" s="964"/>
      <c r="P11" s="964"/>
      <c r="Q11" s="964" t="s">
        <v>31</v>
      </c>
      <c r="R11" s="964"/>
      <c r="S11" s="964"/>
      <c r="T11" s="153" t="s">
        <v>32</v>
      </c>
      <c r="U11" s="964" t="s">
        <v>33</v>
      </c>
      <c r="V11" s="964" t="s">
        <v>34</v>
      </c>
      <c r="W11" s="964" t="s">
        <v>35</v>
      </c>
      <c r="X11" s="964" t="s">
        <v>36</v>
      </c>
      <c r="Y11" s="964"/>
      <c r="Z11" s="966" t="s">
        <v>37</v>
      </c>
      <c r="AA11" s="964" t="s">
        <v>38</v>
      </c>
      <c r="AB11" s="964" t="s">
        <v>39</v>
      </c>
      <c r="AC11" s="964" t="s">
        <v>40</v>
      </c>
      <c r="AD11" s="964" t="s">
        <v>41</v>
      </c>
      <c r="AE11" s="964" t="s">
        <v>42</v>
      </c>
      <c r="AF11" s="964" t="s">
        <v>43</v>
      </c>
      <c r="AG11" s="964"/>
      <c r="AH11" s="964"/>
      <c r="AI11" s="964" t="s">
        <v>44</v>
      </c>
      <c r="AJ11" s="964" t="s">
        <v>45</v>
      </c>
      <c r="AK11" s="968" t="s">
        <v>46</v>
      </c>
      <c r="AL11" s="969"/>
      <c r="AM11" s="969"/>
      <c r="AN11" s="969"/>
      <c r="AO11" s="969"/>
      <c r="AP11" s="969"/>
      <c r="AQ11" s="970"/>
      <c r="AR11" s="991" t="s">
        <v>47</v>
      </c>
      <c r="AS11" s="964" t="s">
        <v>48</v>
      </c>
      <c r="AT11" s="964" t="s">
        <v>49</v>
      </c>
      <c r="AU11" s="971" t="s">
        <v>50</v>
      </c>
      <c r="AV11" s="962" t="s">
        <v>50</v>
      </c>
      <c r="AW11" s="962" t="s">
        <v>50</v>
      </c>
      <c r="AX11" s="962" t="s">
        <v>50</v>
      </c>
      <c r="AY11" s="962" t="s">
        <v>51</v>
      </c>
      <c r="AZ11" s="962" t="s">
        <v>50</v>
      </c>
      <c r="BA11" s="962" t="s">
        <v>50</v>
      </c>
      <c r="BB11" s="962" t="s">
        <v>50</v>
      </c>
      <c r="BC11" s="962" t="s">
        <v>52</v>
      </c>
      <c r="BD11" s="962" t="s">
        <v>52</v>
      </c>
      <c r="BE11" s="962" t="s">
        <v>52</v>
      </c>
      <c r="BF11" s="962" t="s">
        <v>52</v>
      </c>
      <c r="BG11" s="962" t="s">
        <v>53</v>
      </c>
      <c r="BH11" s="962" t="s">
        <v>52</v>
      </c>
      <c r="BI11" s="962" t="s">
        <v>52</v>
      </c>
      <c r="BJ11" s="963" t="s">
        <v>52</v>
      </c>
    </row>
    <row r="12" spans="2:251" s="319" customFormat="1" ht="45" customHeight="1" x14ac:dyDescent="0.25">
      <c r="B12" s="973"/>
      <c r="C12" s="965"/>
      <c r="D12" s="965"/>
      <c r="E12" s="320" t="s">
        <v>54</v>
      </c>
      <c r="F12" s="320" t="s">
        <v>55</v>
      </c>
      <c r="G12" s="320" t="s">
        <v>56</v>
      </c>
      <c r="H12" s="320" t="s">
        <v>54</v>
      </c>
      <c r="I12" s="320" t="s">
        <v>55</v>
      </c>
      <c r="J12" s="320" t="s">
        <v>56</v>
      </c>
      <c r="K12" s="320" t="s">
        <v>54</v>
      </c>
      <c r="L12" s="320" t="s">
        <v>55</v>
      </c>
      <c r="M12" s="320" t="s">
        <v>56</v>
      </c>
      <c r="N12" s="320" t="s">
        <v>54</v>
      </c>
      <c r="O12" s="320" t="s">
        <v>55</v>
      </c>
      <c r="P12" s="320" t="s">
        <v>56</v>
      </c>
      <c r="Q12" s="320" t="s">
        <v>54</v>
      </c>
      <c r="R12" s="320" t="s">
        <v>55</v>
      </c>
      <c r="S12" s="320" t="s">
        <v>56</v>
      </c>
      <c r="T12" s="154">
        <f>SUM(T13:T15)</f>
        <v>0</v>
      </c>
      <c r="U12" s="965"/>
      <c r="V12" s="965"/>
      <c r="W12" s="965"/>
      <c r="X12" s="320" t="s">
        <v>57</v>
      </c>
      <c r="Y12" s="320" t="s">
        <v>58</v>
      </c>
      <c r="Z12" s="967"/>
      <c r="AA12" s="965"/>
      <c r="AB12" s="965"/>
      <c r="AC12" s="965"/>
      <c r="AD12" s="965"/>
      <c r="AE12" s="964"/>
      <c r="AF12" s="322" t="s">
        <v>59</v>
      </c>
      <c r="AG12" s="322" t="s">
        <v>60</v>
      </c>
      <c r="AH12" s="322" t="s">
        <v>61</v>
      </c>
      <c r="AI12" s="964"/>
      <c r="AJ12" s="965"/>
      <c r="AK12" s="346" t="s">
        <v>62</v>
      </c>
      <c r="AL12" s="346" t="s">
        <v>63</v>
      </c>
      <c r="AM12" s="346" t="s">
        <v>64</v>
      </c>
      <c r="AN12" s="346" t="s">
        <v>65</v>
      </c>
      <c r="AO12" s="346" t="s">
        <v>66</v>
      </c>
      <c r="AP12" s="346" t="s">
        <v>67</v>
      </c>
      <c r="AQ12" s="346" t="s">
        <v>68</v>
      </c>
      <c r="AR12" s="992"/>
      <c r="AS12" s="965"/>
      <c r="AT12" s="965"/>
      <c r="AU12" s="325" t="s">
        <v>69</v>
      </c>
      <c r="AV12" s="326" t="s">
        <v>70</v>
      </c>
      <c r="AW12" s="326" t="s">
        <v>71</v>
      </c>
      <c r="AX12" s="326" t="s">
        <v>72</v>
      </c>
      <c r="AY12" s="326" t="s">
        <v>69</v>
      </c>
      <c r="AZ12" s="326" t="s">
        <v>70</v>
      </c>
      <c r="BA12" s="326" t="s">
        <v>71</v>
      </c>
      <c r="BB12" s="326" t="s">
        <v>72</v>
      </c>
      <c r="BC12" s="326" t="s">
        <v>69</v>
      </c>
      <c r="BD12" s="326" t="s">
        <v>70</v>
      </c>
      <c r="BE12" s="326" t="s">
        <v>71</v>
      </c>
      <c r="BF12" s="326" t="s">
        <v>72</v>
      </c>
      <c r="BG12" s="326" t="s">
        <v>69</v>
      </c>
      <c r="BH12" s="326" t="s">
        <v>70</v>
      </c>
      <c r="BI12" s="326" t="s">
        <v>71</v>
      </c>
      <c r="BJ12" s="327" t="s">
        <v>73</v>
      </c>
    </row>
    <row r="13" spans="2:251" s="364" customFormat="1" ht="96" customHeight="1" x14ac:dyDescent="0.25">
      <c r="B13" s="380">
        <v>1</v>
      </c>
      <c r="C13" s="78" t="s">
        <v>961</v>
      </c>
      <c r="D13" s="79">
        <v>0.25</v>
      </c>
      <c r="E13" s="79">
        <v>0.25</v>
      </c>
      <c r="F13" s="156"/>
      <c r="G13" s="81">
        <f>IF(ISERROR(F13/E13),"",(F13/E13))</f>
        <v>0</v>
      </c>
      <c r="H13" s="79">
        <v>0.25</v>
      </c>
      <c r="I13" s="156"/>
      <c r="J13" s="81">
        <f>IF(ISERROR(I13/H13),"",(I13/H13))</f>
        <v>0</v>
      </c>
      <c r="K13" s="79">
        <v>0.25</v>
      </c>
      <c r="L13" s="156"/>
      <c r="M13" s="81">
        <f>IF(ISERROR(L13/K13),"",(L13/K13))</f>
        <v>0</v>
      </c>
      <c r="N13" s="79">
        <v>0.25</v>
      </c>
      <c r="O13" s="156"/>
      <c r="P13" s="81">
        <f>IF(ISERROR(O13/N13),"",(O13/N13))</f>
        <v>0</v>
      </c>
      <c r="Q13" s="156">
        <f t="shared" ref="Q13:R17" si="0">SUM(E13,H13,K13,N13)</f>
        <v>1</v>
      </c>
      <c r="R13" s="362">
        <f t="shared" si="0"/>
        <v>0</v>
      </c>
      <c r="S13" s="81">
        <f>IF((IF(ISERROR(R13/Q13),0,(R13/Q13)))&gt;1,1,(IF(ISERROR(R13/Q13),0,(R13/Q13))))</f>
        <v>0</v>
      </c>
      <c r="T13" s="370">
        <f>S13*D13</f>
        <v>0</v>
      </c>
      <c r="U13" s="82" t="s">
        <v>503</v>
      </c>
      <c r="V13" s="78" t="s">
        <v>962</v>
      </c>
      <c r="W13" s="81" t="s">
        <v>74</v>
      </c>
      <c r="X13" s="81" t="s">
        <v>504</v>
      </c>
      <c r="Y13" s="81" t="s">
        <v>505</v>
      </c>
      <c r="Z13" s="159" t="s">
        <v>75</v>
      </c>
      <c r="AA13" s="81" t="s">
        <v>506</v>
      </c>
      <c r="AB13" s="159" t="s">
        <v>76</v>
      </c>
      <c r="AC13" s="159" t="s">
        <v>74</v>
      </c>
      <c r="AD13" s="159" t="s">
        <v>77</v>
      </c>
      <c r="AE13" s="160" t="s">
        <v>104</v>
      </c>
      <c r="AF13" s="265">
        <v>1</v>
      </c>
      <c r="AG13" s="160">
        <v>2023</v>
      </c>
      <c r="AH13" s="160" t="s">
        <v>99</v>
      </c>
      <c r="AI13" s="160" t="s">
        <v>79</v>
      </c>
      <c r="AJ13" s="159" t="s">
        <v>80</v>
      </c>
      <c r="AK13" s="65" t="s">
        <v>81</v>
      </c>
      <c r="AL13" s="163" t="s">
        <v>105</v>
      </c>
      <c r="AM13" s="161" t="s">
        <v>84</v>
      </c>
      <c r="AN13" s="163" t="s">
        <v>963</v>
      </c>
      <c r="AO13" s="163" t="s">
        <v>82</v>
      </c>
      <c r="AP13" s="163" t="s">
        <v>507</v>
      </c>
      <c r="AQ13" s="161" t="s">
        <v>84</v>
      </c>
      <c r="AR13" s="65" t="s">
        <v>106</v>
      </c>
      <c r="AS13" s="65" t="s">
        <v>508</v>
      </c>
      <c r="AT13" s="65" t="s">
        <v>107</v>
      </c>
      <c r="AU13" s="169"/>
      <c r="AV13" s="266"/>
      <c r="AW13" s="239"/>
      <c r="AX13" s="240"/>
      <c r="AY13" s="169"/>
      <c r="AZ13" s="241"/>
      <c r="BA13" s="242"/>
      <c r="BB13" s="242"/>
      <c r="BC13" s="167"/>
      <c r="BD13" s="266"/>
      <c r="BE13" s="240"/>
      <c r="BF13" s="240"/>
      <c r="BG13" s="244"/>
      <c r="BH13" s="241"/>
      <c r="BI13" s="246"/>
      <c r="BJ13" s="247"/>
    </row>
    <row r="14" spans="2:251" s="364" customFormat="1" ht="96" customHeight="1" x14ac:dyDescent="0.25">
      <c r="B14" s="381">
        <v>2</v>
      </c>
      <c r="C14" s="78" t="s">
        <v>509</v>
      </c>
      <c r="D14" s="79">
        <v>0.2</v>
      </c>
      <c r="E14" s="267">
        <v>2</v>
      </c>
      <c r="F14" s="268"/>
      <c r="G14" s="81">
        <f>IF(ISERROR(F14/E14),"",(F14/E14))</f>
        <v>0</v>
      </c>
      <c r="H14" s="267">
        <v>2</v>
      </c>
      <c r="I14" s="156"/>
      <c r="J14" s="81">
        <f>IF(ISERROR(I14/H14),"",(I14/H14))</f>
        <v>0</v>
      </c>
      <c r="K14" s="267">
        <v>2</v>
      </c>
      <c r="L14" s="156"/>
      <c r="M14" s="81">
        <f>IF(ISERROR(L14/K14),"",(L14/K14))</f>
        <v>0</v>
      </c>
      <c r="N14" s="267">
        <v>1</v>
      </c>
      <c r="O14" s="156"/>
      <c r="P14" s="81">
        <f>IF(ISERROR(O14/N14),"",(O14/N14))</f>
        <v>0</v>
      </c>
      <c r="Q14" s="267">
        <f t="shared" si="0"/>
        <v>7</v>
      </c>
      <c r="R14" s="362">
        <f t="shared" si="0"/>
        <v>0</v>
      </c>
      <c r="S14" s="81">
        <f>IF((IF(ISERROR(R14/Q14),0,(R14/Q14)))&gt;1,1,(IF(ISERROR(R14/Q14),0,(R14/Q14))))</f>
        <v>0</v>
      </c>
      <c r="T14" s="370">
        <f>S14*D14</f>
        <v>0</v>
      </c>
      <c r="U14" s="78" t="s">
        <v>964</v>
      </c>
      <c r="V14" s="78" t="s">
        <v>965</v>
      </c>
      <c r="W14" s="81" t="s">
        <v>74</v>
      </c>
      <c r="X14" s="81" t="s">
        <v>510</v>
      </c>
      <c r="Y14" s="81" t="s">
        <v>511</v>
      </c>
      <c r="Z14" s="159" t="s">
        <v>75</v>
      </c>
      <c r="AA14" s="81" t="s">
        <v>512</v>
      </c>
      <c r="AB14" s="159" t="s">
        <v>76</v>
      </c>
      <c r="AC14" s="159" t="s">
        <v>74</v>
      </c>
      <c r="AD14" s="159" t="s">
        <v>77</v>
      </c>
      <c r="AE14" s="160" t="s">
        <v>104</v>
      </c>
      <c r="AF14" s="265">
        <v>1</v>
      </c>
      <c r="AG14" s="160">
        <v>2023</v>
      </c>
      <c r="AH14" s="160" t="s">
        <v>99</v>
      </c>
      <c r="AI14" s="160" t="s">
        <v>79</v>
      </c>
      <c r="AJ14" s="159" t="s">
        <v>80</v>
      </c>
      <c r="AK14" s="65" t="s">
        <v>81</v>
      </c>
      <c r="AL14" s="163" t="s">
        <v>105</v>
      </c>
      <c r="AM14" s="161" t="s">
        <v>84</v>
      </c>
      <c r="AN14" s="163" t="s">
        <v>963</v>
      </c>
      <c r="AO14" s="163" t="s">
        <v>82</v>
      </c>
      <c r="AP14" s="163" t="s">
        <v>507</v>
      </c>
      <c r="AQ14" s="161" t="s">
        <v>84</v>
      </c>
      <c r="AR14" s="65" t="s">
        <v>513</v>
      </c>
      <c r="AS14" s="65" t="s">
        <v>508</v>
      </c>
      <c r="AT14" s="65" t="s">
        <v>107</v>
      </c>
      <c r="AU14" s="166"/>
      <c r="AV14" s="167"/>
      <c r="AW14" s="168"/>
      <c r="AX14" s="168"/>
      <c r="AY14" s="169"/>
      <c r="AZ14" s="169"/>
      <c r="BA14" s="170"/>
      <c r="BB14" s="170"/>
      <c r="BC14" s="171"/>
      <c r="BD14" s="171"/>
      <c r="BE14" s="172"/>
      <c r="BF14" s="172"/>
      <c r="BG14" s="169"/>
      <c r="BH14" s="169"/>
      <c r="BI14" s="173"/>
      <c r="BJ14" s="174"/>
    </row>
    <row r="15" spans="2:251" s="364" customFormat="1" ht="96" customHeight="1" x14ac:dyDescent="0.25">
      <c r="B15" s="381">
        <v>3</v>
      </c>
      <c r="C15" s="78" t="s">
        <v>514</v>
      </c>
      <c r="D15" s="375">
        <v>0.2</v>
      </c>
      <c r="E15" s="267">
        <v>2</v>
      </c>
      <c r="F15" s="270"/>
      <c r="G15" s="81">
        <f>IF(ISERROR(F15/E15),"",(F15/E15))</f>
        <v>0</v>
      </c>
      <c r="H15" s="267">
        <v>2</v>
      </c>
      <c r="I15" s="156"/>
      <c r="J15" s="81">
        <f>IF(ISERROR(I15/H15),"",(I15/H15))</f>
        <v>0</v>
      </c>
      <c r="K15" s="267">
        <v>2</v>
      </c>
      <c r="L15" s="156"/>
      <c r="M15" s="81">
        <f>IF(ISERROR(L15/K15),"",(L15/K15))</f>
        <v>0</v>
      </c>
      <c r="N15" s="267">
        <v>2</v>
      </c>
      <c r="O15" s="271"/>
      <c r="P15" s="81">
        <f>IF(ISERROR(O15/N15),"",(O15/N15))</f>
        <v>0</v>
      </c>
      <c r="Q15" s="272">
        <f t="shared" si="0"/>
        <v>8</v>
      </c>
      <c r="R15" s="362">
        <f t="shared" si="0"/>
        <v>0</v>
      </c>
      <c r="S15" s="81">
        <f>IF((IF(ISERROR(R15/Q15),0,(R15/Q15)))&gt;1,1,(IF(ISERROR(R15/Q15),0,(R15/Q15))))</f>
        <v>0</v>
      </c>
      <c r="T15" s="376">
        <f>S15*D15</f>
        <v>0</v>
      </c>
      <c r="U15" s="78" t="s">
        <v>966</v>
      </c>
      <c r="V15" s="78" t="s">
        <v>967</v>
      </c>
      <c r="W15" s="81" t="s">
        <v>74</v>
      </c>
      <c r="X15" s="81" t="s">
        <v>510</v>
      </c>
      <c r="Y15" s="81" t="s">
        <v>511</v>
      </c>
      <c r="Z15" s="159" t="s">
        <v>75</v>
      </c>
      <c r="AA15" s="175" t="s">
        <v>515</v>
      </c>
      <c r="AB15" s="159" t="s">
        <v>76</v>
      </c>
      <c r="AC15" s="159" t="s">
        <v>74</v>
      </c>
      <c r="AD15" s="159" t="s">
        <v>77</v>
      </c>
      <c r="AE15" s="160" t="s">
        <v>104</v>
      </c>
      <c r="AF15" s="273">
        <v>1</v>
      </c>
      <c r="AG15" s="160">
        <v>2023</v>
      </c>
      <c r="AH15" s="160" t="s">
        <v>99</v>
      </c>
      <c r="AI15" s="160" t="s">
        <v>79</v>
      </c>
      <c r="AJ15" s="159" t="s">
        <v>80</v>
      </c>
      <c r="AK15" s="65" t="s">
        <v>81</v>
      </c>
      <c r="AL15" s="163" t="s">
        <v>105</v>
      </c>
      <c r="AM15" s="161" t="s">
        <v>84</v>
      </c>
      <c r="AN15" s="163" t="s">
        <v>963</v>
      </c>
      <c r="AO15" s="163" t="s">
        <v>82</v>
      </c>
      <c r="AP15" s="163" t="s">
        <v>507</v>
      </c>
      <c r="AQ15" s="161" t="s">
        <v>84</v>
      </c>
      <c r="AR15" s="65" t="s">
        <v>106</v>
      </c>
      <c r="AS15" s="65" t="s">
        <v>508</v>
      </c>
      <c r="AT15" s="65" t="s">
        <v>107</v>
      </c>
      <c r="AU15" s="177"/>
      <c r="AV15" s="167"/>
      <c r="AW15" s="168"/>
      <c r="AX15" s="168"/>
      <c r="AY15" s="169"/>
      <c r="AZ15" s="169"/>
      <c r="BA15" s="170"/>
      <c r="BB15" s="170"/>
      <c r="BC15" s="171"/>
      <c r="BD15" s="171"/>
      <c r="BE15" s="178"/>
      <c r="BF15" s="172"/>
      <c r="BG15" s="169"/>
      <c r="BH15" s="169"/>
      <c r="BI15" s="173"/>
      <c r="BJ15" s="174"/>
    </row>
    <row r="16" spans="2:251" s="364" customFormat="1" ht="79.5" customHeight="1" x14ac:dyDescent="0.25">
      <c r="B16" s="382">
        <v>4</v>
      </c>
      <c r="C16" s="78" t="s">
        <v>968</v>
      </c>
      <c r="D16" s="377">
        <v>0.2</v>
      </c>
      <c r="E16" s="267">
        <v>1</v>
      </c>
      <c r="F16" s="274"/>
      <c r="G16" s="81">
        <f>IF(ISERROR(F16/E16),"",(F16/E16))</f>
        <v>0</v>
      </c>
      <c r="H16" s="267">
        <v>0</v>
      </c>
      <c r="I16" s="156"/>
      <c r="J16" s="81">
        <f ca="1">$J$16</f>
        <v>0</v>
      </c>
      <c r="K16" s="267">
        <v>1</v>
      </c>
      <c r="L16" s="156"/>
      <c r="M16" s="81">
        <f>IF(ISERROR(L16/K16),"",(L16/K16))</f>
        <v>0</v>
      </c>
      <c r="N16" s="267">
        <v>1</v>
      </c>
      <c r="O16" s="275"/>
      <c r="P16" s="81">
        <f>IF(ISERROR(O16/N16),"",(O16/N16))</f>
        <v>0</v>
      </c>
      <c r="Q16" s="276">
        <f t="shared" si="0"/>
        <v>3</v>
      </c>
      <c r="R16" s="362">
        <f t="shared" si="0"/>
        <v>0</v>
      </c>
      <c r="S16" s="81">
        <f>IF((IF(ISERROR(R16/Q16),0,(R16/Q16)))&gt;1,1,(IF(ISERROR(R16/Q16),0,(R16/Q16))))</f>
        <v>0</v>
      </c>
      <c r="T16" s="378">
        <f>S16*D16</f>
        <v>0</v>
      </c>
      <c r="U16" s="379" t="s">
        <v>516</v>
      </c>
      <c r="V16" s="379" t="s">
        <v>109</v>
      </c>
      <c r="W16" s="81" t="s">
        <v>74</v>
      </c>
      <c r="X16" s="81" t="s">
        <v>969</v>
      </c>
      <c r="Y16" s="81" t="s">
        <v>970</v>
      </c>
      <c r="Z16" s="159" t="s">
        <v>75</v>
      </c>
      <c r="AA16" s="179" t="s">
        <v>517</v>
      </c>
      <c r="AB16" s="159" t="s">
        <v>76</v>
      </c>
      <c r="AC16" s="159" t="s">
        <v>74</v>
      </c>
      <c r="AD16" s="159" t="s">
        <v>77</v>
      </c>
      <c r="AE16" s="160" t="s">
        <v>104</v>
      </c>
      <c r="AF16" s="277">
        <v>1</v>
      </c>
      <c r="AG16" s="160">
        <v>2023</v>
      </c>
      <c r="AH16" s="160" t="s">
        <v>99</v>
      </c>
      <c r="AI16" s="160" t="s">
        <v>79</v>
      </c>
      <c r="AJ16" s="159" t="s">
        <v>80</v>
      </c>
      <c r="AK16" s="65" t="s">
        <v>81</v>
      </c>
      <c r="AL16" s="163" t="s">
        <v>105</v>
      </c>
      <c r="AM16" s="161" t="s">
        <v>84</v>
      </c>
      <c r="AN16" s="163" t="s">
        <v>963</v>
      </c>
      <c r="AO16" s="163" t="s">
        <v>82</v>
      </c>
      <c r="AP16" s="163" t="s">
        <v>507</v>
      </c>
      <c r="AQ16" s="161" t="s">
        <v>84</v>
      </c>
      <c r="AR16" s="65" t="s">
        <v>106</v>
      </c>
      <c r="AS16" s="65" t="s">
        <v>508</v>
      </c>
      <c r="AT16" s="65" t="s">
        <v>107</v>
      </c>
      <c r="AU16" s="184"/>
      <c r="AV16" s="185"/>
      <c r="AW16" s="186"/>
      <c r="AX16" s="186"/>
      <c r="AY16" s="187"/>
      <c r="AZ16" s="187"/>
      <c r="BA16" s="188"/>
      <c r="BB16" s="188"/>
      <c r="BC16" s="189"/>
      <c r="BD16" s="189"/>
      <c r="BE16" s="190"/>
      <c r="BF16" s="191"/>
      <c r="BG16" s="187"/>
      <c r="BH16" s="187"/>
      <c r="BI16" s="192"/>
      <c r="BJ16" s="193"/>
    </row>
    <row r="17" spans="2:63" s="364" customFormat="1" ht="96" customHeight="1" x14ac:dyDescent="0.25">
      <c r="B17" s="360">
        <v>5</v>
      </c>
      <c r="C17" s="78" t="s">
        <v>971</v>
      </c>
      <c r="D17" s="79">
        <v>0.15</v>
      </c>
      <c r="E17" s="79">
        <v>0.25</v>
      </c>
      <c r="F17" s="268"/>
      <c r="G17" s="81">
        <f>IF(ISERROR(F17/E17),"",(F17/E17))</f>
        <v>0</v>
      </c>
      <c r="H17" s="79">
        <v>0.25</v>
      </c>
      <c r="I17" s="156"/>
      <c r="J17" s="81">
        <f>IF(ISERROR(I17/H17),"",(I17/H17))</f>
        <v>0</v>
      </c>
      <c r="K17" s="79">
        <v>0.25</v>
      </c>
      <c r="L17" s="156"/>
      <c r="M17" s="81">
        <f>IF(ISERROR(L17/K17),"",(L17/K17))</f>
        <v>0</v>
      </c>
      <c r="N17" s="79">
        <v>0.25</v>
      </c>
      <c r="O17" s="156"/>
      <c r="P17" s="81">
        <f>IF(ISERROR(O17/N17),"",(O17/N17))</f>
        <v>0</v>
      </c>
      <c r="Q17" s="156">
        <f t="shared" si="0"/>
        <v>1</v>
      </c>
      <c r="R17" s="362">
        <f t="shared" si="0"/>
        <v>0</v>
      </c>
      <c r="S17" s="81">
        <f>IF((IF(ISERROR(R17/Q17),0,(R17/Q17)))&gt;1,1,(IF(ISERROR(R17/Q17),0,(R17/Q17))))</f>
        <v>0</v>
      </c>
      <c r="T17" s="370">
        <f>S17*D17</f>
        <v>0</v>
      </c>
      <c r="U17" s="78" t="s">
        <v>518</v>
      </c>
      <c r="V17" s="78" t="s">
        <v>519</v>
      </c>
      <c r="W17" s="81" t="s">
        <v>74</v>
      </c>
      <c r="X17" s="81" t="s">
        <v>520</v>
      </c>
      <c r="Y17" s="81" t="s">
        <v>521</v>
      </c>
      <c r="Z17" s="159" t="s">
        <v>75</v>
      </c>
      <c r="AA17" s="82" t="s">
        <v>522</v>
      </c>
      <c r="AB17" s="159" t="s">
        <v>76</v>
      </c>
      <c r="AC17" s="159" t="s">
        <v>74</v>
      </c>
      <c r="AD17" s="159" t="s">
        <v>77</v>
      </c>
      <c r="AE17" s="160" t="s">
        <v>104</v>
      </c>
      <c r="AF17" s="278" t="s">
        <v>972</v>
      </c>
      <c r="AG17" s="160">
        <v>2023</v>
      </c>
      <c r="AH17" s="160" t="s">
        <v>99</v>
      </c>
      <c r="AI17" s="160" t="s">
        <v>79</v>
      </c>
      <c r="AJ17" s="159" t="s">
        <v>80</v>
      </c>
      <c r="AK17" s="65" t="s">
        <v>81</v>
      </c>
      <c r="AL17" s="163" t="s">
        <v>105</v>
      </c>
      <c r="AM17" s="161" t="s">
        <v>84</v>
      </c>
      <c r="AN17" s="163" t="s">
        <v>963</v>
      </c>
      <c r="AO17" s="163" t="s">
        <v>82</v>
      </c>
      <c r="AP17" s="163" t="s">
        <v>507</v>
      </c>
      <c r="AQ17" s="161" t="s">
        <v>84</v>
      </c>
      <c r="AR17" s="65" t="s">
        <v>106</v>
      </c>
      <c r="AS17" s="65" t="s">
        <v>508</v>
      </c>
      <c r="AT17" s="65" t="s">
        <v>107</v>
      </c>
      <c r="AU17" s="177"/>
      <c r="AV17" s="167"/>
      <c r="AW17" s="168"/>
      <c r="AX17" s="168"/>
      <c r="AY17" s="169"/>
      <c r="AZ17" s="169"/>
      <c r="BA17" s="170"/>
      <c r="BB17" s="170"/>
      <c r="BC17" s="171"/>
      <c r="BD17" s="171"/>
      <c r="BE17" s="178"/>
      <c r="BF17" s="172"/>
      <c r="BG17" s="169"/>
      <c r="BH17" s="169"/>
      <c r="BI17" s="173"/>
      <c r="BJ17" s="172"/>
    </row>
    <row r="18" spans="2:63" s="149" customFormat="1" ht="11.65" customHeight="1" x14ac:dyDescent="0.25">
      <c r="B18" s="210"/>
      <c r="C18" s="99"/>
      <c r="D18" s="222"/>
      <c r="E18" s="99"/>
      <c r="F18" s="99"/>
      <c r="G18" s="99"/>
      <c r="H18" s="99"/>
      <c r="I18" s="99"/>
      <c r="J18" s="99"/>
      <c r="K18" s="99"/>
      <c r="L18" s="99"/>
      <c r="M18" s="99"/>
      <c r="N18" s="99"/>
      <c r="O18" s="99"/>
      <c r="P18" s="99"/>
      <c r="Q18" s="99"/>
      <c r="R18" s="99"/>
      <c r="S18" s="99"/>
      <c r="T18" s="99"/>
      <c r="U18" s="99"/>
      <c r="V18" s="99"/>
      <c r="W18" s="99"/>
      <c r="X18" s="99"/>
      <c r="Y18" s="99"/>
      <c r="Z18" s="210"/>
      <c r="AA18" s="148"/>
      <c r="AB18" s="99"/>
      <c r="AC18" s="99"/>
      <c r="AD18" s="99"/>
      <c r="AE18" s="99"/>
      <c r="AF18" s="148"/>
      <c r="AG18" s="148"/>
      <c r="AH18" s="148"/>
      <c r="AI18" s="99"/>
      <c r="AJ18" s="99"/>
      <c r="AK18" s="99"/>
      <c r="AL18" s="148"/>
      <c r="AM18" s="148"/>
      <c r="AN18" s="148"/>
      <c r="AO18" s="148"/>
      <c r="AP18" s="99"/>
      <c r="AQ18" s="99"/>
      <c r="AR18" s="148"/>
      <c r="AS18" s="148"/>
      <c r="AT18" s="148"/>
      <c r="BE18" s="223"/>
      <c r="BF18" s="149">
        <f>12+4+2+6+6+11+4+1+5+2+5+5+8+5</f>
        <v>76</v>
      </c>
      <c r="BK18" s="148"/>
    </row>
    <row r="19" spans="2:63" s="149" customFormat="1" ht="11.65" customHeight="1" x14ac:dyDescent="0.25">
      <c r="B19" s="210"/>
      <c r="C19" s="99"/>
      <c r="D19" s="222"/>
      <c r="E19" s="99"/>
      <c r="F19" s="99"/>
      <c r="G19" s="99"/>
      <c r="H19" s="99"/>
      <c r="I19" s="99"/>
      <c r="J19" s="99"/>
      <c r="K19" s="99"/>
      <c r="L19" s="99"/>
      <c r="M19" s="99"/>
      <c r="N19" s="99"/>
      <c r="O19" s="99"/>
      <c r="P19" s="99"/>
      <c r="Q19" s="99"/>
      <c r="R19" s="99"/>
      <c r="S19" s="99"/>
      <c r="T19" s="99"/>
      <c r="U19" s="99"/>
      <c r="V19" s="99"/>
      <c r="W19" s="99"/>
      <c r="X19" s="99"/>
      <c r="Y19" s="99"/>
      <c r="Z19" s="210"/>
      <c r="AA19" s="148"/>
      <c r="AB19" s="99"/>
      <c r="AC19" s="99"/>
      <c r="AD19" s="99"/>
      <c r="AE19" s="99"/>
      <c r="AF19" s="148"/>
      <c r="AG19" s="148"/>
      <c r="AH19" s="148"/>
      <c r="AI19" s="99"/>
      <c r="AJ19" s="99"/>
      <c r="AK19" s="99"/>
      <c r="AL19" s="148"/>
      <c r="AM19" s="148"/>
      <c r="AN19" s="148"/>
      <c r="AO19" s="148"/>
      <c r="AP19" s="99"/>
      <c r="AQ19" s="99"/>
      <c r="AR19" s="148"/>
      <c r="AS19" s="148"/>
      <c r="AT19" s="148"/>
      <c r="BE19" s="223"/>
      <c r="BK19" s="148"/>
    </row>
    <row r="20" spans="2:63" s="149" customFormat="1" ht="11.65" customHeight="1" x14ac:dyDescent="0.25">
      <c r="B20" s="210"/>
      <c r="C20" s="224"/>
      <c r="D20" s="222"/>
      <c r="E20" s="99"/>
      <c r="F20" s="99"/>
      <c r="G20" s="99"/>
      <c r="H20" s="99"/>
      <c r="I20" s="99"/>
      <c r="J20" s="99"/>
      <c r="K20" s="99"/>
      <c r="L20" s="99"/>
      <c r="M20" s="99"/>
      <c r="N20" s="99"/>
      <c r="O20" s="99"/>
      <c r="P20" s="99"/>
      <c r="Q20" s="99"/>
      <c r="R20" s="99"/>
      <c r="S20" s="99"/>
      <c r="T20" s="99"/>
      <c r="U20" s="99"/>
      <c r="V20" s="99"/>
      <c r="W20" s="99"/>
      <c r="X20" s="99"/>
      <c r="Y20" s="99"/>
      <c r="Z20" s="210"/>
      <c r="AA20" s="148"/>
      <c r="AB20" s="99"/>
      <c r="AC20" s="99"/>
      <c r="AD20" s="99"/>
      <c r="AE20" s="99"/>
      <c r="AF20" s="148"/>
      <c r="AG20" s="148"/>
      <c r="AH20" s="148"/>
      <c r="AI20" s="99"/>
      <c r="AJ20" s="99"/>
      <c r="AK20" s="99"/>
      <c r="AL20" s="148"/>
      <c r="AM20" s="148"/>
      <c r="AN20" s="148"/>
      <c r="AO20" s="148"/>
      <c r="AP20" s="99"/>
      <c r="AQ20" s="99"/>
      <c r="AR20" s="148"/>
      <c r="AS20" s="148"/>
      <c r="AT20" s="148"/>
      <c r="BE20" s="223"/>
      <c r="BK20" s="148"/>
    </row>
    <row r="21" spans="2:63" s="149" customFormat="1" ht="11.65" customHeight="1" x14ac:dyDescent="0.25">
      <c r="B21" s="210"/>
      <c r="C21" s="99"/>
      <c r="D21" s="222"/>
      <c r="E21" s="99"/>
      <c r="F21" s="99"/>
      <c r="G21" s="99"/>
      <c r="H21" s="99"/>
      <c r="I21" s="99"/>
      <c r="J21" s="99"/>
      <c r="K21" s="99"/>
      <c r="L21" s="99"/>
      <c r="M21" s="99"/>
      <c r="N21" s="99"/>
      <c r="O21" s="99"/>
      <c r="P21" s="99"/>
      <c r="Q21" s="99"/>
      <c r="R21" s="99"/>
      <c r="S21" s="99"/>
      <c r="T21" s="99"/>
      <c r="U21" s="99"/>
      <c r="V21" s="99"/>
      <c r="W21" s="99"/>
      <c r="X21" s="99"/>
      <c r="Y21" s="99"/>
      <c r="Z21" s="210"/>
      <c r="AA21" s="148"/>
      <c r="AB21" s="99"/>
      <c r="AC21" s="99"/>
      <c r="AD21" s="99"/>
      <c r="AE21" s="99"/>
      <c r="AF21" s="148"/>
      <c r="AG21" s="148"/>
      <c r="AH21" s="148"/>
      <c r="AI21" s="99"/>
      <c r="AJ21" s="99"/>
      <c r="AK21" s="99"/>
      <c r="AL21" s="148"/>
      <c r="AM21" s="148"/>
      <c r="AN21" s="148"/>
      <c r="AO21" s="148"/>
      <c r="AP21" s="99"/>
      <c r="AQ21" s="99"/>
      <c r="AR21" s="148"/>
      <c r="AS21" s="148"/>
      <c r="AT21" s="148"/>
      <c r="BE21" s="225"/>
      <c r="BK21" s="148"/>
    </row>
    <row r="22" spans="2:63" s="149" customFormat="1" ht="11.65" customHeight="1" x14ac:dyDescent="0.25">
      <c r="B22" s="210"/>
      <c r="C22" s="99"/>
      <c r="D22" s="222"/>
      <c r="E22" s="99"/>
      <c r="F22" s="99"/>
      <c r="G22" s="99"/>
      <c r="H22" s="99"/>
      <c r="I22" s="99"/>
      <c r="J22" s="99"/>
      <c r="K22" s="99"/>
      <c r="L22" s="99"/>
      <c r="M22" s="99"/>
      <c r="N22" s="99"/>
      <c r="O22" s="99"/>
      <c r="P22" s="99"/>
      <c r="Q22" s="99"/>
      <c r="R22" s="99"/>
      <c r="S22" s="99"/>
      <c r="T22" s="99"/>
      <c r="U22" s="99"/>
      <c r="V22" s="99"/>
      <c r="W22" s="99"/>
      <c r="X22" s="99"/>
      <c r="Y22" s="99"/>
      <c r="Z22" s="210"/>
      <c r="AA22" s="148"/>
      <c r="AB22" s="99"/>
      <c r="AC22" s="99"/>
      <c r="AD22" s="99"/>
      <c r="AE22" s="99"/>
      <c r="AF22" s="148"/>
      <c r="AG22" s="148"/>
      <c r="AH22" s="148"/>
      <c r="AI22" s="99"/>
      <c r="AJ22" s="99"/>
      <c r="AK22" s="99"/>
      <c r="AL22" s="148"/>
      <c r="AM22" s="148"/>
      <c r="AN22" s="148"/>
      <c r="AO22" s="148"/>
      <c r="AP22" s="99"/>
      <c r="AQ22" s="99"/>
      <c r="AR22" s="148"/>
      <c r="AS22" s="148"/>
      <c r="AT22" s="148"/>
      <c r="BE22" s="223"/>
      <c r="BK22" s="148"/>
    </row>
    <row r="23" spans="2:63" s="149" customFormat="1" ht="11.65" customHeight="1" x14ac:dyDescent="0.25">
      <c r="B23" s="210"/>
      <c r="C23" s="99"/>
      <c r="D23" s="222"/>
      <c r="E23" s="99"/>
      <c r="F23" s="99"/>
      <c r="G23" s="99"/>
      <c r="H23" s="99"/>
      <c r="I23" s="99"/>
      <c r="J23" s="99"/>
      <c r="K23" s="99"/>
      <c r="L23" s="99"/>
      <c r="M23" s="99"/>
      <c r="N23" s="99"/>
      <c r="O23" s="99"/>
      <c r="P23" s="99"/>
      <c r="Q23" s="99"/>
      <c r="R23" s="99"/>
      <c r="S23" s="99"/>
      <c r="T23" s="99"/>
      <c r="U23" s="99"/>
      <c r="V23" s="99"/>
      <c r="W23" s="99"/>
      <c r="X23" s="99"/>
      <c r="Y23" s="99"/>
      <c r="Z23" s="210"/>
      <c r="AA23" s="148"/>
      <c r="AB23" s="99"/>
      <c r="AC23" s="99"/>
      <c r="AD23" s="99"/>
      <c r="AE23" s="99"/>
      <c r="AF23" s="148"/>
      <c r="AG23" s="148"/>
      <c r="AH23" s="148"/>
      <c r="AI23" s="99"/>
      <c r="AJ23" s="99"/>
      <c r="AK23" s="99"/>
      <c r="AL23" s="148"/>
      <c r="AM23" s="148"/>
      <c r="AN23" s="148"/>
      <c r="AO23" s="148"/>
      <c r="AP23" s="99"/>
      <c r="AQ23" s="99"/>
      <c r="AR23" s="148"/>
      <c r="AS23" s="148"/>
      <c r="AT23" s="148"/>
      <c r="BE23" s="223"/>
      <c r="BK23" s="148"/>
    </row>
    <row r="24" spans="2:63" s="149" customFormat="1" ht="11.65" customHeight="1" x14ac:dyDescent="0.25">
      <c r="B24" s="210"/>
      <c r="C24" s="99"/>
      <c r="D24" s="222"/>
      <c r="E24" s="99"/>
      <c r="F24" s="99"/>
      <c r="G24" s="99"/>
      <c r="H24" s="99"/>
      <c r="I24" s="99"/>
      <c r="J24" s="99"/>
      <c r="K24" s="99"/>
      <c r="L24" s="99"/>
      <c r="M24" s="99"/>
      <c r="N24" s="99"/>
      <c r="O24" s="99"/>
      <c r="P24" s="99"/>
      <c r="Q24" s="99"/>
      <c r="R24" s="99"/>
      <c r="S24" s="99"/>
      <c r="T24" s="99"/>
      <c r="U24" s="99"/>
      <c r="V24" s="99"/>
      <c r="W24" s="99"/>
      <c r="X24" s="99"/>
      <c r="Y24" s="99"/>
      <c r="Z24" s="210"/>
      <c r="AA24" s="148"/>
      <c r="AB24" s="99"/>
      <c r="AC24" s="99"/>
      <c r="AD24" s="99"/>
      <c r="AE24" s="99"/>
      <c r="AF24" s="148"/>
      <c r="AG24" s="148"/>
      <c r="AH24" s="148"/>
      <c r="AI24" s="99"/>
      <c r="AJ24" s="99"/>
      <c r="AK24" s="99"/>
      <c r="AL24" s="148"/>
      <c r="AM24" s="148"/>
      <c r="AN24" s="148"/>
      <c r="AO24" s="148"/>
      <c r="AP24" s="99"/>
      <c r="AQ24" s="99"/>
      <c r="AR24" s="148"/>
      <c r="AS24" s="148"/>
      <c r="AT24" s="148"/>
      <c r="BE24" s="223"/>
      <c r="BK24" s="148"/>
    </row>
    <row r="25" spans="2:63" s="149" customFormat="1" ht="11.65" customHeight="1" x14ac:dyDescent="0.25">
      <c r="B25" s="210"/>
      <c r="C25" s="99"/>
      <c r="D25" s="222"/>
      <c r="E25" s="99"/>
      <c r="F25" s="99"/>
      <c r="G25" s="99"/>
      <c r="H25" s="99"/>
      <c r="I25" s="99"/>
      <c r="J25" s="99"/>
      <c r="K25" s="99"/>
      <c r="L25" s="99"/>
      <c r="M25" s="99"/>
      <c r="N25" s="99"/>
      <c r="O25" s="99"/>
      <c r="P25" s="99"/>
      <c r="Q25" s="99"/>
      <c r="R25" s="99"/>
      <c r="S25" s="99"/>
      <c r="T25" s="99"/>
      <c r="U25" s="99"/>
      <c r="V25" s="99"/>
      <c r="W25" s="99"/>
      <c r="X25" s="99"/>
      <c r="Y25" s="99"/>
      <c r="Z25" s="210"/>
      <c r="AA25" s="148"/>
      <c r="AB25" s="99"/>
      <c r="AC25" s="99"/>
      <c r="AD25" s="99"/>
      <c r="AE25" s="99"/>
      <c r="AF25" s="148"/>
      <c r="AG25" s="148"/>
      <c r="AH25" s="148"/>
      <c r="AI25" s="99"/>
      <c r="AJ25" s="99"/>
      <c r="AK25" s="99"/>
      <c r="AL25" s="148"/>
      <c r="AM25" s="148"/>
      <c r="AN25" s="148"/>
      <c r="AO25" s="148"/>
      <c r="AP25" s="99"/>
      <c r="AQ25" s="99"/>
      <c r="AR25" s="148"/>
      <c r="AS25" s="148"/>
      <c r="AT25" s="148"/>
      <c r="BE25" s="223"/>
      <c r="BK25" s="148"/>
    </row>
    <row r="26" spans="2:63" s="149" customFormat="1" ht="11.65" customHeight="1" x14ac:dyDescent="0.25">
      <c r="B26" s="210"/>
      <c r="C26" s="99"/>
      <c r="D26" s="222"/>
      <c r="E26" s="99"/>
      <c r="F26" s="99"/>
      <c r="G26" s="99"/>
      <c r="H26" s="99"/>
      <c r="I26" s="99"/>
      <c r="J26" s="99"/>
      <c r="K26" s="99"/>
      <c r="L26" s="99"/>
      <c r="M26" s="99"/>
      <c r="N26" s="99"/>
      <c r="O26" s="99"/>
      <c r="P26" s="99"/>
      <c r="Q26" s="99"/>
      <c r="R26" s="99"/>
      <c r="S26" s="99"/>
      <c r="T26" s="99"/>
      <c r="U26" s="99"/>
      <c r="V26" s="99"/>
      <c r="W26" s="99"/>
      <c r="X26" s="99"/>
      <c r="Y26" s="99"/>
      <c r="Z26" s="210"/>
      <c r="AA26" s="148"/>
      <c r="AB26" s="99"/>
      <c r="AC26" s="99"/>
      <c r="AD26" s="99"/>
      <c r="AE26" s="99"/>
      <c r="AF26" s="148"/>
      <c r="AG26" s="148"/>
      <c r="AH26" s="148"/>
      <c r="AI26" s="99"/>
      <c r="AJ26" s="99"/>
      <c r="AK26" s="99"/>
      <c r="AL26" s="148"/>
      <c r="AM26" s="148"/>
      <c r="AN26" s="148"/>
      <c r="AO26" s="148"/>
      <c r="AP26" s="99"/>
      <c r="AQ26" s="99"/>
      <c r="AR26" s="148"/>
      <c r="AS26" s="148"/>
      <c r="AT26" s="148"/>
      <c r="BE26" s="223"/>
      <c r="BK26" s="148"/>
    </row>
    <row r="27" spans="2:63" s="149" customFormat="1" ht="14.1" customHeight="1" x14ac:dyDescent="0.25">
      <c r="B27" s="210"/>
      <c r="C27" s="99"/>
      <c r="D27" s="222"/>
      <c r="E27" s="99"/>
      <c r="F27" s="99"/>
      <c r="G27" s="99"/>
      <c r="H27" s="99"/>
      <c r="I27" s="99"/>
      <c r="J27" s="99"/>
      <c r="K27" s="99"/>
      <c r="L27" s="99"/>
      <c r="M27" s="99"/>
      <c r="N27" s="99"/>
      <c r="O27" s="99"/>
      <c r="P27" s="99"/>
      <c r="Q27" s="99"/>
      <c r="R27" s="99"/>
      <c r="S27" s="99"/>
      <c r="T27" s="99"/>
      <c r="U27" s="99"/>
      <c r="V27" s="99"/>
      <c r="W27" s="99"/>
      <c r="X27" s="99"/>
      <c r="Y27" s="99"/>
      <c r="Z27" s="210"/>
      <c r="AA27" s="148"/>
      <c r="AB27" s="99"/>
      <c r="AC27" s="99"/>
      <c r="AD27" s="99"/>
      <c r="AE27" s="99"/>
      <c r="AF27" s="148"/>
      <c r="AG27" s="148"/>
      <c r="AH27" s="148"/>
      <c r="AI27" s="99"/>
      <c r="AJ27" s="99"/>
      <c r="AK27" s="99"/>
      <c r="AL27" s="148"/>
      <c r="AM27" s="148"/>
      <c r="AN27" s="148"/>
      <c r="AO27" s="148"/>
      <c r="AP27" s="99"/>
      <c r="AQ27" s="99"/>
      <c r="AR27" s="148"/>
      <c r="AS27" s="148"/>
      <c r="AT27" s="148"/>
      <c r="BE27" s="223"/>
      <c r="BK27" s="148"/>
    </row>
    <row r="28" spans="2:63" s="149" customFormat="1" ht="11.65" customHeight="1" x14ac:dyDescent="0.25">
      <c r="B28" s="210"/>
      <c r="C28" s="69"/>
      <c r="D28" s="222"/>
      <c r="E28" s="99"/>
      <c r="F28" s="99"/>
      <c r="G28" s="99"/>
      <c r="H28" s="99"/>
      <c r="I28" s="99"/>
      <c r="J28" s="99"/>
      <c r="K28" s="99"/>
      <c r="L28" s="99"/>
      <c r="M28" s="99"/>
      <c r="N28" s="99"/>
      <c r="O28" s="99"/>
      <c r="P28" s="99"/>
      <c r="Q28" s="99"/>
      <c r="R28" s="99"/>
      <c r="S28" s="99"/>
      <c r="T28" s="99"/>
      <c r="U28" s="99"/>
      <c r="V28" s="99"/>
      <c r="W28" s="99"/>
      <c r="X28" s="99"/>
      <c r="Y28" s="99"/>
      <c r="Z28" s="210"/>
      <c r="AA28" s="148"/>
      <c r="AB28" s="99"/>
      <c r="AC28" s="99"/>
      <c r="AD28" s="99"/>
      <c r="AE28" s="99"/>
      <c r="AF28" s="148"/>
      <c r="AG28" s="148"/>
      <c r="AH28" s="148"/>
      <c r="AI28" s="99"/>
      <c r="AJ28" s="99"/>
      <c r="AK28" s="99"/>
      <c r="AL28" s="148"/>
      <c r="AM28" s="148"/>
      <c r="AN28" s="148"/>
      <c r="AO28" s="148"/>
      <c r="AP28" s="99"/>
      <c r="AQ28" s="99"/>
      <c r="AR28" s="148"/>
      <c r="AS28" s="148"/>
      <c r="AT28" s="148"/>
      <c r="BK28" s="148"/>
    </row>
    <row r="29" spans="2:63" s="149" customFormat="1" ht="11.65" customHeight="1" x14ac:dyDescent="0.25">
      <c r="B29" s="210"/>
      <c r="C29" s="99"/>
      <c r="D29" s="222"/>
      <c r="E29" s="99"/>
      <c r="F29" s="99"/>
      <c r="G29" s="99"/>
      <c r="H29" s="99"/>
      <c r="I29" s="99"/>
      <c r="J29" s="99"/>
      <c r="K29" s="99"/>
      <c r="L29" s="99"/>
      <c r="M29" s="99"/>
      <c r="N29" s="99"/>
      <c r="O29" s="99"/>
      <c r="P29" s="99"/>
      <c r="Q29" s="99"/>
      <c r="R29" s="99"/>
      <c r="S29" s="99"/>
      <c r="T29" s="99"/>
      <c r="U29" s="99"/>
      <c r="V29" s="99"/>
      <c r="W29" s="99"/>
      <c r="X29" s="99"/>
      <c r="Y29" s="99"/>
      <c r="Z29" s="210"/>
      <c r="AA29" s="148"/>
      <c r="AB29" s="99"/>
      <c r="AC29" s="99"/>
      <c r="AD29" s="99"/>
      <c r="AE29" s="99"/>
      <c r="AF29" s="148"/>
      <c r="AG29" s="148"/>
      <c r="AH29" s="148"/>
      <c r="AI29" s="99"/>
      <c r="AJ29" s="99"/>
      <c r="AK29" s="99"/>
      <c r="AL29" s="148"/>
      <c r="AM29" s="148"/>
      <c r="AN29" s="148"/>
      <c r="AO29" s="148"/>
      <c r="AP29" s="99"/>
      <c r="AQ29" s="99"/>
      <c r="AR29" s="148"/>
      <c r="AS29" s="148"/>
      <c r="AT29" s="148"/>
      <c r="BK29" s="148"/>
    </row>
    <row r="30" spans="2:63" s="149" customFormat="1" ht="11.65" customHeight="1" x14ac:dyDescent="0.25">
      <c r="B30" s="210"/>
      <c r="C30" s="99"/>
      <c r="D30" s="222"/>
      <c r="E30" s="99"/>
      <c r="F30" s="99"/>
      <c r="G30" s="99"/>
      <c r="H30" s="99"/>
      <c r="I30" s="99"/>
      <c r="J30" s="99"/>
      <c r="K30" s="99"/>
      <c r="L30" s="99"/>
      <c r="M30" s="99"/>
      <c r="N30" s="99"/>
      <c r="O30" s="99"/>
      <c r="P30" s="99"/>
      <c r="Q30" s="99"/>
      <c r="R30" s="99"/>
      <c r="S30" s="99"/>
      <c r="T30" s="99"/>
      <c r="U30" s="99"/>
      <c r="V30" s="99"/>
      <c r="W30" s="99"/>
      <c r="X30" s="99"/>
      <c r="Y30" s="99"/>
      <c r="Z30" s="210"/>
      <c r="AA30" s="148"/>
      <c r="AB30" s="99"/>
      <c r="AC30" s="99"/>
      <c r="AD30" s="99"/>
      <c r="AE30" s="99"/>
      <c r="AF30" s="148"/>
      <c r="AG30" s="148"/>
      <c r="AH30" s="148"/>
      <c r="AI30" s="99"/>
      <c r="AJ30" s="99"/>
      <c r="AK30" s="99"/>
      <c r="AL30" s="148"/>
      <c r="AM30" s="148"/>
      <c r="AN30" s="148"/>
      <c r="AO30" s="148"/>
      <c r="AP30" s="99"/>
      <c r="AQ30" s="99"/>
      <c r="AR30" s="148"/>
      <c r="AS30" s="148"/>
      <c r="AT30" s="148"/>
      <c r="BK30" s="148"/>
    </row>
    <row r="31" spans="2:63" s="149" customFormat="1" ht="11.65" customHeight="1" x14ac:dyDescent="0.25">
      <c r="B31" s="210"/>
      <c r="C31" s="99"/>
      <c r="D31" s="222"/>
      <c r="E31" s="99"/>
      <c r="F31" s="99"/>
      <c r="G31" s="99"/>
      <c r="H31" s="99"/>
      <c r="I31" s="99"/>
      <c r="J31" s="99"/>
      <c r="K31" s="99"/>
      <c r="L31" s="99"/>
      <c r="M31" s="99"/>
      <c r="N31" s="99"/>
      <c r="O31" s="99"/>
      <c r="P31" s="99"/>
      <c r="Q31" s="99"/>
      <c r="R31" s="99"/>
      <c r="S31" s="99"/>
      <c r="T31" s="99"/>
      <c r="U31" s="99"/>
      <c r="V31" s="99"/>
      <c r="W31" s="99"/>
      <c r="X31" s="99"/>
      <c r="Y31" s="99"/>
      <c r="Z31" s="210"/>
      <c r="AA31" s="148"/>
      <c r="AB31" s="99"/>
      <c r="AC31" s="99"/>
      <c r="AD31" s="99"/>
      <c r="AE31" s="99"/>
      <c r="AF31" s="148"/>
      <c r="AG31" s="148"/>
      <c r="AH31" s="148"/>
      <c r="AI31" s="99"/>
      <c r="AJ31" s="99"/>
      <c r="AK31" s="99"/>
      <c r="AL31" s="148"/>
      <c r="AM31" s="148"/>
      <c r="AN31" s="148"/>
      <c r="AO31" s="148"/>
      <c r="AP31" s="99"/>
      <c r="AQ31" s="99"/>
      <c r="AR31" s="148"/>
      <c r="AS31" s="148"/>
      <c r="AT31" s="148"/>
      <c r="BK31" s="148"/>
    </row>
    <row r="32" spans="2:63" s="149" customFormat="1" ht="11.65" customHeight="1" x14ac:dyDescent="0.25">
      <c r="B32" s="210"/>
      <c r="C32" s="99"/>
      <c r="D32" s="222"/>
      <c r="E32" s="99"/>
      <c r="F32" s="99"/>
      <c r="G32" s="99"/>
      <c r="H32" s="99"/>
      <c r="I32" s="99"/>
      <c r="J32" s="99"/>
      <c r="K32" s="99"/>
      <c r="L32" s="99"/>
      <c r="M32" s="99"/>
      <c r="N32" s="99"/>
      <c r="O32" s="99"/>
      <c r="P32" s="99"/>
      <c r="Q32" s="99"/>
      <c r="R32" s="99"/>
      <c r="S32" s="99"/>
      <c r="T32" s="99"/>
      <c r="U32" s="99"/>
      <c r="V32" s="99"/>
      <c r="W32" s="99"/>
      <c r="X32" s="99"/>
      <c r="Y32" s="99"/>
      <c r="Z32" s="210"/>
      <c r="AA32" s="148"/>
      <c r="AB32" s="99"/>
      <c r="AC32" s="99"/>
      <c r="AD32" s="99"/>
      <c r="AE32" s="99"/>
      <c r="AF32" s="148"/>
      <c r="AG32" s="148"/>
      <c r="AH32" s="148"/>
      <c r="AI32" s="99"/>
      <c r="AJ32" s="99"/>
      <c r="AK32" s="99"/>
      <c r="AL32" s="148"/>
      <c r="AM32" s="148"/>
      <c r="AN32" s="148"/>
      <c r="AO32" s="148"/>
      <c r="AP32" s="99"/>
      <c r="AQ32" s="99"/>
      <c r="AR32" s="148"/>
      <c r="AS32" s="148"/>
      <c r="AT32" s="148"/>
      <c r="BK32" s="148"/>
    </row>
    <row r="33" spans="2:63" s="149" customFormat="1" ht="12.6" customHeight="1" x14ac:dyDescent="0.25">
      <c r="B33" s="210"/>
      <c r="C33" s="99"/>
      <c r="D33" s="222"/>
      <c r="E33" s="99"/>
      <c r="F33" s="99"/>
      <c r="G33" s="99"/>
      <c r="H33" s="99"/>
      <c r="I33" s="99"/>
      <c r="J33" s="99"/>
      <c r="K33" s="99"/>
      <c r="L33" s="99"/>
      <c r="M33" s="99"/>
      <c r="N33" s="99"/>
      <c r="O33" s="99"/>
      <c r="P33" s="99"/>
      <c r="Q33" s="99"/>
      <c r="R33" s="99"/>
      <c r="S33" s="99"/>
      <c r="T33" s="99"/>
      <c r="U33" s="99"/>
      <c r="V33" s="99"/>
      <c r="W33" s="99"/>
      <c r="X33" s="99"/>
      <c r="Y33" s="99"/>
      <c r="Z33" s="210"/>
      <c r="AA33" s="148"/>
      <c r="AB33" s="99"/>
      <c r="AC33" s="99"/>
      <c r="AD33" s="99"/>
      <c r="AE33" s="99"/>
      <c r="AF33" s="148"/>
      <c r="AG33" s="148"/>
      <c r="AH33" s="148"/>
      <c r="AI33" s="99"/>
      <c r="AJ33" s="99"/>
      <c r="AK33" s="99"/>
      <c r="AL33" s="148"/>
      <c r="AM33" s="148"/>
      <c r="AN33" s="148"/>
      <c r="AO33" s="148"/>
      <c r="AP33" s="99"/>
      <c r="AQ33" s="99"/>
      <c r="AR33" s="148"/>
      <c r="AS33" s="148"/>
      <c r="AT33" s="148"/>
      <c r="BK33" s="148"/>
    </row>
    <row r="34" spans="2:63" s="149" customFormat="1" ht="12.6" customHeight="1" x14ac:dyDescent="0.25">
      <c r="B34" s="210"/>
      <c r="C34" s="99"/>
      <c r="D34" s="222"/>
      <c r="E34" s="99"/>
      <c r="F34" s="99"/>
      <c r="G34" s="99"/>
      <c r="H34" s="99"/>
      <c r="I34" s="99"/>
      <c r="J34" s="99"/>
      <c r="K34" s="99"/>
      <c r="L34" s="99"/>
      <c r="M34" s="99"/>
      <c r="N34" s="99"/>
      <c r="O34" s="99"/>
      <c r="P34" s="99"/>
      <c r="Q34" s="99"/>
      <c r="R34" s="99"/>
      <c r="S34" s="99"/>
      <c r="T34" s="99"/>
      <c r="U34" s="99"/>
      <c r="V34" s="99"/>
      <c r="W34" s="99"/>
      <c r="X34" s="99"/>
      <c r="Y34" s="99"/>
      <c r="Z34" s="210"/>
      <c r="AA34" s="148"/>
      <c r="AB34" s="99"/>
      <c r="AC34" s="99"/>
      <c r="AD34" s="99"/>
      <c r="AE34" s="99"/>
      <c r="AF34" s="148"/>
      <c r="AG34" s="148"/>
      <c r="AH34" s="148"/>
      <c r="AI34" s="99"/>
      <c r="AJ34" s="99"/>
      <c r="AK34" s="99"/>
      <c r="AL34" s="148"/>
      <c r="AM34" s="148"/>
      <c r="AN34" s="148"/>
      <c r="AO34" s="148"/>
      <c r="AP34" s="99"/>
      <c r="AQ34" s="99"/>
      <c r="AR34" s="148"/>
      <c r="AS34" s="148"/>
      <c r="AT34" s="148"/>
      <c r="BK34" s="148"/>
    </row>
    <row r="35" spans="2:63" s="149" customFormat="1" ht="11.65" customHeight="1" x14ac:dyDescent="0.25">
      <c r="B35" s="210"/>
      <c r="C35" s="99"/>
      <c r="D35" s="222"/>
      <c r="E35" s="99"/>
      <c r="F35" s="99"/>
      <c r="G35" s="99"/>
      <c r="H35" s="99"/>
      <c r="I35" s="99"/>
      <c r="J35" s="99"/>
      <c r="K35" s="99"/>
      <c r="L35" s="99"/>
      <c r="M35" s="99"/>
      <c r="N35" s="99"/>
      <c r="O35" s="99"/>
      <c r="P35" s="99"/>
      <c r="Q35" s="99"/>
      <c r="R35" s="99"/>
      <c r="S35" s="99"/>
      <c r="T35" s="99"/>
      <c r="U35" s="99"/>
      <c r="V35" s="99"/>
      <c r="W35" s="99"/>
      <c r="X35" s="99"/>
      <c r="Y35" s="99"/>
      <c r="Z35" s="210"/>
      <c r="AA35" s="148"/>
      <c r="AB35" s="99"/>
      <c r="AC35" s="99"/>
      <c r="AD35" s="99"/>
      <c r="AE35" s="99"/>
      <c r="AF35" s="148"/>
      <c r="AG35" s="148"/>
      <c r="AH35" s="148"/>
      <c r="AI35" s="99"/>
      <c r="AJ35" s="99"/>
      <c r="AK35" s="99"/>
      <c r="AL35" s="148"/>
      <c r="AM35" s="148"/>
      <c r="AN35" s="148"/>
      <c r="AO35" s="148"/>
      <c r="AP35" s="99"/>
      <c r="AQ35" s="99"/>
      <c r="AR35" s="148"/>
      <c r="AS35" s="148"/>
      <c r="AT35" s="148"/>
      <c r="BK35" s="148"/>
    </row>
    <row r="36" spans="2:63" s="149" customFormat="1" ht="11.65" customHeight="1" x14ac:dyDescent="0.25">
      <c r="B36" s="210"/>
      <c r="C36" s="99"/>
      <c r="D36" s="222"/>
      <c r="E36" s="99"/>
      <c r="F36" s="99"/>
      <c r="G36" s="99"/>
      <c r="H36" s="99"/>
      <c r="I36" s="99"/>
      <c r="J36" s="99"/>
      <c r="K36" s="99"/>
      <c r="L36" s="99"/>
      <c r="M36" s="99"/>
      <c r="N36" s="99"/>
      <c r="O36" s="99"/>
      <c r="P36" s="99"/>
      <c r="Q36" s="99"/>
      <c r="R36" s="99"/>
      <c r="S36" s="99"/>
      <c r="T36" s="99"/>
      <c r="U36" s="99"/>
      <c r="V36" s="99"/>
      <c r="W36" s="99"/>
      <c r="X36" s="99"/>
      <c r="Y36" s="99"/>
      <c r="Z36" s="210"/>
      <c r="AA36" s="148"/>
      <c r="AB36" s="99"/>
      <c r="AC36" s="99"/>
      <c r="AD36" s="99"/>
      <c r="AE36" s="99"/>
      <c r="AF36" s="148"/>
      <c r="AG36" s="148"/>
      <c r="AH36" s="148"/>
      <c r="AI36" s="99"/>
      <c r="AJ36" s="99"/>
      <c r="AK36" s="99"/>
      <c r="AL36" s="148"/>
      <c r="AM36" s="148"/>
      <c r="AN36" s="148"/>
      <c r="AO36" s="148"/>
      <c r="AP36" s="99"/>
      <c r="AQ36" s="99"/>
      <c r="AR36" s="148"/>
      <c r="AS36" s="148"/>
      <c r="AT36" s="148"/>
      <c r="BK36" s="148"/>
    </row>
    <row r="37" spans="2:63" s="149" customFormat="1" ht="14.1" customHeight="1" x14ac:dyDescent="0.25">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210"/>
      <c r="AA37" s="148"/>
      <c r="AB37" s="99"/>
      <c r="AC37" s="99"/>
      <c r="AD37" s="99"/>
      <c r="AE37" s="99"/>
      <c r="AF37" s="148"/>
      <c r="AG37" s="148"/>
      <c r="AH37" s="148"/>
      <c r="AI37" s="99"/>
      <c r="AJ37" s="99"/>
      <c r="AK37" s="99"/>
      <c r="AL37" s="148"/>
      <c r="AM37" s="148"/>
      <c r="AN37" s="148"/>
      <c r="AO37" s="148"/>
      <c r="AP37" s="99"/>
      <c r="AQ37" s="99"/>
      <c r="AR37" s="148"/>
      <c r="AS37" s="148"/>
      <c r="AT37" s="148"/>
      <c r="BK37" s="148"/>
    </row>
    <row r="38" spans="2:63" s="149" customFormat="1" ht="11.65" customHeight="1" x14ac:dyDescent="0.25">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210"/>
      <c r="AA38" s="148"/>
      <c r="AB38" s="99"/>
      <c r="AC38" s="99"/>
      <c r="AD38" s="99"/>
      <c r="AE38" s="99"/>
      <c r="AF38" s="148"/>
      <c r="AG38" s="148"/>
      <c r="AH38" s="148"/>
      <c r="AI38" s="99"/>
      <c r="AJ38" s="99"/>
      <c r="AK38" s="99"/>
      <c r="AL38" s="148"/>
      <c r="AM38" s="148"/>
      <c r="AN38" s="148"/>
      <c r="AO38" s="148"/>
      <c r="AP38" s="99"/>
      <c r="AQ38" s="99"/>
      <c r="AR38" s="148"/>
      <c r="AS38" s="148"/>
      <c r="AT38" s="148"/>
      <c r="BK38" s="148"/>
    </row>
    <row r="39" spans="2:63" s="149" customFormat="1" ht="11.65" customHeight="1" x14ac:dyDescent="0.25">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210"/>
      <c r="AA39" s="148"/>
      <c r="AB39" s="99"/>
      <c r="AC39" s="99"/>
      <c r="AD39" s="99"/>
      <c r="AE39" s="99"/>
      <c r="AF39" s="148"/>
      <c r="AG39" s="148"/>
      <c r="AH39" s="148"/>
      <c r="AI39" s="99"/>
      <c r="AJ39" s="99"/>
      <c r="AK39" s="99"/>
      <c r="AL39" s="148"/>
      <c r="AM39" s="148"/>
      <c r="AN39" s="148"/>
      <c r="AO39" s="148"/>
      <c r="AP39" s="99"/>
      <c r="AQ39" s="99"/>
      <c r="AR39" s="148"/>
      <c r="AS39" s="148"/>
      <c r="AT39" s="148"/>
      <c r="BK39" s="148"/>
    </row>
    <row r="40" spans="2:63" s="149" customFormat="1" ht="11.65" customHeight="1" x14ac:dyDescent="0.25">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210"/>
      <c r="AA40" s="148"/>
      <c r="AB40" s="99"/>
      <c r="AC40" s="99"/>
      <c r="AD40" s="99"/>
      <c r="AE40" s="99"/>
      <c r="AF40" s="148"/>
      <c r="AG40" s="148"/>
      <c r="AH40" s="148"/>
      <c r="AI40" s="99"/>
      <c r="AJ40" s="99"/>
      <c r="AK40" s="99"/>
      <c r="AL40" s="148"/>
      <c r="AM40" s="148"/>
      <c r="AN40" s="148"/>
      <c r="AO40" s="148"/>
      <c r="AP40" s="99"/>
      <c r="AQ40" s="99"/>
      <c r="AR40" s="148"/>
      <c r="AS40" s="148"/>
      <c r="AT40" s="148"/>
      <c r="BK40" s="148"/>
    </row>
  </sheetData>
  <sheetProtection selectLockedCells="1" selectUnlockedCells="1"/>
  <mergeCells count="58">
    <mergeCell ref="C2:Q4"/>
    <mergeCell ref="R2:AI4"/>
    <mergeCell ref="B8:C8"/>
    <mergeCell ref="C5:Q6"/>
    <mergeCell ref="B9:AT9"/>
    <mergeCell ref="B2:B6"/>
    <mergeCell ref="AU9:BJ9"/>
    <mergeCell ref="D8:AL8"/>
    <mergeCell ref="AN8:AT8"/>
    <mergeCell ref="B7:C7"/>
    <mergeCell ref="D7:Z7"/>
    <mergeCell ref="AV2:BJ2"/>
    <mergeCell ref="AV3:BJ3"/>
    <mergeCell ref="AV4:BJ4"/>
    <mergeCell ref="AV5:BJ6"/>
    <mergeCell ref="AJ2:AU2"/>
    <mergeCell ref="AJ3:AU3"/>
    <mergeCell ref="AJ4:AU4"/>
    <mergeCell ref="E10:T10"/>
    <mergeCell ref="U10:AT10"/>
    <mergeCell ref="AT11:AT12"/>
    <mergeCell ref="AU10:BJ10"/>
    <mergeCell ref="R5:AI6"/>
    <mergeCell ref="AJ5:AU6"/>
    <mergeCell ref="AM7:AT7"/>
    <mergeCell ref="AU7:BJ8"/>
    <mergeCell ref="AA7:AB7"/>
    <mergeCell ref="AC7:AJ7"/>
    <mergeCell ref="AK7:AL7"/>
    <mergeCell ref="AR11:AR12"/>
    <mergeCell ref="X11:Y11"/>
    <mergeCell ref="K11:M11"/>
    <mergeCell ref="N11:P11"/>
    <mergeCell ref="Q11:S11"/>
    <mergeCell ref="W11:W12"/>
    <mergeCell ref="AU11:AX11"/>
    <mergeCell ref="AY11:BB11"/>
    <mergeCell ref="B11:B12"/>
    <mergeCell ref="C11:C12"/>
    <mergeCell ref="D11:D12"/>
    <mergeCell ref="E11:G11"/>
    <mergeCell ref="H11:J11"/>
    <mergeCell ref="BC11:BF11"/>
    <mergeCell ref="BG11:BJ11"/>
    <mergeCell ref="B10:D10"/>
    <mergeCell ref="AS11:AS12"/>
    <mergeCell ref="Z11:Z12"/>
    <mergeCell ref="AA11:AA12"/>
    <mergeCell ref="AB11:AB12"/>
    <mergeCell ref="AC11:AC12"/>
    <mergeCell ref="AD11:AD12"/>
    <mergeCell ref="AE11:AE12"/>
    <mergeCell ref="AF11:AH11"/>
    <mergeCell ref="AI11:AI12"/>
    <mergeCell ref="AJ11:AJ12"/>
    <mergeCell ref="AK11:AQ11"/>
    <mergeCell ref="U11:U12"/>
    <mergeCell ref="V11:V12"/>
  </mergeCells>
  <conditionalFormatting sqref="G13:G17">
    <cfRule type="cellIs" dxfId="930" priority="159" stopIfTrue="1" operator="between">
      <formula>0.9</formula>
      <formula>1.05</formula>
    </cfRule>
    <cfRule type="cellIs" dxfId="929" priority="160" stopIfTrue="1" operator="between">
      <formula>0.7</formula>
      <formula>0.8999</formula>
    </cfRule>
    <cfRule type="cellIs" dxfId="928" priority="161" stopIfTrue="1" operator="between">
      <formula>0</formula>
      <formula>0.699</formula>
    </cfRule>
    <cfRule type="cellIs" dxfId="927" priority="162" stopIfTrue="1" operator="greaterThan">
      <formula>1.05</formula>
    </cfRule>
  </conditionalFormatting>
  <conditionalFormatting sqref="G13:G17">
    <cfRule type="cellIs" dxfId="926" priority="140" stopIfTrue="1" operator="between">
      <formula>0.9</formula>
      <formula>1.05</formula>
    </cfRule>
    <cfRule type="cellIs" dxfId="925" priority="141" stopIfTrue="1" operator="between">
      <formula>0.7</formula>
      <formula>0.8999</formula>
    </cfRule>
    <cfRule type="cellIs" dxfId="924" priority="142" stopIfTrue="1" operator="between">
      <formula>0</formula>
      <formula>0.699</formula>
    </cfRule>
    <cfRule type="cellIs" dxfId="923" priority="143" stopIfTrue="1" operator="greaterThan">
      <formula>1.05</formula>
    </cfRule>
  </conditionalFormatting>
  <conditionalFormatting sqref="S13:S17">
    <cfRule type="cellIs" dxfId="922" priority="101" stopIfTrue="1" operator="between">
      <formula>0.9</formula>
      <formula>1.05</formula>
    </cfRule>
    <cfRule type="cellIs" dxfId="921" priority="102" stopIfTrue="1" operator="between">
      <formula>0.7</formula>
      <formula>0.8999</formula>
    </cfRule>
    <cfRule type="cellIs" dxfId="920" priority="103" stopIfTrue="1" operator="between">
      <formula>0</formula>
      <formula>0.699</formula>
    </cfRule>
    <cfRule type="cellIs" dxfId="919" priority="104" stopIfTrue="1" operator="greaterThan">
      <formula>1.05</formula>
    </cfRule>
  </conditionalFormatting>
  <conditionalFormatting sqref="P13:P17">
    <cfRule type="cellIs" dxfId="918" priority="114" stopIfTrue="1" operator="between">
      <formula>0.9</formula>
      <formula>1.05</formula>
    </cfRule>
    <cfRule type="cellIs" dxfId="917" priority="115" stopIfTrue="1" operator="between">
      <formula>0.7</formula>
      <formula>0.8999</formula>
    </cfRule>
    <cfRule type="cellIs" dxfId="916" priority="116" stopIfTrue="1" operator="between">
      <formula>0</formula>
      <formula>0.699</formula>
    </cfRule>
    <cfRule type="cellIs" dxfId="915" priority="117" stopIfTrue="1" operator="greaterThan">
      <formula>1.05</formula>
    </cfRule>
  </conditionalFormatting>
  <conditionalFormatting sqref="J13:J15 J17">
    <cfRule type="cellIs" dxfId="914" priority="128" stopIfTrue="1" operator="between">
      <formula>0.9</formula>
      <formula>1.05</formula>
    </cfRule>
    <cfRule type="cellIs" dxfId="913" priority="129" stopIfTrue="1" operator="between">
      <formula>0.7</formula>
      <formula>0.8999</formula>
    </cfRule>
    <cfRule type="cellIs" dxfId="912" priority="130" stopIfTrue="1" operator="between">
      <formula>0</formula>
      <formula>0.699</formula>
    </cfRule>
    <cfRule type="cellIs" dxfId="911" priority="131" stopIfTrue="1" operator="greaterThan">
      <formula>1.05</formula>
    </cfRule>
  </conditionalFormatting>
  <conditionalFormatting sqref="J13:J15 J17">
    <cfRule type="cellIs" dxfId="910" priority="132" stopIfTrue="1" operator="between">
      <formula>0.9</formula>
      <formula>1.05</formula>
    </cfRule>
    <cfRule type="cellIs" dxfId="909" priority="133" stopIfTrue="1" operator="between">
      <formula>0.7</formula>
      <formula>0.8999</formula>
    </cfRule>
    <cfRule type="cellIs" dxfId="908" priority="134" stopIfTrue="1" operator="between">
      <formula>0</formula>
      <formula>0.699</formula>
    </cfRule>
    <cfRule type="cellIs" dxfId="907" priority="135" stopIfTrue="1" operator="greaterThan">
      <formula>1.05</formula>
    </cfRule>
  </conditionalFormatting>
  <conditionalFormatting sqref="M13:M17">
    <cfRule type="cellIs" dxfId="906" priority="119" stopIfTrue="1" operator="between">
      <formula>0.9</formula>
      <formula>1.05</formula>
    </cfRule>
    <cfRule type="cellIs" dxfId="905" priority="120" stopIfTrue="1" operator="between">
      <formula>0.7</formula>
      <formula>0.8999</formula>
    </cfRule>
    <cfRule type="cellIs" dxfId="904" priority="121" stopIfTrue="1" operator="between">
      <formula>0</formula>
      <formula>0.699</formula>
    </cfRule>
    <cfRule type="cellIs" dxfId="903" priority="122" stopIfTrue="1" operator="greaterThan">
      <formula>1.05</formula>
    </cfRule>
  </conditionalFormatting>
  <conditionalFormatting sqref="M13:M17">
    <cfRule type="cellIs" dxfId="902" priority="123" stopIfTrue="1" operator="between">
      <formula>0.9</formula>
      <formula>1.05</formula>
    </cfRule>
    <cfRule type="cellIs" dxfId="901" priority="124" stopIfTrue="1" operator="between">
      <formula>0.7</formula>
      <formula>0.8999</formula>
    </cfRule>
    <cfRule type="cellIs" dxfId="900" priority="125" stopIfTrue="1" operator="between">
      <formula>0</formula>
      <formula>0.699</formula>
    </cfRule>
    <cfRule type="cellIs" dxfId="899" priority="126" stopIfTrue="1" operator="greaterThan">
      <formula>1.05</formula>
    </cfRule>
  </conditionalFormatting>
  <conditionalFormatting sqref="P13:P17">
    <cfRule type="cellIs" dxfId="898" priority="110" stopIfTrue="1" operator="between">
      <formula>0.9</formula>
      <formula>1.05</formula>
    </cfRule>
    <cfRule type="cellIs" dxfId="897" priority="111" stopIfTrue="1" operator="between">
      <formula>0.7</formula>
      <formula>0.8999</formula>
    </cfRule>
    <cfRule type="cellIs" dxfId="896" priority="112" stopIfTrue="1" operator="between">
      <formula>0</formula>
      <formula>0.699</formula>
    </cfRule>
    <cfRule type="cellIs" dxfId="895" priority="113" stopIfTrue="1" operator="greaterThan">
      <formula>1.05</formula>
    </cfRule>
  </conditionalFormatting>
  <conditionalFormatting sqref="S13:S17">
    <cfRule type="cellIs" dxfId="894" priority="105" stopIfTrue="1" operator="between">
      <formula>0.9</formula>
      <formula>1.05</formula>
    </cfRule>
    <cfRule type="cellIs" dxfId="893" priority="106" stopIfTrue="1" operator="between">
      <formula>0.7</formula>
      <formula>0.8999</formula>
    </cfRule>
    <cfRule type="cellIs" dxfId="892" priority="107" stopIfTrue="1" operator="between">
      <formula>0</formula>
      <formula>0.699</formula>
    </cfRule>
    <cfRule type="cellIs" dxfId="891" priority="108" stopIfTrue="1" operator="greaterThan">
      <formula>1.05</formula>
    </cfRule>
  </conditionalFormatting>
  <conditionalFormatting sqref="G13:G17">
    <cfRule type="colorScale" priority="246">
      <colorScale>
        <cfvo type="min"/>
        <cfvo type="max"/>
        <color theme="0" tint="-4.9989318521683403E-2"/>
        <color theme="0" tint="-4.9989318521683403E-2"/>
      </colorScale>
    </cfRule>
  </conditionalFormatting>
  <conditionalFormatting sqref="J13:J15 J17">
    <cfRule type="colorScale" priority="247">
      <colorScale>
        <cfvo type="min"/>
        <cfvo type="max"/>
        <color theme="0" tint="-4.9989318521683403E-2"/>
        <color theme="0" tint="-4.9989318521683403E-2"/>
      </colorScale>
    </cfRule>
  </conditionalFormatting>
  <conditionalFormatting sqref="M13:M17">
    <cfRule type="colorScale" priority="248">
      <colorScale>
        <cfvo type="min"/>
        <cfvo type="max"/>
        <color theme="0" tint="-4.9989318521683403E-2"/>
        <color theme="0" tint="-4.9989318521683403E-2"/>
      </colorScale>
    </cfRule>
  </conditionalFormatting>
  <conditionalFormatting sqref="P13:P17">
    <cfRule type="colorScale" priority="249">
      <colorScale>
        <cfvo type="min"/>
        <cfvo type="max"/>
        <color theme="0" tint="-4.9989318521683403E-2"/>
        <color theme="0" tint="-4.9989318521683403E-2"/>
      </colorScale>
    </cfRule>
  </conditionalFormatting>
  <conditionalFormatting sqref="S13:S17">
    <cfRule type="colorScale" priority="250">
      <colorScale>
        <cfvo type="min"/>
        <cfvo type="max"/>
        <color theme="0" tint="-4.9989318521683403E-2"/>
        <color theme="0" tint="-4.9989318521683403E-2"/>
      </colorScale>
    </cfRule>
  </conditionalFormatting>
  <conditionalFormatting sqref="G13:T15 G17:T17 G16:I16 K16:T16">
    <cfRule type="colorScale" priority="79">
      <colorScale>
        <cfvo type="min"/>
        <cfvo type="max"/>
        <color theme="0"/>
        <color theme="0"/>
      </colorScale>
    </cfRule>
  </conditionalFormatting>
  <conditionalFormatting sqref="J16">
    <cfRule type="cellIs" dxfId="890" priority="2" stopIfTrue="1" operator="between">
      <formula>0.9</formula>
      <formula>1.05</formula>
    </cfRule>
    <cfRule type="cellIs" dxfId="889" priority="3" stopIfTrue="1" operator="between">
      <formula>0.7</formula>
      <formula>0.8999</formula>
    </cfRule>
    <cfRule type="cellIs" dxfId="888" priority="4" stopIfTrue="1" operator="between">
      <formula>0</formula>
      <formula>0.699</formula>
    </cfRule>
    <cfRule type="cellIs" dxfId="887" priority="5" stopIfTrue="1" operator="greaterThan">
      <formula>1.05</formula>
    </cfRule>
  </conditionalFormatting>
  <conditionalFormatting sqref="J16">
    <cfRule type="cellIs" dxfId="886" priority="6" stopIfTrue="1" operator="between">
      <formula>0.9</formula>
      <formula>1.05</formula>
    </cfRule>
    <cfRule type="cellIs" dxfId="885" priority="7" stopIfTrue="1" operator="between">
      <formula>0.7</formula>
      <formula>0.8999</formula>
    </cfRule>
    <cfRule type="cellIs" dxfId="884" priority="8" stopIfTrue="1" operator="between">
      <formula>0</formula>
      <formula>0.699</formula>
    </cfRule>
    <cfRule type="cellIs" dxfId="883" priority="9" stopIfTrue="1" operator="greaterThan">
      <formula>1.05</formula>
    </cfRule>
  </conditionalFormatting>
  <conditionalFormatting sqref="J16">
    <cfRule type="colorScale" priority="10">
      <colorScale>
        <cfvo type="min"/>
        <cfvo type="max"/>
        <color theme="0" tint="-4.9989318521683403E-2"/>
        <color theme="0" tint="-4.9989318521683403E-2"/>
      </colorScale>
    </cfRule>
  </conditionalFormatting>
  <conditionalFormatting sqref="J16">
    <cfRule type="colorScale" priority="1">
      <colorScale>
        <cfvo type="min"/>
        <cfvo type="max"/>
        <color theme="0"/>
        <color theme="0"/>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hyperlinks>
    <hyperlink ref="BF16" r:id="rId1" display="Informe de Seguimiento PMInterno ORFEO 20221300259293https://scj.gov.co/sites/default/files/control/Inf_Seg_PMInterno_II_Trim_2022.pdf_x000a__x000a_Informe de Seguimiento PMInstitucional ORFEO 20221300262603_x000a_https://scj.gov.co/sites/default/files/control/InfSegPMInstitucional-IITrim2022.pdf"/>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'C:\Users\luis.arias\Documents\VIGENCIA 2023\PLAN DE ACCION -POA\CONTROL INTERNO\[POA - PLAN DE ACCION   2023.xlsx]datos'!#REF!</xm:f>
          </x14:formula1>
          <xm:sqref>AM7:AT7</xm:sqref>
        </x14:dataValidation>
        <x14:dataValidation type="list" allowBlank="1" showInputMessage="1" showErrorMessage="1">
          <x14:formula1>
            <xm:f>'C:\Users\luis.arias\Documents\VIGENCIA 2023\PLAN DE ACCION -POA\CONTROL INTERNO\[POA - PLAN DE ACCION   2023.xlsx]datos'!#REF!</xm:f>
          </x14:formula1>
          <xm:sqref>AO13:AO17</xm:sqref>
        </x14:dataValidation>
        <x14:dataValidation type="list" operator="equal" allowBlank="1" showErrorMessage="1">
          <x14:formula1>
            <xm:f>'C:\Users\luis.arias\Documents\VIGENCIA 2023\PLAN DE ACCION -POA\CONTROL INTERNO\[POA - PLAN DE ACCION   2023.xlsx]datos'!#REF!</xm:f>
          </x14:formula1>
          <xm:sqref>AP13:AP17</xm:sqref>
        </x14:dataValidation>
        <x14:dataValidation type="list" allowBlank="1" showInputMessage="1" showErrorMessage="1">
          <x14:formula1>
            <xm:f>'C:\Users\luis.arias\Documents\VIGENCIA 2023\PLAN DE ACCION -POA\CONTROL INTERNO\[POA - PLAN DE ACCION   2023.xlsx]datos'!#REF!</xm:f>
          </x14:formula1>
          <xm:sqref>AK13:AK17</xm:sqref>
        </x14:dataValidation>
        <x14:dataValidation type="list" errorStyle="information" operator="equal" showInputMessage="1" showErrorMessage="1" prompt="Escoja el Proceso del Menú desplegable">
          <x14:formula1>
            <xm:f>'C:\Users\luis.arias\Documents\VIGENCIA 2023\PLAN DE ACCION -POA\CONTROL INTERNO\[POA - PLAN DE ACCION   2023.xlsx]datos'!#REF!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37"/>
  <sheetViews>
    <sheetView showGridLines="0" zoomScale="70" zoomScaleNormal="70" workbookViewId="0">
      <selection activeCell="A13" sqref="A13:XFD15"/>
    </sheetView>
  </sheetViews>
  <sheetFormatPr baseColWidth="10" defaultColWidth="20.5703125" defaultRowHeight="12.75" customHeight="1" x14ac:dyDescent="0.25"/>
  <cols>
    <col min="1" max="1" width="12.5703125" style="261" customWidth="1"/>
    <col min="2" max="2" width="43.28515625" style="261" customWidth="1"/>
    <col min="3" max="3" width="9.140625" style="256" customWidth="1"/>
    <col min="4" max="4" width="8.42578125" style="261" customWidth="1"/>
    <col min="5" max="5" width="9.5703125" style="261" customWidth="1"/>
    <col min="6" max="6" width="16.7109375" style="261" customWidth="1"/>
    <col min="7" max="7" width="9.5703125" style="261" customWidth="1"/>
    <col min="8" max="8" width="8" style="261" customWidth="1"/>
    <col min="9" max="9" width="16.5703125" style="261" customWidth="1"/>
    <col min="10" max="10" width="11" style="261" customWidth="1"/>
    <col min="11" max="12" width="12" style="261" customWidth="1"/>
    <col min="13" max="13" width="10.140625" style="261" customWidth="1"/>
    <col min="14" max="14" width="10.7109375" style="261" customWidth="1"/>
    <col min="15" max="15" width="10.85546875" style="261" customWidth="1"/>
    <col min="16" max="16" width="11" style="261" customWidth="1"/>
    <col min="17" max="17" width="13" style="261" customWidth="1"/>
    <col min="18" max="18" width="11.5703125" style="261" customWidth="1"/>
    <col min="19" max="19" width="11" style="261" customWidth="1"/>
    <col min="20" max="20" width="17.85546875" style="261" customWidth="1"/>
    <col min="21" max="21" width="34.85546875" style="261" customWidth="1"/>
    <col min="22" max="22" width="26.42578125" style="261" customWidth="1"/>
    <col min="23" max="23" width="34.28515625" style="261" customWidth="1"/>
    <col min="24" max="24" width="32.7109375" style="261" customWidth="1"/>
    <col min="25" max="25" width="20.5703125" style="257" customWidth="1"/>
    <col min="26" max="26" width="29.28515625" style="257" customWidth="1"/>
    <col min="27" max="35" width="20.5703125" style="257" customWidth="1"/>
    <col min="36" max="36" width="38.7109375" style="257" customWidth="1"/>
    <col min="37" max="37" width="20.5703125" style="257" customWidth="1"/>
    <col min="38" max="38" width="23.5703125" style="257" customWidth="1"/>
    <col min="39" max="39" width="70.42578125" style="257" customWidth="1"/>
    <col min="40" max="40" width="32.42578125" style="257" customWidth="1"/>
    <col min="41" max="41" width="29.140625" style="257" customWidth="1"/>
    <col min="42" max="42" width="26.85546875" style="257" customWidth="1"/>
    <col min="43" max="43" width="32.42578125" style="257" customWidth="1"/>
    <col min="44" max="45" width="20.5703125" style="257" customWidth="1"/>
    <col min="46" max="47" width="20.5703125" style="257" hidden="1" customWidth="1"/>
    <col min="48" max="48" width="43.42578125" style="257" hidden="1" customWidth="1"/>
    <col min="49" max="49" width="33.7109375" style="261" hidden="1" customWidth="1"/>
    <col min="50" max="53" width="20.5703125" style="261" hidden="1" customWidth="1"/>
    <col min="54" max="54" width="8.7109375" style="261" hidden="1" customWidth="1"/>
    <col min="55" max="55" width="9" style="261" hidden="1" customWidth="1"/>
    <col min="56" max="56" width="39" style="261" hidden="1" customWidth="1"/>
    <col min="57" max="57" width="32.140625" style="261" hidden="1" customWidth="1"/>
    <col min="58" max="58" width="17" style="261" hidden="1" customWidth="1"/>
    <col min="59" max="59" width="16" style="261" hidden="1" customWidth="1"/>
    <col min="60" max="60" width="51.5703125" style="261" hidden="1" customWidth="1"/>
    <col min="61" max="61" width="28.7109375" style="261" hidden="1" customWidth="1"/>
    <col min="62" max="62" width="20.5703125" style="256" hidden="1" customWidth="1"/>
    <col min="63" max="250" width="20.5703125" style="261" customWidth="1"/>
    <col min="251" max="16384" width="20.5703125" style="69"/>
  </cols>
  <sheetData>
    <row r="1" spans="1:250" s="229" customFormat="1" ht="12.75" customHeight="1" thickBot="1" x14ac:dyDescent="0.35">
      <c r="A1" s="226"/>
      <c r="B1" s="226"/>
      <c r="C1" s="227"/>
      <c r="D1" s="226"/>
      <c r="E1" s="226"/>
      <c r="F1" s="226"/>
      <c r="G1" s="226"/>
      <c r="H1" s="226"/>
      <c r="I1" s="226"/>
      <c r="J1" s="226"/>
      <c r="K1" s="226"/>
      <c r="L1" s="226"/>
      <c r="M1" s="226"/>
      <c r="N1" s="226"/>
      <c r="O1" s="226"/>
      <c r="P1" s="226"/>
      <c r="Q1" s="226"/>
      <c r="R1" s="226"/>
      <c r="S1" s="226"/>
      <c r="T1" s="226"/>
      <c r="U1" s="226"/>
      <c r="V1" s="226"/>
      <c r="W1" s="226"/>
      <c r="X1" s="226"/>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6"/>
      <c r="AX1" s="226"/>
      <c r="AY1" s="226"/>
      <c r="AZ1" s="226"/>
      <c r="BA1" s="226"/>
      <c r="BB1" s="226"/>
      <c r="BC1" s="226"/>
      <c r="BD1" s="226"/>
      <c r="BE1" s="226"/>
      <c r="BF1" s="226"/>
      <c r="BG1" s="226"/>
      <c r="BH1" s="226"/>
      <c r="BI1" s="226"/>
      <c r="BJ1" s="227"/>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row>
    <row r="2" spans="1:250" s="229" customFormat="1" ht="12.75" customHeight="1" thickBot="1" x14ac:dyDescent="0.35">
      <c r="A2" s="1073"/>
      <c r="B2" s="1035" t="s">
        <v>6</v>
      </c>
      <c r="C2" s="1036"/>
      <c r="D2" s="1036"/>
      <c r="E2" s="1036"/>
      <c r="F2" s="1036"/>
      <c r="G2" s="1036"/>
      <c r="H2" s="1036"/>
      <c r="I2" s="1036"/>
      <c r="J2" s="1036"/>
      <c r="K2" s="1036"/>
      <c r="L2" s="1036"/>
      <c r="M2" s="1036"/>
      <c r="N2" s="1036"/>
      <c r="O2" s="1036"/>
      <c r="P2" s="1037"/>
      <c r="Q2" s="1041" t="s">
        <v>7</v>
      </c>
      <c r="R2" s="1042"/>
      <c r="S2" s="1042"/>
      <c r="T2" s="1042"/>
      <c r="U2" s="1042"/>
      <c r="V2" s="1042"/>
      <c r="W2" s="1042"/>
      <c r="X2" s="1042"/>
      <c r="Y2" s="1042"/>
      <c r="Z2" s="1042"/>
      <c r="AA2" s="1042"/>
      <c r="AB2" s="1042"/>
      <c r="AC2" s="1042"/>
      <c r="AD2" s="1042"/>
      <c r="AE2" s="1042"/>
      <c r="AF2" s="1042"/>
      <c r="AG2" s="1042"/>
      <c r="AH2" s="1043"/>
      <c r="AI2" s="1050" t="s">
        <v>8</v>
      </c>
      <c r="AJ2" s="1051"/>
      <c r="AK2" s="1051"/>
      <c r="AL2" s="1051"/>
      <c r="AM2" s="1051"/>
      <c r="AN2" s="1051"/>
      <c r="AO2" s="1051"/>
      <c r="AP2" s="1051"/>
      <c r="AQ2" s="1051"/>
      <c r="AR2" s="1051"/>
      <c r="AS2" s="1051"/>
      <c r="AT2" s="1052"/>
      <c r="AU2" s="1053" t="s">
        <v>9</v>
      </c>
      <c r="AV2" s="1054"/>
      <c r="AW2" s="1054"/>
      <c r="AX2" s="1054"/>
      <c r="AY2" s="1054"/>
      <c r="AZ2" s="1054"/>
      <c r="BA2" s="1054"/>
      <c r="BB2" s="1054"/>
      <c r="BC2" s="1054"/>
      <c r="BD2" s="1054"/>
      <c r="BE2" s="1054"/>
      <c r="BF2" s="1054"/>
      <c r="BG2" s="1054"/>
      <c r="BH2" s="1054"/>
      <c r="BI2" s="1055"/>
      <c r="BJ2" s="227"/>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row>
    <row r="3" spans="1:250" s="229" customFormat="1" ht="12.75" customHeight="1" thickBot="1" x14ac:dyDescent="0.35">
      <c r="A3" s="1074"/>
      <c r="B3" s="1076"/>
      <c r="C3" s="1077"/>
      <c r="D3" s="1077"/>
      <c r="E3" s="1077"/>
      <c r="F3" s="1077"/>
      <c r="G3" s="1077"/>
      <c r="H3" s="1077"/>
      <c r="I3" s="1077"/>
      <c r="J3" s="1077"/>
      <c r="K3" s="1077"/>
      <c r="L3" s="1077"/>
      <c r="M3" s="1077"/>
      <c r="N3" s="1077"/>
      <c r="O3" s="1077"/>
      <c r="P3" s="1078"/>
      <c r="Q3" s="1044"/>
      <c r="R3" s="1045"/>
      <c r="S3" s="1045"/>
      <c r="T3" s="1045"/>
      <c r="U3" s="1045"/>
      <c r="V3" s="1045"/>
      <c r="W3" s="1045"/>
      <c r="X3" s="1045"/>
      <c r="Y3" s="1045"/>
      <c r="Z3" s="1045"/>
      <c r="AA3" s="1045"/>
      <c r="AB3" s="1045"/>
      <c r="AC3" s="1045"/>
      <c r="AD3" s="1045"/>
      <c r="AE3" s="1045"/>
      <c r="AF3" s="1045"/>
      <c r="AG3" s="1045"/>
      <c r="AH3" s="1046"/>
      <c r="AI3" s="1050" t="s">
        <v>10</v>
      </c>
      <c r="AJ3" s="1051"/>
      <c r="AK3" s="1051"/>
      <c r="AL3" s="1051"/>
      <c r="AM3" s="1051"/>
      <c r="AN3" s="1051"/>
      <c r="AO3" s="1051"/>
      <c r="AP3" s="1051"/>
      <c r="AQ3" s="1051"/>
      <c r="AR3" s="1051"/>
      <c r="AS3" s="1051"/>
      <c r="AT3" s="1052"/>
      <c r="AU3" s="1056">
        <v>3</v>
      </c>
      <c r="AV3" s="1057"/>
      <c r="AW3" s="1057"/>
      <c r="AX3" s="1057"/>
      <c r="AY3" s="1057"/>
      <c r="AZ3" s="1057"/>
      <c r="BA3" s="1057"/>
      <c r="BB3" s="1057"/>
      <c r="BC3" s="1057"/>
      <c r="BD3" s="1057"/>
      <c r="BE3" s="1057"/>
      <c r="BF3" s="1057"/>
      <c r="BG3" s="1057"/>
      <c r="BH3" s="1057"/>
      <c r="BI3" s="1058"/>
      <c r="BJ3" s="227"/>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row>
    <row r="4" spans="1:250" s="229" customFormat="1" ht="12.75" customHeight="1" thickBot="1" x14ac:dyDescent="0.35">
      <c r="A4" s="1074"/>
      <c r="B4" s="1038"/>
      <c r="C4" s="1039"/>
      <c r="D4" s="1039"/>
      <c r="E4" s="1039"/>
      <c r="F4" s="1039"/>
      <c r="G4" s="1039"/>
      <c r="H4" s="1039"/>
      <c r="I4" s="1039"/>
      <c r="J4" s="1039"/>
      <c r="K4" s="1039"/>
      <c r="L4" s="1039"/>
      <c r="M4" s="1039"/>
      <c r="N4" s="1039"/>
      <c r="O4" s="1039"/>
      <c r="P4" s="1040"/>
      <c r="Q4" s="1047"/>
      <c r="R4" s="1048"/>
      <c r="S4" s="1048"/>
      <c r="T4" s="1048"/>
      <c r="U4" s="1048"/>
      <c r="V4" s="1048"/>
      <c r="W4" s="1048"/>
      <c r="X4" s="1048"/>
      <c r="Y4" s="1048"/>
      <c r="Z4" s="1048"/>
      <c r="AA4" s="1048"/>
      <c r="AB4" s="1048"/>
      <c r="AC4" s="1048"/>
      <c r="AD4" s="1048"/>
      <c r="AE4" s="1048"/>
      <c r="AF4" s="1048"/>
      <c r="AG4" s="1048"/>
      <c r="AH4" s="1049"/>
      <c r="AI4" s="1050" t="s">
        <v>11</v>
      </c>
      <c r="AJ4" s="1051"/>
      <c r="AK4" s="1051"/>
      <c r="AL4" s="1051"/>
      <c r="AM4" s="1051"/>
      <c r="AN4" s="1051"/>
      <c r="AO4" s="1051"/>
      <c r="AP4" s="1051"/>
      <c r="AQ4" s="1051"/>
      <c r="AR4" s="1051"/>
      <c r="AS4" s="1051"/>
      <c r="AT4" s="1052"/>
      <c r="AU4" s="1059">
        <v>42741</v>
      </c>
      <c r="AV4" s="1060"/>
      <c r="AW4" s="1060"/>
      <c r="AX4" s="1060"/>
      <c r="AY4" s="1060"/>
      <c r="AZ4" s="1060"/>
      <c r="BA4" s="1060"/>
      <c r="BB4" s="1060"/>
      <c r="BC4" s="1060"/>
      <c r="BD4" s="1060"/>
      <c r="BE4" s="1060"/>
      <c r="BF4" s="1060"/>
      <c r="BG4" s="1060"/>
      <c r="BH4" s="1060"/>
      <c r="BI4" s="1061"/>
      <c r="BJ4" s="227"/>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row>
    <row r="5" spans="1:250" s="229" customFormat="1" ht="24" customHeight="1" x14ac:dyDescent="0.3">
      <c r="A5" s="1074"/>
      <c r="B5" s="1035" t="s">
        <v>12</v>
      </c>
      <c r="C5" s="1036"/>
      <c r="D5" s="1036"/>
      <c r="E5" s="1036"/>
      <c r="F5" s="1036"/>
      <c r="G5" s="1036"/>
      <c r="H5" s="1036"/>
      <c r="I5" s="1036"/>
      <c r="J5" s="1036"/>
      <c r="K5" s="1036"/>
      <c r="L5" s="1036"/>
      <c r="M5" s="1036"/>
      <c r="N5" s="1036"/>
      <c r="O5" s="1036"/>
      <c r="P5" s="1037"/>
      <c r="Q5" s="1041" t="s">
        <v>13</v>
      </c>
      <c r="R5" s="1042"/>
      <c r="S5" s="1042"/>
      <c r="T5" s="1042"/>
      <c r="U5" s="1042"/>
      <c r="V5" s="1042"/>
      <c r="W5" s="1042"/>
      <c r="X5" s="1042"/>
      <c r="Y5" s="1042"/>
      <c r="Z5" s="1042"/>
      <c r="AA5" s="1042"/>
      <c r="AB5" s="1042"/>
      <c r="AC5" s="1042"/>
      <c r="AD5" s="1042"/>
      <c r="AE5" s="1042"/>
      <c r="AF5" s="1042"/>
      <c r="AG5" s="1042"/>
      <c r="AH5" s="1043"/>
      <c r="AI5" s="1035" t="s">
        <v>14</v>
      </c>
      <c r="AJ5" s="1036"/>
      <c r="AK5" s="1036"/>
      <c r="AL5" s="1036"/>
      <c r="AM5" s="1036"/>
      <c r="AN5" s="1036"/>
      <c r="AO5" s="1036"/>
      <c r="AP5" s="1036"/>
      <c r="AQ5" s="1036"/>
      <c r="AR5" s="1036"/>
      <c r="AS5" s="1036"/>
      <c r="AT5" s="1037"/>
      <c r="AU5" s="1062" t="s">
        <v>432</v>
      </c>
      <c r="AV5" s="1063"/>
      <c r="AW5" s="1063"/>
      <c r="AX5" s="1063"/>
      <c r="AY5" s="1063"/>
      <c r="AZ5" s="1063"/>
      <c r="BA5" s="1063"/>
      <c r="BB5" s="1063"/>
      <c r="BC5" s="1063"/>
      <c r="BD5" s="1063"/>
      <c r="BE5" s="1063"/>
      <c r="BF5" s="1063"/>
      <c r="BG5" s="1063"/>
      <c r="BH5" s="1063"/>
      <c r="BI5" s="1064"/>
      <c r="BJ5" s="227"/>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row>
    <row r="6" spans="1:250" s="229" customFormat="1" ht="27" customHeight="1" thickBot="1" x14ac:dyDescent="0.35">
      <c r="A6" s="1075"/>
      <c r="B6" s="1038"/>
      <c r="C6" s="1039"/>
      <c r="D6" s="1039"/>
      <c r="E6" s="1039"/>
      <c r="F6" s="1039"/>
      <c r="G6" s="1039"/>
      <c r="H6" s="1039"/>
      <c r="I6" s="1039"/>
      <c r="J6" s="1039"/>
      <c r="K6" s="1039"/>
      <c r="L6" s="1039"/>
      <c r="M6" s="1039"/>
      <c r="N6" s="1039"/>
      <c r="O6" s="1039"/>
      <c r="P6" s="1040"/>
      <c r="Q6" s="1047"/>
      <c r="R6" s="1048"/>
      <c r="S6" s="1048"/>
      <c r="T6" s="1048"/>
      <c r="U6" s="1048"/>
      <c r="V6" s="1048"/>
      <c r="W6" s="1048"/>
      <c r="X6" s="1048"/>
      <c r="Y6" s="1048"/>
      <c r="Z6" s="1048"/>
      <c r="AA6" s="1048"/>
      <c r="AB6" s="1048"/>
      <c r="AC6" s="1048"/>
      <c r="AD6" s="1048"/>
      <c r="AE6" s="1048"/>
      <c r="AF6" s="1048"/>
      <c r="AG6" s="1048"/>
      <c r="AH6" s="1049"/>
      <c r="AI6" s="1038"/>
      <c r="AJ6" s="1039"/>
      <c r="AK6" s="1039"/>
      <c r="AL6" s="1039"/>
      <c r="AM6" s="1039"/>
      <c r="AN6" s="1039"/>
      <c r="AO6" s="1039"/>
      <c r="AP6" s="1039"/>
      <c r="AQ6" s="1039"/>
      <c r="AR6" s="1039"/>
      <c r="AS6" s="1039"/>
      <c r="AT6" s="1040"/>
      <c r="AU6" s="1065"/>
      <c r="AV6" s="1066"/>
      <c r="AW6" s="1066"/>
      <c r="AX6" s="1066"/>
      <c r="AY6" s="1066"/>
      <c r="AZ6" s="1066"/>
      <c r="BA6" s="1066"/>
      <c r="BB6" s="1066"/>
      <c r="BC6" s="1066"/>
      <c r="BD6" s="1066"/>
      <c r="BE6" s="1066"/>
      <c r="BF6" s="1066"/>
      <c r="BG6" s="1066"/>
      <c r="BH6" s="1066"/>
      <c r="BI6" s="1067"/>
      <c r="BJ6" s="227"/>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6"/>
      <c r="EU6" s="226"/>
      <c r="EV6" s="226"/>
      <c r="EW6" s="226"/>
      <c r="EX6" s="226"/>
      <c r="EY6" s="226"/>
      <c r="EZ6" s="226"/>
      <c r="FA6" s="226"/>
      <c r="FB6" s="226"/>
      <c r="FC6" s="226"/>
      <c r="FD6" s="226"/>
      <c r="FE6" s="226"/>
      <c r="FF6" s="226"/>
      <c r="FG6" s="226"/>
      <c r="FH6" s="226"/>
      <c r="FI6" s="226"/>
      <c r="FJ6" s="226"/>
      <c r="FK6" s="226"/>
      <c r="FL6" s="226"/>
      <c r="FM6" s="226"/>
      <c r="FN6" s="226"/>
      <c r="FO6" s="226"/>
      <c r="FP6" s="226"/>
      <c r="FQ6" s="226"/>
      <c r="FR6" s="226"/>
      <c r="FS6" s="226"/>
      <c r="FT6" s="226"/>
      <c r="FU6" s="226"/>
      <c r="FV6" s="226"/>
      <c r="FW6" s="226"/>
      <c r="FX6" s="226"/>
      <c r="FY6" s="226"/>
      <c r="FZ6" s="226"/>
      <c r="GA6" s="226"/>
      <c r="GB6" s="226"/>
      <c r="GC6" s="226"/>
      <c r="GD6" s="226"/>
      <c r="GE6" s="226"/>
      <c r="GF6" s="226"/>
      <c r="GG6" s="226"/>
      <c r="GH6" s="226"/>
      <c r="GI6" s="226"/>
      <c r="GJ6" s="226"/>
      <c r="GK6" s="226"/>
      <c r="GL6" s="226"/>
      <c r="GM6" s="226"/>
      <c r="GN6" s="226"/>
      <c r="GO6" s="226"/>
      <c r="GP6" s="226"/>
      <c r="GQ6" s="226"/>
      <c r="GR6" s="226"/>
      <c r="GS6" s="226"/>
      <c r="GT6" s="226"/>
      <c r="GU6" s="226"/>
      <c r="GV6" s="226"/>
      <c r="GW6" s="226"/>
      <c r="GX6" s="226"/>
      <c r="GY6" s="226"/>
      <c r="GZ6" s="226"/>
      <c r="HA6" s="226"/>
      <c r="HB6" s="226"/>
      <c r="HC6" s="226"/>
      <c r="HD6" s="226"/>
      <c r="HE6" s="226"/>
      <c r="HF6" s="226"/>
      <c r="HG6" s="226"/>
      <c r="HH6" s="226"/>
      <c r="HI6" s="226"/>
      <c r="HJ6" s="226"/>
      <c r="HK6" s="226"/>
      <c r="HL6" s="226"/>
      <c r="HM6" s="226"/>
      <c r="HN6" s="226"/>
      <c r="HO6" s="226"/>
      <c r="HP6" s="226"/>
      <c r="HQ6" s="226"/>
      <c r="HR6" s="226"/>
      <c r="HS6" s="226"/>
      <c r="HT6" s="226"/>
      <c r="HU6" s="226"/>
      <c r="HV6" s="226"/>
      <c r="HW6" s="226"/>
      <c r="HX6" s="226"/>
      <c r="HY6" s="226"/>
      <c r="HZ6" s="226"/>
      <c r="IA6" s="226"/>
      <c r="IB6" s="226"/>
      <c r="IC6" s="226"/>
      <c r="ID6" s="226"/>
      <c r="IE6" s="226"/>
      <c r="IF6" s="226"/>
      <c r="IG6" s="226"/>
      <c r="IH6" s="226"/>
      <c r="II6" s="226"/>
      <c r="IJ6" s="226"/>
      <c r="IK6" s="226"/>
      <c r="IL6" s="226"/>
      <c r="IM6" s="226"/>
      <c r="IN6" s="226"/>
      <c r="IO6" s="226"/>
      <c r="IP6" s="226"/>
    </row>
    <row r="7" spans="1:250" s="231" customFormat="1" ht="28.5" customHeight="1" x14ac:dyDescent="0.25">
      <c r="A7" s="1019" t="s">
        <v>15</v>
      </c>
      <c r="B7" s="1020"/>
      <c r="C7" s="1068"/>
      <c r="D7" s="1068"/>
      <c r="E7" s="1068"/>
      <c r="F7" s="1068"/>
      <c r="G7" s="1068"/>
      <c r="H7" s="1068"/>
      <c r="I7" s="1068"/>
      <c r="J7" s="1068"/>
      <c r="K7" s="1068"/>
      <c r="L7" s="1068"/>
      <c r="M7" s="1068"/>
      <c r="N7" s="1068"/>
      <c r="O7" s="1068"/>
      <c r="P7" s="1068"/>
      <c r="Q7" s="1068"/>
      <c r="R7" s="1068"/>
      <c r="S7" s="1068"/>
      <c r="T7" s="1068"/>
      <c r="U7" s="1068"/>
      <c r="V7" s="1068"/>
      <c r="W7" s="1068"/>
      <c r="X7" s="1068"/>
      <c r="Y7" s="1068"/>
      <c r="Z7" s="1069" t="s">
        <v>16</v>
      </c>
      <c r="AA7" s="1069"/>
      <c r="AB7" s="1070"/>
      <c r="AC7" s="1070"/>
      <c r="AD7" s="1070"/>
      <c r="AE7" s="1070"/>
      <c r="AF7" s="1070"/>
      <c r="AG7" s="1070"/>
      <c r="AH7" s="1070"/>
      <c r="AI7" s="1070"/>
      <c r="AJ7" s="1069" t="s">
        <v>17</v>
      </c>
      <c r="AK7" s="1069"/>
      <c r="AL7" s="1071"/>
      <c r="AM7" s="1071"/>
      <c r="AN7" s="1071"/>
      <c r="AO7" s="1071"/>
      <c r="AP7" s="1071"/>
      <c r="AQ7" s="1071"/>
      <c r="AR7" s="1071"/>
      <c r="AS7" s="1071"/>
      <c r="AT7" s="1072"/>
      <c r="AU7" s="1072"/>
      <c r="AV7" s="1072"/>
      <c r="AW7" s="1072"/>
      <c r="AX7" s="1072"/>
      <c r="AY7" s="1072"/>
      <c r="AZ7" s="1072"/>
      <c r="BA7" s="1072"/>
      <c r="BB7" s="1072"/>
      <c r="BC7" s="1072"/>
      <c r="BD7" s="1072"/>
      <c r="BE7" s="1072"/>
      <c r="BF7" s="1072"/>
      <c r="BG7" s="1072"/>
      <c r="BH7" s="1072"/>
      <c r="BI7" s="988"/>
      <c r="BJ7" s="230"/>
    </row>
    <row r="8" spans="1:250" s="231" customFormat="1" ht="24.75" customHeight="1" x14ac:dyDescent="0.25">
      <c r="A8" s="1028" t="s">
        <v>18</v>
      </c>
      <c r="B8" s="1029"/>
      <c r="C8" s="1079"/>
      <c r="D8" s="1080"/>
      <c r="E8" s="1080"/>
      <c r="F8" s="1080"/>
      <c r="G8" s="1080"/>
      <c r="H8" s="1080"/>
      <c r="I8" s="1080"/>
      <c r="J8" s="1080"/>
      <c r="K8" s="1080"/>
      <c r="L8" s="1080"/>
      <c r="M8" s="1080"/>
      <c r="N8" s="1080"/>
      <c r="O8" s="1080"/>
      <c r="P8" s="1080"/>
      <c r="Q8" s="1080"/>
      <c r="R8" s="1080"/>
      <c r="S8" s="1080"/>
      <c r="T8" s="1080"/>
      <c r="U8" s="1080"/>
      <c r="V8" s="1080"/>
      <c r="W8" s="1080"/>
      <c r="X8" s="1080"/>
      <c r="Y8" s="1080"/>
      <c r="Z8" s="1080"/>
      <c r="AA8" s="1080"/>
      <c r="AB8" s="1080"/>
      <c r="AC8" s="1080"/>
      <c r="AD8" s="1080"/>
      <c r="AE8" s="1080"/>
      <c r="AF8" s="1080"/>
      <c r="AG8" s="1080"/>
      <c r="AH8" s="1080"/>
      <c r="AI8" s="1080"/>
      <c r="AJ8" s="1080"/>
      <c r="AK8" s="1081"/>
      <c r="AL8" s="232" t="s">
        <v>19</v>
      </c>
      <c r="AM8" s="1082"/>
      <c r="AN8" s="1083"/>
      <c r="AO8" s="1083"/>
      <c r="AP8" s="1083"/>
      <c r="AQ8" s="1083"/>
      <c r="AR8" s="1083"/>
      <c r="AS8" s="1083"/>
      <c r="AT8" s="1072"/>
      <c r="AU8" s="1072"/>
      <c r="AV8" s="1072"/>
      <c r="AW8" s="1072"/>
      <c r="AX8" s="1072"/>
      <c r="AY8" s="1072"/>
      <c r="AZ8" s="1072"/>
      <c r="BA8" s="1072"/>
      <c r="BB8" s="1072"/>
      <c r="BC8" s="1072"/>
      <c r="BD8" s="1072"/>
      <c r="BE8" s="1072"/>
      <c r="BF8" s="1072"/>
      <c r="BG8" s="1072"/>
      <c r="BH8" s="1072"/>
      <c r="BI8" s="988"/>
      <c r="BJ8" s="230"/>
    </row>
    <row r="9" spans="1:250" s="231" customFormat="1" ht="30" customHeight="1" x14ac:dyDescent="0.25">
      <c r="A9" s="1030" t="s">
        <v>20</v>
      </c>
      <c r="B9" s="1031"/>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11" t="s">
        <v>21</v>
      </c>
      <c r="AU9" s="1012"/>
      <c r="AV9" s="1012"/>
      <c r="AW9" s="1012"/>
      <c r="AX9" s="1012"/>
      <c r="AY9" s="1012"/>
      <c r="AZ9" s="1012"/>
      <c r="BA9" s="1012"/>
      <c r="BB9" s="1012"/>
      <c r="BC9" s="1012"/>
      <c r="BD9" s="1012"/>
      <c r="BE9" s="1012"/>
      <c r="BF9" s="1012"/>
      <c r="BG9" s="1012"/>
      <c r="BH9" s="1012"/>
      <c r="BI9" s="1013"/>
      <c r="BJ9" s="230"/>
    </row>
    <row r="10" spans="1:250" s="231" customFormat="1" ht="38.25" customHeight="1" x14ac:dyDescent="0.25">
      <c r="A10" s="865"/>
      <c r="B10" s="867"/>
      <c r="C10" s="867"/>
      <c r="D10" s="867" t="s">
        <v>22</v>
      </c>
      <c r="E10" s="867"/>
      <c r="F10" s="867"/>
      <c r="G10" s="867"/>
      <c r="H10" s="867"/>
      <c r="I10" s="867"/>
      <c r="J10" s="867"/>
      <c r="K10" s="867"/>
      <c r="L10" s="867"/>
      <c r="M10" s="867"/>
      <c r="N10" s="867"/>
      <c r="O10" s="867"/>
      <c r="P10" s="867"/>
      <c r="Q10" s="867"/>
      <c r="R10" s="867"/>
      <c r="S10" s="867"/>
      <c r="T10" s="867" t="s">
        <v>23</v>
      </c>
      <c r="U10" s="867"/>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8"/>
      <c r="AU10" s="868"/>
      <c r="AV10" s="868"/>
      <c r="AW10" s="868"/>
      <c r="AX10" s="868"/>
      <c r="AY10" s="868"/>
      <c r="AZ10" s="868"/>
      <c r="BA10" s="868"/>
      <c r="BB10" s="868"/>
      <c r="BC10" s="868"/>
      <c r="BD10" s="868"/>
      <c r="BE10" s="868"/>
      <c r="BF10" s="868"/>
      <c r="BG10" s="868"/>
      <c r="BH10" s="868"/>
      <c r="BI10" s="869"/>
      <c r="BJ10" s="230"/>
    </row>
    <row r="11" spans="1:250" s="384" customFormat="1" ht="33" customHeight="1" x14ac:dyDescent="0.25">
      <c r="A11" s="972"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1084" t="s">
        <v>37</v>
      </c>
      <c r="Z11" s="964" t="s">
        <v>38</v>
      </c>
      <c r="AA11" s="964" t="s">
        <v>39</v>
      </c>
      <c r="AB11" s="964" t="s">
        <v>40</v>
      </c>
      <c r="AC11" s="964" t="s">
        <v>41</v>
      </c>
      <c r="AD11" s="964" t="s">
        <v>42</v>
      </c>
      <c r="AE11" s="964" t="s">
        <v>43</v>
      </c>
      <c r="AF11" s="964"/>
      <c r="AG11" s="964"/>
      <c r="AH11" s="964" t="s">
        <v>44</v>
      </c>
      <c r="AI11" s="964" t="s">
        <v>45</v>
      </c>
      <c r="AJ11" s="968" t="s">
        <v>46</v>
      </c>
      <c r="AK11" s="969"/>
      <c r="AL11" s="969"/>
      <c r="AM11" s="969"/>
      <c r="AN11" s="969"/>
      <c r="AO11" s="969"/>
      <c r="AP11" s="970"/>
      <c r="AQ11" s="991" t="s">
        <v>47</v>
      </c>
      <c r="AR11" s="964" t="s">
        <v>48</v>
      </c>
      <c r="AS11" s="964" t="s">
        <v>49</v>
      </c>
      <c r="AT11" s="971"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3" t="s">
        <v>52</v>
      </c>
      <c r="BJ11" s="383"/>
    </row>
    <row r="12" spans="1:250" s="384" customFormat="1" ht="52.5" customHeight="1" x14ac:dyDescent="0.25">
      <c r="A12" s="973"/>
      <c r="B12" s="965"/>
      <c r="C12" s="965"/>
      <c r="D12" s="320" t="s">
        <v>54</v>
      </c>
      <c r="E12" s="320" t="s">
        <v>55</v>
      </c>
      <c r="F12" s="320" t="s">
        <v>56</v>
      </c>
      <c r="G12" s="320" t="s">
        <v>54</v>
      </c>
      <c r="H12" s="320" t="s">
        <v>55</v>
      </c>
      <c r="I12" s="320" t="s">
        <v>56</v>
      </c>
      <c r="J12" s="320" t="s">
        <v>54</v>
      </c>
      <c r="K12" s="320" t="s">
        <v>55</v>
      </c>
      <c r="L12" s="320" t="s">
        <v>56</v>
      </c>
      <c r="M12" s="320" t="s">
        <v>54</v>
      </c>
      <c r="N12" s="320" t="s">
        <v>55</v>
      </c>
      <c r="O12" s="320" t="s">
        <v>56</v>
      </c>
      <c r="P12" s="320" t="s">
        <v>54</v>
      </c>
      <c r="Q12" s="320" t="s">
        <v>55</v>
      </c>
      <c r="R12" s="320" t="s">
        <v>56</v>
      </c>
      <c r="S12" s="154">
        <f>SUM(S13:S15)</f>
        <v>0</v>
      </c>
      <c r="T12" s="965"/>
      <c r="U12" s="965"/>
      <c r="V12" s="965"/>
      <c r="W12" s="321" t="s">
        <v>57</v>
      </c>
      <c r="X12" s="321" t="s">
        <v>58</v>
      </c>
      <c r="Y12" s="1085"/>
      <c r="Z12" s="965"/>
      <c r="AA12" s="965"/>
      <c r="AB12" s="965"/>
      <c r="AC12" s="965"/>
      <c r="AD12" s="964"/>
      <c r="AE12" s="322" t="s">
        <v>59</v>
      </c>
      <c r="AF12" s="322" t="s">
        <v>60</v>
      </c>
      <c r="AG12" s="323" t="s">
        <v>61</v>
      </c>
      <c r="AH12" s="964"/>
      <c r="AI12" s="965"/>
      <c r="AJ12" s="346" t="s">
        <v>62</v>
      </c>
      <c r="AK12" s="346" t="s">
        <v>63</v>
      </c>
      <c r="AL12" s="346" t="s">
        <v>64</v>
      </c>
      <c r="AM12" s="346" t="s">
        <v>65</v>
      </c>
      <c r="AN12" s="346" t="s">
        <v>66</v>
      </c>
      <c r="AO12" s="346" t="s">
        <v>67</v>
      </c>
      <c r="AP12" s="346" t="s">
        <v>68</v>
      </c>
      <c r="AQ12" s="992"/>
      <c r="AR12" s="965"/>
      <c r="AS12" s="965"/>
      <c r="AT12" s="325" t="s">
        <v>69</v>
      </c>
      <c r="AU12" s="326" t="s">
        <v>70</v>
      </c>
      <c r="AV12" s="326" t="s">
        <v>71</v>
      </c>
      <c r="AW12" s="326" t="s">
        <v>72</v>
      </c>
      <c r="AX12" s="326" t="s">
        <v>69</v>
      </c>
      <c r="AY12" s="326" t="s">
        <v>70</v>
      </c>
      <c r="AZ12" s="326" t="s">
        <v>71</v>
      </c>
      <c r="BA12" s="326" t="s">
        <v>72</v>
      </c>
      <c r="BB12" s="326" t="s">
        <v>69</v>
      </c>
      <c r="BC12" s="326" t="s">
        <v>70</v>
      </c>
      <c r="BD12" s="326" t="s">
        <v>71</v>
      </c>
      <c r="BE12" s="326" t="s">
        <v>72</v>
      </c>
      <c r="BF12" s="326" t="s">
        <v>69</v>
      </c>
      <c r="BG12" s="326" t="s">
        <v>70</v>
      </c>
      <c r="BH12" s="326" t="s">
        <v>71</v>
      </c>
      <c r="BI12" s="327" t="s">
        <v>73</v>
      </c>
      <c r="BJ12" s="383"/>
    </row>
    <row r="13" spans="1:250" s="388" customFormat="1" ht="188.25" customHeight="1" x14ac:dyDescent="0.25">
      <c r="A13" s="380">
        <v>1</v>
      </c>
      <c r="B13" s="78" t="s">
        <v>726</v>
      </c>
      <c r="C13" s="385">
        <v>0.3</v>
      </c>
      <c r="D13" s="368">
        <v>0</v>
      </c>
      <c r="E13" s="156"/>
      <c r="F13" s="386">
        <v>0</v>
      </c>
      <c r="G13" s="156">
        <v>0.25</v>
      </c>
      <c r="H13" s="156"/>
      <c r="I13" s="386">
        <v>0</v>
      </c>
      <c r="J13" s="156">
        <v>0.25</v>
      </c>
      <c r="K13" s="156"/>
      <c r="L13" s="386">
        <v>0</v>
      </c>
      <c r="M13" s="156">
        <v>0.5</v>
      </c>
      <c r="N13" s="156"/>
      <c r="O13" s="386">
        <v>0</v>
      </c>
      <c r="P13" s="156">
        <f>SUM(D13,G13,J13,M13)</f>
        <v>1</v>
      </c>
      <c r="Q13" s="362">
        <f>SUM(E13,H13,K13,N13)</f>
        <v>0</v>
      </c>
      <c r="R13" s="386">
        <v>0</v>
      </c>
      <c r="S13" s="370">
        <f>R13*C13</f>
        <v>0</v>
      </c>
      <c r="T13" s="78" t="s">
        <v>727</v>
      </c>
      <c r="U13" s="78" t="s">
        <v>728</v>
      </c>
      <c r="V13" s="386" t="s">
        <v>729</v>
      </c>
      <c r="W13" s="386" t="s">
        <v>730</v>
      </c>
      <c r="X13" s="386" t="s">
        <v>731</v>
      </c>
      <c r="Y13" s="159" t="s">
        <v>75</v>
      </c>
      <c r="Z13" s="386" t="s">
        <v>732</v>
      </c>
      <c r="AA13" s="159" t="s">
        <v>76</v>
      </c>
      <c r="AB13" s="159" t="s">
        <v>101</v>
      </c>
      <c r="AC13" s="159" t="s">
        <v>102</v>
      </c>
      <c r="AD13" s="160" t="s">
        <v>78</v>
      </c>
      <c r="AE13" s="160" t="s">
        <v>108</v>
      </c>
      <c r="AF13" s="160">
        <v>2023</v>
      </c>
      <c r="AG13" s="160" t="s">
        <v>108</v>
      </c>
      <c r="AH13" s="160" t="s">
        <v>79</v>
      </c>
      <c r="AI13" s="159" t="s">
        <v>80</v>
      </c>
      <c r="AJ13" s="65" t="s">
        <v>81</v>
      </c>
      <c r="AK13" s="233" t="s">
        <v>108</v>
      </c>
      <c r="AL13" s="234"/>
      <c r="AM13" s="235" t="s">
        <v>823</v>
      </c>
      <c r="AN13" s="233" t="s">
        <v>82</v>
      </c>
      <c r="AO13" s="233" t="s">
        <v>103</v>
      </c>
      <c r="AP13" s="233" t="s">
        <v>733</v>
      </c>
      <c r="AQ13" s="61" t="s">
        <v>734</v>
      </c>
      <c r="AR13" s="61"/>
      <c r="AS13" s="236" t="s">
        <v>735</v>
      </c>
      <c r="AT13" s="237"/>
      <c r="AU13" s="238"/>
      <c r="AV13" s="239"/>
      <c r="AW13" s="240"/>
      <c r="AX13" s="237"/>
      <c r="AY13" s="241"/>
      <c r="AZ13" s="242"/>
      <c r="BA13" s="242"/>
      <c r="BB13" s="243"/>
      <c r="BC13" s="238"/>
      <c r="BD13" s="240"/>
      <c r="BE13" s="240"/>
      <c r="BF13" s="244"/>
      <c r="BG13" s="245"/>
      <c r="BH13" s="246"/>
      <c r="BI13" s="247"/>
      <c r="BJ13" s="387"/>
    </row>
    <row r="14" spans="1:250" s="388" customFormat="1" ht="81" customHeight="1" x14ac:dyDescent="0.25">
      <c r="A14" s="381">
        <v>2</v>
      </c>
      <c r="B14" s="248" t="s">
        <v>736</v>
      </c>
      <c r="C14" s="385">
        <v>0.5</v>
      </c>
      <c r="D14" s="156">
        <v>0.25</v>
      </c>
      <c r="E14" s="156"/>
      <c r="F14" s="386">
        <v>0</v>
      </c>
      <c r="G14" s="156">
        <v>0.25</v>
      </c>
      <c r="H14" s="156"/>
      <c r="I14" s="386">
        <v>0</v>
      </c>
      <c r="J14" s="156">
        <v>0.25</v>
      </c>
      <c r="K14" s="156"/>
      <c r="L14" s="386">
        <v>0</v>
      </c>
      <c r="M14" s="156">
        <v>0.25</v>
      </c>
      <c r="N14" s="156"/>
      <c r="O14" s="386">
        <v>0</v>
      </c>
      <c r="P14" s="156">
        <f>SUM(D14,G14,J14,M14)</f>
        <v>1</v>
      </c>
      <c r="Q14" s="156">
        <f>SUM(E14,H14,K14,N14)</f>
        <v>0</v>
      </c>
      <c r="R14" s="386">
        <v>0</v>
      </c>
      <c r="S14" s="370">
        <f>R14*C14</f>
        <v>0</v>
      </c>
      <c r="T14" s="126" t="s">
        <v>973</v>
      </c>
      <c r="U14" s="78" t="s">
        <v>737</v>
      </c>
      <c r="V14" s="386" t="s">
        <v>738</v>
      </c>
      <c r="W14" s="386" t="s">
        <v>739</v>
      </c>
      <c r="X14" s="386" t="s">
        <v>740</v>
      </c>
      <c r="Y14" s="249" t="s">
        <v>75</v>
      </c>
      <c r="Z14" s="386" t="s">
        <v>741</v>
      </c>
      <c r="AA14" s="159" t="s">
        <v>76</v>
      </c>
      <c r="AB14" s="159" t="s">
        <v>74</v>
      </c>
      <c r="AC14" s="159" t="s">
        <v>77</v>
      </c>
      <c r="AD14" s="159" t="s">
        <v>78</v>
      </c>
      <c r="AE14" s="159" t="s">
        <v>108</v>
      </c>
      <c r="AF14" s="159">
        <v>2023</v>
      </c>
      <c r="AG14" s="159" t="s">
        <v>108</v>
      </c>
      <c r="AH14" s="159" t="s">
        <v>79</v>
      </c>
      <c r="AI14" s="159" t="s">
        <v>80</v>
      </c>
      <c r="AJ14" s="65" t="s">
        <v>81</v>
      </c>
      <c r="AK14" s="233" t="s">
        <v>108</v>
      </c>
      <c r="AL14" s="234" t="s">
        <v>108</v>
      </c>
      <c r="AM14" s="235" t="s">
        <v>742</v>
      </c>
      <c r="AN14" s="233" t="s">
        <v>82</v>
      </c>
      <c r="AO14" s="233" t="s">
        <v>110</v>
      </c>
      <c r="AP14" s="233"/>
      <c r="AQ14" s="61" t="s">
        <v>743</v>
      </c>
      <c r="AR14" s="61"/>
      <c r="AS14" s="236" t="s">
        <v>735</v>
      </c>
      <c r="AT14" s="166"/>
      <c r="AU14" s="243"/>
      <c r="AV14" s="168"/>
      <c r="AW14" s="168"/>
      <c r="AX14" s="237"/>
      <c r="AY14" s="169"/>
      <c r="AZ14" s="170"/>
      <c r="BA14" s="170"/>
      <c r="BB14" s="250"/>
      <c r="BC14" s="250"/>
      <c r="BD14" s="172"/>
      <c r="BE14" s="172"/>
      <c r="BF14" s="237"/>
      <c r="BG14" s="237"/>
      <c r="BH14" s="173"/>
      <c r="BI14" s="174"/>
      <c r="BJ14" s="387"/>
    </row>
    <row r="15" spans="1:250" s="388" customFormat="1" ht="175.5" customHeight="1" x14ac:dyDescent="0.2">
      <c r="A15" s="381">
        <v>3</v>
      </c>
      <c r="B15" s="251" t="s">
        <v>974</v>
      </c>
      <c r="C15" s="385">
        <v>0.2</v>
      </c>
      <c r="D15" s="156"/>
      <c r="E15" s="156"/>
      <c r="F15" s="386">
        <v>0</v>
      </c>
      <c r="G15" s="156">
        <v>0.5</v>
      </c>
      <c r="H15" s="369"/>
      <c r="I15" s="386">
        <v>0</v>
      </c>
      <c r="J15" s="369"/>
      <c r="K15" s="369"/>
      <c r="L15" s="386">
        <v>0</v>
      </c>
      <c r="M15" s="156">
        <v>0.5</v>
      </c>
      <c r="N15" s="369"/>
      <c r="O15" s="386">
        <v>0</v>
      </c>
      <c r="P15" s="156">
        <f>SUM(D15,G15,J15,M15)</f>
        <v>1</v>
      </c>
      <c r="Q15" s="156"/>
      <c r="R15" s="386">
        <v>0</v>
      </c>
      <c r="S15" s="370">
        <f>R15*C15</f>
        <v>0</v>
      </c>
      <c r="T15" s="78" t="s">
        <v>744</v>
      </c>
      <c r="U15" s="78" t="s">
        <v>745</v>
      </c>
      <c r="V15" s="389" t="s">
        <v>746</v>
      </c>
      <c r="W15" s="389" t="s">
        <v>747</v>
      </c>
      <c r="X15" s="389" t="s">
        <v>748</v>
      </c>
      <c r="Y15" s="160" t="s">
        <v>75</v>
      </c>
      <c r="Z15" s="175" t="s">
        <v>975</v>
      </c>
      <c r="AA15" s="160" t="s">
        <v>76</v>
      </c>
      <c r="AB15" s="160" t="s">
        <v>101</v>
      </c>
      <c r="AC15" s="160" t="s">
        <v>102</v>
      </c>
      <c r="AD15" s="160" t="s">
        <v>78</v>
      </c>
      <c r="AE15" s="160" t="s">
        <v>108</v>
      </c>
      <c r="AF15" s="160">
        <v>2023</v>
      </c>
      <c r="AG15" s="160" t="s">
        <v>108</v>
      </c>
      <c r="AH15" s="160" t="s">
        <v>79</v>
      </c>
      <c r="AI15" s="160" t="s">
        <v>80</v>
      </c>
      <c r="AJ15" s="252" t="s">
        <v>139</v>
      </c>
      <c r="AK15" s="253" t="s">
        <v>108</v>
      </c>
      <c r="AL15" s="176" t="s">
        <v>108</v>
      </c>
      <c r="AM15" s="235" t="s">
        <v>827</v>
      </c>
      <c r="AN15" s="253" t="s">
        <v>82</v>
      </c>
      <c r="AO15" s="253" t="s">
        <v>103</v>
      </c>
      <c r="AP15" s="253"/>
      <c r="AQ15" s="61" t="s">
        <v>734</v>
      </c>
      <c r="AR15" s="61"/>
      <c r="AS15" s="236" t="s">
        <v>735</v>
      </c>
      <c r="AT15" s="177"/>
      <c r="AU15" s="243"/>
      <c r="AV15" s="168"/>
      <c r="AW15" s="168"/>
      <c r="AX15" s="237"/>
      <c r="AY15" s="169"/>
      <c r="AZ15" s="170"/>
      <c r="BA15" s="170"/>
      <c r="BB15" s="250"/>
      <c r="BC15" s="250"/>
      <c r="BD15" s="178"/>
      <c r="BE15" s="172"/>
      <c r="BF15" s="237"/>
      <c r="BG15" s="237"/>
      <c r="BH15" s="173"/>
      <c r="BI15" s="174"/>
      <c r="BJ15" s="387"/>
    </row>
    <row r="16" spans="1:250" s="257" customFormat="1" ht="12.75" customHeight="1" x14ac:dyDescent="0.25">
      <c r="A16" s="254"/>
      <c r="B16" s="230"/>
      <c r="C16" s="255"/>
      <c r="D16" s="230"/>
      <c r="E16" s="230"/>
      <c r="F16" s="230"/>
      <c r="G16" s="230"/>
      <c r="H16" s="230"/>
      <c r="I16" s="230"/>
      <c r="J16" s="230"/>
      <c r="K16" s="230"/>
      <c r="L16" s="230"/>
      <c r="M16" s="230"/>
      <c r="N16" s="230"/>
      <c r="O16" s="230"/>
      <c r="P16" s="230"/>
      <c r="Q16" s="230"/>
      <c r="R16" s="230"/>
      <c r="S16" s="230"/>
      <c r="T16" s="230"/>
      <c r="U16" s="230"/>
      <c r="V16" s="230"/>
      <c r="W16" s="230"/>
      <c r="X16" s="230"/>
      <c r="Y16" s="254"/>
      <c r="Z16" s="256"/>
      <c r="AA16" s="230"/>
      <c r="AB16" s="230"/>
      <c r="AC16" s="230"/>
      <c r="AD16" s="230"/>
      <c r="AE16" s="256"/>
      <c r="AF16" s="256"/>
      <c r="AG16" s="256"/>
      <c r="AH16" s="230"/>
      <c r="AI16" s="230"/>
      <c r="AJ16" s="230"/>
      <c r="AK16" s="256"/>
      <c r="AL16" s="256"/>
      <c r="AM16" s="256"/>
      <c r="AN16" s="256"/>
      <c r="AO16" s="230"/>
      <c r="AP16" s="230"/>
      <c r="AQ16" s="256"/>
      <c r="AR16" s="256"/>
      <c r="AS16" s="256"/>
      <c r="BD16" s="258"/>
      <c r="BJ16" s="256"/>
    </row>
    <row r="17" spans="1:62" s="257" customFormat="1" ht="12.75" customHeight="1" x14ac:dyDescent="0.25">
      <c r="A17" s="254"/>
      <c r="B17" s="259"/>
      <c r="C17" s="255"/>
      <c r="D17" s="230"/>
      <c r="E17" s="230"/>
      <c r="F17" s="230"/>
      <c r="G17" s="230"/>
      <c r="H17" s="230"/>
      <c r="I17" s="230"/>
      <c r="J17" s="230"/>
      <c r="K17" s="230"/>
      <c r="L17" s="230"/>
      <c r="M17" s="230"/>
      <c r="N17" s="230"/>
      <c r="O17" s="230"/>
      <c r="P17" s="230"/>
      <c r="Q17" s="230"/>
      <c r="R17" s="230"/>
      <c r="S17" s="230"/>
      <c r="T17" s="230"/>
      <c r="U17" s="230"/>
      <c r="V17" s="230"/>
      <c r="W17" s="230"/>
      <c r="X17" s="230"/>
      <c r="Y17" s="254"/>
      <c r="Z17" s="256"/>
      <c r="AA17" s="230"/>
      <c r="AB17" s="230"/>
      <c r="AC17" s="230"/>
      <c r="AD17" s="230"/>
      <c r="AE17" s="256"/>
      <c r="AF17" s="256"/>
      <c r="AG17" s="256"/>
      <c r="AH17" s="230"/>
      <c r="AI17" s="230"/>
      <c r="AJ17" s="230"/>
      <c r="AK17" s="256"/>
      <c r="AL17" s="256"/>
      <c r="AM17" s="256"/>
      <c r="AN17" s="256"/>
      <c r="AO17" s="230"/>
      <c r="AP17" s="230"/>
      <c r="AQ17" s="256"/>
      <c r="AR17" s="256"/>
      <c r="AS17" s="256"/>
      <c r="BD17" s="258"/>
      <c r="BJ17" s="256"/>
    </row>
    <row r="18" spans="1:62" s="257" customFormat="1" ht="12.75" customHeight="1" x14ac:dyDescent="0.25">
      <c r="A18" s="254"/>
      <c r="B18" s="230"/>
      <c r="C18" s="255"/>
      <c r="D18" s="230"/>
      <c r="E18" s="230"/>
      <c r="F18" s="230"/>
      <c r="G18" s="230"/>
      <c r="H18" s="230"/>
      <c r="I18" s="230"/>
      <c r="J18" s="230"/>
      <c r="K18" s="230"/>
      <c r="L18" s="230"/>
      <c r="M18" s="230"/>
      <c r="N18" s="230"/>
      <c r="O18" s="230"/>
      <c r="P18" s="230"/>
      <c r="Q18" s="230"/>
      <c r="R18" s="230"/>
      <c r="S18" s="230"/>
      <c r="T18" s="230"/>
      <c r="U18" s="230"/>
      <c r="V18" s="230"/>
      <c r="W18" s="230"/>
      <c r="X18" s="230"/>
      <c r="Y18" s="254"/>
      <c r="Z18" s="256"/>
      <c r="AA18" s="230"/>
      <c r="AB18" s="230"/>
      <c r="AC18" s="230"/>
      <c r="AD18" s="230"/>
      <c r="AE18" s="256"/>
      <c r="AF18" s="256"/>
      <c r="AG18" s="256"/>
      <c r="AH18" s="230"/>
      <c r="AI18" s="230"/>
      <c r="AJ18" s="230"/>
      <c r="AK18" s="256"/>
      <c r="AL18" s="256"/>
      <c r="AM18" s="256"/>
      <c r="AN18" s="256"/>
      <c r="AO18" s="230"/>
      <c r="AP18" s="230"/>
      <c r="AQ18" s="256"/>
      <c r="AR18" s="256"/>
      <c r="AS18" s="256"/>
      <c r="BD18" s="260"/>
      <c r="BJ18" s="256"/>
    </row>
    <row r="19" spans="1:62" s="257" customFormat="1" ht="12.75" customHeight="1" x14ac:dyDescent="0.25">
      <c r="A19" s="254"/>
      <c r="B19" s="230"/>
      <c r="C19" s="255"/>
      <c r="D19" s="230"/>
      <c r="E19" s="230"/>
      <c r="F19" s="230"/>
      <c r="G19" s="230"/>
      <c r="H19" s="230"/>
      <c r="I19" s="230"/>
      <c r="J19" s="230"/>
      <c r="K19" s="230"/>
      <c r="L19" s="230"/>
      <c r="M19" s="230"/>
      <c r="N19" s="230"/>
      <c r="O19" s="230"/>
      <c r="P19" s="230"/>
      <c r="Q19" s="230"/>
      <c r="R19" s="230"/>
      <c r="S19" s="230"/>
      <c r="T19" s="230"/>
      <c r="U19" s="230"/>
      <c r="V19" s="230"/>
      <c r="W19" s="230"/>
      <c r="X19" s="230"/>
      <c r="Y19" s="254"/>
      <c r="Z19" s="256"/>
      <c r="AA19" s="230"/>
      <c r="AB19" s="230"/>
      <c r="AC19" s="230"/>
      <c r="AD19" s="230"/>
      <c r="AE19" s="256"/>
      <c r="AF19" s="256"/>
      <c r="AG19" s="256"/>
      <c r="AH19" s="230"/>
      <c r="AI19" s="230"/>
      <c r="AJ19" s="230"/>
      <c r="AK19" s="256"/>
      <c r="AL19" s="256"/>
      <c r="AM19" s="256"/>
      <c r="AN19" s="256"/>
      <c r="AO19" s="230"/>
      <c r="AP19" s="230"/>
      <c r="AQ19" s="256"/>
      <c r="AR19" s="256"/>
      <c r="AS19" s="256"/>
      <c r="BD19" s="258"/>
      <c r="BJ19" s="256"/>
    </row>
    <row r="20" spans="1:62" s="257" customFormat="1" ht="12.75" customHeight="1" x14ac:dyDescent="0.25">
      <c r="A20" s="254"/>
      <c r="B20" s="230"/>
      <c r="C20" s="255"/>
      <c r="D20" s="230"/>
      <c r="E20" s="230"/>
      <c r="F20" s="230"/>
      <c r="G20" s="230"/>
      <c r="H20" s="230"/>
      <c r="I20" s="230"/>
      <c r="J20" s="230"/>
      <c r="K20" s="230"/>
      <c r="L20" s="230"/>
      <c r="M20" s="230"/>
      <c r="N20" s="230"/>
      <c r="O20" s="230"/>
      <c r="P20" s="230"/>
      <c r="Q20" s="230"/>
      <c r="R20" s="230"/>
      <c r="S20" s="230"/>
      <c r="T20" s="230"/>
      <c r="U20" s="230"/>
      <c r="V20" s="230"/>
      <c r="W20" s="230"/>
      <c r="X20" s="230"/>
      <c r="Y20" s="254"/>
      <c r="Z20" s="256"/>
      <c r="AA20" s="230"/>
      <c r="AB20" s="230"/>
      <c r="AC20" s="230"/>
      <c r="AD20" s="230"/>
      <c r="AE20" s="256"/>
      <c r="AF20" s="256"/>
      <c r="AG20" s="256"/>
      <c r="AH20" s="230"/>
      <c r="AI20" s="230"/>
      <c r="AJ20" s="230"/>
      <c r="AK20" s="256"/>
      <c r="AL20" s="256"/>
      <c r="AM20" s="256"/>
      <c r="AN20" s="256"/>
      <c r="AO20" s="230"/>
      <c r="AP20" s="230"/>
      <c r="AQ20" s="256"/>
      <c r="AR20" s="256"/>
      <c r="AS20" s="256"/>
      <c r="BD20" s="258"/>
      <c r="BJ20" s="256"/>
    </row>
    <row r="21" spans="1:62" s="257" customFormat="1" ht="12.75" customHeight="1" x14ac:dyDescent="0.25">
      <c r="A21" s="254"/>
      <c r="B21" s="230"/>
      <c r="C21" s="255"/>
      <c r="D21" s="230"/>
      <c r="E21" s="230"/>
      <c r="F21" s="230"/>
      <c r="G21" s="230"/>
      <c r="H21" s="230"/>
      <c r="I21" s="230"/>
      <c r="J21" s="230"/>
      <c r="K21" s="230"/>
      <c r="L21" s="230"/>
      <c r="M21" s="230"/>
      <c r="N21" s="230"/>
      <c r="O21" s="230"/>
      <c r="P21" s="230"/>
      <c r="Q21" s="230"/>
      <c r="R21" s="230"/>
      <c r="S21" s="230"/>
      <c r="T21" s="230"/>
      <c r="U21" s="230"/>
      <c r="V21" s="230"/>
      <c r="W21" s="230"/>
      <c r="X21" s="230"/>
      <c r="Y21" s="254"/>
      <c r="Z21" s="256"/>
      <c r="AA21" s="230"/>
      <c r="AB21" s="230"/>
      <c r="AC21" s="230"/>
      <c r="AD21" s="230"/>
      <c r="AE21" s="256"/>
      <c r="AF21" s="256"/>
      <c r="AG21" s="256"/>
      <c r="AH21" s="230"/>
      <c r="AI21" s="230"/>
      <c r="AJ21" s="230"/>
      <c r="AK21" s="256"/>
      <c r="AL21" s="256"/>
      <c r="AM21" s="256"/>
      <c r="AN21" s="256"/>
      <c r="AO21" s="230"/>
      <c r="AP21" s="230"/>
      <c r="AQ21" s="256"/>
      <c r="AR21" s="256"/>
      <c r="AS21" s="256"/>
      <c r="BD21" s="258"/>
      <c r="BJ21" s="256"/>
    </row>
    <row r="22" spans="1:62" s="257" customFormat="1" ht="12.75" customHeight="1" x14ac:dyDescent="0.25">
      <c r="A22" s="254"/>
      <c r="B22" s="230"/>
      <c r="C22" s="255"/>
      <c r="D22" s="230"/>
      <c r="E22" s="230"/>
      <c r="F22" s="230"/>
      <c r="G22" s="230"/>
      <c r="H22" s="230"/>
      <c r="I22" s="230"/>
      <c r="J22" s="230"/>
      <c r="K22" s="230"/>
      <c r="L22" s="230"/>
      <c r="M22" s="230"/>
      <c r="N22" s="230"/>
      <c r="O22" s="230"/>
      <c r="P22" s="230"/>
      <c r="Q22" s="230"/>
      <c r="R22" s="230"/>
      <c r="S22" s="230"/>
      <c r="T22" s="230"/>
      <c r="U22" s="230"/>
      <c r="V22" s="230"/>
      <c r="W22" s="230"/>
      <c r="X22" s="230"/>
      <c r="Y22" s="254"/>
      <c r="Z22" s="256"/>
      <c r="AA22" s="230"/>
      <c r="AB22" s="230"/>
      <c r="AC22" s="230"/>
      <c r="AD22" s="230"/>
      <c r="AE22" s="256"/>
      <c r="AF22" s="256"/>
      <c r="AG22" s="256"/>
      <c r="AH22" s="230"/>
      <c r="AI22" s="230"/>
      <c r="AJ22" s="230"/>
      <c r="AK22" s="256"/>
      <c r="AL22" s="256"/>
      <c r="AM22" s="256"/>
      <c r="AN22" s="256"/>
      <c r="AO22" s="230"/>
      <c r="AP22" s="230"/>
      <c r="AQ22" s="256"/>
      <c r="AR22" s="256"/>
      <c r="AS22" s="256"/>
      <c r="BD22" s="258"/>
      <c r="BJ22" s="256"/>
    </row>
    <row r="23" spans="1:62" s="257" customFormat="1" ht="12.75" customHeight="1" x14ac:dyDescent="0.25">
      <c r="A23" s="254"/>
      <c r="B23" s="230"/>
      <c r="C23" s="255"/>
      <c r="D23" s="230"/>
      <c r="E23" s="230"/>
      <c r="F23" s="230"/>
      <c r="G23" s="230"/>
      <c r="H23" s="230"/>
      <c r="I23" s="230"/>
      <c r="J23" s="230"/>
      <c r="K23" s="230"/>
      <c r="L23" s="230"/>
      <c r="M23" s="230"/>
      <c r="N23" s="230"/>
      <c r="O23" s="230"/>
      <c r="P23" s="230"/>
      <c r="Q23" s="230"/>
      <c r="R23" s="230"/>
      <c r="S23" s="230"/>
      <c r="T23" s="230"/>
      <c r="U23" s="230"/>
      <c r="V23" s="230"/>
      <c r="W23" s="230"/>
      <c r="X23" s="230"/>
      <c r="Y23" s="254"/>
      <c r="Z23" s="256"/>
      <c r="AA23" s="230"/>
      <c r="AB23" s="230"/>
      <c r="AC23" s="230"/>
      <c r="AD23" s="230"/>
      <c r="AE23" s="256"/>
      <c r="AF23" s="256"/>
      <c r="AG23" s="256"/>
      <c r="AH23" s="230"/>
      <c r="AI23" s="230"/>
      <c r="AJ23" s="230"/>
      <c r="AK23" s="256"/>
      <c r="AL23" s="256"/>
      <c r="AM23" s="256"/>
      <c r="AN23" s="256"/>
      <c r="AO23" s="230"/>
      <c r="AP23" s="230"/>
      <c r="AQ23" s="256"/>
      <c r="AR23" s="256"/>
      <c r="AS23" s="256"/>
      <c r="BD23" s="258"/>
      <c r="BJ23" s="256"/>
    </row>
    <row r="24" spans="1:62" s="257" customFormat="1" ht="12.75" customHeight="1" x14ac:dyDescent="0.25">
      <c r="A24" s="254"/>
      <c r="B24" s="230"/>
      <c r="C24" s="255"/>
      <c r="D24" s="230"/>
      <c r="E24" s="230"/>
      <c r="F24" s="230"/>
      <c r="G24" s="230"/>
      <c r="H24" s="230"/>
      <c r="I24" s="230"/>
      <c r="J24" s="230"/>
      <c r="K24" s="230"/>
      <c r="L24" s="230"/>
      <c r="M24" s="230"/>
      <c r="N24" s="230"/>
      <c r="O24" s="230"/>
      <c r="P24" s="230"/>
      <c r="Q24" s="230"/>
      <c r="R24" s="230"/>
      <c r="S24" s="230"/>
      <c r="T24" s="230"/>
      <c r="U24" s="230"/>
      <c r="V24" s="230"/>
      <c r="W24" s="230"/>
      <c r="X24" s="230"/>
      <c r="Y24" s="254"/>
      <c r="Z24" s="256"/>
      <c r="AA24" s="230"/>
      <c r="AB24" s="230"/>
      <c r="AC24" s="230"/>
      <c r="AD24" s="230"/>
      <c r="AE24" s="256"/>
      <c r="AF24" s="256"/>
      <c r="AG24" s="256"/>
      <c r="AH24" s="230"/>
      <c r="AI24" s="230"/>
      <c r="AJ24" s="230"/>
      <c r="AK24" s="256"/>
      <c r="AL24" s="256"/>
      <c r="AM24" s="256"/>
      <c r="AN24" s="256"/>
      <c r="AO24" s="230"/>
      <c r="AP24" s="230"/>
      <c r="AQ24" s="256"/>
      <c r="AR24" s="256"/>
      <c r="AS24" s="256"/>
      <c r="BD24" s="258"/>
      <c r="BJ24" s="256"/>
    </row>
    <row r="25" spans="1:62" s="257" customFormat="1" ht="12.75" customHeight="1" x14ac:dyDescent="0.25">
      <c r="A25" s="254"/>
      <c r="B25" s="69"/>
      <c r="C25" s="255"/>
      <c r="D25" s="230"/>
      <c r="E25" s="230"/>
      <c r="F25" s="230"/>
      <c r="G25" s="230"/>
      <c r="H25" s="230"/>
      <c r="I25" s="230"/>
      <c r="J25" s="230"/>
      <c r="K25" s="230"/>
      <c r="L25" s="230"/>
      <c r="M25" s="230"/>
      <c r="N25" s="230"/>
      <c r="O25" s="230"/>
      <c r="P25" s="230"/>
      <c r="Q25" s="230"/>
      <c r="R25" s="230"/>
      <c r="S25" s="230"/>
      <c r="T25" s="230"/>
      <c r="U25" s="230"/>
      <c r="V25" s="230"/>
      <c r="W25" s="230"/>
      <c r="X25" s="230"/>
      <c r="Y25" s="254"/>
      <c r="Z25" s="256"/>
      <c r="AA25" s="230"/>
      <c r="AB25" s="230"/>
      <c r="AC25" s="230"/>
      <c r="AD25" s="230"/>
      <c r="AE25" s="256"/>
      <c r="AF25" s="256"/>
      <c r="AG25" s="256"/>
      <c r="AH25" s="230"/>
      <c r="AI25" s="230"/>
      <c r="AJ25" s="230"/>
      <c r="AK25" s="256"/>
      <c r="AL25" s="256"/>
      <c r="AM25" s="256"/>
      <c r="AN25" s="256"/>
      <c r="AO25" s="230"/>
      <c r="AP25" s="230"/>
      <c r="AQ25" s="256"/>
      <c r="AR25" s="256"/>
      <c r="AS25" s="256"/>
      <c r="BJ25" s="256"/>
    </row>
    <row r="26" spans="1:62" s="257" customFormat="1" ht="12.75" customHeight="1" x14ac:dyDescent="0.25">
      <c r="A26" s="254"/>
      <c r="B26" s="230"/>
      <c r="C26" s="255"/>
      <c r="D26" s="230"/>
      <c r="E26" s="230"/>
      <c r="F26" s="230"/>
      <c r="G26" s="230"/>
      <c r="H26" s="230"/>
      <c r="I26" s="230"/>
      <c r="J26" s="230"/>
      <c r="K26" s="230"/>
      <c r="L26" s="230"/>
      <c r="M26" s="230"/>
      <c r="N26" s="230"/>
      <c r="O26" s="230"/>
      <c r="P26" s="230"/>
      <c r="Q26" s="230"/>
      <c r="R26" s="230"/>
      <c r="S26" s="230"/>
      <c r="T26" s="230"/>
      <c r="U26" s="230"/>
      <c r="V26" s="230"/>
      <c r="W26" s="230"/>
      <c r="X26" s="230"/>
      <c r="Y26" s="254"/>
      <c r="Z26" s="256"/>
      <c r="AA26" s="230"/>
      <c r="AB26" s="230"/>
      <c r="AC26" s="230"/>
      <c r="AD26" s="230"/>
      <c r="AE26" s="256"/>
      <c r="AF26" s="256"/>
      <c r="AG26" s="256"/>
      <c r="AH26" s="230"/>
      <c r="AI26" s="230"/>
      <c r="AJ26" s="230"/>
      <c r="AK26" s="256"/>
      <c r="AL26" s="256"/>
      <c r="AM26" s="256"/>
      <c r="AN26" s="256"/>
      <c r="AO26" s="230"/>
      <c r="AP26" s="230"/>
      <c r="AQ26" s="256"/>
      <c r="AR26" s="256"/>
      <c r="AS26" s="256"/>
      <c r="BJ26" s="256"/>
    </row>
    <row r="27" spans="1:62" s="257" customFormat="1" ht="12.75" customHeight="1" x14ac:dyDescent="0.25">
      <c r="A27" s="254"/>
      <c r="B27" s="230"/>
      <c r="C27" s="255"/>
      <c r="D27" s="230"/>
      <c r="E27" s="230"/>
      <c r="F27" s="230"/>
      <c r="G27" s="230"/>
      <c r="H27" s="230"/>
      <c r="I27" s="230"/>
      <c r="J27" s="230"/>
      <c r="K27" s="230"/>
      <c r="L27" s="230"/>
      <c r="M27" s="230"/>
      <c r="N27" s="230"/>
      <c r="O27" s="230"/>
      <c r="P27" s="230"/>
      <c r="Q27" s="230"/>
      <c r="R27" s="230"/>
      <c r="S27" s="230"/>
      <c r="T27" s="230"/>
      <c r="U27" s="230"/>
      <c r="V27" s="230"/>
      <c r="W27" s="230"/>
      <c r="X27" s="230"/>
      <c r="Y27" s="254"/>
      <c r="Z27" s="256"/>
      <c r="AA27" s="230"/>
      <c r="AB27" s="230"/>
      <c r="AC27" s="230"/>
      <c r="AD27" s="230"/>
      <c r="AE27" s="256"/>
      <c r="AF27" s="256"/>
      <c r="AG27" s="256"/>
      <c r="AH27" s="230"/>
      <c r="AI27" s="230"/>
      <c r="AJ27" s="230"/>
      <c r="AK27" s="256"/>
      <c r="AL27" s="256"/>
      <c r="AM27" s="256"/>
      <c r="AN27" s="256"/>
      <c r="AO27" s="230"/>
      <c r="AP27" s="230"/>
      <c r="AQ27" s="256"/>
      <c r="AR27" s="256"/>
      <c r="AS27" s="256"/>
      <c r="BJ27" s="256"/>
    </row>
    <row r="28" spans="1:62" s="257" customFormat="1" ht="12.75" customHeight="1" x14ac:dyDescent="0.25">
      <c r="A28" s="254"/>
      <c r="B28" s="230"/>
      <c r="C28" s="255"/>
      <c r="D28" s="230"/>
      <c r="E28" s="230"/>
      <c r="F28" s="230"/>
      <c r="G28" s="230"/>
      <c r="H28" s="230"/>
      <c r="I28" s="230"/>
      <c r="J28" s="230"/>
      <c r="K28" s="230"/>
      <c r="L28" s="230"/>
      <c r="M28" s="230"/>
      <c r="N28" s="230"/>
      <c r="O28" s="230"/>
      <c r="P28" s="230"/>
      <c r="Q28" s="230"/>
      <c r="R28" s="230"/>
      <c r="S28" s="230"/>
      <c r="T28" s="230"/>
      <c r="U28" s="230"/>
      <c r="V28" s="230"/>
      <c r="W28" s="230"/>
      <c r="X28" s="230"/>
      <c r="Y28" s="254"/>
      <c r="Z28" s="256"/>
      <c r="AA28" s="230"/>
      <c r="AB28" s="230"/>
      <c r="AC28" s="230"/>
      <c r="AD28" s="230"/>
      <c r="AE28" s="256"/>
      <c r="AF28" s="256"/>
      <c r="AG28" s="256"/>
      <c r="AH28" s="230"/>
      <c r="AI28" s="230"/>
      <c r="AJ28" s="230"/>
      <c r="AK28" s="256"/>
      <c r="AL28" s="256"/>
      <c r="AM28" s="256"/>
      <c r="AN28" s="256"/>
      <c r="AO28" s="230"/>
      <c r="AP28" s="230"/>
      <c r="AQ28" s="256"/>
      <c r="AR28" s="256"/>
      <c r="AS28" s="256"/>
      <c r="BJ28" s="256"/>
    </row>
    <row r="29" spans="1:62" s="257" customFormat="1" ht="12.75" customHeight="1" x14ac:dyDescent="0.25">
      <c r="A29" s="254"/>
      <c r="B29" s="230"/>
      <c r="C29" s="255"/>
      <c r="D29" s="230"/>
      <c r="E29" s="230"/>
      <c r="F29" s="230"/>
      <c r="G29" s="230"/>
      <c r="H29" s="230"/>
      <c r="I29" s="230"/>
      <c r="J29" s="230"/>
      <c r="K29" s="230"/>
      <c r="L29" s="230"/>
      <c r="M29" s="230"/>
      <c r="N29" s="230"/>
      <c r="O29" s="230"/>
      <c r="P29" s="230"/>
      <c r="Q29" s="230"/>
      <c r="R29" s="230"/>
      <c r="S29" s="230"/>
      <c r="T29" s="230"/>
      <c r="U29" s="230"/>
      <c r="V29" s="230"/>
      <c r="W29" s="230"/>
      <c r="X29" s="230"/>
      <c r="Y29" s="254"/>
      <c r="Z29" s="256"/>
      <c r="AA29" s="230"/>
      <c r="AB29" s="230"/>
      <c r="AC29" s="230"/>
      <c r="AD29" s="230"/>
      <c r="AE29" s="256"/>
      <c r="AF29" s="256"/>
      <c r="AG29" s="256"/>
      <c r="AH29" s="230"/>
      <c r="AI29" s="230"/>
      <c r="AJ29" s="230"/>
      <c r="AK29" s="256"/>
      <c r="AL29" s="256"/>
      <c r="AM29" s="256"/>
      <c r="AN29" s="256"/>
      <c r="AO29" s="230"/>
      <c r="AP29" s="230"/>
      <c r="AQ29" s="256"/>
      <c r="AR29" s="256"/>
      <c r="AS29" s="256"/>
      <c r="BJ29" s="256"/>
    </row>
    <row r="30" spans="1:62" s="257" customFormat="1" ht="12.75" customHeight="1" x14ac:dyDescent="0.25">
      <c r="A30" s="254"/>
      <c r="B30" s="230"/>
      <c r="C30" s="255"/>
      <c r="D30" s="230"/>
      <c r="E30" s="230"/>
      <c r="F30" s="230"/>
      <c r="G30" s="230"/>
      <c r="H30" s="230"/>
      <c r="I30" s="230"/>
      <c r="J30" s="230"/>
      <c r="K30" s="230"/>
      <c r="L30" s="230"/>
      <c r="M30" s="230"/>
      <c r="N30" s="230"/>
      <c r="O30" s="230"/>
      <c r="P30" s="230"/>
      <c r="Q30" s="230"/>
      <c r="R30" s="230"/>
      <c r="S30" s="230"/>
      <c r="T30" s="230"/>
      <c r="U30" s="230"/>
      <c r="V30" s="230"/>
      <c r="W30" s="230"/>
      <c r="X30" s="230"/>
      <c r="Y30" s="254"/>
      <c r="Z30" s="256"/>
      <c r="AA30" s="230"/>
      <c r="AB30" s="230"/>
      <c r="AC30" s="230"/>
      <c r="AD30" s="230"/>
      <c r="AE30" s="256"/>
      <c r="AF30" s="256"/>
      <c r="AG30" s="256"/>
      <c r="AH30" s="230"/>
      <c r="AI30" s="230"/>
      <c r="AJ30" s="230"/>
      <c r="AK30" s="256"/>
      <c r="AL30" s="256"/>
      <c r="AM30" s="256"/>
      <c r="AN30" s="256"/>
      <c r="AO30" s="230"/>
      <c r="AP30" s="230"/>
      <c r="AQ30" s="256"/>
      <c r="AR30" s="256"/>
      <c r="AS30" s="256"/>
      <c r="BJ30" s="256"/>
    </row>
    <row r="31" spans="1:62" s="257" customFormat="1" ht="12.75" customHeight="1" x14ac:dyDescent="0.25">
      <c r="A31" s="254"/>
      <c r="B31" s="230"/>
      <c r="C31" s="255"/>
      <c r="D31" s="230"/>
      <c r="E31" s="230"/>
      <c r="F31" s="230"/>
      <c r="G31" s="230"/>
      <c r="H31" s="230"/>
      <c r="I31" s="230"/>
      <c r="J31" s="230"/>
      <c r="K31" s="230"/>
      <c r="L31" s="230"/>
      <c r="M31" s="230"/>
      <c r="N31" s="230"/>
      <c r="O31" s="230"/>
      <c r="P31" s="230"/>
      <c r="Q31" s="230"/>
      <c r="R31" s="230"/>
      <c r="S31" s="230"/>
      <c r="T31" s="230"/>
      <c r="U31" s="230"/>
      <c r="V31" s="230"/>
      <c r="W31" s="230"/>
      <c r="X31" s="230"/>
      <c r="Y31" s="254"/>
      <c r="Z31" s="256"/>
      <c r="AA31" s="230"/>
      <c r="AB31" s="230"/>
      <c r="AC31" s="230"/>
      <c r="AD31" s="230"/>
      <c r="AE31" s="256"/>
      <c r="AF31" s="256"/>
      <c r="AG31" s="256"/>
      <c r="AH31" s="230"/>
      <c r="AI31" s="230"/>
      <c r="AJ31" s="230"/>
      <c r="AK31" s="256"/>
      <c r="AL31" s="256"/>
      <c r="AM31" s="256"/>
      <c r="AN31" s="256"/>
      <c r="AO31" s="230"/>
      <c r="AP31" s="230"/>
      <c r="AQ31" s="256"/>
      <c r="AR31" s="256"/>
      <c r="AS31" s="256"/>
      <c r="BJ31" s="256"/>
    </row>
    <row r="32" spans="1:62" s="257" customFormat="1" ht="12.75" customHeight="1" x14ac:dyDescent="0.25">
      <c r="A32" s="254"/>
      <c r="B32" s="230"/>
      <c r="C32" s="255"/>
      <c r="D32" s="230"/>
      <c r="E32" s="230"/>
      <c r="F32" s="230"/>
      <c r="G32" s="230"/>
      <c r="H32" s="230"/>
      <c r="I32" s="230"/>
      <c r="J32" s="230"/>
      <c r="K32" s="230"/>
      <c r="L32" s="230"/>
      <c r="M32" s="230"/>
      <c r="N32" s="230"/>
      <c r="O32" s="230"/>
      <c r="P32" s="230"/>
      <c r="Q32" s="230"/>
      <c r="R32" s="230"/>
      <c r="S32" s="230"/>
      <c r="T32" s="230"/>
      <c r="U32" s="230"/>
      <c r="V32" s="230"/>
      <c r="W32" s="230"/>
      <c r="X32" s="230"/>
      <c r="Y32" s="254"/>
      <c r="Z32" s="256"/>
      <c r="AA32" s="230"/>
      <c r="AB32" s="230"/>
      <c r="AC32" s="230"/>
      <c r="AD32" s="230"/>
      <c r="AE32" s="256"/>
      <c r="AF32" s="256"/>
      <c r="AG32" s="256"/>
      <c r="AH32" s="230"/>
      <c r="AI32" s="230"/>
      <c r="AJ32" s="230"/>
      <c r="AK32" s="256"/>
      <c r="AL32" s="256"/>
      <c r="AM32" s="256"/>
      <c r="AN32" s="256"/>
      <c r="AO32" s="230"/>
      <c r="AP32" s="230"/>
      <c r="AQ32" s="256"/>
      <c r="AR32" s="256"/>
      <c r="AS32" s="256"/>
      <c r="BJ32" s="256"/>
    </row>
    <row r="33" spans="1:62" s="257" customFormat="1" ht="12.75" customHeight="1" x14ac:dyDescent="0.25">
      <c r="A33" s="254"/>
      <c r="B33" s="230"/>
      <c r="C33" s="255"/>
      <c r="D33" s="230"/>
      <c r="E33" s="230"/>
      <c r="F33" s="230"/>
      <c r="G33" s="230"/>
      <c r="H33" s="230"/>
      <c r="I33" s="230"/>
      <c r="J33" s="230"/>
      <c r="K33" s="230"/>
      <c r="L33" s="230"/>
      <c r="M33" s="230"/>
      <c r="N33" s="230"/>
      <c r="O33" s="230"/>
      <c r="P33" s="230"/>
      <c r="Q33" s="230"/>
      <c r="R33" s="230"/>
      <c r="S33" s="230"/>
      <c r="T33" s="230"/>
      <c r="U33" s="230"/>
      <c r="V33" s="230"/>
      <c r="W33" s="230"/>
      <c r="X33" s="230"/>
      <c r="Y33" s="254"/>
      <c r="Z33" s="256"/>
      <c r="AA33" s="230"/>
      <c r="AB33" s="230"/>
      <c r="AC33" s="230"/>
      <c r="AD33" s="230"/>
      <c r="AE33" s="256"/>
      <c r="AF33" s="256"/>
      <c r="AG33" s="256"/>
      <c r="AH33" s="230"/>
      <c r="AI33" s="230"/>
      <c r="AJ33" s="230"/>
      <c r="AK33" s="256"/>
      <c r="AL33" s="256"/>
      <c r="AM33" s="256"/>
      <c r="AN33" s="256"/>
      <c r="AO33" s="230"/>
      <c r="AP33" s="230"/>
      <c r="AQ33" s="256"/>
      <c r="AR33" s="256"/>
      <c r="AS33" s="256"/>
      <c r="BJ33" s="256"/>
    </row>
    <row r="34" spans="1:62" s="257" customFormat="1" ht="12.75" customHeight="1" x14ac:dyDescent="0.25">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4"/>
      <c r="Z34" s="256"/>
      <c r="AA34" s="230"/>
      <c r="AB34" s="230"/>
      <c r="AC34" s="230"/>
      <c r="AD34" s="230"/>
      <c r="AE34" s="256"/>
      <c r="AF34" s="256"/>
      <c r="AG34" s="256"/>
      <c r="AH34" s="230"/>
      <c r="AI34" s="230"/>
      <c r="AJ34" s="230"/>
      <c r="AK34" s="256"/>
      <c r="AL34" s="256"/>
      <c r="AM34" s="256"/>
      <c r="AN34" s="256"/>
      <c r="AO34" s="230"/>
      <c r="AP34" s="230"/>
      <c r="AQ34" s="256"/>
      <c r="AR34" s="256"/>
      <c r="AS34" s="256"/>
      <c r="BJ34" s="256"/>
    </row>
    <row r="35" spans="1:62" s="257" customFormat="1" ht="12.75" customHeight="1" x14ac:dyDescent="0.25">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4"/>
      <c r="Z35" s="256"/>
      <c r="AA35" s="230"/>
      <c r="AB35" s="230"/>
      <c r="AC35" s="230"/>
      <c r="AD35" s="230"/>
      <c r="AE35" s="256"/>
      <c r="AF35" s="256"/>
      <c r="AG35" s="256"/>
      <c r="AH35" s="230"/>
      <c r="AI35" s="230"/>
      <c r="AJ35" s="230"/>
      <c r="AK35" s="256"/>
      <c r="AL35" s="256"/>
      <c r="AM35" s="256"/>
      <c r="AN35" s="256"/>
      <c r="AO35" s="230"/>
      <c r="AP35" s="230"/>
      <c r="AQ35" s="256"/>
      <c r="AR35" s="256"/>
      <c r="AS35" s="256"/>
      <c r="BJ35" s="256"/>
    </row>
    <row r="36" spans="1:62" s="257" customFormat="1" ht="12.75" customHeight="1" x14ac:dyDescent="0.25">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4"/>
      <c r="Z36" s="256"/>
      <c r="AA36" s="230"/>
      <c r="AB36" s="230"/>
      <c r="AC36" s="230"/>
      <c r="AD36" s="230"/>
      <c r="AE36" s="256"/>
      <c r="AF36" s="256"/>
      <c r="AG36" s="256"/>
      <c r="AH36" s="230"/>
      <c r="AI36" s="230"/>
      <c r="AJ36" s="230"/>
      <c r="AK36" s="256"/>
      <c r="AL36" s="256"/>
      <c r="AM36" s="256"/>
      <c r="AN36" s="256"/>
      <c r="AO36" s="230"/>
      <c r="AP36" s="230"/>
      <c r="AQ36" s="256"/>
      <c r="AR36" s="256"/>
      <c r="AS36" s="256"/>
      <c r="BJ36" s="256"/>
    </row>
    <row r="37" spans="1:62" s="257" customFormat="1" ht="12.75" customHeight="1" x14ac:dyDescent="0.25">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4"/>
      <c r="Z37" s="256"/>
      <c r="AA37" s="230"/>
      <c r="AB37" s="230"/>
      <c r="AC37" s="230"/>
      <c r="AD37" s="230"/>
      <c r="AE37" s="256"/>
      <c r="AF37" s="256"/>
      <c r="AG37" s="256"/>
      <c r="AH37" s="230"/>
      <c r="AI37" s="230"/>
      <c r="AJ37" s="230"/>
      <c r="AK37" s="256"/>
      <c r="AL37" s="256"/>
      <c r="AM37" s="256"/>
      <c r="AN37" s="256"/>
      <c r="AO37" s="230"/>
      <c r="AP37" s="230"/>
      <c r="AQ37" s="256"/>
      <c r="AR37" s="256"/>
      <c r="AS37" s="256"/>
      <c r="BJ37" s="256"/>
    </row>
  </sheetData>
  <sheetProtection selectLockedCells="1" selectUnlockedCells="1"/>
  <mergeCells count="58">
    <mergeCell ref="AS11:AS12"/>
    <mergeCell ref="AT11:AW11"/>
    <mergeCell ref="AX11:BA11"/>
    <mergeCell ref="BB11:BE11"/>
    <mergeCell ref="BF11:BI11"/>
    <mergeCell ref="AR11:AR12"/>
    <mergeCell ref="Y11:Y12"/>
    <mergeCell ref="Z11:Z12"/>
    <mergeCell ref="AA11:AA12"/>
    <mergeCell ref="AB11:AB12"/>
    <mergeCell ref="AC11:AC12"/>
    <mergeCell ref="AD11:AD12"/>
    <mergeCell ref="AE11:AG11"/>
    <mergeCell ref="AH11:AH12"/>
    <mergeCell ref="AI11:AI12"/>
    <mergeCell ref="AJ11:AP11"/>
    <mergeCell ref="AQ11:AQ12"/>
    <mergeCell ref="W11:X11"/>
    <mergeCell ref="A11:A12"/>
    <mergeCell ref="B11:B12"/>
    <mergeCell ref="C11:C12"/>
    <mergeCell ref="D11:F11"/>
    <mergeCell ref="G11:I11"/>
    <mergeCell ref="J11:L11"/>
    <mergeCell ref="M11:O11"/>
    <mergeCell ref="P11:R11"/>
    <mergeCell ref="T11:T12"/>
    <mergeCell ref="U11:U12"/>
    <mergeCell ref="V11:V12"/>
    <mergeCell ref="A8:B8"/>
    <mergeCell ref="C8:AK8"/>
    <mergeCell ref="AM8:AS8"/>
    <mergeCell ref="A9:AS9"/>
    <mergeCell ref="AT9:BI9"/>
    <mergeCell ref="A10:C10"/>
    <mergeCell ref="D10:S10"/>
    <mergeCell ref="T10:AS10"/>
    <mergeCell ref="AT10:BI10"/>
    <mergeCell ref="Q5:AH6"/>
    <mergeCell ref="AI5:AT6"/>
    <mergeCell ref="AU5:BI6"/>
    <mergeCell ref="A7:B7"/>
    <mergeCell ref="C7:Y7"/>
    <mergeCell ref="Z7:AA7"/>
    <mergeCell ref="AB7:AI7"/>
    <mergeCell ref="AJ7:AK7"/>
    <mergeCell ref="AL7:AS7"/>
    <mergeCell ref="AT7:BI8"/>
    <mergeCell ref="A2:A6"/>
    <mergeCell ref="B2:P4"/>
    <mergeCell ref="B5:P6"/>
    <mergeCell ref="Q2:AH4"/>
    <mergeCell ref="AI2:AT2"/>
    <mergeCell ref="AU2:BI2"/>
    <mergeCell ref="AI3:AT3"/>
    <mergeCell ref="AU3:BI3"/>
    <mergeCell ref="AI4:AT4"/>
    <mergeCell ref="AU4:BI4"/>
  </mergeCells>
  <conditionalFormatting sqref="I15">
    <cfRule type="cellIs" dxfId="882" priority="103" stopIfTrue="1" operator="between">
      <formula>0.9</formula>
      <formula>1.05</formula>
    </cfRule>
    <cfRule type="cellIs" dxfId="881" priority="104" stopIfTrue="1" operator="between">
      <formula>0.7</formula>
      <formula>0.8999</formula>
    </cfRule>
    <cfRule type="cellIs" dxfId="880" priority="105" stopIfTrue="1" operator="between">
      <formula>0</formula>
      <formula>0.699</formula>
    </cfRule>
    <cfRule type="cellIs" dxfId="879" priority="106" stopIfTrue="1" operator="greaterThan">
      <formula>1.05</formula>
    </cfRule>
  </conditionalFormatting>
  <conditionalFormatting sqref="I15">
    <cfRule type="cellIs" dxfId="878" priority="107" stopIfTrue="1" operator="between">
      <formula>0.9</formula>
      <formula>1.05</formula>
    </cfRule>
    <cfRule type="cellIs" dxfId="877" priority="108" stopIfTrue="1" operator="between">
      <formula>0.7</formula>
      <formula>0.8999</formula>
    </cfRule>
    <cfRule type="cellIs" dxfId="876" priority="109" stopIfTrue="1" operator="between">
      <formula>0</formula>
      <formula>0.699</formula>
    </cfRule>
    <cfRule type="cellIs" dxfId="875" priority="110" stopIfTrue="1" operator="greaterThan">
      <formula>1.05</formula>
    </cfRule>
  </conditionalFormatting>
  <conditionalFormatting sqref="I15">
    <cfRule type="colorScale" priority="102">
      <colorScale>
        <cfvo type="min"/>
        <cfvo type="max"/>
        <color theme="0"/>
        <color theme="0"/>
      </colorScale>
    </cfRule>
  </conditionalFormatting>
  <conditionalFormatting sqref="G13:H14 J13:K14 M13:N14 P13:Q15">
    <cfRule type="colorScale" priority="111">
      <colorScale>
        <cfvo type="min"/>
        <cfvo type="max"/>
        <color theme="0"/>
        <color theme="0"/>
      </colorScale>
    </cfRule>
  </conditionalFormatting>
  <conditionalFormatting sqref="I13:I14">
    <cfRule type="cellIs" dxfId="874" priority="94" stopIfTrue="1" operator="between">
      <formula>0.9</formula>
      <formula>1.05</formula>
    </cfRule>
    <cfRule type="cellIs" dxfId="873" priority="95" stopIfTrue="1" operator="between">
      <formula>0.7</formula>
      <formula>0.8999</formula>
    </cfRule>
    <cfRule type="cellIs" dxfId="872" priority="96" stopIfTrue="1" operator="between">
      <formula>0</formula>
      <formula>0.699</formula>
    </cfRule>
    <cfRule type="cellIs" dxfId="871" priority="97" stopIfTrue="1" operator="greaterThan">
      <formula>1.05</formula>
    </cfRule>
  </conditionalFormatting>
  <conditionalFormatting sqref="I13:I14">
    <cfRule type="cellIs" dxfId="870" priority="98" stopIfTrue="1" operator="between">
      <formula>0.9</formula>
      <formula>1.05</formula>
    </cfRule>
    <cfRule type="cellIs" dxfId="869" priority="99" stopIfTrue="1" operator="between">
      <formula>0.7</formula>
      <formula>0.8999</formula>
    </cfRule>
    <cfRule type="cellIs" dxfId="868" priority="100" stopIfTrue="1" operator="between">
      <formula>0</formula>
      <formula>0.699</formula>
    </cfRule>
    <cfRule type="cellIs" dxfId="867" priority="101" stopIfTrue="1" operator="greaterThan">
      <formula>1.05</formula>
    </cfRule>
  </conditionalFormatting>
  <conditionalFormatting sqref="I13:I14">
    <cfRule type="colorScale" priority="93">
      <colorScale>
        <cfvo type="min"/>
        <cfvo type="max"/>
        <color theme="0"/>
        <color theme="0"/>
      </colorScale>
    </cfRule>
  </conditionalFormatting>
  <conditionalFormatting sqref="L13:L14">
    <cfRule type="cellIs" dxfId="866" priority="85" stopIfTrue="1" operator="between">
      <formula>0.9</formula>
      <formula>1.05</formula>
    </cfRule>
    <cfRule type="cellIs" dxfId="865" priority="86" stopIfTrue="1" operator="between">
      <formula>0.7</formula>
      <formula>0.8999</formula>
    </cfRule>
    <cfRule type="cellIs" dxfId="864" priority="87" stopIfTrue="1" operator="between">
      <formula>0</formula>
      <formula>0.699</formula>
    </cfRule>
    <cfRule type="cellIs" dxfId="863" priority="88" stopIfTrue="1" operator="greaterThan">
      <formula>1.05</formula>
    </cfRule>
  </conditionalFormatting>
  <conditionalFormatting sqref="L13:L14">
    <cfRule type="cellIs" dxfId="862" priority="89" stopIfTrue="1" operator="between">
      <formula>0.9</formula>
      <formula>1.05</formula>
    </cfRule>
    <cfRule type="cellIs" dxfId="861" priority="90" stopIfTrue="1" operator="between">
      <formula>0.7</formula>
      <formula>0.8999</formula>
    </cfRule>
    <cfRule type="cellIs" dxfId="860" priority="91" stopIfTrue="1" operator="between">
      <formula>0</formula>
      <formula>0.699</formula>
    </cfRule>
    <cfRule type="cellIs" dxfId="859" priority="92" stopIfTrue="1" operator="greaterThan">
      <formula>1.05</formula>
    </cfRule>
  </conditionalFormatting>
  <conditionalFormatting sqref="L13:L14">
    <cfRule type="colorScale" priority="84">
      <colorScale>
        <cfvo type="min"/>
        <cfvo type="max"/>
        <color theme="0"/>
        <color theme="0"/>
      </colorScale>
    </cfRule>
  </conditionalFormatting>
  <conditionalFormatting sqref="O13:O14">
    <cfRule type="cellIs" dxfId="858" priority="76" stopIfTrue="1" operator="between">
      <formula>0.9</formula>
      <formula>1.05</formula>
    </cfRule>
    <cfRule type="cellIs" dxfId="857" priority="77" stopIfTrue="1" operator="between">
      <formula>0.7</formula>
      <formula>0.8999</formula>
    </cfRule>
    <cfRule type="cellIs" dxfId="856" priority="78" stopIfTrue="1" operator="between">
      <formula>0</formula>
      <formula>0.699</formula>
    </cfRule>
    <cfRule type="cellIs" dxfId="855" priority="79" stopIfTrue="1" operator="greaterThan">
      <formula>1.05</formula>
    </cfRule>
  </conditionalFormatting>
  <conditionalFormatting sqref="O13:O14">
    <cfRule type="cellIs" dxfId="854" priority="80" stopIfTrue="1" operator="between">
      <formula>0.9</formula>
      <formula>1.05</formula>
    </cfRule>
    <cfRule type="cellIs" dxfId="853" priority="81" stopIfTrue="1" operator="between">
      <formula>0.7</formula>
      <formula>0.8999</formula>
    </cfRule>
    <cfRule type="cellIs" dxfId="852" priority="82" stopIfTrue="1" operator="between">
      <formula>0</formula>
      <formula>0.699</formula>
    </cfRule>
    <cfRule type="cellIs" dxfId="851" priority="83" stopIfTrue="1" operator="greaterThan">
      <formula>1.05</formula>
    </cfRule>
  </conditionalFormatting>
  <conditionalFormatting sqref="O13:O14">
    <cfRule type="colorScale" priority="75">
      <colorScale>
        <cfvo type="min"/>
        <cfvo type="max"/>
        <color theme="0"/>
        <color theme="0"/>
      </colorScale>
    </cfRule>
  </conditionalFormatting>
  <conditionalFormatting sqref="R13:R14">
    <cfRule type="cellIs" dxfId="850" priority="67" stopIfTrue="1" operator="between">
      <formula>0.9</formula>
      <formula>1.05</formula>
    </cfRule>
    <cfRule type="cellIs" dxfId="849" priority="68" stopIfTrue="1" operator="between">
      <formula>0.7</formula>
      <formula>0.8999</formula>
    </cfRule>
    <cfRule type="cellIs" dxfId="848" priority="69" stopIfTrue="1" operator="between">
      <formula>0</formula>
      <formula>0.699</formula>
    </cfRule>
    <cfRule type="cellIs" dxfId="847" priority="70" stopIfTrue="1" operator="greaterThan">
      <formula>1.05</formula>
    </cfRule>
  </conditionalFormatting>
  <conditionalFormatting sqref="R13:R14">
    <cfRule type="cellIs" dxfId="846" priority="71" stopIfTrue="1" operator="between">
      <formula>0.9</formula>
      <formula>1.05</formula>
    </cfRule>
    <cfRule type="cellIs" dxfId="845" priority="72" stopIfTrue="1" operator="between">
      <formula>0.7</formula>
      <formula>0.8999</formula>
    </cfRule>
    <cfRule type="cellIs" dxfId="844" priority="73" stopIfTrue="1" operator="between">
      <formula>0</formula>
      <formula>0.699</formula>
    </cfRule>
    <cfRule type="cellIs" dxfId="843" priority="74" stopIfTrue="1" operator="greaterThan">
      <formula>1.05</formula>
    </cfRule>
  </conditionalFormatting>
  <conditionalFormatting sqref="R13:R14">
    <cfRule type="colorScale" priority="66">
      <colorScale>
        <cfvo type="min"/>
        <cfvo type="max"/>
        <color theme="0"/>
        <color theme="0"/>
      </colorScale>
    </cfRule>
  </conditionalFormatting>
  <conditionalFormatting sqref="F15">
    <cfRule type="cellIs" dxfId="842" priority="49" stopIfTrue="1" operator="between">
      <formula>0.9</formula>
      <formula>1.05</formula>
    </cfRule>
    <cfRule type="cellIs" dxfId="841" priority="50" stopIfTrue="1" operator="between">
      <formula>0.7</formula>
      <formula>0.8999</formula>
    </cfRule>
    <cfRule type="cellIs" dxfId="840" priority="51" stopIfTrue="1" operator="between">
      <formula>0</formula>
      <formula>0.699</formula>
    </cfRule>
    <cfRule type="cellIs" dxfId="839" priority="52" stopIfTrue="1" operator="greaterThan">
      <formula>1.05</formula>
    </cfRule>
  </conditionalFormatting>
  <conditionalFormatting sqref="F15">
    <cfRule type="cellIs" dxfId="838" priority="53" stopIfTrue="1" operator="between">
      <formula>0.9</formula>
      <formula>1.05</formula>
    </cfRule>
    <cfRule type="cellIs" dxfId="837" priority="54" stopIfTrue="1" operator="between">
      <formula>0.7</formula>
      <formula>0.8999</formula>
    </cfRule>
    <cfRule type="cellIs" dxfId="836" priority="55" stopIfTrue="1" operator="between">
      <formula>0</formula>
      <formula>0.699</formula>
    </cfRule>
    <cfRule type="cellIs" dxfId="835" priority="56" stopIfTrue="1" operator="greaterThan">
      <formula>1.05</formula>
    </cfRule>
  </conditionalFormatting>
  <conditionalFormatting sqref="F15">
    <cfRule type="colorScale" priority="48">
      <colorScale>
        <cfvo type="min"/>
        <cfvo type="max"/>
        <color theme="0"/>
        <color theme="0"/>
      </colorScale>
    </cfRule>
  </conditionalFormatting>
  <conditionalFormatting sqref="F13:F14">
    <cfRule type="cellIs" dxfId="834" priority="40" stopIfTrue="1" operator="between">
      <formula>0.9</formula>
      <formula>1.05</formula>
    </cfRule>
    <cfRule type="cellIs" dxfId="833" priority="41" stopIfTrue="1" operator="between">
      <formula>0.7</formula>
      <formula>0.8999</formula>
    </cfRule>
    <cfRule type="cellIs" dxfId="832" priority="42" stopIfTrue="1" operator="between">
      <formula>0</formula>
      <formula>0.699</formula>
    </cfRule>
    <cfRule type="cellIs" dxfId="831" priority="43" stopIfTrue="1" operator="greaterThan">
      <formula>1.05</formula>
    </cfRule>
  </conditionalFormatting>
  <conditionalFormatting sqref="F13:F14">
    <cfRule type="cellIs" dxfId="830" priority="44" stopIfTrue="1" operator="between">
      <formula>0.9</formula>
      <formula>1.05</formula>
    </cfRule>
    <cfRule type="cellIs" dxfId="829" priority="45" stopIfTrue="1" operator="between">
      <formula>0.7</formula>
      <formula>0.8999</formula>
    </cfRule>
    <cfRule type="cellIs" dxfId="828" priority="46" stopIfTrue="1" operator="between">
      <formula>0</formula>
      <formula>0.699</formula>
    </cfRule>
    <cfRule type="cellIs" dxfId="827" priority="47" stopIfTrue="1" operator="greaterThan">
      <formula>1.05</formula>
    </cfRule>
  </conditionalFormatting>
  <conditionalFormatting sqref="F13:F14">
    <cfRule type="colorScale" priority="39">
      <colorScale>
        <cfvo type="min"/>
        <cfvo type="max"/>
        <color theme="0"/>
        <color theme="0"/>
      </colorScale>
    </cfRule>
  </conditionalFormatting>
  <conditionalFormatting sqref="M15">
    <cfRule type="colorScale" priority="29">
      <colorScale>
        <cfvo type="min"/>
        <cfvo type="max"/>
        <color theme="0"/>
        <color theme="0"/>
      </colorScale>
    </cfRule>
  </conditionalFormatting>
  <conditionalFormatting sqref="G15">
    <cfRule type="colorScale" priority="28">
      <colorScale>
        <cfvo type="min"/>
        <cfvo type="max"/>
        <color theme="0"/>
        <color theme="0"/>
      </colorScale>
    </cfRule>
  </conditionalFormatting>
  <conditionalFormatting sqref="O15">
    <cfRule type="cellIs" dxfId="826" priority="20" stopIfTrue="1" operator="between">
      <formula>0.9</formula>
      <formula>1.05</formula>
    </cfRule>
    <cfRule type="cellIs" dxfId="825" priority="21" stopIfTrue="1" operator="between">
      <formula>0.7</formula>
      <formula>0.8999</formula>
    </cfRule>
    <cfRule type="cellIs" dxfId="824" priority="22" stopIfTrue="1" operator="between">
      <formula>0</formula>
      <formula>0.699</formula>
    </cfRule>
    <cfRule type="cellIs" dxfId="823" priority="23" stopIfTrue="1" operator="greaterThan">
      <formula>1.05</formula>
    </cfRule>
  </conditionalFormatting>
  <conditionalFormatting sqref="O15">
    <cfRule type="cellIs" dxfId="822" priority="24" stopIfTrue="1" operator="between">
      <formula>0.9</formula>
      <formula>1.05</formula>
    </cfRule>
    <cfRule type="cellIs" dxfId="821" priority="25" stopIfTrue="1" operator="between">
      <formula>0.7</formula>
      <formula>0.8999</formula>
    </cfRule>
    <cfRule type="cellIs" dxfId="820" priority="26" stopIfTrue="1" operator="between">
      <formula>0</formula>
      <formula>0.699</formula>
    </cfRule>
    <cfRule type="cellIs" dxfId="819" priority="27" stopIfTrue="1" operator="greaterThan">
      <formula>1.05</formula>
    </cfRule>
  </conditionalFormatting>
  <conditionalFormatting sqref="O15">
    <cfRule type="colorScale" priority="19">
      <colorScale>
        <cfvo type="min"/>
        <cfvo type="max"/>
        <color theme="0"/>
        <color theme="0"/>
      </colorScale>
    </cfRule>
  </conditionalFormatting>
  <conditionalFormatting sqref="R15">
    <cfRule type="cellIs" dxfId="818" priority="11" stopIfTrue="1" operator="between">
      <formula>0.9</formula>
      <formula>1.05</formula>
    </cfRule>
    <cfRule type="cellIs" dxfId="817" priority="12" stopIfTrue="1" operator="between">
      <formula>0.7</formula>
      <formula>0.8999</formula>
    </cfRule>
    <cfRule type="cellIs" dxfId="816" priority="13" stopIfTrue="1" operator="between">
      <formula>0</formula>
      <formula>0.699</formula>
    </cfRule>
    <cfRule type="cellIs" dxfId="815" priority="14" stopIfTrue="1" operator="greaterThan">
      <formula>1.05</formula>
    </cfRule>
  </conditionalFormatting>
  <conditionalFormatting sqref="R15">
    <cfRule type="cellIs" dxfId="814" priority="15" stopIfTrue="1" operator="between">
      <formula>0.9</formula>
      <formula>1.05</formula>
    </cfRule>
    <cfRule type="cellIs" dxfId="813" priority="16" stopIfTrue="1" operator="between">
      <formula>0.7</formula>
      <formula>0.8999</formula>
    </cfRule>
    <cfRule type="cellIs" dxfId="812" priority="17" stopIfTrue="1" operator="between">
      <formula>0</formula>
      <formula>0.699</formula>
    </cfRule>
    <cfRule type="cellIs" dxfId="811" priority="18" stopIfTrue="1" operator="greaterThan">
      <formula>1.05</formula>
    </cfRule>
  </conditionalFormatting>
  <conditionalFormatting sqref="R15">
    <cfRule type="colorScale" priority="10">
      <colorScale>
        <cfvo type="min"/>
        <cfvo type="max"/>
        <color theme="0"/>
        <color theme="0"/>
      </colorScale>
    </cfRule>
  </conditionalFormatting>
  <conditionalFormatting sqref="L15">
    <cfRule type="cellIs" dxfId="810" priority="2" stopIfTrue="1" operator="between">
      <formula>0.9</formula>
      <formula>1.05</formula>
    </cfRule>
    <cfRule type="cellIs" dxfId="809" priority="3" stopIfTrue="1" operator="between">
      <formula>0.7</formula>
      <formula>0.8999</formula>
    </cfRule>
    <cfRule type="cellIs" dxfId="808" priority="4" stopIfTrue="1" operator="between">
      <formula>0</formula>
      <formula>0.699</formula>
    </cfRule>
    <cfRule type="cellIs" dxfId="807" priority="5" stopIfTrue="1" operator="greaterThan">
      <formula>1.05</formula>
    </cfRule>
  </conditionalFormatting>
  <conditionalFormatting sqref="L15">
    <cfRule type="cellIs" dxfId="806" priority="6" stopIfTrue="1" operator="between">
      <formula>0.9</formula>
      <formula>1.05</formula>
    </cfRule>
    <cfRule type="cellIs" dxfId="805" priority="7" stopIfTrue="1" operator="between">
      <formula>0.7</formula>
      <formula>0.8999</formula>
    </cfRule>
    <cfRule type="cellIs" dxfId="804" priority="8" stopIfTrue="1" operator="between">
      <formula>0</formula>
      <formula>0.699</formula>
    </cfRule>
    <cfRule type="cellIs" dxfId="803" priority="9" stopIfTrue="1" operator="greaterThan">
      <formula>1.05</formula>
    </cfRule>
  </conditionalFormatting>
  <conditionalFormatting sqref="L15">
    <cfRule type="colorScale" priority="1">
      <colorScale>
        <cfvo type="min"/>
        <cfvo type="max"/>
        <color theme="0"/>
        <color theme="0"/>
      </colorScale>
    </cfRule>
  </conditionalFormatting>
  <dataValidations count="10">
    <dataValidation operator="equal" allowBlank="1" showErrorMessage="1" sqref="AJ7">
      <formula1>0</formula1>
      <formula2>0</formula2>
    </dataValidation>
    <dataValidation type="list" operator="equal" allowBlank="1" showErrorMessage="1" sqref="AA13:AA37">
      <formula1>"Alcaldía Local,Central,Sectorial,"</formula1>
      <formula2>0</formula2>
    </dataValidation>
    <dataValidation type="list" operator="equal" allowBlank="1" showErrorMessage="1" sqref="AB13:AB37">
      <formula1>"Coeficiente,Índice o razón,Porcentaje,Tasa,Valor absoluto"</formula1>
      <formula2>0</formula2>
    </dataValidation>
    <dataValidation type="list" operator="equal" allowBlank="1" showErrorMessage="1" sqref="AC13:AC37">
      <formula1>"Diario,Semanal,Mensual,Bimestral ,Trimestral,Semestral ,Anual"</formula1>
      <formula2>0</formula2>
    </dataValidation>
    <dataValidation type="list" operator="equal" allowBlank="1" showErrorMessage="1" sqref="AD13:AD37">
      <formula1>"Alta ,Media ,Baja"</formula1>
      <formula2>0</formula2>
    </dataValidation>
    <dataValidation type="list" operator="equal" allowBlank="1" showErrorMessage="1" sqref="AH13:AH37">
      <formula1>"Gestión"</formula1>
      <formula2>0</formula2>
    </dataValidation>
    <dataValidation type="list" operator="equal" allowBlank="1" showErrorMessage="1" sqref="AI13:AI37">
      <formula1>",Distrital ,Dsitrital-Rural ,Distrital- Urbano,Entidad ,Localidad,UPZ,Departamental,Regional,Nacional"</formula1>
      <formula2>0</formula2>
    </dataValidation>
    <dataValidation type="list" operator="equal" allowBlank="1" showErrorMessage="1" sqref="AO16:AP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6:Y37">
      <formula1>"Eficacia,Eficiencia,Efectividad,"</formula1>
      <formula2>0</formula2>
    </dataValidation>
    <dataValidation type="list" operator="equal" allowBlank="1" showErrorMessage="1" sqref="AJ16:AJ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CONTROL DISCIPLINARIO\[MATRIZ  OCDI.xlsx]datos'!#REF!</xm:f>
          </x14:formula1>
          <xm:sqref>AL7:AS7 AJ13:AJ15 AN13:AN15</xm:sqref>
        </x14:dataValidation>
        <x14:dataValidation type="list" operator="equal" allowBlank="1" showErrorMessage="1">
          <x14:formula1>
            <xm:f>'C:\Users\luis.arias\Documents\VIGENCIA 2023\PLAN DE ACCION -POA\OFICINA CONTROL DISCIPLINARIO\[MATRIZ  OCDI.xlsx]datos'!#REF!</xm:f>
          </x14:formula1>
          <xm:sqref>AO13:AP15</xm:sqref>
        </x14:dataValidation>
        <x14:dataValidation type="list" errorStyle="information" operator="equal" showInputMessage="1" showErrorMessage="1" prompt="Escoja el Proceso del Menú desplegable">
          <x14:formula1>
            <xm:f>'C:\Users\luis.arias\Documents\VIGENCIA 2023\PLAN DE ACCION -POA\OFICINA CONTROL DISCIPLINARIO\[MATRIZ  OCDI.xlsx]datos'!#REF!</xm:f>
          </x14:formula1>
          <xm:sqref>C7:Y7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41"/>
  <sheetViews>
    <sheetView showGridLines="0" zoomScale="70" zoomScaleNormal="70" workbookViewId="0">
      <selection activeCell="B17" sqref="A13:XFD18"/>
    </sheetView>
  </sheetViews>
  <sheetFormatPr baseColWidth="10" defaultColWidth="20.5703125" defaultRowHeight="12.75" customHeight="1" x14ac:dyDescent="0.25"/>
  <cols>
    <col min="1" max="1" width="14.28515625" style="148" customWidth="1"/>
    <col min="2" max="2" width="43.28515625" style="148" customWidth="1"/>
    <col min="3" max="3" width="9.140625" style="148" customWidth="1"/>
    <col min="4" max="4" width="8.42578125" style="148" customWidth="1"/>
    <col min="5" max="5" width="9.5703125" style="148" customWidth="1"/>
    <col min="6" max="6" width="16.7109375" style="148" customWidth="1"/>
    <col min="7" max="7" width="9.5703125" style="148" customWidth="1"/>
    <col min="8" max="8" width="8" style="148" customWidth="1"/>
    <col min="9" max="9" width="16.5703125" style="148" customWidth="1"/>
    <col min="10" max="10" width="11" style="148" customWidth="1"/>
    <col min="11" max="12" width="12" style="148" customWidth="1"/>
    <col min="13" max="13" width="10.140625" style="148" customWidth="1"/>
    <col min="14" max="14" width="10.7109375" style="148" customWidth="1"/>
    <col min="15" max="15" width="10.85546875" style="148" customWidth="1"/>
    <col min="16" max="16" width="11" style="148" customWidth="1"/>
    <col min="17" max="17" width="13" style="148" customWidth="1"/>
    <col min="18" max="18" width="11.5703125" style="148" customWidth="1"/>
    <col min="19" max="19" width="11" style="148" customWidth="1"/>
    <col min="20" max="20" width="17.85546875" style="148" customWidth="1"/>
    <col min="21" max="21" width="36.7109375" style="148" customWidth="1"/>
    <col min="22" max="22" width="26.140625" style="148" customWidth="1"/>
    <col min="23" max="24" width="20.5703125" style="148" customWidth="1"/>
    <col min="25" max="25" width="20.5703125" style="149" customWidth="1"/>
    <col min="26" max="26" width="25.85546875" style="149" customWidth="1"/>
    <col min="27" max="35" width="20.5703125" style="149" customWidth="1"/>
    <col min="36" max="36" width="46.42578125" style="149" customWidth="1"/>
    <col min="37" max="37" width="30.42578125" style="149" customWidth="1"/>
    <col min="38" max="38" width="29.7109375" style="149" customWidth="1"/>
    <col min="39" max="39" width="53.140625" style="149" customWidth="1"/>
    <col min="40" max="40" width="28.28515625" style="149" customWidth="1"/>
    <col min="41" max="41" width="20.5703125" style="149" customWidth="1"/>
    <col min="42" max="42" width="20" style="149" customWidth="1"/>
    <col min="43" max="45" width="20.5703125" style="149" customWidth="1"/>
    <col min="46" max="48" width="18.7109375" style="149" hidden="1" customWidth="1"/>
    <col min="49" max="61" width="18.7109375" style="148" hidden="1" customWidth="1"/>
    <col min="62" max="62" width="20.5703125" style="148" hidden="1" customWidth="1"/>
    <col min="63" max="250" width="20.5703125" style="148" customWidth="1"/>
    <col min="251" max="16384" width="20.5703125" style="69"/>
  </cols>
  <sheetData>
    <row r="1" spans="1:250" ht="12.75" customHeight="1" thickBot="1" x14ac:dyDescent="0.3"/>
    <row r="2" spans="1:250" s="280" customFormat="1" ht="29.25" thickBot="1" x14ac:dyDescent="0.5">
      <c r="A2" s="1086"/>
      <c r="B2" s="980" t="s">
        <v>6</v>
      </c>
      <c r="C2" s="981"/>
      <c r="D2" s="981"/>
      <c r="E2" s="981"/>
      <c r="F2" s="981"/>
      <c r="G2" s="981"/>
      <c r="H2" s="981"/>
      <c r="I2" s="981"/>
      <c r="J2" s="981"/>
      <c r="K2" s="981"/>
      <c r="L2" s="981"/>
      <c r="M2" s="981"/>
      <c r="N2" s="981"/>
      <c r="O2" s="981"/>
      <c r="P2" s="982"/>
      <c r="Q2" s="1104" t="s">
        <v>7</v>
      </c>
      <c r="R2" s="1105"/>
      <c r="S2" s="1105"/>
      <c r="T2" s="1105"/>
      <c r="U2" s="1105"/>
      <c r="V2" s="1105"/>
      <c r="W2" s="1105"/>
      <c r="X2" s="1105"/>
      <c r="Y2" s="1105"/>
      <c r="Z2" s="1105"/>
      <c r="AA2" s="1105"/>
      <c r="AB2" s="1105"/>
      <c r="AC2" s="1105"/>
      <c r="AD2" s="1105"/>
      <c r="AE2" s="1105"/>
      <c r="AF2" s="1105"/>
      <c r="AG2" s="1105"/>
      <c r="AH2" s="1106"/>
      <c r="AI2" s="1113" t="s">
        <v>8</v>
      </c>
      <c r="AJ2" s="1114"/>
      <c r="AK2" s="1114"/>
      <c r="AL2" s="1114"/>
      <c r="AM2" s="1114"/>
      <c r="AN2" s="1114"/>
      <c r="AO2" s="1114"/>
      <c r="AP2" s="1114"/>
      <c r="AQ2" s="1114"/>
      <c r="AR2" s="1114"/>
      <c r="AS2" s="1114"/>
      <c r="AT2" s="1115"/>
      <c r="AU2" s="1089" t="s">
        <v>9</v>
      </c>
      <c r="AV2" s="1090"/>
      <c r="AW2" s="1090"/>
      <c r="AX2" s="1090"/>
      <c r="AY2" s="1090"/>
      <c r="AZ2" s="1090"/>
      <c r="BA2" s="1090"/>
      <c r="BB2" s="1090"/>
      <c r="BC2" s="1090"/>
      <c r="BD2" s="1090"/>
      <c r="BE2" s="1090"/>
      <c r="BF2" s="1090"/>
      <c r="BG2" s="1090"/>
      <c r="BH2" s="1090"/>
      <c r="BI2" s="1091"/>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c r="CV2" s="279"/>
      <c r="CW2" s="279"/>
      <c r="CX2" s="279"/>
      <c r="CY2" s="279"/>
      <c r="CZ2" s="279"/>
      <c r="DA2" s="279"/>
      <c r="DB2" s="279"/>
      <c r="DC2" s="279"/>
      <c r="DD2" s="279"/>
      <c r="DE2" s="279"/>
      <c r="DF2" s="279"/>
      <c r="DG2" s="279"/>
      <c r="DH2" s="279"/>
      <c r="DI2" s="279"/>
      <c r="DJ2" s="279"/>
      <c r="DK2" s="279"/>
      <c r="DL2" s="279"/>
      <c r="DM2" s="279"/>
      <c r="DN2" s="279"/>
      <c r="DO2" s="279"/>
      <c r="DP2" s="279"/>
      <c r="DQ2" s="279"/>
      <c r="DR2" s="279"/>
      <c r="DS2" s="279"/>
      <c r="DT2" s="279"/>
      <c r="DU2" s="279"/>
      <c r="DV2" s="279"/>
      <c r="DW2" s="279"/>
      <c r="DX2" s="279"/>
      <c r="DY2" s="279"/>
      <c r="DZ2" s="279"/>
      <c r="EA2" s="279"/>
      <c r="EB2" s="279"/>
      <c r="EC2" s="279"/>
      <c r="ED2" s="279"/>
      <c r="EE2" s="279"/>
      <c r="EF2" s="279"/>
      <c r="EG2" s="279"/>
      <c r="EH2" s="279"/>
      <c r="EI2" s="279"/>
      <c r="EJ2" s="279"/>
      <c r="EK2" s="279"/>
      <c r="EL2" s="279"/>
      <c r="EM2" s="279"/>
      <c r="EN2" s="279"/>
      <c r="EO2" s="279"/>
      <c r="EP2" s="279"/>
      <c r="EQ2" s="279"/>
      <c r="ER2" s="279"/>
      <c r="ES2" s="279"/>
      <c r="ET2" s="279"/>
      <c r="EU2" s="279"/>
      <c r="EV2" s="279"/>
      <c r="EW2" s="279"/>
      <c r="EX2" s="279"/>
      <c r="EY2" s="279"/>
      <c r="EZ2" s="279"/>
      <c r="FA2" s="279"/>
      <c r="FB2" s="279"/>
      <c r="FC2" s="279"/>
      <c r="FD2" s="279"/>
      <c r="FE2" s="279"/>
      <c r="FF2" s="279"/>
      <c r="FG2" s="279"/>
      <c r="FH2" s="279"/>
      <c r="FI2" s="279"/>
      <c r="FJ2" s="279"/>
      <c r="FK2" s="279"/>
      <c r="FL2" s="279"/>
      <c r="FM2" s="279"/>
      <c r="FN2" s="279"/>
      <c r="FO2" s="279"/>
      <c r="FP2" s="279"/>
      <c r="FQ2" s="279"/>
      <c r="FR2" s="279"/>
      <c r="FS2" s="279"/>
      <c r="FT2" s="279"/>
      <c r="FU2" s="279"/>
      <c r="FV2" s="279"/>
      <c r="FW2" s="279"/>
      <c r="FX2" s="279"/>
      <c r="FY2" s="279"/>
      <c r="FZ2" s="279"/>
      <c r="GA2" s="279"/>
      <c r="GB2" s="279"/>
      <c r="GC2" s="279"/>
      <c r="GD2" s="279"/>
      <c r="GE2" s="279"/>
      <c r="GF2" s="279"/>
      <c r="GG2" s="279"/>
      <c r="GH2" s="279"/>
      <c r="GI2" s="279"/>
      <c r="GJ2" s="279"/>
      <c r="GK2" s="279"/>
      <c r="GL2" s="279"/>
      <c r="GM2" s="279"/>
      <c r="GN2" s="279"/>
      <c r="GO2" s="279"/>
      <c r="GP2" s="279"/>
      <c r="GQ2" s="279"/>
      <c r="GR2" s="279"/>
      <c r="GS2" s="279"/>
      <c r="GT2" s="279"/>
      <c r="GU2" s="279"/>
      <c r="GV2" s="279"/>
      <c r="GW2" s="279"/>
      <c r="GX2" s="279"/>
      <c r="GY2" s="279"/>
      <c r="GZ2" s="279"/>
      <c r="HA2" s="279"/>
      <c r="HB2" s="279"/>
      <c r="HC2" s="279"/>
      <c r="HD2" s="279"/>
      <c r="HE2" s="279"/>
      <c r="HF2" s="279"/>
      <c r="HG2" s="279"/>
      <c r="HH2" s="279"/>
      <c r="HI2" s="279"/>
      <c r="HJ2" s="279"/>
      <c r="HK2" s="279"/>
      <c r="HL2" s="279"/>
      <c r="HM2" s="279"/>
      <c r="HN2" s="279"/>
      <c r="HO2" s="279"/>
      <c r="HP2" s="279"/>
      <c r="HQ2" s="279"/>
      <c r="HR2" s="279"/>
      <c r="HS2" s="279"/>
      <c r="HT2" s="279"/>
      <c r="HU2" s="279"/>
      <c r="HV2" s="279"/>
      <c r="HW2" s="279"/>
      <c r="HX2" s="279"/>
      <c r="HY2" s="279"/>
      <c r="HZ2" s="279"/>
      <c r="IA2" s="279"/>
      <c r="IB2" s="279"/>
      <c r="IC2" s="279"/>
      <c r="ID2" s="279"/>
      <c r="IE2" s="279"/>
      <c r="IF2" s="279"/>
      <c r="IG2" s="279"/>
      <c r="IH2" s="279"/>
      <c r="II2" s="279"/>
      <c r="IJ2" s="279"/>
      <c r="IK2" s="279"/>
      <c r="IL2" s="279"/>
      <c r="IM2" s="279"/>
      <c r="IN2" s="279"/>
      <c r="IO2" s="279"/>
      <c r="IP2" s="279"/>
    </row>
    <row r="3" spans="1:250" s="280" customFormat="1" ht="12.75" customHeight="1" thickBot="1" x14ac:dyDescent="0.5">
      <c r="A3" s="1087"/>
      <c r="B3" s="1022"/>
      <c r="C3" s="1023"/>
      <c r="D3" s="1023"/>
      <c r="E3" s="1023"/>
      <c r="F3" s="1023"/>
      <c r="G3" s="1023"/>
      <c r="H3" s="1023"/>
      <c r="I3" s="1023"/>
      <c r="J3" s="1023"/>
      <c r="K3" s="1023"/>
      <c r="L3" s="1023"/>
      <c r="M3" s="1023"/>
      <c r="N3" s="1023"/>
      <c r="O3" s="1023"/>
      <c r="P3" s="1024"/>
      <c r="Q3" s="1107"/>
      <c r="R3" s="1108"/>
      <c r="S3" s="1108"/>
      <c r="T3" s="1108"/>
      <c r="U3" s="1108"/>
      <c r="V3" s="1108"/>
      <c r="W3" s="1108"/>
      <c r="X3" s="1108"/>
      <c r="Y3" s="1108"/>
      <c r="Z3" s="1108"/>
      <c r="AA3" s="1108"/>
      <c r="AB3" s="1108"/>
      <c r="AC3" s="1108"/>
      <c r="AD3" s="1108"/>
      <c r="AE3" s="1108"/>
      <c r="AF3" s="1108"/>
      <c r="AG3" s="1108"/>
      <c r="AH3" s="1109"/>
      <c r="AI3" s="1113" t="s">
        <v>10</v>
      </c>
      <c r="AJ3" s="1114"/>
      <c r="AK3" s="1114"/>
      <c r="AL3" s="1114"/>
      <c r="AM3" s="1114"/>
      <c r="AN3" s="1114"/>
      <c r="AO3" s="1114"/>
      <c r="AP3" s="1114"/>
      <c r="AQ3" s="1114"/>
      <c r="AR3" s="1114"/>
      <c r="AS3" s="1114"/>
      <c r="AT3" s="1115"/>
      <c r="AU3" s="1092">
        <v>3</v>
      </c>
      <c r="AV3" s="1093"/>
      <c r="AW3" s="1093"/>
      <c r="AX3" s="1093"/>
      <c r="AY3" s="1093"/>
      <c r="AZ3" s="1093"/>
      <c r="BA3" s="1093"/>
      <c r="BB3" s="1093"/>
      <c r="BC3" s="1093"/>
      <c r="BD3" s="1093"/>
      <c r="BE3" s="1093"/>
      <c r="BF3" s="1093"/>
      <c r="BG3" s="1093"/>
      <c r="BH3" s="1093"/>
      <c r="BI3" s="1094"/>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c r="DV3" s="279"/>
      <c r="DW3" s="279"/>
      <c r="DX3" s="279"/>
      <c r="DY3" s="279"/>
      <c r="DZ3" s="279"/>
      <c r="EA3" s="279"/>
      <c r="EB3" s="279"/>
      <c r="EC3" s="279"/>
      <c r="ED3" s="279"/>
      <c r="EE3" s="279"/>
      <c r="EF3" s="279"/>
      <c r="EG3" s="279"/>
      <c r="EH3" s="279"/>
      <c r="EI3" s="279"/>
      <c r="EJ3" s="279"/>
      <c r="EK3" s="279"/>
      <c r="EL3" s="279"/>
      <c r="EM3" s="279"/>
      <c r="EN3" s="279"/>
      <c r="EO3" s="279"/>
      <c r="EP3" s="279"/>
      <c r="EQ3" s="279"/>
      <c r="ER3" s="279"/>
      <c r="ES3" s="279"/>
      <c r="ET3" s="279"/>
      <c r="EU3" s="279"/>
      <c r="EV3" s="279"/>
      <c r="EW3" s="279"/>
      <c r="EX3" s="279"/>
      <c r="EY3" s="279"/>
      <c r="EZ3" s="279"/>
      <c r="FA3" s="279"/>
      <c r="FB3" s="279"/>
      <c r="FC3" s="279"/>
      <c r="FD3" s="279"/>
      <c r="FE3" s="279"/>
      <c r="FF3" s="279"/>
      <c r="FG3" s="279"/>
      <c r="FH3" s="279"/>
      <c r="FI3" s="279"/>
      <c r="FJ3" s="279"/>
      <c r="FK3" s="279"/>
      <c r="FL3" s="279"/>
      <c r="FM3" s="279"/>
      <c r="FN3" s="279"/>
      <c r="FO3" s="279"/>
      <c r="FP3" s="279"/>
      <c r="FQ3" s="279"/>
      <c r="FR3" s="279"/>
      <c r="FS3" s="279"/>
      <c r="FT3" s="279"/>
      <c r="FU3" s="279"/>
      <c r="FV3" s="279"/>
      <c r="FW3" s="279"/>
      <c r="FX3" s="279"/>
      <c r="FY3" s="279"/>
      <c r="FZ3" s="279"/>
      <c r="GA3" s="279"/>
      <c r="GB3" s="279"/>
      <c r="GC3" s="279"/>
      <c r="GD3" s="279"/>
      <c r="GE3" s="279"/>
      <c r="GF3" s="279"/>
      <c r="GG3" s="279"/>
      <c r="GH3" s="279"/>
      <c r="GI3" s="279"/>
      <c r="GJ3" s="279"/>
      <c r="GK3" s="279"/>
      <c r="GL3" s="279"/>
      <c r="GM3" s="279"/>
      <c r="GN3" s="279"/>
      <c r="GO3" s="279"/>
      <c r="GP3" s="279"/>
      <c r="GQ3" s="279"/>
      <c r="GR3" s="279"/>
      <c r="GS3" s="279"/>
      <c r="GT3" s="279"/>
      <c r="GU3" s="279"/>
      <c r="GV3" s="279"/>
      <c r="GW3" s="279"/>
      <c r="GX3" s="279"/>
      <c r="GY3" s="279"/>
      <c r="GZ3" s="279"/>
      <c r="HA3" s="279"/>
      <c r="HB3" s="279"/>
      <c r="HC3" s="279"/>
      <c r="HD3" s="279"/>
      <c r="HE3" s="279"/>
      <c r="HF3" s="279"/>
      <c r="HG3" s="279"/>
      <c r="HH3" s="279"/>
      <c r="HI3" s="279"/>
      <c r="HJ3" s="279"/>
      <c r="HK3" s="279"/>
      <c r="HL3" s="279"/>
      <c r="HM3" s="279"/>
      <c r="HN3" s="279"/>
      <c r="HO3" s="279"/>
      <c r="HP3" s="279"/>
      <c r="HQ3" s="279"/>
      <c r="HR3" s="279"/>
      <c r="HS3" s="279"/>
      <c r="HT3" s="279"/>
      <c r="HU3" s="279"/>
      <c r="HV3" s="279"/>
      <c r="HW3" s="279"/>
      <c r="HX3" s="279"/>
      <c r="HY3" s="279"/>
      <c r="HZ3" s="279"/>
      <c r="IA3" s="279"/>
      <c r="IB3" s="279"/>
      <c r="IC3" s="279"/>
      <c r="ID3" s="279"/>
      <c r="IE3" s="279"/>
      <c r="IF3" s="279"/>
      <c r="IG3" s="279"/>
      <c r="IH3" s="279"/>
      <c r="II3" s="279"/>
      <c r="IJ3" s="279"/>
      <c r="IK3" s="279"/>
      <c r="IL3" s="279"/>
      <c r="IM3" s="279"/>
      <c r="IN3" s="279"/>
      <c r="IO3" s="279"/>
      <c r="IP3" s="279"/>
    </row>
    <row r="4" spans="1:250" s="280" customFormat="1" ht="18" customHeight="1" thickBot="1" x14ac:dyDescent="0.5">
      <c r="A4" s="1087"/>
      <c r="B4" s="983"/>
      <c r="C4" s="984"/>
      <c r="D4" s="984"/>
      <c r="E4" s="984"/>
      <c r="F4" s="984"/>
      <c r="G4" s="984"/>
      <c r="H4" s="984"/>
      <c r="I4" s="984"/>
      <c r="J4" s="984"/>
      <c r="K4" s="984"/>
      <c r="L4" s="984"/>
      <c r="M4" s="984"/>
      <c r="N4" s="984"/>
      <c r="O4" s="984"/>
      <c r="P4" s="985"/>
      <c r="Q4" s="1110"/>
      <c r="R4" s="1111"/>
      <c r="S4" s="1111"/>
      <c r="T4" s="1111"/>
      <c r="U4" s="1111"/>
      <c r="V4" s="1111"/>
      <c r="W4" s="1111"/>
      <c r="X4" s="1111"/>
      <c r="Y4" s="1111"/>
      <c r="Z4" s="1111"/>
      <c r="AA4" s="1111"/>
      <c r="AB4" s="1111"/>
      <c r="AC4" s="1111"/>
      <c r="AD4" s="1111"/>
      <c r="AE4" s="1111"/>
      <c r="AF4" s="1111"/>
      <c r="AG4" s="1111"/>
      <c r="AH4" s="1112"/>
      <c r="AI4" s="1113" t="s">
        <v>11</v>
      </c>
      <c r="AJ4" s="1114"/>
      <c r="AK4" s="1114"/>
      <c r="AL4" s="1114"/>
      <c r="AM4" s="1114"/>
      <c r="AN4" s="1114"/>
      <c r="AO4" s="1114"/>
      <c r="AP4" s="1114"/>
      <c r="AQ4" s="1114"/>
      <c r="AR4" s="1114"/>
      <c r="AS4" s="1114"/>
      <c r="AT4" s="1115"/>
      <c r="AU4" s="1095">
        <v>42741</v>
      </c>
      <c r="AV4" s="1096"/>
      <c r="AW4" s="1096"/>
      <c r="AX4" s="1096"/>
      <c r="AY4" s="1096"/>
      <c r="AZ4" s="1096"/>
      <c r="BA4" s="1096"/>
      <c r="BB4" s="1096"/>
      <c r="BC4" s="1096"/>
      <c r="BD4" s="1096"/>
      <c r="BE4" s="1096"/>
      <c r="BF4" s="1096"/>
      <c r="BG4" s="1096"/>
      <c r="BH4" s="1096"/>
      <c r="BI4" s="1097"/>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279"/>
      <c r="EJ4" s="279"/>
      <c r="EK4" s="279"/>
      <c r="EL4" s="279"/>
      <c r="EM4" s="279"/>
      <c r="EN4" s="279"/>
      <c r="EO4" s="279"/>
      <c r="EP4" s="279"/>
      <c r="EQ4" s="279"/>
      <c r="ER4" s="279"/>
      <c r="ES4" s="279"/>
      <c r="ET4" s="279"/>
      <c r="EU4" s="279"/>
      <c r="EV4" s="279"/>
      <c r="EW4" s="279"/>
      <c r="EX4" s="279"/>
      <c r="EY4" s="279"/>
      <c r="EZ4" s="279"/>
      <c r="FA4" s="279"/>
      <c r="FB4" s="279"/>
      <c r="FC4" s="279"/>
      <c r="FD4" s="279"/>
      <c r="FE4" s="279"/>
      <c r="FF4" s="279"/>
      <c r="FG4" s="279"/>
      <c r="FH4" s="279"/>
      <c r="FI4" s="279"/>
      <c r="FJ4" s="279"/>
      <c r="FK4" s="279"/>
      <c r="FL4" s="279"/>
      <c r="FM4" s="279"/>
      <c r="FN4" s="279"/>
      <c r="FO4" s="279"/>
      <c r="FP4" s="279"/>
      <c r="FQ4" s="279"/>
      <c r="FR4" s="279"/>
      <c r="FS4" s="279"/>
      <c r="FT4" s="279"/>
      <c r="FU4" s="279"/>
      <c r="FV4" s="279"/>
      <c r="FW4" s="279"/>
      <c r="FX4" s="279"/>
      <c r="FY4" s="279"/>
      <c r="FZ4" s="279"/>
      <c r="GA4" s="279"/>
      <c r="GB4" s="279"/>
      <c r="GC4" s="279"/>
      <c r="GD4" s="279"/>
      <c r="GE4" s="279"/>
      <c r="GF4" s="279"/>
      <c r="GG4" s="279"/>
      <c r="GH4" s="279"/>
      <c r="GI4" s="279"/>
      <c r="GJ4" s="279"/>
      <c r="GK4" s="279"/>
      <c r="GL4" s="279"/>
      <c r="GM4" s="279"/>
      <c r="GN4" s="279"/>
      <c r="GO4" s="279"/>
      <c r="GP4" s="279"/>
      <c r="GQ4" s="279"/>
      <c r="GR4" s="279"/>
      <c r="GS4" s="279"/>
      <c r="GT4" s="279"/>
      <c r="GU4" s="279"/>
      <c r="GV4" s="279"/>
      <c r="GW4" s="279"/>
      <c r="GX4" s="279"/>
      <c r="GY4" s="279"/>
      <c r="GZ4" s="279"/>
      <c r="HA4" s="279"/>
      <c r="HB4" s="279"/>
      <c r="HC4" s="279"/>
      <c r="HD4" s="279"/>
      <c r="HE4" s="279"/>
      <c r="HF4" s="279"/>
      <c r="HG4" s="279"/>
      <c r="HH4" s="279"/>
      <c r="HI4" s="279"/>
      <c r="HJ4" s="279"/>
      <c r="HK4" s="279"/>
      <c r="HL4" s="279"/>
      <c r="HM4" s="279"/>
      <c r="HN4" s="279"/>
      <c r="HO4" s="279"/>
      <c r="HP4" s="279"/>
      <c r="HQ4" s="279"/>
      <c r="HR4" s="279"/>
      <c r="HS4" s="279"/>
      <c r="HT4" s="279"/>
      <c r="HU4" s="279"/>
      <c r="HV4" s="279"/>
      <c r="HW4" s="279"/>
      <c r="HX4" s="279"/>
      <c r="HY4" s="279"/>
      <c r="HZ4" s="279"/>
      <c r="IA4" s="279"/>
      <c r="IB4" s="279"/>
      <c r="IC4" s="279"/>
      <c r="ID4" s="279"/>
      <c r="IE4" s="279"/>
      <c r="IF4" s="279"/>
      <c r="IG4" s="279"/>
      <c r="IH4" s="279"/>
      <c r="II4" s="279"/>
      <c r="IJ4" s="279"/>
      <c r="IK4" s="279"/>
      <c r="IL4" s="279"/>
      <c r="IM4" s="279"/>
      <c r="IN4" s="279"/>
      <c r="IO4" s="279"/>
      <c r="IP4" s="279"/>
    </row>
    <row r="5" spans="1:250" s="280" customFormat="1" ht="28.5" x14ac:dyDescent="0.45">
      <c r="A5" s="1087"/>
      <c r="B5" s="980" t="s">
        <v>12</v>
      </c>
      <c r="C5" s="981"/>
      <c r="D5" s="981"/>
      <c r="E5" s="981"/>
      <c r="F5" s="981"/>
      <c r="G5" s="981"/>
      <c r="H5" s="981"/>
      <c r="I5" s="981"/>
      <c r="J5" s="981"/>
      <c r="K5" s="981"/>
      <c r="L5" s="981"/>
      <c r="M5" s="981"/>
      <c r="N5" s="981"/>
      <c r="O5" s="981"/>
      <c r="P5" s="982"/>
      <c r="Q5" s="1104" t="s">
        <v>13</v>
      </c>
      <c r="R5" s="1105"/>
      <c r="S5" s="1105"/>
      <c r="T5" s="1105"/>
      <c r="U5" s="1105"/>
      <c r="V5" s="1105"/>
      <c r="W5" s="1105"/>
      <c r="X5" s="1105"/>
      <c r="Y5" s="1105"/>
      <c r="Z5" s="1105"/>
      <c r="AA5" s="1105"/>
      <c r="AB5" s="1105"/>
      <c r="AC5" s="1105"/>
      <c r="AD5" s="1105"/>
      <c r="AE5" s="1105"/>
      <c r="AF5" s="1105"/>
      <c r="AG5" s="1105"/>
      <c r="AH5" s="1106"/>
      <c r="AI5" s="1116" t="s">
        <v>14</v>
      </c>
      <c r="AJ5" s="1117"/>
      <c r="AK5" s="1117"/>
      <c r="AL5" s="1117"/>
      <c r="AM5" s="1117"/>
      <c r="AN5" s="1117"/>
      <c r="AO5" s="1117"/>
      <c r="AP5" s="1117"/>
      <c r="AQ5" s="1117"/>
      <c r="AR5" s="1117"/>
      <c r="AS5" s="1117"/>
      <c r="AT5" s="1118"/>
      <c r="AU5" s="1098" t="s">
        <v>432</v>
      </c>
      <c r="AV5" s="1099"/>
      <c r="AW5" s="1099"/>
      <c r="AX5" s="1099"/>
      <c r="AY5" s="1099"/>
      <c r="AZ5" s="1099"/>
      <c r="BA5" s="1099"/>
      <c r="BB5" s="1099"/>
      <c r="BC5" s="1099"/>
      <c r="BD5" s="1099"/>
      <c r="BE5" s="1099"/>
      <c r="BF5" s="1099"/>
      <c r="BG5" s="1099"/>
      <c r="BH5" s="1099"/>
      <c r="BI5" s="1100"/>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row>
    <row r="6" spans="1:250" s="280" customFormat="1" ht="12.75" customHeight="1" thickBot="1" x14ac:dyDescent="0.5">
      <c r="A6" s="1088"/>
      <c r="B6" s="983"/>
      <c r="C6" s="984"/>
      <c r="D6" s="984"/>
      <c r="E6" s="984"/>
      <c r="F6" s="984"/>
      <c r="G6" s="984"/>
      <c r="H6" s="984"/>
      <c r="I6" s="984"/>
      <c r="J6" s="984"/>
      <c r="K6" s="984"/>
      <c r="L6" s="984"/>
      <c r="M6" s="984"/>
      <c r="N6" s="984"/>
      <c r="O6" s="984"/>
      <c r="P6" s="985"/>
      <c r="Q6" s="1110"/>
      <c r="R6" s="1111"/>
      <c r="S6" s="1111"/>
      <c r="T6" s="1111"/>
      <c r="U6" s="1111"/>
      <c r="V6" s="1111"/>
      <c r="W6" s="1111"/>
      <c r="X6" s="1111"/>
      <c r="Y6" s="1111"/>
      <c r="Z6" s="1111"/>
      <c r="AA6" s="1111"/>
      <c r="AB6" s="1111"/>
      <c r="AC6" s="1111"/>
      <c r="AD6" s="1111"/>
      <c r="AE6" s="1111"/>
      <c r="AF6" s="1111"/>
      <c r="AG6" s="1111"/>
      <c r="AH6" s="1112"/>
      <c r="AI6" s="1119"/>
      <c r="AJ6" s="1120"/>
      <c r="AK6" s="1120"/>
      <c r="AL6" s="1120"/>
      <c r="AM6" s="1120"/>
      <c r="AN6" s="1120"/>
      <c r="AO6" s="1120"/>
      <c r="AP6" s="1120"/>
      <c r="AQ6" s="1120"/>
      <c r="AR6" s="1120"/>
      <c r="AS6" s="1120"/>
      <c r="AT6" s="1121"/>
      <c r="AU6" s="1101"/>
      <c r="AV6" s="1102"/>
      <c r="AW6" s="1102"/>
      <c r="AX6" s="1102"/>
      <c r="AY6" s="1102"/>
      <c r="AZ6" s="1102"/>
      <c r="BA6" s="1102"/>
      <c r="BB6" s="1102"/>
      <c r="BC6" s="1102"/>
      <c r="BD6" s="1102"/>
      <c r="BE6" s="1102"/>
      <c r="BF6" s="1102"/>
      <c r="BG6" s="1102"/>
      <c r="BH6" s="1102"/>
      <c r="BI6" s="1103"/>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row>
    <row r="7" spans="1:250" s="99" customFormat="1" ht="36" customHeight="1" x14ac:dyDescent="0.25">
      <c r="A7" s="1019" t="s">
        <v>15</v>
      </c>
      <c r="B7" s="1020"/>
      <c r="C7" s="1021" t="s">
        <v>433</v>
      </c>
      <c r="D7" s="1021"/>
      <c r="E7" s="1021"/>
      <c r="F7" s="1021"/>
      <c r="G7" s="1021"/>
      <c r="H7" s="1021"/>
      <c r="I7" s="1021"/>
      <c r="J7" s="1021"/>
      <c r="K7" s="1021"/>
      <c r="L7" s="1021"/>
      <c r="M7" s="1021"/>
      <c r="N7" s="1021"/>
      <c r="O7" s="1021"/>
      <c r="P7" s="1021"/>
      <c r="Q7" s="1021"/>
      <c r="R7" s="1021"/>
      <c r="S7" s="1021"/>
      <c r="T7" s="1021"/>
      <c r="U7" s="1021"/>
      <c r="V7" s="1021"/>
      <c r="W7" s="1021"/>
      <c r="X7" s="1021"/>
      <c r="Y7" s="1021"/>
      <c r="Z7" s="989" t="s">
        <v>16</v>
      </c>
      <c r="AA7" s="989"/>
      <c r="AB7" s="990" t="s">
        <v>434</v>
      </c>
      <c r="AC7" s="990"/>
      <c r="AD7" s="990"/>
      <c r="AE7" s="990"/>
      <c r="AF7" s="990"/>
      <c r="AG7" s="990"/>
      <c r="AH7" s="990"/>
      <c r="AI7" s="990"/>
      <c r="AJ7" s="989" t="s">
        <v>17</v>
      </c>
      <c r="AK7" s="989"/>
      <c r="AL7" s="986" t="s">
        <v>435</v>
      </c>
      <c r="AM7" s="986"/>
      <c r="AN7" s="986"/>
      <c r="AO7" s="986"/>
      <c r="AP7" s="986"/>
      <c r="AQ7" s="986"/>
      <c r="AR7" s="986"/>
      <c r="AS7" s="986"/>
      <c r="AT7" s="987"/>
      <c r="AU7" s="987"/>
      <c r="AV7" s="987"/>
      <c r="AW7" s="987"/>
      <c r="AX7" s="987"/>
      <c r="AY7" s="987"/>
      <c r="AZ7" s="987"/>
      <c r="BA7" s="987"/>
      <c r="BB7" s="987"/>
      <c r="BC7" s="987"/>
      <c r="BD7" s="987"/>
      <c r="BE7" s="987"/>
      <c r="BF7" s="987"/>
      <c r="BG7" s="987"/>
      <c r="BH7" s="987"/>
      <c r="BI7" s="988"/>
    </row>
    <row r="8" spans="1:250" s="99" customFormat="1" ht="49.15" customHeight="1" x14ac:dyDescent="0.25">
      <c r="A8" s="1028" t="s">
        <v>18</v>
      </c>
      <c r="B8" s="1029"/>
      <c r="C8" s="1014" t="s">
        <v>436</v>
      </c>
      <c r="D8" s="1015"/>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6"/>
      <c r="AL8" s="152" t="s">
        <v>19</v>
      </c>
      <c r="AM8" s="1124">
        <v>44911</v>
      </c>
      <c r="AN8" s="1018"/>
      <c r="AO8" s="1018"/>
      <c r="AP8" s="1018"/>
      <c r="AQ8" s="1018"/>
      <c r="AR8" s="1018"/>
      <c r="AS8" s="1018"/>
      <c r="AT8" s="987"/>
      <c r="AU8" s="987"/>
      <c r="AV8" s="987"/>
      <c r="AW8" s="987"/>
      <c r="AX8" s="987"/>
      <c r="AY8" s="987"/>
      <c r="AZ8" s="987"/>
      <c r="BA8" s="987"/>
      <c r="BB8" s="987"/>
      <c r="BC8" s="987"/>
      <c r="BD8" s="987"/>
      <c r="BE8" s="987"/>
      <c r="BF8" s="987"/>
      <c r="BG8" s="987"/>
      <c r="BH8" s="987"/>
      <c r="BI8" s="988"/>
    </row>
    <row r="9" spans="1:250" s="99" customFormat="1" ht="27.75" customHeight="1" x14ac:dyDescent="0.25">
      <c r="A9" s="1030" t="s">
        <v>20</v>
      </c>
      <c r="B9" s="1031"/>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11" t="s">
        <v>21</v>
      </c>
      <c r="AU9" s="1012"/>
      <c r="AV9" s="1012"/>
      <c r="AW9" s="1012"/>
      <c r="AX9" s="1012"/>
      <c r="AY9" s="1012"/>
      <c r="AZ9" s="1012"/>
      <c r="BA9" s="1012"/>
      <c r="BB9" s="1012"/>
      <c r="BC9" s="1012"/>
      <c r="BD9" s="1012"/>
      <c r="BE9" s="1012"/>
      <c r="BF9" s="1012"/>
      <c r="BG9" s="1012"/>
      <c r="BH9" s="1012"/>
      <c r="BI9" s="1013"/>
    </row>
    <row r="10" spans="1:250" s="364" customFormat="1" ht="25.5" customHeight="1" x14ac:dyDescent="0.25">
      <c r="A10" s="972"/>
      <c r="B10" s="964"/>
      <c r="C10" s="964"/>
      <c r="D10" s="964" t="s">
        <v>22</v>
      </c>
      <c r="E10" s="964"/>
      <c r="F10" s="964"/>
      <c r="G10" s="964"/>
      <c r="H10" s="964"/>
      <c r="I10" s="964"/>
      <c r="J10" s="964"/>
      <c r="K10" s="964"/>
      <c r="L10" s="964"/>
      <c r="M10" s="964"/>
      <c r="N10" s="964"/>
      <c r="O10" s="964"/>
      <c r="P10" s="964"/>
      <c r="Q10" s="964"/>
      <c r="R10" s="964"/>
      <c r="S10" s="964"/>
      <c r="T10" s="964" t="s">
        <v>23</v>
      </c>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1122"/>
      <c r="AU10" s="1122"/>
      <c r="AV10" s="1122"/>
      <c r="AW10" s="1122"/>
      <c r="AX10" s="1122"/>
      <c r="AY10" s="1122"/>
      <c r="AZ10" s="1122"/>
      <c r="BA10" s="1122"/>
      <c r="BB10" s="1122"/>
      <c r="BC10" s="1122"/>
      <c r="BD10" s="1122"/>
      <c r="BE10" s="1122"/>
      <c r="BF10" s="1122"/>
      <c r="BG10" s="1122"/>
      <c r="BH10" s="1122"/>
      <c r="BI10" s="1123"/>
    </row>
    <row r="11" spans="1:250" s="319" customFormat="1" ht="39" customHeight="1" x14ac:dyDescent="0.25">
      <c r="A11" s="972" t="s">
        <v>24</v>
      </c>
      <c r="B11" s="964" t="s">
        <v>25</v>
      </c>
      <c r="C11" s="964" t="s">
        <v>26</v>
      </c>
      <c r="D11" s="964" t="s">
        <v>27</v>
      </c>
      <c r="E11" s="964"/>
      <c r="F11" s="964"/>
      <c r="G11" s="964" t="s">
        <v>28</v>
      </c>
      <c r="H11" s="964"/>
      <c r="I11" s="964"/>
      <c r="J11" s="964" t="s">
        <v>29</v>
      </c>
      <c r="K11" s="964"/>
      <c r="L11" s="964"/>
      <c r="M11" s="964" t="s">
        <v>30</v>
      </c>
      <c r="N11" s="964"/>
      <c r="O11" s="964"/>
      <c r="P11" s="964" t="s">
        <v>31</v>
      </c>
      <c r="Q11" s="964"/>
      <c r="R11" s="964"/>
      <c r="S11" s="153" t="s">
        <v>32</v>
      </c>
      <c r="T11" s="964" t="s">
        <v>33</v>
      </c>
      <c r="U11" s="964" t="s">
        <v>34</v>
      </c>
      <c r="V11" s="964" t="s">
        <v>35</v>
      </c>
      <c r="W11" s="964" t="s">
        <v>36</v>
      </c>
      <c r="X11" s="964"/>
      <c r="Y11" s="1084" t="s">
        <v>37</v>
      </c>
      <c r="Z11" s="964" t="s">
        <v>38</v>
      </c>
      <c r="AA11" s="964" t="s">
        <v>39</v>
      </c>
      <c r="AB11" s="964" t="s">
        <v>40</v>
      </c>
      <c r="AC11" s="964" t="s">
        <v>41</v>
      </c>
      <c r="AD11" s="964" t="s">
        <v>42</v>
      </c>
      <c r="AE11" s="964" t="s">
        <v>43</v>
      </c>
      <c r="AF11" s="964"/>
      <c r="AG11" s="964"/>
      <c r="AH11" s="964" t="s">
        <v>44</v>
      </c>
      <c r="AI11" s="964" t="s">
        <v>45</v>
      </c>
      <c r="AJ11" s="968" t="s">
        <v>46</v>
      </c>
      <c r="AK11" s="969"/>
      <c r="AL11" s="969"/>
      <c r="AM11" s="969"/>
      <c r="AN11" s="969"/>
      <c r="AO11" s="969"/>
      <c r="AP11" s="970"/>
      <c r="AQ11" s="991" t="s">
        <v>47</v>
      </c>
      <c r="AR11" s="964" t="s">
        <v>48</v>
      </c>
      <c r="AS11" s="964" t="s">
        <v>49</v>
      </c>
      <c r="AT11" s="971" t="s">
        <v>50</v>
      </c>
      <c r="AU11" s="962" t="s">
        <v>50</v>
      </c>
      <c r="AV11" s="962" t="s">
        <v>50</v>
      </c>
      <c r="AW11" s="962" t="s">
        <v>50</v>
      </c>
      <c r="AX11" s="962" t="s">
        <v>51</v>
      </c>
      <c r="AY11" s="962" t="s">
        <v>50</v>
      </c>
      <c r="AZ11" s="962" t="s">
        <v>50</v>
      </c>
      <c r="BA11" s="962" t="s">
        <v>50</v>
      </c>
      <c r="BB11" s="962" t="s">
        <v>52</v>
      </c>
      <c r="BC11" s="962" t="s">
        <v>52</v>
      </c>
      <c r="BD11" s="962" t="s">
        <v>52</v>
      </c>
      <c r="BE11" s="962" t="s">
        <v>52</v>
      </c>
      <c r="BF11" s="962" t="s">
        <v>53</v>
      </c>
      <c r="BG11" s="962" t="s">
        <v>52</v>
      </c>
      <c r="BH11" s="962" t="s">
        <v>52</v>
      </c>
      <c r="BI11" s="963" t="s">
        <v>52</v>
      </c>
    </row>
    <row r="12" spans="1:250" s="319" customFormat="1" ht="51.75" customHeight="1" x14ac:dyDescent="0.25">
      <c r="A12" s="973"/>
      <c r="B12" s="965"/>
      <c r="C12" s="965"/>
      <c r="D12" s="320" t="s">
        <v>54</v>
      </c>
      <c r="E12" s="320" t="s">
        <v>55</v>
      </c>
      <c r="F12" s="320" t="s">
        <v>56</v>
      </c>
      <c r="G12" s="320" t="s">
        <v>54</v>
      </c>
      <c r="H12" s="320" t="s">
        <v>55</v>
      </c>
      <c r="I12" s="320" t="s">
        <v>56</v>
      </c>
      <c r="J12" s="320" t="s">
        <v>54</v>
      </c>
      <c r="K12" s="320" t="s">
        <v>55</v>
      </c>
      <c r="L12" s="320" t="s">
        <v>56</v>
      </c>
      <c r="M12" s="320" t="s">
        <v>54</v>
      </c>
      <c r="N12" s="320" t="s">
        <v>55</v>
      </c>
      <c r="O12" s="320" t="s">
        <v>56</v>
      </c>
      <c r="P12" s="320" t="s">
        <v>54</v>
      </c>
      <c r="Q12" s="320" t="s">
        <v>55</v>
      </c>
      <c r="R12" s="320" t="s">
        <v>56</v>
      </c>
      <c r="S12" s="154">
        <f>SUM(S13:S15)</f>
        <v>0</v>
      </c>
      <c r="T12" s="965"/>
      <c r="U12" s="965"/>
      <c r="V12" s="965"/>
      <c r="W12" s="321" t="s">
        <v>57</v>
      </c>
      <c r="X12" s="321" t="s">
        <v>58</v>
      </c>
      <c r="Y12" s="1085"/>
      <c r="Z12" s="965"/>
      <c r="AA12" s="965"/>
      <c r="AB12" s="965"/>
      <c r="AC12" s="965"/>
      <c r="AD12" s="964"/>
      <c r="AE12" s="322" t="s">
        <v>59</v>
      </c>
      <c r="AF12" s="322" t="s">
        <v>60</v>
      </c>
      <c r="AG12" s="323" t="s">
        <v>61</v>
      </c>
      <c r="AH12" s="964"/>
      <c r="AI12" s="965"/>
      <c r="AJ12" s="346" t="s">
        <v>62</v>
      </c>
      <c r="AK12" s="346" t="s">
        <v>63</v>
      </c>
      <c r="AL12" s="346" t="s">
        <v>64</v>
      </c>
      <c r="AM12" s="346" t="s">
        <v>65</v>
      </c>
      <c r="AN12" s="346" t="s">
        <v>66</v>
      </c>
      <c r="AO12" s="346" t="s">
        <v>67</v>
      </c>
      <c r="AP12" s="346" t="s">
        <v>68</v>
      </c>
      <c r="AQ12" s="992"/>
      <c r="AR12" s="965"/>
      <c r="AS12" s="965"/>
      <c r="AT12" s="325" t="s">
        <v>69</v>
      </c>
      <c r="AU12" s="326" t="s">
        <v>70</v>
      </c>
      <c r="AV12" s="326" t="s">
        <v>71</v>
      </c>
      <c r="AW12" s="326" t="s">
        <v>72</v>
      </c>
      <c r="AX12" s="326" t="s">
        <v>69</v>
      </c>
      <c r="AY12" s="326" t="s">
        <v>70</v>
      </c>
      <c r="AZ12" s="326" t="s">
        <v>71</v>
      </c>
      <c r="BA12" s="326" t="s">
        <v>72</v>
      </c>
      <c r="BB12" s="326" t="s">
        <v>69</v>
      </c>
      <c r="BC12" s="326" t="s">
        <v>70</v>
      </c>
      <c r="BD12" s="326" t="s">
        <v>71</v>
      </c>
      <c r="BE12" s="326" t="s">
        <v>72</v>
      </c>
      <c r="BF12" s="326" t="s">
        <v>69</v>
      </c>
      <c r="BG12" s="326" t="s">
        <v>70</v>
      </c>
      <c r="BH12" s="326" t="s">
        <v>71</v>
      </c>
      <c r="BI12" s="327" t="s">
        <v>73</v>
      </c>
    </row>
    <row r="13" spans="1:250" s="364" customFormat="1" ht="151.5" customHeight="1" x14ac:dyDescent="0.25">
      <c r="A13" s="380">
        <v>1</v>
      </c>
      <c r="B13" s="78" t="s">
        <v>437</v>
      </c>
      <c r="C13" s="79">
        <v>0.25</v>
      </c>
      <c r="D13" s="390">
        <v>0</v>
      </c>
      <c r="E13" s="156"/>
      <c r="F13" s="386">
        <f t="shared" ref="F13:F18" si="0">IF((IF(ISERROR(E13/D13),0,(E13/D13)))&gt;1,1,(IF(ISERROR(E13/D13),0,(E13/D13))))</f>
        <v>0</v>
      </c>
      <c r="G13" s="390">
        <v>0.5</v>
      </c>
      <c r="H13" s="156"/>
      <c r="I13" s="386">
        <f t="shared" ref="I13:I18" si="1">IF((IF(ISERROR(H13/G13),0,(H13/G13)))&gt;1,1,(IF(ISERROR(H13/G13),0,(H13/G13))))</f>
        <v>0</v>
      </c>
      <c r="J13" s="390">
        <v>0</v>
      </c>
      <c r="K13" s="156"/>
      <c r="L13" s="386">
        <f t="shared" ref="L13:L18" si="2">IF((IF(ISERROR(K13/J13),0,(K13/J13)))&gt;1,1,(IF(ISERROR(K13/J13),0,(K13/J13))))</f>
        <v>0</v>
      </c>
      <c r="M13" s="390">
        <v>0.5</v>
      </c>
      <c r="N13" s="156"/>
      <c r="O13" s="386">
        <f t="shared" ref="O13:O18" si="3">IF((IF(ISERROR(N13/M13),0,(N13/M13)))&gt;1,1,(IF(ISERROR(N13/M13),0,(N13/M13))))</f>
        <v>0</v>
      </c>
      <c r="P13" s="156">
        <f>SUM(D13,G13,J13,M13)</f>
        <v>1</v>
      </c>
      <c r="Q13" s="362">
        <f>SUM(E13,H13,K13,N13)</f>
        <v>0</v>
      </c>
      <c r="R13" s="386">
        <f t="shared" ref="R13:R18" si="4">IF((IF(ISERROR(Q13/P13),0,(Q13/P13)))&gt;1,1,(IF(ISERROR(Q13/P13),0,(Q13/P13))))</f>
        <v>0</v>
      </c>
      <c r="S13" s="370">
        <f t="shared" ref="S13:S18" si="5">R13*C13</f>
        <v>0</v>
      </c>
      <c r="T13" s="78" t="s">
        <v>438</v>
      </c>
      <c r="U13" s="78" t="s">
        <v>439</v>
      </c>
      <c r="V13" s="81" t="s">
        <v>440</v>
      </c>
      <c r="W13" s="81" t="s">
        <v>441</v>
      </c>
      <c r="X13" s="81" t="s">
        <v>442</v>
      </c>
      <c r="Y13" s="81" t="s">
        <v>75</v>
      </c>
      <c r="Z13" s="363" t="s">
        <v>443</v>
      </c>
      <c r="AA13" s="281" t="s">
        <v>76</v>
      </c>
      <c r="AB13" s="281" t="s">
        <v>74</v>
      </c>
      <c r="AC13" s="281" t="s">
        <v>99</v>
      </c>
      <c r="AD13" s="282" t="s">
        <v>87</v>
      </c>
      <c r="AE13" s="77">
        <v>2</v>
      </c>
      <c r="AF13" s="77">
        <v>2022</v>
      </c>
      <c r="AG13" s="77" t="s">
        <v>99</v>
      </c>
      <c r="AH13" s="282" t="s">
        <v>79</v>
      </c>
      <c r="AI13" s="281" t="s">
        <v>80</v>
      </c>
      <c r="AJ13" s="281" t="s">
        <v>112</v>
      </c>
      <c r="AK13" s="281" t="s">
        <v>444</v>
      </c>
      <c r="AL13" s="281" t="s">
        <v>445</v>
      </c>
      <c r="AM13" s="281" t="s">
        <v>446</v>
      </c>
      <c r="AN13" s="281" t="s">
        <v>113</v>
      </c>
      <c r="AO13" s="281" t="s">
        <v>445</v>
      </c>
      <c r="AP13" s="281" t="s">
        <v>445</v>
      </c>
      <c r="AQ13" s="281" t="s">
        <v>114</v>
      </c>
      <c r="AR13" s="281" t="s">
        <v>445</v>
      </c>
      <c r="AS13" s="281" t="s">
        <v>114</v>
      </c>
      <c r="AT13" s="283">
        <f>D13</f>
        <v>0</v>
      </c>
      <c r="AU13" s="266"/>
      <c r="AV13" s="239"/>
      <c r="AW13" s="240"/>
      <c r="AX13" s="283">
        <f>G13</f>
        <v>0.5</v>
      </c>
      <c r="AY13" s="241"/>
      <c r="AZ13" s="242"/>
      <c r="BA13" s="242"/>
      <c r="BB13" s="283">
        <f>J13</f>
        <v>0</v>
      </c>
      <c r="BC13" s="266"/>
      <c r="BD13" s="240"/>
      <c r="BE13" s="240"/>
      <c r="BF13" s="283">
        <f>M13</f>
        <v>0.5</v>
      </c>
      <c r="BG13" s="241"/>
      <c r="BH13" s="246"/>
      <c r="BI13" s="247"/>
    </row>
    <row r="14" spans="1:250" s="364" customFormat="1" ht="134.25" customHeight="1" x14ac:dyDescent="0.25">
      <c r="A14" s="381">
        <v>2</v>
      </c>
      <c r="B14" s="78" t="s">
        <v>447</v>
      </c>
      <c r="C14" s="79">
        <v>0.25</v>
      </c>
      <c r="D14" s="156">
        <v>0.25</v>
      </c>
      <c r="E14" s="156"/>
      <c r="F14" s="386">
        <f t="shared" si="0"/>
        <v>0</v>
      </c>
      <c r="G14" s="156">
        <v>0.25</v>
      </c>
      <c r="H14" s="156"/>
      <c r="I14" s="386">
        <f t="shared" si="1"/>
        <v>0</v>
      </c>
      <c r="J14" s="156">
        <v>0.25</v>
      </c>
      <c r="K14" s="156"/>
      <c r="L14" s="386">
        <f t="shared" si="2"/>
        <v>0</v>
      </c>
      <c r="M14" s="156">
        <v>0.25</v>
      </c>
      <c r="N14" s="156"/>
      <c r="O14" s="386">
        <f t="shared" si="3"/>
        <v>0</v>
      </c>
      <c r="P14" s="156">
        <f t="shared" ref="P14:Q18" si="6">SUM(D14,G14,J14,M14)</f>
        <v>1</v>
      </c>
      <c r="Q14" s="156">
        <f t="shared" si="6"/>
        <v>0</v>
      </c>
      <c r="R14" s="386">
        <f t="shared" si="4"/>
        <v>0</v>
      </c>
      <c r="S14" s="370">
        <f t="shared" si="5"/>
        <v>0</v>
      </c>
      <c r="T14" s="78" t="s">
        <v>115</v>
      </c>
      <c r="U14" s="78" t="s">
        <v>116</v>
      </c>
      <c r="V14" s="81" t="s">
        <v>117</v>
      </c>
      <c r="W14" s="81" t="s">
        <v>118</v>
      </c>
      <c r="X14" s="81" t="s">
        <v>119</v>
      </c>
      <c r="Y14" s="81" t="s">
        <v>75</v>
      </c>
      <c r="Z14" s="81" t="s">
        <v>448</v>
      </c>
      <c r="AA14" s="281" t="s">
        <v>76</v>
      </c>
      <c r="AB14" s="281" t="s">
        <v>74</v>
      </c>
      <c r="AC14" s="281" t="s">
        <v>89</v>
      </c>
      <c r="AD14" s="281" t="s">
        <v>87</v>
      </c>
      <c r="AE14" s="281">
        <v>4</v>
      </c>
      <c r="AF14" s="281">
        <v>2022</v>
      </c>
      <c r="AG14" s="77" t="s">
        <v>89</v>
      </c>
      <c r="AH14" s="281" t="s">
        <v>79</v>
      </c>
      <c r="AI14" s="281" t="s">
        <v>80</v>
      </c>
      <c r="AJ14" s="281" t="s">
        <v>112</v>
      </c>
      <c r="AK14" s="281" t="s">
        <v>445</v>
      </c>
      <c r="AL14" s="281" t="s">
        <v>445</v>
      </c>
      <c r="AM14" s="281" t="s">
        <v>449</v>
      </c>
      <c r="AN14" s="281" t="s">
        <v>113</v>
      </c>
      <c r="AO14" s="281" t="s">
        <v>445</v>
      </c>
      <c r="AP14" s="281" t="s">
        <v>445</v>
      </c>
      <c r="AQ14" s="281" t="s">
        <v>114</v>
      </c>
      <c r="AR14" s="281" t="s">
        <v>445</v>
      </c>
      <c r="AS14" s="165" t="s">
        <v>450</v>
      </c>
      <c r="AT14" s="283">
        <f>D14</f>
        <v>0.25</v>
      </c>
      <c r="AU14" s="167"/>
      <c r="AV14" s="168"/>
      <c r="AW14" s="168"/>
      <c r="AX14" s="283">
        <f>G14</f>
        <v>0.25</v>
      </c>
      <c r="AY14" s="169"/>
      <c r="AZ14" s="170"/>
      <c r="BA14" s="170"/>
      <c r="BB14" s="283">
        <f>J14</f>
        <v>0.25</v>
      </c>
      <c r="BC14" s="171"/>
      <c r="BD14" s="172"/>
      <c r="BE14" s="172"/>
      <c r="BF14" s="283">
        <f>M14</f>
        <v>0.25</v>
      </c>
      <c r="BG14" s="169"/>
      <c r="BH14" s="173"/>
      <c r="BI14" s="174"/>
    </row>
    <row r="15" spans="1:250" s="364" customFormat="1" ht="124.5" customHeight="1" x14ac:dyDescent="0.25">
      <c r="A15" s="360">
        <v>3</v>
      </c>
      <c r="B15" s="78" t="s">
        <v>451</v>
      </c>
      <c r="C15" s="79">
        <v>0.25</v>
      </c>
      <c r="D15" s="156">
        <v>0</v>
      </c>
      <c r="E15" s="156"/>
      <c r="F15" s="386">
        <f t="shared" si="0"/>
        <v>0</v>
      </c>
      <c r="G15" s="156">
        <v>0.5</v>
      </c>
      <c r="H15" s="156"/>
      <c r="I15" s="386">
        <f t="shared" si="1"/>
        <v>0</v>
      </c>
      <c r="J15" s="156">
        <v>0</v>
      </c>
      <c r="K15" s="156"/>
      <c r="L15" s="386">
        <f t="shared" si="2"/>
        <v>0</v>
      </c>
      <c r="M15" s="156">
        <v>0.5</v>
      </c>
      <c r="N15" s="156"/>
      <c r="O15" s="386">
        <f t="shared" si="3"/>
        <v>0</v>
      </c>
      <c r="P15" s="156">
        <f t="shared" si="6"/>
        <v>1</v>
      </c>
      <c r="Q15" s="156"/>
      <c r="R15" s="386">
        <f t="shared" si="4"/>
        <v>0</v>
      </c>
      <c r="S15" s="370">
        <f t="shared" si="5"/>
        <v>0</v>
      </c>
      <c r="T15" s="78" t="s">
        <v>452</v>
      </c>
      <c r="U15" s="78" t="s">
        <v>453</v>
      </c>
      <c r="V15" s="81" t="s">
        <v>454</v>
      </c>
      <c r="W15" s="81" t="s">
        <v>455</v>
      </c>
      <c r="X15" s="81" t="s">
        <v>456</v>
      </c>
      <c r="Y15" s="81" t="s">
        <v>75</v>
      </c>
      <c r="Z15" s="363" t="s">
        <v>443</v>
      </c>
      <c r="AA15" s="81" t="s">
        <v>76</v>
      </c>
      <c r="AB15" s="81" t="s">
        <v>74</v>
      </c>
      <c r="AC15" s="81" t="s">
        <v>99</v>
      </c>
      <c r="AD15" s="81" t="s">
        <v>87</v>
      </c>
      <c r="AE15" s="281">
        <v>4</v>
      </c>
      <c r="AF15" s="281">
        <v>2022</v>
      </c>
      <c r="AG15" s="77" t="s">
        <v>99</v>
      </c>
      <c r="AH15" s="281" t="s">
        <v>79</v>
      </c>
      <c r="AI15" s="281" t="s">
        <v>80</v>
      </c>
      <c r="AJ15" s="281" t="s">
        <v>112</v>
      </c>
      <c r="AK15" s="281" t="s">
        <v>457</v>
      </c>
      <c r="AL15" s="281" t="s">
        <v>458</v>
      </c>
      <c r="AM15" s="281" t="s">
        <v>449</v>
      </c>
      <c r="AN15" s="281" t="s">
        <v>113</v>
      </c>
      <c r="AO15" s="281" t="s">
        <v>445</v>
      </c>
      <c r="AP15" s="281" t="s">
        <v>445</v>
      </c>
      <c r="AQ15" s="281" t="s">
        <v>114</v>
      </c>
      <c r="AR15" s="281" t="s">
        <v>445</v>
      </c>
      <c r="AS15" s="165" t="s">
        <v>450</v>
      </c>
      <c r="AT15" s="283">
        <f>D15</f>
        <v>0</v>
      </c>
      <c r="AU15" s="167"/>
      <c r="AV15" s="168"/>
      <c r="AW15" s="168"/>
      <c r="AX15" s="283">
        <f>G15</f>
        <v>0.5</v>
      </c>
      <c r="AY15" s="169"/>
      <c r="AZ15" s="170"/>
      <c r="BA15" s="170"/>
      <c r="BB15" s="283">
        <f>J15</f>
        <v>0</v>
      </c>
      <c r="BC15" s="171"/>
      <c r="BD15" s="178"/>
      <c r="BE15" s="172"/>
      <c r="BF15" s="283">
        <f>M15</f>
        <v>0.5</v>
      </c>
      <c r="BG15" s="169"/>
      <c r="BH15" s="173"/>
      <c r="BI15" s="172"/>
    </row>
    <row r="16" spans="1:250" s="364" customFormat="1" ht="132.75" customHeight="1" x14ac:dyDescent="0.25">
      <c r="A16" s="360">
        <v>4</v>
      </c>
      <c r="B16" s="78" t="s">
        <v>459</v>
      </c>
      <c r="C16" s="79">
        <v>0.05</v>
      </c>
      <c r="D16" s="156">
        <v>0</v>
      </c>
      <c r="E16" s="156"/>
      <c r="F16" s="386">
        <f t="shared" si="0"/>
        <v>0</v>
      </c>
      <c r="G16" s="156">
        <v>0.5</v>
      </c>
      <c r="H16" s="156"/>
      <c r="I16" s="386">
        <f t="shared" si="1"/>
        <v>0</v>
      </c>
      <c r="J16" s="156">
        <v>0</v>
      </c>
      <c r="K16" s="156"/>
      <c r="L16" s="386">
        <f t="shared" si="2"/>
        <v>0</v>
      </c>
      <c r="M16" s="156">
        <v>0.5</v>
      </c>
      <c r="N16" s="156"/>
      <c r="O16" s="386">
        <f t="shared" si="3"/>
        <v>0</v>
      </c>
      <c r="P16" s="156">
        <f t="shared" si="6"/>
        <v>1</v>
      </c>
      <c r="Q16" s="156"/>
      <c r="R16" s="386">
        <f t="shared" si="4"/>
        <v>0</v>
      </c>
      <c r="S16" s="370">
        <f t="shared" si="5"/>
        <v>0</v>
      </c>
      <c r="T16" s="78" t="s">
        <v>460</v>
      </c>
      <c r="U16" s="78" t="s">
        <v>461</v>
      </c>
      <c r="V16" s="78" t="s">
        <v>462</v>
      </c>
      <c r="W16" s="81" t="s">
        <v>463</v>
      </c>
      <c r="X16" s="82" t="s">
        <v>86</v>
      </c>
      <c r="Y16" s="81" t="s">
        <v>75</v>
      </c>
      <c r="Z16" s="81" t="s">
        <v>464</v>
      </c>
      <c r="AA16" s="81" t="s">
        <v>76</v>
      </c>
      <c r="AB16" s="81" t="s">
        <v>101</v>
      </c>
      <c r="AC16" s="81" t="s">
        <v>102</v>
      </c>
      <c r="AD16" s="81" t="s">
        <v>87</v>
      </c>
      <c r="AE16" s="281">
        <v>5</v>
      </c>
      <c r="AF16" s="281">
        <v>2022</v>
      </c>
      <c r="AG16" s="77" t="s">
        <v>120</v>
      </c>
      <c r="AH16" s="281" t="s">
        <v>79</v>
      </c>
      <c r="AI16" s="281" t="s">
        <v>80</v>
      </c>
      <c r="AJ16" s="281" t="s">
        <v>112</v>
      </c>
      <c r="AK16" s="281" t="s">
        <v>445</v>
      </c>
      <c r="AL16" s="281" t="s">
        <v>445</v>
      </c>
      <c r="AM16" s="281" t="s">
        <v>449</v>
      </c>
      <c r="AN16" s="281" t="s">
        <v>445</v>
      </c>
      <c r="AO16" s="281" t="s">
        <v>465</v>
      </c>
      <c r="AP16" s="281" t="s">
        <v>445</v>
      </c>
      <c r="AQ16" s="281" t="s">
        <v>114</v>
      </c>
      <c r="AR16" s="281" t="s">
        <v>445</v>
      </c>
      <c r="AS16" s="165" t="s">
        <v>450</v>
      </c>
      <c r="AT16" s="283">
        <f>D16</f>
        <v>0</v>
      </c>
      <c r="AU16" s="167"/>
      <c r="AV16" s="168"/>
      <c r="AW16" s="168"/>
      <c r="AX16" s="283">
        <f>G16</f>
        <v>0.5</v>
      </c>
      <c r="AY16" s="169"/>
      <c r="AZ16" s="170"/>
      <c r="BA16" s="170"/>
      <c r="BB16" s="283">
        <f>J16</f>
        <v>0</v>
      </c>
      <c r="BC16" s="171"/>
      <c r="BD16" s="178"/>
      <c r="BE16" s="172"/>
      <c r="BF16" s="283">
        <f>M16</f>
        <v>0.5</v>
      </c>
      <c r="BG16" s="169"/>
      <c r="BH16" s="173"/>
      <c r="BI16" s="172"/>
    </row>
    <row r="17" spans="1:62" s="364" customFormat="1" ht="120.75" customHeight="1" x14ac:dyDescent="0.25">
      <c r="A17" s="360">
        <v>5</v>
      </c>
      <c r="B17" s="78" t="s">
        <v>466</v>
      </c>
      <c r="C17" s="79">
        <v>0.1</v>
      </c>
      <c r="D17" s="156">
        <v>0</v>
      </c>
      <c r="E17" s="156"/>
      <c r="F17" s="386">
        <f t="shared" si="0"/>
        <v>0</v>
      </c>
      <c r="G17" s="156">
        <v>0.5</v>
      </c>
      <c r="H17" s="156"/>
      <c r="I17" s="386">
        <f t="shared" si="1"/>
        <v>0</v>
      </c>
      <c r="J17" s="156">
        <v>0</v>
      </c>
      <c r="K17" s="156"/>
      <c r="L17" s="386">
        <f t="shared" si="2"/>
        <v>0</v>
      </c>
      <c r="M17" s="156">
        <v>0.5</v>
      </c>
      <c r="N17" s="156"/>
      <c r="O17" s="386">
        <f t="shared" si="3"/>
        <v>0</v>
      </c>
      <c r="P17" s="156">
        <f t="shared" si="6"/>
        <v>1</v>
      </c>
      <c r="Q17" s="156"/>
      <c r="R17" s="386">
        <f t="shared" si="4"/>
        <v>0</v>
      </c>
      <c r="S17" s="370">
        <f t="shared" si="5"/>
        <v>0</v>
      </c>
      <c r="T17" s="78" t="s">
        <v>121</v>
      </c>
      <c r="U17" s="361" t="s">
        <v>467</v>
      </c>
      <c r="V17" s="81" t="s">
        <v>122</v>
      </c>
      <c r="W17" s="82" t="s">
        <v>123</v>
      </c>
      <c r="X17" s="82" t="s">
        <v>124</v>
      </c>
      <c r="Y17" s="81" t="s">
        <v>75</v>
      </c>
      <c r="Z17" s="82" t="s">
        <v>125</v>
      </c>
      <c r="AA17" s="82" t="s">
        <v>76</v>
      </c>
      <c r="AB17" s="81" t="s">
        <v>74</v>
      </c>
      <c r="AC17" s="81" t="s">
        <v>102</v>
      </c>
      <c r="AD17" s="81" t="s">
        <v>87</v>
      </c>
      <c r="AE17" s="281">
        <v>22</v>
      </c>
      <c r="AF17" s="281">
        <v>2022</v>
      </c>
      <c r="AG17" s="77" t="s">
        <v>120</v>
      </c>
      <c r="AH17" s="281" t="s">
        <v>79</v>
      </c>
      <c r="AI17" s="281" t="s">
        <v>111</v>
      </c>
      <c r="AJ17" s="281" t="s">
        <v>112</v>
      </c>
      <c r="AK17" s="281" t="s">
        <v>445</v>
      </c>
      <c r="AL17" s="281" t="s">
        <v>445</v>
      </c>
      <c r="AM17" s="281" t="s">
        <v>468</v>
      </c>
      <c r="AN17" s="281" t="s">
        <v>445</v>
      </c>
      <c r="AO17" s="281" t="s">
        <v>103</v>
      </c>
      <c r="AP17" s="281" t="s">
        <v>126</v>
      </c>
      <c r="AQ17" s="281" t="s">
        <v>114</v>
      </c>
      <c r="AR17" s="281" t="s">
        <v>445</v>
      </c>
      <c r="AS17" s="165" t="s">
        <v>450</v>
      </c>
      <c r="AT17" s="283">
        <f>D17</f>
        <v>0</v>
      </c>
      <c r="AU17" s="167"/>
      <c r="AV17" s="168"/>
      <c r="AW17" s="168"/>
      <c r="AX17" s="283">
        <f>G17</f>
        <v>0.5</v>
      </c>
      <c r="AY17" s="169"/>
      <c r="AZ17" s="170"/>
      <c r="BA17" s="170"/>
      <c r="BB17" s="283">
        <f>J17</f>
        <v>0</v>
      </c>
      <c r="BC17" s="171"/>
      <c r="BD17" s="178"/>
      <c r="BE17" s="172"/>
      <c r="BF17" s="283">
        <f>M17</f>
        <v>0.5</v>
      </c>
      <c r="BG17" s="169"/>
      <c r="BH17" s="173"/>
      <c r="BI17" s="172"/>
    </row>
    <row r="18" spans="1:62" s="364" customFormat="1" ht="117.75" customHeight="1" x14ac:dyDescent="0.25">
      <c r="A18" s="360">
        <v>6</v>
      </c>
      <c r="B18" s="78" t="s">
        <v>127</v>
      </c>
      <c r="C18" s="79">
        <v>0.1</v>
      </c>
      <c r="D18" s="156">
        <v>0.96</v>
      </c>
      <c r="E18" s="368"/>
      <c r="F18" s="386">
        <f t="shared" si="0"/>
        <v>0</v>
      </c>
      <c r="G18" s="156">
        <v>0.02</v>
      </c>
      <c r="H18" s="368"/>
      <c r="I18" s="386">
        <f t="shared" si="1"/>
        <v>0</v>
      </c>
      <c r="J18" s="156">
        <v>0.02</v>
      </c>
      <c r="K18" s="368"/>
      <c r="L18" s="386">
        <f t="shared" si="2"/>
        <v>0</v>
      </c>
      <c r="M18" s="156">
        <v>0</v>
      </c>
      <c r="N18" s="368"/>
      <c r="O18" s="386">
        <f t="shared" si="3"/>
        <v>0</v>
      </c>
      <c r="P18" s="156">
        <f t="shared" si="6"/>
        <v>1</v>
      </c>
      <c r="Q18" s="368"/>
      <c r="R18" s="386">
        <f t="shared" si="4"/>
        <v>0</v>
      </c>
      <c r="S18" s="370">
        <f t="shared" si="5"/>
        <v>0</v>
      </c>
      <c r="T18" s="284" t="s">
        <v>128</v>
      </c>
      <c r="U18" s="391" t="s">
        <v>129</v>
      </c>
      <c r="V18" s="81" t="s">
        <v>128</v>
      </c>
      <c r="W18" s="82" t="s">
        <v>128</v>
      </c>
      <c r="X18" s="285" t="s">
        <v>130</v>
      </c>
      <c r="Y18" s="81" t="s">
        <v>131</v>
      </c>
      <c r="Z18" s="82" t="s">
        <v>132</v>
      </c>
      <c r="AA18" s="82" t="s">
        <v>76</v>
      </c>
      <c r="AB18" s="81" t="s">
        <v>74</v>
      </c>
      <c r="AC18" s="81" t="s">
        <v>77</v>
      </c>
      <c r="AD18" s="81" t="s">
        <v>78</v>
      </c>
      <c r="AE18" s="286">
        <v>2402000000</v>
      </c>
      <c r="AF18" s="281">
        <v>2022</v>
      </c>
      <c r="AG18" s="77" t="s">
        <v>99</v>
      </c>
      <c r="AH18" s="281" t="s">
        <v>79</v>
      </c>
      <c r="AI18" s="281" t="s">
        <v>80</v>
      </c>
      <c r="AJ18" s="281" t="s">
        <v>112</v>
      </c>
      <c r="AK18" s="281" t="s">
        <v>445</v>
      </c>
      <c r="AL18" s="281" t="s">
        <v>445</v>
      </c>
      <c r="AM18" s="281" t="s">
        <v>469</v>
      </c>
      <c r="AN18" s="281" t="s">
        <v>445</v>
      </c>
      <c r="AO18" s="281" t="s">
        <v>90</v>
      </c>
      <c r="AP18" s="281" t="s">
        <v>91</v>
      </c>
      <c r="AQ18" s="281" t="s">
        <v>114</v>
      </c>
      <c r="AR18" s="281" t="s">
        <v>445</v>
      </c>
      <c r="AS18" s="165" t="s">
        <v>450</v>
      </c>
      <c r="AT18" s="283">
        <v>0.96</v>
      </c>
      <c r="AU18" s="167"/>
      <c r="AV18" s="287"/>
      <c r="AW18" s="287"/>
      <c r="AX18" s="283">
        <v>0.02</v>
      </c>
      <c r="AY18" s="167"/>
      <c r="AZ18" s="167"/>
      <c r="BA18" s="167"/>
      <c r="BB18" s="283">
        <v>0.02</v>
      </c>
      <c r="BC18" s="167"/>
      <c r="BD18" s="167"/>
      <c r="BE18" s="167"/>
      <c r="BF18" s="283">
        <v>0</v>
      </c>
      <c r="BG18" s="167"/>
      <c r="BH18" s="167"/>
      <c r="BI18" s="167"/>
      <c r="BJ18" s="359"/>
    </row>
    <row r="19" spans="1:62" s="149" customFormat="1" ht="11.65" customHeight="1" x14ac:dyDescent="0.25">
      <c r="A19" s="210"/>
      <c r="B19" s="99"/>
      <c r="C19" s="222"/>
      <c r="D19" s="99"/>
      <c r="E19" s="99"/>
      <c r="F19" s="99"/>
      <c r="G19" s="99"/>
      <c r="H19" s="99"/>
      <c r="I19" s="99"/>
      <c r="J19" s="99"/>
      <c r="K19" s="99"/>
      <c r="L19" s="99"/>
      <c r="M19" s="99"/>
      <c r="N19" s="99"/>
      <c r="O19" s="99"/>
      <c r="P19" s="99"/>
      <c r="Q19" s="99"/>
      <c r="R19" s="99"/>
      <c r="S19" s="99"/>
      <c r="T19" s="99"/>
      <c r="U19" s="99"/>
      <c r="V19" s="99"/>
      <c r="W19" s="99"/>
      <c r="X19" s="99"/>
      <c r="Y19" s="210"/>
      <c r="Z19" s="148"/>
      <c r="AA19" s="99"/>
      <c r="AB19" s="99"/>
      <c r="AC19" s="99"/>
      <c r="AD19" s="99"/>
      <c r="AE19" s="148"/>
      <c r="AF19" s="148"/>
      <c r="AG19" s="148"/>
      <c r="AH19" s="99"/>
      <c r="AI19" s="99"/>
      <c r="AJ19" s="99"/>
      <c r="AK19" s="148"/>
      <c r="AL19" s="148"/>
      <c r="AM19" s="148"/>
      <c r="AN19" s="148"/>
      <c r="AO19" s="99"/>
      <c r="AP19" s="99"/>
      <c r="AQ19" s="148"/>
      <c r="AR19" s="148"/>
      <c r="AS19" s="148"/>
      <c r="BD19" s="223"/>
      <c r="BE19" s="149">
        <f>12+4+2+6+6+11+4+1+5+2+5+5+8+5</f>
        <v>76</v>
      </c>
      <c r="BJ19" s="148"/>
    </row>
    <row r="20" spans="1:62" s="149" customFormat="1" ht="11.65" customHeight="1" x14ac:dyDescent="0.25">
      <c r="A20" s="210"/>
      <c r="B20" s="99"/>
      <c r="C20" s="222"/>
      <c r="D20" s="99"/>
      <c r="E20" s="99"/>
      <c r="F20" s="99"/>
      <c r="G20" s="99"/>
      <c r="H20" s="99"/>
      <c r="I20" s="99"/>
      <c r="J20" s="99"/>
      <c r="K20" s="99"/>
      <c r="L20" s="99"/>
      <c r="M20" s="99"/>
      <c r="N20" s="99"/>
      <c r="O20" s="99"/>
      <c r="P20" s="99"/>
      <c r="Q20" s="99"/>
      <c r="R20" s="99"/>
      <c r="S20" s="99"/>
      <c r="T20" s="99"/>
      <c r="U20" s="99"/>
      <c r="V20" s="99"/>
      <c r="W20" s="99"/>
      <c r="X20" s="99"/>
      <c r="Y20" s="210"/>
      <c r="Z20" s="148"/>
      <c r="AA20" s="99"/>
      <c r="AB20" s="99"/>
      <c r="AC20" s="99"/>
      <c r="AD20" s="99"/>
      <c r="AE20" s="148"/>
      <c r="AF20" s="148"/>
      <c r="AG20" s="148"/>
      <c r="AH20" s="99"/>
      <c r="AI20" s="99"/>
      <c r="AJ20" s="99"/>
      <c r="AK20" s="148"/>
      <c r="AL20" s="148"/>
      <c r="AM20" s="148"/>
      <c r="AN20" s="148"/>
      <c r="AO20" s="99"/>
      <c r="AP20" s="99"/>
      <c r="AQ20" s="148"/>
      <c r="AR20" s="148"/>
      <c r="AS20" s="148"/>
      <c r="BD20" s="223"/>
      <c r="BJ20" s="148"/>
    </row>
    <row r="21" spans="1:62" s="149" customFormat="1" ht="11.65" customHeight="1" x14ac:dyDescent="0.25">
      <c r="A21" s="210"/>
      <c r="B21" s="224"/>
      <c r="C21" s="222"/>
      <c r="D21" s="99"/>
      <c r="E21" s="99"/>
      <c r="F21" s="99"/>
      <c r="G21" s="99"/>
      <c r="H21" s="99"/>
      <c r="I21" s="99"/>
      <c r="J21" s="99"/>
      <c r="K21" s="99"/>
      <c r="L21" s="99"/>
      <c r="M21" s="99"/>
      <c r="N21" s="99"/>
      <c r="O21" s="99"/>
      <c r="P21" s="99"/>
      <c r="Q21" s="99"/>
      <c r="R21" s="99"/>
      <c r="S21" s="99"/>
      <c r="T21" s="99"/>
      <c r="U21" s="99"/>
      <c r="V21" s="99"/>
      <c r="W21" s="99"/>
      <c r="X21" s="99"/>
      <c r="Y21" s="210"/>
      <c r="Z21" s="148"/>
      <c r="AA21" s="99"/>
      <c r="AB21" s="99"/>
      <c r="AC21" s="99"/>
      <c r="AD21" s="99"/>
      <c r="AE21" s="148"/>
      <c r="AF21" s="148"/>
      <c r="AG21" s="148"/>
      <c r="AH21" s="99"/>
      <c r="AI21" s="99"/>
      <c r="AJ21" s="99"/>
      <c r="AK21" s="148"/>
      <c r="AL21" s="148"/>
      <c r="AM21" s="148"/>
      <c r="AN21" s="148"/>
      <c r="AO21" s="99"/>
      <c r="AP21" s="99"/>
      <c r="AQ21" s="148"/>
      <c r="AR21" s="148"/>
      <c r="AS21" s="148"/>
      <c r="BD21" s="223"/>
      <c r="BJ21" s="148"/>
    </row>
    <row r="22" spans="1:62" s="149" customFormat="1" ht="11.65" customHeight="1" x14ac:dyDescent="0.25">
      <c r="A22" s="210"/>
      <c r="B22" s="99"/>
      <c r="C22" s="222"/>
      <c r="D22" s="99"/>
      <c r="E22" s="99"/>
      <c r="F22" s="99"/>
      <c r="G22" s="99"/>
      <c r="H22" s="99"/>
      <c r="I22" s="99"/>
      <c r="J22" s="99"/>
      <c r="K22" s="99"/>
      <c r="L22" s="99"/>
      <c r="M22" s="99"/>
      <c r="N22" s="99"/>
      <c r="O22" s="99"/>
      <c r="P22" s="99"/>
      <c r="Q22" s="99"/>
      <c r="R22" s="99"/>
      <c r="S22" s="99"/>
      <c r="T22" s="99"/>
      <c r="U22" s="99"/>
      <c r="V22" s="99"/>
      <c r="W22" s="99"/>
      <c r="X22" s="99"/>
      <c r="Y22" s="210"/>
      <c r="Z22" s="148"/>
      <c r="AA22" s="99"/>
      <c r="AB22" s="99"/>
      <c r="AC22" s="99"/>
      <c r="AD22" s="99"/>
      <c r="AE22" s="148"/>
      <c r="AF22" s="148"/>
      <c r="AG22" s="148"/>
      <c r="AH22" s="99"/>
      <c r="AI22" s="99"/>
      <c r="AJ22" s="99"/>
      <c r="AK22" s="148"/>
      <c r="AL22" s="148"/>
      <c r="AM22" s="148"/>
      <c r="AN22" s="148"/>
      <c r="AO22" s="99"/>
      <c r="AP22" s="99"/>
      <c r="AQ22" s="148"/>
      <c r="AR22" s="148"/>
      <c r="AS22" s="148"/>
      <c r="BD22" s="225"/>
      <c r="BJ22" s="148"/>
    </row>
    <row r="23" spans="1:62" s="149" customFormat="1" ht="11.65" customHeight="1" x14ac:dyDescent="0.25">
      <c r="A23" s="210"/>
      <c r="B23" s="99"/>
      <c r="C23" s="222"/>
      <c r="D23" s="99"/>
      <c r="E23" s="99"/>
      <c r="F23" s="99"/>
      <c r="G23" s="99"/>
      <c r="H23" s="99"/>
      <c r="I23" s="99"/>
      <c r="J23" s="99"/>
      <c r="K23" s="99"/>
      <c r="L23" s="99"/>
      <c r="M23" s="99"/>
      <c r="N23" s="99"/>
      <c r="O23" s="99"/>
      <c r="P23" s="99"/>
      <c r="Q23" s="99"/>
      <c r="R23" s="99"/>
      <c r="S23" s="99"/>
      <c r="T23" s="99"/>
      <c r="U23" s="99"/>
      <c r="V23" s="99"/>
      <c r="W23" s="99"/>
      <c r="X23" s="99"/>
      <c r="Y23" s="210"/>
      <c r="Z23" s="148"/>
      <c r="AA23" s="99"/>
      <c r="AB23" s="99"/>
      <c r="AC23" s="99"/>
      <c r="AD23" s="99"/>
      <c r="AE23" s="148"/>
      <c r="AF23" s="148"/>
      <c r="AG23" s="148"/>
      <c r="AH23" s="99"/>
      <c r="AI23" s="99"/>
      <c r="AJ23" s="99"/>
      <c r="AK23" s="148"/>
      <c r="AL23" s="148"/>
      <c r="AM23" s="148"/>
      <c r="AN23" s="148"/>
      <c r="AO23" s="99"/>
      <c r="AP23" s="99"/>
      <c r="AQ23" s="148"/>
      <c r="AR23" s="148"/>
      <c r="AS23" s="148"/>
      <c r="BD23" s="223"/>
      <c r="BJ23" s="148"/>
    </row>
    <row r="24" spans="1:62" s="149" customFormat="1" ht="11.65" customHeight="1" x14ac:dyDescent="0.25">
      <c r="A24" s="210"/>
      <c r="B24" s="99"/>
      <c r="C24" s="222"/>
      <c r="D24" s="99"/>
      <c r="E24" s="99"/>
      <c r="F24" s="99"/>
      <c r="G24" s="99"/>
      <c r="H24" s="99"/>
      <c r="I24" s="99"/>
      <c r="J24" s="99"/>
      <c r="K24" s="99"/>
      <c r="L24" s="99"/>
      <c r="M24" s="99"/>
      <c r="N24" s="99"/>
      <c r="O24" s="99"/>
      <c r="P24" s="99"/>
      <c r="Q24" s="99"/>
      <c r="R24" s="99"/>
      <c r="S24" s="99"/>
      <c r="T24" s="99"/>
      <c r="U24" s="99"/>
      <c r="V24" s="99"/>
      <c r="W24" s="99"/>
      <c r="X24" s="99"/>
      <c r="Y24" s="210"/>
      <c r="Z24" s="148"/>
      <c r="AA24" s="99"/>
      <c r="AB24" s="99"/>
      <c r="AC24" s="99"/>
      <c r="AD24" s="99"/>
      <c r="AE24" s="148"/>
      <c r="AF24" s="148"/>
      <c r="AG24" s="148"/>
      <c r="AH24" s="99"/>
      <c r="AI24" s="99"/>
      <c r="AJ24" s="99"/>
      <c r="AK24" s="148"/>
      <c r="AL24" s="148"/>
      <c r="AM24" s="148"/>
      <c r="AN24" s="148"/>
      <c r="AO24" s="99"/>
      <c r="AP24" s="99"/>
      <c r="AQ24" s="148"/>
      <c r="AR24" s="148"/>
      <c r="AS24" s="148"/>
      <c r="BD24" s="223"/>
      <c r="BJ24" s="148"/>
    </row>
    <row r="25" spans="1:62" s="149" customFormat="1" ht="11.65" customHeight="1" x14ac:dyDescent="0.25">
      <c r="A25" s="210"/>
      <c r="B25" s="99"/>
      <c r="C25" s="222"/>
      <c r="D25" s="99"/>
      <c r="E25" s="99"/>
      <c r="F25" s="99"/>
      <c r="G25" s="99"/>
      <c r="H25" s="99"/>
      <c r="I25" s="99"/>
      <c r="J25" s="99"/>
      <c r="K25" s="99"/>
      <c r="L25" s="99"/>
      <c r="M25" s="99"/>
      <c r="N25" s="99"/>
      <c r="O25" s="99"/>
      <c r="P25" s="99"/>
      <c r="Q25" s="99"/>
      <c r="R25" s="99"/>
      <c r="S25" s="99"/>
      <c r="T25" s="99"/>
      <c r="U25" s="99"/>
      <c r="V25" s="99"/>
      <c r="W25" s="99"/>
      <c r="X25" s="99"/>
      <c r="Y25" s="210"/>
      <c r="Z25" s="148"/>
      <c r="AA25" s="99"/>
      <c r="AB25" s="99"/>
      <c r="AC25" s="99"/>
      <c r="AD25" s="99"/>
      <c r="AE25" s="148"/>
      <c r="AF25" s="148"/>
      <c r="AG25" s="148"/>
      <c r="AH25" s="99"/>
      <c r="AI25" s="99"/>
      <c r="AJ25" s="99"/>
      <c r="AK25" s="148"/>
      <c r="AL25" s="148"/>
      <c r="AM25" s="148"/>
      <c r="AN25" s="148"/>
      <c r="AO25" s="99"/>
      <c r="AP25" s="99"/>
      <c r="AQ25" s="148"/>
      <c r="AR25" s="148"/>
      <c r="AS25" s="148"/>
      <c r="BD25" s="223"/>
      <c r="BJ25" s="148"/>
    </row>
    <row r="26" spans="1:62" s="149" customFormat="1" ht="11.65" customHeight="1" x14ac:dyDescent="0.25">
      <c r="A26" s="210"/>
      <c r="B26" s="99"/>
      <c r="C26" s="222"/>
      <c r="D26" s="99"/>
      <c r="E26" s="99"/>
      <c r="F26" s="99"/>
      <c r="G26" s="99"/>
      <c r="H26" s="99"/>
      <c r="I26" s="99"/>
      <c r="J26" s="99"/>
      <c r="K26" s="99"/>
      <c r="L26" s="99"/>
      <c r="M26" s="99"/>
      <c r="N26" s="99"/>
      <c r="O26" s="99"/>
      <c r="P26" s="99"/>
      <c r="Q26" s="99"/>
      <c r="R26" s="99"/>
      <c r="S26" s="99"/>
      <c r="T26" s="99"/>
      <c r="U26" s="99"/>
      <c r="V26" s="99"/>
      <c r="W26" s="99"/>
      <c r="X26" s="99"/>
      <c r="Y26" s="210"/>
      <c r="Z26" s="148"/>
      <c r="AA26" s="99"/>
      <c r="AB26" s="99"/>
      <c r="AC26" s="99"/>
      <c r="AD26" s="99"/>
      <c r="AE26" s="148"/>
      <c r="AF26" s="148"/>
      <c r="AG26" s="148"/>
      <c r="AH26" s="99"/>
      <c r="AI26" s="99"/>
      <c r="AJ26" s="99"/>
      <c r="AK26" s="148"/>
      <c r="AL26" s="148"/>
      <c r="AM26" s="148"/>
      <c r="AN26" s="148"/>
      <c r="AO26" s="99"/>
      <c r="AP26" s="99"/>
      <c r="AQ26" s="148"/>
      <c r="AR26" s="148"/>
      <c r="AS26" s="148"/>
      <c r="BD26" s="223"/>
      <c r="BJ26" s="148"/>
    </row>
    <row r="27" spans="1:62" s="149" customFormat="1" ht="11.65" customHeight="1" x14ac:dyDescent="0.25">
      <c r="A27" s="210"/>
      <c r="B27" s="99"/>
      <c r="C27" s="222"/>
      <c r="D27" s="99"/>
      <c r="E27" s="99"/>
      <c r="F27" s="99"/>
      <c r="G27" s="99"/>
      <c r="H27" s="99"/>
      <c r="I27" s="99"/>
      <c r="J27" s="99"/>
      <c r="K27" s="99"/>
      <c r="L27" s="99"/>
      <c r="M27" s="99"/>
      <c r="N27" s="99"/>
      <c r="O27" s="99"/>
      <c r="P27" s="99"/>
      <c r="Q27" s="99"/>
      <c r="R27" s="99"/>
      <c r="S27" s="99"/>
      <c r="T27" s="99"/>
      <c r="U27" s="99"/>
      <c r="V27" s="99"/>
      <c r="W27" s="99"/>
      <c r="X27" s="99"/>
      <c r="Y27" s="210"/>
      <c r="Z27" s="148"/>
      <c r="AA27" s="99"/>
      <c r="AB27" s="99"/>
      <c r="AC27" s="99"/>
      <c r="AD27" s="99"/>
      <c r="AE27" s="148"/>
      <c r="AF27" s="148"/>
      <c r="AG27" s="148"/>
      <c r="AH27" s="99"/>
      <c r="AI27" s="99"/>
      <c r="AJ27" s="99"/>
      <c r="AK27" s="148"/>
      <c r="AL27" s="148"/>
      <c r="AM27" s="148"/>
      <c r="AN27" s="148"/>
      <c r="AO27" s="99"/>
      <c r="AP27" s="99"/>
      <c r="AQ27" s="148"/>
      <c r="AR27" s="148"/>
      <c r="AS27" s="148"/>
      <c r="BD27" s="223"/>
      <c r="BJ27" s="148"/>
    </row>
    <row r="28" spans="1:62" s="149" customFormat="1" ht="14.1" customHeight="1" x14ac:dyDescent="0.25">
      <c r="A28" s="210"/>
      <c r="B28" s="99"/>
      <c r="C28" s="222"/>
      <c r="D28" s="99"/>
      <c r="E28" s="99"/>
      <c r="F28" s="99"/>
      <c r="G28" s="99"/>
      <c r="H28" s="99"/>
      <c r="I28" s="99"/>
      <c r="J28" s="99"/>
      <c r="K28" s="99"/>
      <c r="L28" s="99"/>
      <c r="M28" s="99"/>
      <c r="N28" s="99"/>
      <c r="O28" s="99"/>
      <c r="P28" s="99"/>
      <c r="Q28" s="99"/>
      <c r="R28" s="99"/>
      <c r="S28" s="99"/>
      <c r="T28" s="99"/>
      <c r="U28" s="99"/>
      <c r="V28" s="99"/>
      <c r="W28" s="99"/>
      <c r="X28" s="99"/>
      <c r="Y28" s="210"/>
      <c r="Z28" s="148"/>
      <c r="AA28" s="99"/>
      <c r="AB28" s="99"/>
      <c r="AC28" s="99"/>
      <c r="AD28" s="99"/>
      <c r="AE28" s="148"/>
      <c r="AF28" s="148"/>
      <c r="AG28" s="148"/>
      <c r="AH28" s="99"/>
      <c r="AI28" s="99"/>
      <c r="AJ28" s="99"/>
      <c r="AK28" s="148"/>
      <c r="AL28" s="148"/>
      <c r="AM28" s="148"/>
      <c r="AN28" s="148"/>
      <c r="AO28" s="99"/>
      <c r="AP28" s="99"/>
      <c r="AQ28" s="148"/>
      <c r="AR28" s="148"/>
      <c r="AS28" s="148"/>
      <c r="BD28" s="223"/>
      <c r="BJ28" s="148"/>
    </row>
    <row r="29" spans="1:62" s="149" customFormat="1" ht="11.65" customHeight="1" x14ac:dyDescent="0.25">
      <c r="A29" s="210"/>
      <c r="B29" s="69"/>
      <c r="C29" s="222"/>
      <c r="D29" s="99"/>
      <c r="E29" s="99"/>
      <c r="F29" s="99"/>
      <c r="G29" s="99"/>
      <c r="H29" s="99"/>
      <c r="I29" s="99"/>
      <c r="J29" s="99"/>
      <c r="K29" s="99"/>
      <c r="L29" s="99"/>
      <c r="M29" s="99"/>
      <c r="N29" s="99"/>
      <c r="O29" s="99"/>
      <c r="P29" s="99"/>
      <c r="Q29" s="99"/>
      <c r="R29" s="99"/>
      <c r="S29" s="99"/>
      <c r="T29" s="99"/>
      <c r="U29" s="99"/>
      <c r="V29" s="99"/>
      <c r="W29" s="99"/>
      <c r="X29" s="99"/>
      <c r="Y29" s="210"/>
      <c r="Z29" s="148"/>
      <c r="AA29" s="99"/>
      <c r="AB29" s="99"/>
      <c r="AC29" s="99"/>
      <c r="AD29" s="99"/>
      <c r="AE29" s="148"/>
      <c r="AF29" s="148"/>
      <c r="AG29" s="148"/>
      <c r="AH29" s="99"/>
      <c r="AI29" s="99"/>
      <c r="AJ29" s="99"/>
      <c r="AK29" s="148"/>
      <c r="AL29" s="148"/>
      <c r="AM29" s="148"/>
      <c r="AN29" s="148"/>
      <c r="AO29" s="99"/>
      <c r="AP29" s="99"/>
      <c r="AQ29" s="148"/>
      <c r="AR29" s="148"/>
      <c r="AS29" s="148"/>
      <c r="BJ29" s="148"/>
    </row>
    <row r="30" spans="1:62" s="149" customFormat="1" ht="11.65" customHeight="1" x14ac:dyDescent="0.25">
      <c r="A30" s="210"/>
      <c r="B30" s="99"/>
      <c r="C30" s="222"/>
      <c r="D30" s="99"/>
      <c r="E30" s="99"/>
      <c r="F30" s="99"/>
      <c r="G30" s="99"/>
      <c r="H30" s="99"/>
      <c r="I30" s="99"/>
      <c r="J30" s="99"/>
      <c r="K30" s="99"/>
      <c r="L30" s="99"/>
      <c r="M30" s="99"/>
      <c r="N30" s="99"/>
      <c r="O30" s="99"/>
      <c r="P30" s="99"/>
      <c r="Q30" s="99"/>
      <c r="R30" s="99"/>
      <c r="S30" s="99"/>
      <c r="T30" s="99"/>
      <c r="U30" s="99"/>
      <c r="V30" s="99"/>
      <c r="W30" s="99"/>
      <c r="X30" s="99"/>
      <c r="Y30" s="210"/>
      <c r="Z30" s="148"/>
      <c r="AA30" s="99"/>
      <c r="AB30" s="99"/>
      <c r="AC30" s="99"/>
      <c r="AD30" s="99"/>
      <c r="AE30" s="148"/>
      <c r="AF30" s="148"/>
      <c r="AG30" s="148"/>
      <c r="AH30" s="99"/>
      <c r="AI30" s="99"/>
      <c r="AJ30" s="99"/>
      <c r="AK30" s="148"/>
      <c r="AL30" s="148"/>
      <c r="AM30" s="148"/>
      <c r="AN30" s="148"/>
      <c r="AO30" s="99"/>
      <c r="AP30" s="99"/>
      <c r="AQ30" s="148"/>
      <c r="AR30" s="148"/>
      <c r="AS30" s="148"/>
      <c r="BJ30" s="148"/>
    </row>
    <row r="31" spans="1:62" s="149" customFormat="1" ht="11.65" customHeight="1" x14ac:dyDescent="0.25">
      <c r="A31" s="210"/>
      <c r="B31" s="99"/>
      <c r="C31" s="222"/>
      <c r="D31" s="99"/>
      <c r="E31" s="99"/>
      <c r="F31" s="99"/>
      <c r="G31" s="99"/>
      <c r="H31" s="99"/>
      <c r="I31" s="99"/>
      <c r="J31" s="99"/>
      <c r="K31" s="99"/>
      <c r="L31" s="99"/>
      <c r="M31" s="99"/>
      <c r="N31" s="99"/>
      <c r="O31" s="99"/>
      <c r="P31" s="99"/>
      <c r="Q31" s="99"/>
      <c r="R31" s="99"/>
      <c r="S31" s="99"/>
      <c r="T31" s="99"/>
      <c r="U31" s="99"/>
      <c r="V31" s="99"/>
      <c r="W31" s="99"/>
      <c r="X31" s="99"/>
      <c r="Y31" s="210"/>
      <c r="Z31" s="148"/>
      <c r="AA31" s="99"/>
      <c r="AB31" s="99"/>
      <c r="AC31" s="99"/>
      <c r="AD31" s="99"/>
      <c r="AE31" s="148"/>
      <c r="AF31" s="148"/>
      <c r="AG31" s="148"/>
      <c r="AH31" s="99"/>
      <c r="AI31" s="99"/>
      <c r="AJ31" s="99"/>
      <c r="AK31" s="148"/>
      <c r="AL31" s="148"/>
      <c r="AM31" s="148"/>
      <c r="AN31" s="148"/>
      <c r="AO31" s="99"/>
      <c r="AP31" s="99"/>
      <c r="AQ31" s="148"/>
      <c r="AR31" s="148"/>
      <c r="AS31" s="148"/>
      <c r="BJ31" s="148"/>
    </row>
    <row r="32" spans="1:62" s="149" customFormat="1" ht="11.65" customHeight="1" x14ac:dyDescent="0.25">
      <c r="A32" s="210"/>
      <c r="B32" s="99"/>
      <c r="C32" s="222"/>
      <c r="D32" s="99"/>
      <c r="E32" s="99"/>
      <c r="F32" s="99"/>
      <c r="G32" s="99"/>
      <c r="H32" s="99"/>
      <c r="I32" s="99"/>
      <c r="J32" s="99"/>
      <c r="K32" s="99"/>
      <c r="L32" s="99"/>
      <c r="M32" s="99"/>
      <c r="N32" s="99"/>
      <c r="O32" s="99"/>
      <c r="P32" s="99"/>
      <c r="Q32" s="99"/>
      <c r="R32" s="99"/>
      <c r="S32" s="99"/>
      <c r="T32" s="99"/>
      <c r="U32" s="99"/>
      <c r="V32" s="99"/>
      <c r="W32" s="99"/>
      <c r="X32" s="99"/>
      <c r="Y32" s="210"/>
      <c r="Z32" s="148"/>
      <c r="AA32" s="99"/>
      <c r="AB32" s="99"/>
      <c r="AC32" s="99"/>
      <c r="AD32" s="99"/>
      <c r="AE32" s="148"/>
      <c r="AF32" s="148"/>
      <c r="AG32" s="148"/>
      <c r="AH32" s="99"/>
      <c r="AI32" s="99"/>
      <c r="AJ32" s="99"/>
      <c r="AK32" s="148"/>
      <c r="AL32" s="148"/>
      <c r="AM32" s="148"/>
      <c r="AN32" s="148"/>
      <c r="AO32" s="99"/>
      <c r="AP32" s="99"/>
      <c r="AQ32" s="148"/>
      <c r="AR32" s="148"/>
      <c r="AS32" s="148"/>
      <c r="BJ32" s="148"/>
    </row>
    <row r="33" spans="1:62" s="149" customFormat="1" ht="11.65" customHeight="1" x14ac:dyDescent="0.25">
      <c r="A33" s="210"/>
      <c r="B33" s="99"/>
      <c r="C33" s="222"/>
      <c r="D33" s="99"/>
      <c r="E33" s="99"/>
      <c r="F33" s="99"/>
      <c r="G33" s="99"/>
      <c r="H33" s="99"/>
      <c r="I33" s="99"/>
      <c r="J33" s="99"/>
      <c r="K33" s="99"/>
      <c r="L33" s="99"/>
      <c r="M33" s="99"/>
      <c r="N33" s="99"/>
      <c r="O33" s="99"/>
      <c r="P33" s="99"/>
      <c r="Q33" s="99"/>
      <c r="R33" s="99"/>
      <c r="S33" s="99"/>
      <c r="T33" s="99"/>
      <c r="U33" s="99"/>
      <c r="V33" s="99"/>
      <c r="W33" s="99"/>
      <c r="X33" s="99"/>
      <c r="Y33" s="210"/>
      <c r="Z33" s="148"/>
      <c r="AA33" s="99"/>
      <c r="AB33" s="99"/>
      <c r="AC33" s="99"/>
      <c r="AD33" s="99"/>
      <c r="AE33" s="148"/>
      <c r="AF33" s="148"/>
      <c r="AG33" s="148"/>
      <c r="AH33" s="99"/>
      <c r="AI33" s="99"/>
      <c r="AJ33" s="99"/>
      <c r="AK33" s="148"/>
      <c r="AL33" s="148"/>
      <c r="AM33" s="148"/>
      <c r="AN33" s="148"/>
      <c r="AO33" s="99"/>
      <c r="AP33" s="99"/>
      <c r="AQ33" s="148"/>
      <c r="AR33" s="148"/>
      <c r="AS33" s="148"/>
      <c r="BJ33" s="148"/>
    </row>
    <row r="34" spans="1:62" s="149" customFormat="1" ht="12.6" customHeight="1" x14ac:dyDescent="0.25">
      <c r="A34" s="210"/>
      <c r="B34" s="99"/>
      <c r="C34" s="222"/>
      <c r="D34" s="99"/>
      <c r="E34" s="99"/>
      <c r="F34" s="99"/>
      <c r="G34" s="99"/>
      <c r="H34" s="99"/>
      <c r="I34" s="99"/>
      <c r="J34" s="99"/>
      <c r="K34" s="99"/>
      <c r="L34" s="99"/>
      <c r="M34" s="99"/>
      <c r="N34" s="99"/>
      <c r="O34" s="99"/>
      <c r="P34" s="99"/>
      <c r="Q34" s="99"/>
      <c r="R34" s="99"/>
      <c r="S34" s="99"/>
      <c r="T34" s="99"/>
      <c r="U34" s="99"/>
      <c r="V34" s="99"/>
      <c r="W34" s="99"/>
      <c r="X34" s="99"/>
      <c r="Y34" s="210"/>
      <c r="Z34" s="148"/>
      <c r="AA34" s="99"/>
      <c r="AB34" s="99"/>
      <c r="AC34" s="99"/>
      <c r="AD34" s="99"/>
      <c r="AE34" s="148"/>
      <c r="AF34" s="148"/>
      <c r="AG34" s="148"/>
      <c r="AH34" s="99"/>
      <c r="AI34" s="99"/>
      <c r="AJ34" s="99"/>
      <c r="AK34" s="148"/>
      <c r="AL34" s="148"/>
      <c r="AM34" s="148"/>
      <c r="AN34" s="148"/>
      <c r="AO34" s="99"/>
      <c r="AP34" s="99"/>
      <c r="AQ34" s="148"/>
      <c r="AR34" s="148"/>
      <c r="AS34" s="148"/>
      <c r="BJ34" s="148"/>
    </row>
    <row r="35" spans="1:62" s="149" customFormat="1" ht="12.6" customHeight="1" x14ac:dyDescent="0.25">
      <c r="A35" s="210"/>
      <c r="B35" s="99"/>
      <c r="C35" s="222"/>
      <c r="D35" s="99"/>
      <c r="E35" s="99"/>
      <c r="F35" s="99"/>
      <c r="G35" s="99"/>
      <c r="H35" s="99"/>
      <c r="I35" s="99"/>
      <c r="J35" s="99"/>
      <c r="K35" s="99"/>
      <c r="L35" s="99"/>
      <c r="M35" s="99"/>
      <c r="N35" s="99"/>
      <c r="O35" s="99"/>
      <c r="P35" s="99"/>
      <c r="Q35" s="99"/>
      <c r="R35" s="99"/>
      <c r="S35" s="99"/>
      <c r="T35" s="99"/>
      <c r="U35" s="99"/>
      <c r="V35" s="99"/>
      <c r="W35" s="99"/>
      <c r="X35" s="99"/>
      <c r="Y35" s="210"/>
      <c r="Z35" s="148"/>
      <c r="AA35" s="99"/>
      <c r="AB35" s="99"/>
      <c r="AC35" s="99"/>
      <c r="AD35" s="99"/>
      <c r="AE35" s="148"/>
      <c r="AF35" s="148"/>
      <c r="AG35" s="148"/>
      <c r="AH35" s="99"/>
      <c r="AI35" s="99"/>
      <c r="AJ35" s="99"/>
      <c r="AK35" s="148"/>
      <c r="AL35" s="148"/>
      <c r="AM35" s="148"/>
      <c r="AN35" s="148"/>
      <c r="AO35" s="99"/>
      <c r="AP35" s="99"/>
      <c r="AQ35" s="148"/>
      <c r="AR35" s="148"/>
      <c r="AS35" s="148"/>
      <c r="BJ35" s="148"/>
    </row>
    <row r="36" spans="1:62" s="149" customFormat="1" ht="11.65" customHeight="1" x14ac:dyDescent="0.25">
      <c r="A36" s="210"/>
      <c r="B36" s="99"/>
      <c r="C36" s="222"/>
      <c r="D36" s="99"/>
      <c r="E36" s="99"/>
      <c r="F36" s="99"/>
      <c r="G36" s="99"/>
      <c r="H36" s="99"/>
      <c r="I36" s="99"/>
      <c r="J36" s="99"/>
      <c r="K36" s="99"/>
      <c r="L36" s="99"/>
      <c r="M36" s="99"/>
      <c r="N36" s="99"/>
      <c r="O36" s="99"/>
      <c r="P36" s="99"/>
      <c r="Q36" s="99"/>
      <c r="R36" s="99"/>
      <c r="S36" s="99"/>
      <c r="T36" s="99"/>
      <c r="U36" s="99"/>
      <c r="V36" s="99"/>
      <c r="W36" s="99"/>
      <c r="X36" s="99"/>
      <c r="Y36" s="210"/>
      <c r="Z36" s="148"/>
      <c r="AA36" s="99"/>
      <c r="AB36" s="99"/>
      <c r="AC36" s="99"/>
      <c r="AD36" s="99"/>
      <c r="AE36" s="148"/>
      <c r="AF36" s="148"/>
      <c r="AG36" s="148"/>
      <c r="AH36" s="99"/>
      <c r="AI36" s="99"/>
      <c r="AJ36" s="99"/>
      <c r="AK36" s="148"/>
      <c r="AL36" s="148"/>
      <c r="AM36" s="148"/>
      <c r="AN36" s="148"/>
      <c r="AO36" s="99"/>
      <c r="AP36" s="99"/>
      <c r="AQ36" s="148"/>
      <c r="AR36" s="148"/>
      <c r="AS36" s="148"/>
      <c r="BJ36" s="148"/>
    </row>
    <row r="37" spans="1:62" s="149" customFormat="1" ht="11.65" customHeight="1" x14ac:dyDescent="0.25">
      <c r="A37" s="210"/>
      <c r="B37" s="99"/>
      <c r="C37" s="222"/>
      <c r="D37" s="99"/>
      <c r="E37" s="99"/>
      <c r="F37" s="99"/>
      <c r="G37" s="99"/>
      <c r="H37" s="99"/>
      <c r="I37" s="99"/>
      <c r="J37" s="99"/>
      <c r="K37" s="99"/>
      <c r="L37" s="99"/>
      <c r="M37" s="99"/>
      <c r="N37" s="99"/>
      <c r="O37" s="99"/>
      <c r="P37" s="99"/>
      <c r="Q37" s="99"/>
      <c r="R37" s="99"/>
      <c r="S37" s="99"/>
      <c r="T37" s="99"/>
      <c r="U37" s="99"/>
      <c r="V37" s="99"/>
      <c r="W37" s="99"/>
      <c r="X37" s="99"/>
      <c r="Y37" s="210"/>
      <c r="Z37" s="148"/>
      <c r="AA37" s="99"/>
      <c r="AB37" s="99"/>
      <c r="AC37" s="99"/>
      <c r="AD37" s="99"/>
      <c r="AE37" s="148"/>
      <c r="AF37" s="148"/>
      <c r="AG37" s="148"/>
      <c r="AH37" s="99"/>
      <c r="AI37" s="99"/>
      <c r="AJ37" s="99"/>
      <c r="AK37" s="148"/>
      <c r="AL37" s="148"/>
      <c r="AM37" s="148"/>
      <c r="AN37" s="148"/>
      <c r="AO37" s="99"/>
      <c r="AP37" s="99"/>
      <c r="AQ37" s="148"/>
      <c r="AR37" s="148"/>
      <c r="AS37" s="148"/>
      <c r="BJ37" s="148"/>
    </row>
    <row r="38" spans="1:62" s="149" customFormat="1" ht="14.1"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210"/>
      <c r="Z38" s="148"/>
      <c r="AA38" s="99"/>
      <c r="AB38" s="99"/>
      <c r="AC38" s="99"/>
      <c r="AD38" s="99"/>
      <c r="AE38" s="148"/>
      <c r="AF38" s="148"/>
      <c r="AG38" s="148"/>
      <c r="AH38" s="99"/>
      <c r="AI38" s="99"/>
      <c r="AJ38" s="99"/>
      <c r="AK38" s="148"/>
      <c r="AL38" s="148"/>
      <c r="AM38" s="148"/>
      <c r="AN38" s="148"/>
      <c r="AO38" s="99"/>
      <c r="AP38" s="99"/>
      <c r="AQ38" s="148"/>
      <c r="AR38" s="148"/>
      <c r="AS38" s="148"/>
      <c r="BJ38" s="148"/>
    </row>
    <row r="39" spans="1:62" s="149" customFormat="1" ht="11.6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210"/>
      <c r="Z39" s="148"/>
      <c r="AA39" s="99"/>
      <c r="AB39" s="99"/>
      <c r="AC39" s="99"/>
      <c r="AD39" s="99"/>
      <c r="AE39" s="148"/>
      <c r="AF39" s="148"/>
      <c r="AG39" s="148"/>
      <c r="AH39" s="99"/>
      <c r="AI39" s="99"/>
      <c r="AJ39" s="99"/>
      <c r="AK39" s="148"/>
      <c r="AL39" s="148"/>
      <c r="AM39" s="148"/>
      <c r="AN39" s="148"/>
      <c r="AO39" s="99"/>
      <c r="AP39" s="99"/>
      <c r="AQ39" s="148"/>
      <c r="AR39" s="148"/>
      <c r="AS39" s="148"/>
      <c r="BJ39" s="148"/>
    </row>
    <row r="40" spans="1:62" s="149" customFormat="1" ht="11.6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210"/>
      <c r="Z40" s="148"/>
      <c r="AA40" s="99"/>
      <c r="AB40" s="99"/>
      <c r="AC40" s="99"/>
      <c r="AD40" s="99"/>
      <c r="AE40" s="148"/>
      <c r="AF40" s="148"/>
      <c r="AG40" s="148"/>
      <c r="AH40" s="99"/>
      <c r="AI40" s="99"/>
      <c r="AJ40" s="99"/>
      <c r="AK40" s="148"/>
      <c r="AL40" s="148"/>
      <c r="AM40" s="148"/>
      <c r="AN40" s="148"/>
      <c r="AO40" s="99"/>
      <c r="AP40" s="99"/>
      <c r="AQ40" s="148"/>
      <c r="AR40" s="148"/>
      <c r="AS40" s="148"/>
      <c r="BJ40" s="148"/>
    </row>
    <row r="41" spans="1:62" s="149" customFormat="1" ht="11.65" customHeight="1" x14ac:dyDescent="0.25">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210"/>
      <c r="Z41" s="148"/>
      <c r="AA41" s="99"/>
      <c r="AB41" s="99"/>
      <c r="AC41" s="99"/>
      <c r="AD41" s="99"/>
      <c r="AE41" s="148"/>
      <c r="AF41" s="148"/>
      <c r="AG41" s="148"/>
      <c r="AH41" s="99"/>
      <c r="AI41" s="99"/>
      <c r="AJ41" s="99"/>
      <c r="AK41" s="148"/>
      <c r="AL41" s="148"/>
      <c r="AM41" s="148"/>
      <c r="AN41" s="148"/>
      <c r="AO41" s="99"/>
      <c r="AP41" s="99"/>
      <c r="AQ41" s="148"/>
      <c r="AR41" s="148"/>
      <c r="AS41" s="148"/>
      <c r="BJ41" s="148"/>
    </row>
  </sheetData>
  <sheetProtection selectLockedCells="1" selectUnlockedCells="1"/>
  <dataConsolidate/>
  <mergeCells count="58">
    <mergeCell ref="AL7:AS7"/>
    <mergeCell ref="AT7:BI8"/>
    <mergeCell ref="A8:B8"/>
    <mergeCell ref="C8:AK8"/>
    <mergeCell ref="AM8:AS8"/>
    <mergeCell ref="A7:B7"/>
    <mergeCell ref="C7:Y7"/>
    <mergeCell ref="Z7:AA7"/>
    <mergeCell ref="AB7:AI7"/>
    <mergeCell ref="AJ7:AK7"/>
    <mergeCell ref="W11:X11"/>
    <mergeCell ref="A11:A12"/>
    <mergeCell ref="B11:B12"/>
    <mergeCell ref="C11:C12"/>
    <mergeCell ref="D11:F11"/>
    <mergeCell ref="G11:I11"/>
    <mergeCell ref="J11:L11"/>
    <mergeCell ref="A9:AS9"/>
    <mergeCell ref="AT9:BI9"/>
    <mergeCell ref="M11:O11"/>
    <mergeCell ref="P11:R11"/>
    <mergeCell ref="T11:T12"/>
    <mergeCell ref="AH11:AH12"/>
    <mergeCell ref="U11:U12"/>
    <mergeCell ref="A10:C10"/>
    <mergeCell ref="D10:S10"/>
    <mergeCell ref="T10:AS10"/>
    <mergeCell ref="AT10:BI10"/>
    <mergeCell ref="AE11:AG11"/>
    <mergeCell ref="V11:V12"/>
    <mergeCell ref="AI11:AI12"/>
    <mergeCell ref="AJ11:AP11"/>
    <mergeCell ref="AQ11:AQ12"/>
    <mergeCell ref="AR11:AR12"/>
    <mergeCell ref="Y11:Y12"/>
    <mergeCell ref="Z11:Z12"/>
    <mergeCell ref="AA11:AA12"/>
    <mergeCell ref="AB11:AB12"/>
    <mergeCell ref="AC11:AC12"/>
    <mergeCell ref="AD11:AD12"/>
    <mergeCell ref="AS11:AS12"/>
    <mergeCell ref="AT11:AW11"/>
    <mergeCell ref="AX11:BA11"/>
    <mergeCell ref="BB11:BE11"/>
    <mergeCell ref="BF11:BI11"/>
    <mergeCell ref="A2:A6"/>
    <mergeCell ref="AU2:BI2"/>
    <mergeCell ref="AU3:BI3"/>
    <mergeCell ref="AU4:BI4"/>
    <mergeCell ref="AU5:BI6"/>
    <mergeCell ref="B2:P4"/>
    <mergeCell ref="B5:P6"/>
    <mergeCell ref="Q2:AH4"/>
    <mergeCell ref="AI2:AT2"/>
    <mergeCell ref="AI3:AT3"/>
    <mergeCell ref="AI4:AT4"/>
    <mergeCell ref="Q5:AH6"/>
    <mergeCell ref="AI5:AT6"/>
  </mergeCells>
  <conditionalFormatting sqref="G13:H18 M13:N18 P13:Q18 J13:K18">
    <cfRule type="colorScale" priority="296">
      <colorScale>
        <cfvo type="min"/>
        <cfvo type="max"/>
        <color theme="0" tint="-4.9989318521683403E-2"/>
        <color theme="0" tint="-4.9989318521683403E-2"/>
      </colorScale>
    </cfRule>
  </conditionalFormatting>
  <conditionalFormatting sqref="F13:F18">
    <cfRule type="cellIs" dxfId="802" priority="38" stopIfTrue="1" operator="between">
      <formula>0.9</formula>
      <formula>1.05</formula>
    </cfRule>
    <cfRule type="cellIs" dxfId="801" priority="39" stopIfTrue="1" operator="between">
      <formula>0.7</formula>
      <formula>0.8999</formula>
    </cfRule>
    <cfRule type="cellIs" dxfId="800" priority="40" stopIfTrue="1" operator="between">
      <formula>0</formula>
      <formula>0.699</formula>
    </cfRule>
    <cfRule type="cellIs" dxfId="799" priority="41" stopIfTrue="1" operator="greaterThan">
      <formula>1.05</formula>
    </cfRule>
  </conditionalFormatting>
  <conditionalFormatting sqref="F13:F18">
    <cfRule type="cellIs" dxfId="798" priority="42" stopIfTrue="1" operator="between">
      <formula>0.9</formula>
      <formula>1.05</formula>
    </cfRule>
    <cfRule type="cellIs" dxfId="797" priority="43" stopIfTrue="1" operator="between">
      <formula>0.7</formula>
      <formula>0.8999</formula>
    </cfRule>
    <cfRule type="cellIs" dxfId="796" priority="44" stopIfTrue="1" operator="between">
      <formula>0</formula>
      <formula>0.699</formula>
    </cfRule>
    <cfRule type="cellIs" dxfId="795" priority="45" stopIfTrue="1" operator="greaterThan">
      <formula>1.05</formula>
    </cfRule>
  </conditionalFormatting>
  <conditionalFormatting sqref="F13:F18">
    <cfRule type="colorScale" priority="37">
      <colorScale>
        <cfvo type="min"/>
        <cfvo type="max"/>
        <color theme="0"/>
        <color theme="0"/>
      </colorScale>
    </cfRule>
  </conditionalFormatting>
  <conditionalFormatting sqref="I13:I18">
    <cfRule type="cellIs" dxfId="794" priority="29" stopIfTrue="1" operator="between">
      <formula>0.9</formula>
      <formula>1.05</formula>
    </cfRule>
    <cfRule type="cellIs" dxfId="793" priority="30" stopIfTrue="1" operator="between">
      <formula>0.7</formula>
      <formula>0.8999</formula>
    </cfRule>
    <cfRule type="cellIs" dxfId="792" priority="31" stopIfTrue="1" operator="between">
      <formula>0</formula>
      <formula>0.699</formula>
    </cfRule>
    <cfRule type="cellIs" dxfId="791" priority="32" stopIfTrue="1" operator="greaterThan">
      <formula>1.05</formula>
    </cfRule>
  </conditionalFormatting>
  <conditionalFormatting sqref="I13:I18">
    <cfRule type="cellIs" dxfId="790" priority="33" stopIfTrue="1" operator="between">
      <formula>0.9</formula>
      <formula>1.05</formula>
    </cfRule>
    <cfRule type="cellIs" dxfId="789" priority="34" stopIfTrue="1" operator="between">
      <formula>0.7</formula>
      <formula>0.8999</formula>
    </cfRule>
    <cfRule type="cellIs" dxfId="788" priority="35" stopIfTrue="1" operator="between">
      <formula>0</formula>
      <formula>0.699</formula>
    </cfRule>
    <cfRule type="cellIs" dxfId="787" priority="36" stopIfTrue="1" operator="greaterThan">
      <formula>1.05</formula>
    </cfRule>
  </conditionalFormatting>
  <conditionalFormatting sqref="I13:I18">
    <cfRule type="colorScale" priority="28">
      <colorScale>
        <cfvo type="min"/>
        <cfvo type="max"/>
        <color theme="0"/>
        <color theme="0"/>
      </colorScale>
    </cfRule>
  </conditionalFormatting>
  <conditionalFormatting sqref="L13:L18">
    <cfRule type="cellIs" dxfId="786" priority="20" stopIfTrue="1" operator="between">
      <formula>0.9</formula>
      <formula>1.05</formula>
    </cfRule>
    <cfRule type="cellIs" dxfId="785" priority="21" stopIfTrue="1" operator="between">
      <formula>0.7</formula>
      <formula>0.8999</formula>
    </cfRule>
    <cfRule type="cellIs" dxfId="784" priority="22" stopIfTrue="1" operator="between">
      <formula>0</formula>
      <formula>0.699</formula>
    </cfRule>
    <cfRule type="cellIs" dxfId="783" priority="23" stopIfTrue="1" operator="greaterThan">
      <formula>1.05</formula>
    </cfRule>
  </conditionalFormatting>
  <conditionalFormatting sqref="L13:L18">
    <cfRule type="cellIs" dxfId="782" priority="24" stopIfTrue="1" operator="between">
      <formula>0.9</formula>
      <formula>1.05</formula>
    </cfRule>
    <cfRule type="cellIs" dxfId="781" priority="25" stopIfTrue="1" operator="between">
      <formula>0.7</formula>
      <formula>0.8999</formula>
    </cfRule>
    <cfRule type="cellIs" dxfId="780" priority="26" stopIfTrue="1" operator="between">
      <formula>0</formula>
      <formula>0.699</formula>
    </cfRule>
    <cfRule type="cellIs" dxfId="779" priority="27" stopIfTrue="1" operator="greaterThan">
      <formula>1.05</formula>
    </cfRule>
  </conditionalFormatting>
  <conditionalFormatting sqref="L13:L18">
    <cfRule type="colorScale" priority="19">
      <colorScale>
        <cfvo type="min"/>
        <cfvo type="max"/>
        <color theme="0"/>
        <color theme="0"/>
      </colorScale>
    </cfRule>
  </conditionalFormatting>
  <conditionalFormatting sqref="O13:O18">
    <cfRule type="cellIs" dxfId="778" priority="11" stopIfTrue="1" operator="between">
      <formula>0.9</formula>
      <formula>1.05</formula>
    </cfRule>
    <cfRule type="cellIs" dxfId="777" priority="12" stopIfTrue="1" operator="between">
      <formula>0.7</formula>
      <formula>0.8999</formula>
    </cfRule>
    <cfRule type="cellIs" dxfId="776" priority="13" stopIfTrue="1" operator="between">
      <formula>0</formula>
      <formula>0.699</formula>
    </cfRule>
    <cfRule type="cellIs" dxfId="775" priority="14" stopIfTrue="1" operator="greaterThan">
      <formula>1.05</formula>
    </cfRule>
  </conditionalFormatting>
  <conditionalFormatting sqref="O13:O18">
    <cfRule type="cellIs" dxfId="774" priority="15" stopIfTrue="1" operator="between">
      <formula>0.9</formula>
      <formula>1.05</formula>
    </cfRule>
    <cfRule type="cellIs" dxfId="773" priority="16" stopIfTrue="1" operator="between">
      <formula>0.7</formula>
      <formula>0.8999</formula>
    </cfRule>
    <cfRule type="cellIs" dxfId="772" priority="17" stopIfTrue="1" operator="between">
      <formula>0</formula>
      <formula>0.699</formula>
    </cfRule>
    <cfRule type="cellIs" dxfId="771" priority="18" stopIfTrue="1" operator="greaterThan">
      <formula>1.05</formula>
    </cfRule>
  </conditionalFormatting>
  <conditionalFormatting sqref="O13:O18">
    <cfRule type="colorScale" priority="10">
      <colorScale>
        <cfvo type="min"/>
        <cfvo type="max"/>
        <color theme="0"/>
        <color theme="0"/>
      </colorScale>
    </cfRule>
  </conditionalFormatting>
  <conditionalFormatting sqref="R13:R18">
    <cfRule type="cellIs" dxfId="770" priority="2" stopIfTrue="1" operator="between">
      <formula>0.9</formula>
      <formula>1.05</formula>
    </cfRule>
    <cfRule type="cellIs" dxfId="769" priority="3" stopIfTrue="1" operator="between">
      <formula>0.7</formula>
      <formula>0.8999</formula>
    </cfRule>
    <cfRule type="cellIs" dxfId="768" priority="4" stopIfTrue="1" operator="between">
      <formula>0</formula>
      <formula>0.699</formula>
    </cfRule>
    <cfRule type="cellIs" dxfId="767" priority="5" stopIfTrue="1" operator="greaterThan">
      <formula>1.05</formula>
    </cfRule>
  </conditionalFormatting>
  <conditionalFormatting sqref="R13:R18">
    <cfRule type="cellIs" dxfId="766" priority="6" stopIfTrue="1" operator="between">
      <formula>0.9</formula>
      <formula>1.05</formula>
    </cfRule>
    <cfRule type="cellIs" dxfId="765" priority="7" stopIfTrue="1" operator="between">
      <formula>0.7</formula>
      <formula>0.8999</formula>
    </cfRule>
    <cfRule type="cellIs" dxfId="764" priority="8" stopIfTrue="1" operator="between">
      <formula>0</formula>
      <formula>0.699</formula>
    </cfRule>
    <cfRule type="cellIs" dxfId="763" priority="9" stopIfTrue="1" operator="greaterThan">
      <formula>1.05</formula>
    </cfRule>
  </conditionalFormatting>
  <conditionalFormatting sqref="R13:R18">
    <cfRule type="colorScale" priority="1">
      <colorScale>
        <cfvo type="min"/>
        <cfvo type="max"/>
        <color theme="0"/>
        <color theme="0"/>
      </colorScale>
    </cfRule>
  </conditionalFormatting>
  <dataValidations disablePrompts="1" count="10">
    <dataValidation type="list" operator="equal" allowBlank="1" showErrorMessage="1" sqref="AO19:AP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9:Y41">
      <formula1>"Eficacia,Eficiencia,Efectividad,"</formula1>
      <formula2>0</formula2>
    </dataValidation>
    <dataValidation operator="equal" allowBlank="1" showErrorMessage="1" sqref="AJ7">
      <formula1>0</formula1>
      <formula2>0</formula2>
    </dataValidation>
    <dataValidation type="list" operator="equal" allowBlank="1" showErrorMessage="1" sqref="AJ19:AJ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3:AA41">
      <formula1>"Alcaldía Local,Central,Sectorial,"</formula1>
      <formula2>0</formula2>
    </dataValidation>
    <dataValidation type="list" operator="equal" allowBlank="1" showErrorMessage="1" sqref="AB13:AB41">
      <formula1>"Coeficiente,Índice o razón,Porcentaje,Tasa,Valor absoluto"</formula1>
      <formula2>0</formula2>
    </dataValidation>
    <dataValidation type="list" operator="equal" allowBlank="1" showErrorMessage="1" sqref="AC13:AC41">
      <formula1>"Diario,Semanal,Mensual,Bimestral ,Trimestral,Semestral ,Anual"</formula1>
      <formula2>0</formula2>
    </dataValidation>
    <dataValidation type="list" operator="equal" allowBlank="1" showErrorMessage="1" sqref="AD13:AD41">
      <formula1>"Alta ,Media ,Baja"</formula1>
      <formula2>0</formula2>
    </dataValidation>
    <dataValidation type="list" operator="equal" allowBlank="1" showErrorMessage="1" sqref="AH13:AH41">
      <formula1>"Gestión"</formula1>
      <formula2>0</formula2>
    </dataValidation>
    <dataValidation type="list" operator="equal" allowBlank="1" showErrorMessage="1" sqref="AI13:AI41">
      <formula1>",Distrital ,Dsitrital-Rural ,Distrital- Urbano,Entidad ,Localidad,UPZ,Departamental,Regional,Nacional"</formula1>
      <formula2>0</formula2>
    </dataValidation>
  </dataValidations>
  <hyperlinks>
    <hyperlink ref="BA18" r:id="rId1" display="https://datosabiertos.bogota.gov.co/organization/secretaria-distrital-de-seguridad- convivencia-y-justicia"/>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'C:\Users\luis.arias\Documents\VIGENCIA 2023\PLAN DE ACCION -POA\OFICINA ANALISIS ESTRATEGICO\[MATRIZ DOFA.xlsx]datos'!#REF!</xm:f>
          </x14:formula1>
          <xm:sqref>AL7:AS7 AJ13:AJ18 AN13:AN15</xm:sqref>
        </x14:dataValidation>
        <x14:dataValidation type="list" operator="equal" allowBlank="1" showErrorMessage="1">
          <x14:formula1>
            <xm:f>'C:\Users\luis.arias\Documents\VIGENCIA 2023\PLAN DE ACCION -POA\OFICINA ANALISIS ESTRATEGICO\[MATRIZ DOFA.xlsx]datos'!#REF!</xm:f>
          </x14:formula1>
          <xm:sqref>AO16:AO18 AP17:AP18</xm:sqref>
        </x14:dataValidation>
        <x14:dataValidation type="list" errorStyle="information" operator="equal" showInputMessage="1" showErrorMessage="1" prompt="Escoja el Proceso del Menú desplegable">
          <x14:formula1>
            <xm:f>'C:\Users\luis.arias\Documents\VIGENCIA 2023\PLAN DE ACCION -POA\OFICINA ANALISIS ESTRATEGICO\[MATRIZ DOFA.xlsx]datos'!#REF!</xm:f>
          </x14:formula1>
          <xm:sqref>C7:Y7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N38"/>
  <sheetViews>
    <sheetView showGridLines="0" zoomScale="57" zoomScaleNormal="57" zoomScalePageLayoutView="75" workbookViewId="0">
      <selection activeCell="T19" sqref="T19"/>
    </sheetView>
  </sheetViews>
  <sheetFormatPr baseColWidth="10" defaultColWidth="20.42578125" defaultRowHeight="12.75" customHeight="1" x14ac:dyDescent="0.25"/>
  <cols>
    <col min="1" max="1" width="4.7109375" style="69" customWidth="1"/>
    <col min="2" max="2" width="15.28515625" style="148" customWidth="1"/>
    <col min="3" max="3" width="43.28515625" style="148" customWidth="1"/>
    <col min="4" max="4" width="9.140625" style="148" customWidth="1"/>
    <col min="5" max="5" width="8.42578125" style="148" customWidth="1"/>
    <col min="6" max="6" width="9.42578125" style="148" customWidth="1"/>
    <col min="7" max="7" width="16.7109375" style="148" customWidth="1"/>
    <col min="8" max="8" width="9.42578125" style="148" customWidth="1"/>
    <col min="9" max="9" width="9.85546875" style="148" customWidth="1"/>
    <col min="10" max="10" width="16.42578125" style="148" customWidth="1"/>
    <col min="11" max="11" width="11" style="148" customWidth="1"/>
    <col min="12" max="13" width="12" style="148" customWidth="1"/>
    <col min="14" max="14" width="10.140625" style="148" customWidth="1"/>
    <col min="15" max="15" width="10.7109375" style="148" customWidth="1"/>
    <col min="16" max="16" width="10.85546875" style="148" customWidth="1"/>
    <col min="17" max="17" width="11" style="148" customWidth="1"/>
    <col min="18" max="18" width="13" style="148" customWidth="1"/>
    <col min="19" max="19" width="11.42578125" style="148" customWidth="1"/>
    <col min="20" max="20" width="11" style="148" customWidth="1"/>
    <col min="21" max="21" width="38.7109375" style="148" customWidth="1"/>
    <col min="22" max="22" width="45.5703125" style="148" customWidth="1"/>
    <col min="23" max="23" width="20.42578125" style="148" customWidth="1"/>
    <col min="24" max="24" width="25.140625" style="148" customWidth="1"/>
    <col min="25" max="25" width="25.7109375" style="148" customWidth="1"/>
    <col min="26" max="36" width="20.42578125" style="149" customWidth="1"/>
    <col min="37" max="37" width="42.5703125" style="149" customWidth="1"/>
    <col min="38" max="39" width="20.42578125" style="149" customWidth="1"/>
    <col min="40" max="40" width="37.5703125" style="149" customWidth="1"/>
    <col min="41" max="41" width="27.85546875" style="149" customWidth="1"/>
    <col min="42" max="42" width="26.5703125" style="149" customWidth="1"/>
    <col min="43" max="43" width="20" style="149" customWidth="1"/>
    <col min="44" max="46" width="20.42578125" style="149" customWidth="1"/>
    <col min="47" max="48" width="20.42578125" style="149" hidden="1" customWidth="1"/>
    <col min="49" max="49" width="43.42578125" style="149" hidden="1" customWidth="1"/>
    <col min="50" max="50" width="33.7109375" style="148" hidden="1" customWidth="1"/>
    <col min="51" max="54" width="20.42578125" style="148" hidden="1" customWidth="1"/>
    <col min="55" max="55" width="8.7109375" style="148" hidden="1" customWidth="1"/>
    <col min="56" max="56" width="9" style="148" hidden="1" customWidth="1"/>
    <col min="57" max="57" width="39" style="148" hidden="1" customWidth="1"/>
    <col min="58" max="58" width="32.140625" style="148" hidden="1" customWidth="1"/>
    <col min="59" max="59" width="17" style="148" hidden="1" customWidth="1"/>
    <col min="60" max="60" width="16" style="148" hidden="1" customWidth="1"/>
    <col min="61" max="61" width="51.42578125" style="148" hidden="1" customWidth="1"/>
    <col min="62" max="62" width="36" style="148" hidden="1" customWidth="1"/>
    <col min="63" max="63" width="20.42578125" style="148" hidden="1" customWidth="1"/>
    <col min="64" max="66" width="20.42578125" style="69" hidden="1" customWidth="1"/>
    <col min="67" max="251" width="20.42578125" style="69" customWidth="1"/>
    <col min="252" max="16384" width="20.42578125" style="69"/>
  </cols>
  <sheetData>
    <row r="1" spans="2:63" ht="12.75" customHeight="1" thickBot="1" x14ac:dyDescent="0.3"/>
    <row r="2" spans="2:63" s="84" customFormat="1" ht="21" customHeight="1" thickBot="1" x14ac:dyDescent="0.35">
      <c r="B2" s="1126"/>
      <c r="C2" s="1035" t="s">
        <v>6</v>
      </c>
      <c r="D2" s="1036"/>
      <c r="E2" s="1036"/>
      <c r="F2" s="1036"/>
      <c r="G2" s="1036"/>
      <c r="H2" s="1036"/>
      <c r="I2" s="1036"/>
      <c r="J2" s="1036"/>
      <c r="K2" s="1036"/>
      <c r="L2" s="1036"/>
      <c r="M2" s="1036"/>
      <c r="N2" s="1036"/>
      <c r="O2" s="1036"/>
      <c r="P2" s="1036"/>
      <c r="Q2" s="1037"/>
      <c r="R2" s="1041" t="s">
        <v>7</v>
      </c>
      <c r="S2" s="1042"/>
      <c r="T2" s="1042"/>
      <c r="U2" s="1042"/>
      <c r="V2" s="1042"/>
      <c r="W2" s="1042"/>
      <c r="X2" s="1042"/>
      <c r="Y2" s="1042"/>
      <c r="Z2" s="1042"/>
      <c r="AA2" s="1042"/>
      <c r="AB2" s="1042"/>
      <c r="AC2" s="1042"/>
      <c r="AD2" s="1042"/>
      <c r="AE2" s="1042"/>
      <c r="AF2" s="1042"/>
      <c r="AG2" s="1042"/>
      <c r="AH2" s="1042"/>
      <c r="AI2" s="1043"/>
      <c r="AJ2" s="1050" t="s">
        <v>8</v>
      </c>
      <c r="AK2" s="1051"/>
      <c r="AL2" s="1051"/>
      <c r="AM2" s="1051"/>
      <c r="AN2" s="1051"/>
      <c r="AO2" s="1051"/>
      <c r="AP2" s="1051"/>
      <c r="AQ2" s="1051"/>
      <c r="AR2" s="1051"/>
      <c r="AS2" s="1051"/>
      <c r="AT2" s="1051"/>
      <c r="AU2" s="1052"/>
      <c r="AV2" s="1053" t="s">
        <v>9</v>
      </c>
      <c r="AW2" s="1054"/>
      <c r="AX2" s="1054"/>
      <c r="AY2" s="1054"/>
      <c r="AZ2" s="1054"/>
      <c r="BA2" s="1054"/>
      <c r="BB2" s="1054"/>
      <c r="BC2" s="1054"/>
      <c r="BD2" s="1054"/>
      <c r="BE2" s="1054"/>
      <c r="BF2" s="1054"/>
      <c r="BG2" s="1054"/>
      <c r="BH2" s="1054"/>
      <c r="BI2" s="1054"/>
      <c r="BJ2" s="1055"/>
      <c r="BK2" s="318"/>
    </row>
    <row r="3" spans="2:63" s="84" customFormat="1" ht="20.25" customHeight="1" thickBot="1" x14ac:dyDescent="0.35">
      <c r="B3" s="1127"/>
      <c r="C3" s="1076"/>
      <c r="D3" s="1129"/>
      <c r="E3" s="1129"/>
      <c r="F3" s="1129"/>
      <c r="G3" s="1129"/>
      <c r="H3" s="1129"/>
      <c r="I3" s="1129"/>
      <c r="J3" s="1129"/>
      <c r="K3" s="1129"/>
      <c r="L3" s="1129"/>
      <c r="M3" s="1129"/>
      <c r="N3" s="1129"/>
      <c r="O3" s="1129"/>
      <c r="P3" s="1129"/>
      <c r="Q3" s="1078"/>
      <c r="R3" s="1044"/>
      <c r="S3" s="1125"/>
      <c r="T3" s="1125"/>
      <c r="U3" s="1125"/>
      <c r="V3" s="1125"/>
      <c r="W3" s="1125"/>
      <c r="X3" s="1125"/>
      <c r="Y3" s="1125"/>
      <c r="Z3" s="1125"/>
      <c r="AA3" s="1125"/>
      <c r="AB3" s="1125"/>
      <c r="AC3" s="1125"/>
      <c r="AD3" s="1125"/>
      <c r="AE3" s="1125"/>
      <c r="AF3" s="1125"/>
      <c r="AG3" s="1125"/>
      <c r="AH3" s="1125"/>
      <c r="AI3" s="1046"/>
      <c r="AJ3" s="1050" t="s">
        <v>10</v>
      </c>
      <c r="AK3" s="1051"/>
      <c r="AL3" s="1051"/>
      <c r="AM3" s="1051"/>
      <c r="AN3" s="1051"/>
      <c r="AO3" s="1051"/>
      <c r="AP3" s="1051"/>
      <c r="AQ3" s="1051"/>
      <c r="AR3" s="1051"/>
      <c r="AS3" s="1051"/>
      <c r="AT3" s="1051"/>
      <c r="AU3" s="1052"/>
      <c r="AV3" s="1056">
        <v>3</v>
      </c>
      <c r="AW3" s="1057"/>
      <c r="AX3" s="1057"/>
      <c r="AY3" s="1057"/>
      <c r="AZ3" s="1057"/>
      <c r="BA3" s="1057"/>
      <c r="BB3" s="1057"/>
      <c r="BC3" s="1057"/>
      <c r="BD3" s="1057"/>
      <c r="BE3" s="1057"/>
      <c r="BF3" s="1057"/>
      <c r="BG3" s="1057"/>
      <c r="BH3" s="1057"/>
      <c r="BI3" s="1057"/>
      <c r="BJ3" s="1058"/>
      <c r="BK3" s="318"/>
    </row>
    <row r="4" spans="2:63" s="84" customFormat="1" ht="16.5" customHeight="1" thickBot="1" x14ac:dyDescent="0.35">
      <c r="B4" s="1127"/>
      <c r="C4" s="1038"/>
      <c r="D4" s="1039"/>
      <c r="E4" s="1039"/>
      <c r="F4" s="1039"/>
      <c r="G4" s="1039"/>
      <c r="H4" s="1039"/>
      <c r="I4" s="1039"/>
      <c r="J4" s="1039"/>
      <c r="K4" s="1039"/>
      <c r="L4" s="1039"/>
      <c r="M4" s="1039"/>
      <c r="N4" s="1039"/>
      <c r="O4" s="1039"/>
      <c r="P4" s="1039"/>
      <c r="Q4" s="1040"/>
      <c r="R4" s="1047"/>
      <c r="S4" s="1048"/>
      <c r="T4" s="1048"/>
      <c r="U4" s="1048"/>
      <c r="V4" s="1048"/>
      <c r="W4" s="1048"/>
      <c r="X4" s="1048"/>
      <c r="Y4" s="1048"/>
      <c r="Z4" s="1048"/>
      <c r="AA4" s="1048"/>
      <c r="AB4" s="1048"/>
      <c r="AC4" s="1048"/>
      <c r="AD4" s="1048"/>
      <c r="AE4" s="1048"/>
      <c r="AF4" s="1048"/>
      <c r="AG4" s="1048"/>
      <c r="AH4" s="1048"/>
      <c r="AI4" s="1049"/>
      <c r="AJ4" s="1050" t="s">
        <v>11</v>
      </c>
      <c r="AK4" s="1051"/>
      <c r="AL4" s="1051"/>
      <c r="AM4" s="1051"/>
      <c r="AN4" s="1051"/>
      <c r="AO4" s="1051"/>
      <c r="AP4" s="1051"/>
      <c r="AQ4" s="1051"/>
      <c r="AR4" s="1051"/>
      <c r="AS4" s="1051"/>
      <c r="AT4" s="1051"/>
      <c r="AU4" s="1052"/>
      <c r="AV4" s="1059">
        <v>42741</v>
      </c>
      <c r="AW4" s="1060"/>
      <c r="AX4" s="1060"/>
      <c r="AY4" s="1060"/>
      <c r="AZ4" s="1060"/>
      <c r="BA4" s="1060"/>
      <c r="BB4" s="1060"/>
      <c r="BC4" s="1060"/>
      <c r="BD4" s="1060"/>
      <c r="BE4" s="1060"/>
      <c r="BF4" s="1060"/>
      <c r="BG4" s="1060"/>
      <c r="BH4" s="1060"/>
      <c r="BI4" s="1060"/>
      <c r="BJ4" s="1061"/>
      <c r="BK4" s="318"/>
    </row>
    <row r="5" spans="2:63" s="84" customFormat="1" ht="22.5" customHeight="1" x14ac:dyDescent="0.3">
      <c r="B5" s="1127"/>
      <c r="C5" s="1035" t="s">
        <v>12</v>
      </c>
      <c r="D5" s="1036"/>
      <c r="E5" s="1036"/>
      <c r="F5" s="1036"/>
      <c r="G5" s="1036"/>
      <c r="H5" s="1036"/>
      <c r="I5" s="1036"/>
      <c r="J5" s="1036"/>
      <c r="K5" s="1036"/>
      <c r="L5" s="1036"/>
      <c r="M5" s="1036"/>
      <c r="N5" s="1036"/>
      <c r="O5" s="1036"/>
      <c r="P5" s="1036"/>
      <c r="Q5" s="1037"/>
      <c r="R5" s="1041" t="s">
        <v>13</v>
      </c>
      <c r="S5" s="1042"/>
      <c r="T5" s="1042"/>
      <c r="U5" s="1042"/>
      <c r="V5" s="1042"/>
      <c r="W5" s="1042"/>
      <c r="X5" s="1042"/>
      <c r="Y5" s="1042"/>
      <c r="Z5" s="1042"/>
      <c r="AA5" s="1042"/>
      <c r="AB5" s="1042"/>
      <c r="AC5" s="1042"/>
      <c r="AD5" s="1042"/>
      <c r="AE5" s="1042"/>
      <c r="AF5" s="1042"/>
      <c r="AG5" s="1042"/>
      <c r="AH5" s="1042"/>
      <c r="AI5" s="1043"/>
      <c r="AJ5" s="1035" t="s">
        <v>14</v>
      </c>
      <c r="AK5" s="1036"/>
      <c r="AL5" s="1036"/>
      <c r="AM5" s="1036"/>
      <c r="AN5" s="1036"/>
      <c r="AO5" s="1036"/>
      <c r="AP5" s="1036"/>
      <c r="AQ5" s="1036"/>
      <c r="AR5" s="1036"/>
      <c r="AS5" s="1036"/>
      <c r="AT5" s="1036"/>
      <c r="AU5" s="1037"/>
      <c r="AV5" s="1062" t="s">
        <v>432</v>
      </c>
      <c r="AW5" s="1063"/>
      <c r="AX5" s="1063"/>
      <c r="AY5" s="1063"/>
      <c r="AZ5" s="1063"/>
      <c r="BA5" s="1063"/>
      <c r="BB5" s="1063"/>
      <c r="BC5" s="1063"/>
      <c r="BD5" s="1063"/>
      <c r="BE5" s="1063"/>
      <c r="BF5" s="1063"/>
      <c r="BG5" s="1063"/>
      <c r="BH5" s="1063"/>
      <c r="BI5" s="1063"/>
      <c r="BJ5" s="1064"/>
      <c r="BK5" s="318"/>
    </row>
    <row r="6" spans="2:63" s="84" customFormat="1" ht="30" customHeight="1" thickBot="1" x14ac:dyDescent="0.35">
      <c r="B6" s="1128"/>
      <c r="C6" s="1038"/>
      <c r="D6" s="1039"/>
      <c r="E6" s="1039"/>
      <c r="F6" s="1039"/>
      <c r="G6" s="1039"/>
      <c r="H6" s="1039"/>
      <c r="I6" s="1039"/>
      <c r="J6" s="1039"/>
      <c r="K6" s="1039"/>
      <c r="L6" s="1039"/>
      <c r="M6" s="1039"/>
      <c r="N6" s="1039"/>
      <c r="O6" s="1039"/>
      <c r="P6" s="1039"/>
      <c r="Q6" s="1040"/>
      <c r="R6" s="1047"/>
      <c r="S6" s="1048"/>
      <c r="T6" s="1048"/>
      <c r="U6" s="1048"/>
      <c r="V6" s="1048"/>
      <c r="W6" s="1048"/>
      <c r="X6" s="1048"/>
      <c r="Y6" s="1048"/>
      <c r="Z6" s="1048"/>
      <c r="AA6" s="1048"/>
      <c r="AB6" s="1048"/>
      <c r="AC6" s="1048"/>
      <c r="AD6" s="1048"/>
      <c r="AE6" s="1048"/>
      <c r="AF6" s="1048"/>
      <c r="AG6" s="1048"/>
      <c r="AH6" s="1048"/>
      <c r="AI6" s="1049"/>
      <c r="AJ6" s="1038"/>
      <c r="AK6" s="1039"/>
      <c r="AL6" s="1039"/>
      <c r="AM6" s="1039"/>
      <c r="AN6" s="1039"/>
      <c r="AO6" s="1039"/>
      <c r="AP6" s="1039"/>
      <c r="AQ6" s="1039"/>
      <c r="AR6" s="1039"/>
      <c r="AS6" s="1039"/>
      <c r="AT6" s="1039"/>
      <c r="AU6" s="1040"/>
      <c r="AV6" s="1065"/>
      <c r="AW6" s="1066"/>
      <c r="AX6" s="1066"/>
      <c r="AY6" s="1066"/>
      <c r="AZ6" s="1066"/>
      <c r="BA6" s="1066"/>
      <c r="BB6" s="1066"/>
      <c r="BC6" s="1066"/>
      <c r="BD6" s="1066"/>
      <c r="BE6" s="1066"/>
      <c r="BF6" s="1066"/>
      <c r="BG6" s="1066"/>
      <c r="BH6" s="1066"/>
      <c r="BI6" s="1066"/>
      <c r="BJ6" s="1067"/>
      <c r="BK6" s="318"/>
    </row>
    <row r="7" spans="2:63" s="99" customFormat="1" ht="50.25" customHeight="1" x14ac:dyDescent="0.25">
      <c r="B7" s="1019" t="s">
        <v>15</v>
      </c>
      <c r="C7" s="1020"/>
      <c r="D7" s="1021" t="s">
        <v>801</v>
      </c>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16</v>
      </c>
      <c r="AB7" s="989"/>
      <c r="AC7" s="990" t="s">
        <v>802</v>
      </c>
      <c r="AD7" s="990"/>
      <c r="AE7" s="990"/>
      <c r="AF7" s="990"/>
      <c r="AG7" s="990"/>
      <c r="AH7" s="990"/>
      <c r="AI7" s="990"/>
      <c r="AJ7" s="990"/>
      <c r="AK7" s="989" t="s">
        <v>17</v>
      </c>
      <c r="AL7" s="989"/>
      <c r="AM7" s="986" t="s">
        <v>471</v>
      </c>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63" s="99" customFormat="1" ht="49.35" customHeight="1" x14ac:dyDescent="0.25">
      <c r="B8" s="1028" t="s">
        <v>18</v>
      </c>
      <c r="C8" s="1029"/>
      <c r="D8" s="1014" t="s">
        <v>803</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152" t="s">
        <v>19</v>
      </c>
      <c r="AN8" s="1124">
        <v>44572</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63" s="99" customFormat="1" ht="27.75" customHeight="1" x14ac:dyDescent="0.25">
      <c r="B9" s="1030" t="s">
        <v>20</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21</v>
      </c>
      <c r="AV9" s="1012"/>
      <c r="AW9" s="1012"/>
      <c r="AX9" s="1012"/>
      <c r="AY9" s="1012"/>
      <c r="AZ9" s="1012"/>
      <c r="BA9" s="1012"/>
      <c r="BB9" s="1012"/>
      <c r="BC9" s="1012"/>
      <c r="BD9" s="1012"/>
      <c r="BE9" s="1012"/>
      <c r="BF9" s="1012"/>
      <c r="BG9" s="1012"/>
      <c r="BH9" s="1012"/>
      <c r="BI9" s="1012"/>
      <c r="BJ9" s="1013"/>
    </row>
    <row r="10" spans="2:63" s="99" customFormat="1" ht="25.5" customHeight="1" x14ac:dyDescent="0.25">
      <c r="B10" s="865"/>
      <c r="C10" s="867"/>
      <c r="D10" s="867"/>
      <c r="E10" s="867" t="s">
        <v>22</v>
      </c>
      <c r="F10" s="867"/>
      <c r="G10" s="867"/>
      <c r="H10" s="867"/>
      <c r="I10" s="867"/>
      <c r="J10" s="867"/>
      <c r="K10" s="867"/>
      <c r="L10" s="867"/>
      <c r="M10" s="867"/>
      <c r="N10" s="867"/>
      <c r="O10" s="867"/>
      <c r="P10" s="867"/>
      <c r="Q10" s="867"/>
      <c r="R10" s="867"/>
      <c r="S10" s="867"/>
      <c r="T10" s="867"/>
      <c r="U10" s="867" t="s">
        <v>23</v>
      </c>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8"/>
      <c r="AV10" s="868"/>
      <c r="AW10" s="868"/>
      <c r="AX10" s="868"/>
      <c r="AY10" s="868"/>
      <c r="AZ10" s="868"/>
      <c r="BA10" s="868"/>
      <c r="BB10" s="868"/>
      <c r="BC10" s="868"/>
      <c r="BD10" s="868"/>
      <c r="BE10" s="868"/>
      <c r="BF10" s="868"/>
      <c r="BG10" s="868"/>
      <c r="BH10" s="868"/>
      <c r="BI10" s="868"/>
      <c r="BJ10" s="869"/>
    </row>
    <row r="11" spans="2:63" s="319" customFormat="1" ht="74.25" customHeight="1" x14ac:dyDescent="0.25">
      <c r="B11" s="972" t="s">
        <v>24</v>
      </c>
      <c r="C11" s="964" t="s">
        <v>25</v>
      </c>
      <c r="D11" s="964" t="s">
        <v>26</v>
      </c>
      <c r="E11" s="964" t="s">
        <v>27</v>
      </c>
      <c r="F11" s="964"/>
      <c r="G11" s="964"/>
      <c r="H11" s="964" t="s">
        <v>28</v>
      </c>
      <c r="I11" s="964"/>
      <c r="J11" s="964"/>
      <c r="K11" s="964" t="s">
        <v>29</v>
      </c>
      <c r="L11" s="964"/>
      <c r="M11" s="964"/>
      <c r="N11" s="964" t="s">
        <v>30</v>
      </c>
      <c r="O11" s="964"/>
      <c r="P11" s="964"/>
      <c r="Q11" s="964" t="s">
        <v>31</v>
      </c>
      <c r="R11" s="964"/>
      <c r="S11" s="964"/>
      <c r="T11" s="153" t="s">
        <v>32</v>
      </c>
      <c r="U11" s="964" t="s">
        <v>33</v>
      </c>
      <c r="V11" s="964" t="s">
        <v>34</v>
      </c>
      <c r="W11" s="964" t="s">
        <v>35</v>
      </c>
      <c r="X11" s="964" t="s">
        <v>36</v>
      </c>
      <c r="Y11" s="964"/>
      <c r="Z11" s="1084" t="s">
        <v>37</v>
      </c>
      <c r="AA11" s="964" t="s">
        <v>38</v>
      </c>
      <c r="AB11" s="964" t="s">
        <v>39</v>
      </c>
      <c r="AC11" s="964" t="s">
        <v>40</v>
      </c>
      <c r="AD11" s="964" t="s">
        <v>41</v>
      </c>
      <c r="AE11" s="964" t="s">
        <v>42</v>
      </c>
      <c r="AF11" s="964" t="s">
        <v>43</v>
      </c>
      <c r="AG11" s="964"/>
      <c r="AH11" s="964"/>
      <c r="AI11" s="964" t="s">
        <v>44</v>
      </c>
      <c r="AJ11" s="964" t="s">
        <v>45</v>
      </c>
      <c r="AK11" s="1130" t="s">
        <v>46</v>
      </c>
      <c r="AL11" s="1131"/>
      <c r="AM11" s="1131"/>
      <c r="AN11" s="1131"/>
      <c r="AO11" s="1131"/>
      <c r="AP11" s="1131"/>
      <c r="AQ11" s="1132"/>
      <c r="AR11" s="991" t="s">
        <v>47</v>
      </c>
      <c r="AS11" s="964" t="s">
        <v>48</v>
      </c>
      <c r="AT11" s="964" t="s">
        <v>49</v>
      </c>
      <c r="AU11" s="971" t="s">
        <v>50</v>
      </c>
      <c r="AV11" s="962" t="s">
        <v>50</v>
      </c>
      <c r="AW11" s="962" t="s">
        <v>50</v>
      </c>
      <c r="AX11" s="962" t="s">
        <v>50</v>
      </c>
      <c r="AY11" s="962" t="s">
        <v>51</v>
      </c>
      <c r="AZ11" s="962" t="s">
        <v>50</v>
      </c>
      <c r="BA11" s="962" t="s">
        <v>50</v>
      </c>
      <c r="BB11" s="962" t="s">
        <v>50</v>
      </c>
      <c r="BC11" s="962" t="s">
        <v>52</v>
      </c>
      <c r="BD11" s="962" t="s">
        <v>52</v>
      </c>
      <c r="BE11" s="962" t="s">
        <v>52</v>
      </c>
      <c r="BF11" s="962" t="s">
        <v>52</v>
      </c>
      <c r="BG11" s="962" t="s">
        <v>53</v>
      </c>
      <c r="BH11" s="962" t="s">
        <v>52</v>
      </c>
      <c r="BI11" s="962" t="s">
        <v>52</v>
      </c>
      <c r="BJ11" s="963" t="s">
        <v>52</v>
      </c>
    </row>
    <row r="12" spans="2:63" s="319" customFormat="1" ht="125.25" customHeight="1" x14ac:dyDescent="0.25">
      <c r="B12" s="973"/>
      <c r="C12" s="965"/>
      <c r="D12" s="965"/>
      <c r="E12" s="320" t="s">
        <v>54</v>
      </c>
      <c r="F12" s="320" t="s">
        <v>55</v>
      </c>
      <c r="G12" s="320" t="s">
        <v>56</v>
      </c>
      <c r="H12" s="320" t="s">
        <v>54</v>
      </c>
      <c r="I12" s="320" t="s">
        <v>55</v>
      </c>
      <c r="J12" s="320" t="s">
        <v>56</v>
      </c>
      <c r="K12" s="320" t="s">
        <v>54</v>
      </c>
      <c r="L12" s="320" t="s">
        <v>55</v>
      </c>
      <c r="M12" s="320" t="s">
        <v>56</v>
      </c>
      <c r="N12" s="320" t="s">
        <v>54</v>
      </c>
      <c r="O12" s="320" t="s">
        <v>55</v>
      </c>
      <c r="P12" s="320" t="s">
        <v>56</v>
      </c>
      <c r="Q12" s="320" t="s">
        <v>54</v>
      </c>
      <c r="R12" s="320" t="s">
        <v>55</v>
      </c>
      <c r="S12" s="320" t="s">
        <v>56</v>
      </c>
      <c r="T12" s="154">
        <f>SUM(T13:T15)</f>
        <v>0</v>
      </c>
      <c r="U12" s="965"/>
      <c r="V12" s="965"/>
      <c r="W12" s="965"/>
      <c r="X12" s="321" t="s">
        <v>828</v>
      </c>
      <c r="Y12" s="321" t="s">
        <v>58</v>
      </c>
      <c r="Z12" s="1085"/>
      <c r="AA12" s="965"/>
      <c r="AB12" s="965"/>
      <c r="AC12" s="965"/>
      <c r="AD12" s="965"/>
      <c r="AE12" s="964"/>
      <c r="AF12" s="322" t="s">
        <v>59</v>
      </c>
      <c r="AG12" s="322" t="s">
        <v>60</v>
      </c>
      <c r="AH12" s="323" t="s">
        <v>61</v>
      </c>
      <c r="AI12" s="964"/>
      <c r="AJ12" s="965"/>
      <c r="AK12" s="324" t="s">
        <v>62</v>
      </c>
      <c r="AL12" s="324" t="s">
        <v>63</v>
      </c>
      <c r="AM12" s="324" t="s">
        <v>64</v>
      </c>
      <c r="AN12" s="324" t="s">
        <v>65</v>
      </c>
      <c r="AO12" s="324" t="s">
        <v>66</v>
      </c>
      <c r="AP12" s="324" t="s">
        <v>67</v>
      </c>
      <c r="AQ12" s="324" t="s">
        <v>68</v>
      </c>
      <c r="AR12" s="992"/>
      <c r="AS12" s="965"/>
      <c r="AT12" s="965"/>
      <c r="AU12" s="325" t="s">
        <v>69</v>
      </c>
      <c r="AV12" s="326" t="s">
        <v>70</v>
      </c>
      <c r="AW12" s="326" t="s">
        <v>71</v>
      </c>
      <c r="AX12" s="326" t="s">
        <v>72</v>
      </c>
      <c r="AY12" s="326" t="s">
        <v>69</v>
      </c>
      <c r="AZ12" s="326" t="s">
        <v>70</v>
      </c>
      <c r="BA12" s="326" t="s">
        <v>71</v>
      </c>
      <c r="BB12" s="326" t="s">
        <v>72</v>
      </c>
      <c r="BC12" s="326" t="s">
        <v>69</v>
      </c>
      <c r="BD12" s="326" t="s">
        <v>70</v>
      </c>
      <c r="BE12" s="326" t="s">
        <v>71</v>
      </c>
      <c r="BF12" s="326" t="s">
        <v>72</v>
      </c>
      <c r="BG12" s="326" t="s">
        <v>69</v>
      </c>
      <c r="BH12" s="326" t="s">
        <v>70</v>
      </c>
      <c r="BI12" s="326" t="s">
        <v>71</v>
      </c>
      <c r="BJ12" s="327" t="s">
        <v>73</v>
      </c>
    </row>
    <row r="13" spans="2:63" s="364" customFormat="1" ht="91.5" customHeight="1" x14ac:dyDescent="0.25">
      <c r="B13" s="392">
        <v>1</v>
      </c>
      <c r="C13" s="393" t="s">
        <v>804</v>
      </c>
      <c r="D13" s="79">
        <v>0.3</v>
      </c>
      <c r="E13" s="390">
        <v>0.2</v>
      </c>
      <c r="F13" s="156"/>
      <c r="G13" s="81">
        <f>IF(ISERROR(F13/E13),"",(F13/E13))</f>
        <v>0</v>
      </c>
      <c r="H13" s="156">
        <v>0.3</v>
      </c>
      <c r="I13" s="156"/>
      <c r="J13" s="81">
        <f>IF(ISERROR(I13/H13),"",(I13/H13))</f>
        <v>0</v>
      </c>
      <c r="K13" s="328">
        <v>0.2</v>
      </c>
      <c r="L13" s="156"/>
      <c r="M13" s="81">
        <f>IF(ISERROR(L13/K13),"",(L13/K13))</f>
        <v>0</v>
      </c>
      <c r="N13" s="156">
        <v>0.3</v>
      </c>
      <c r="O13" s="156"/>
      <c r="P13" s="81">
        <f>IF(ISERROR(O13/N13),"",(O13/N13))</f>
        <v>0</v>
      </c>
      <c r="Q13" s="156">
        <f>SUM(E13,H13,K13,N13)</f>
        <v>1</v>
      </c>
      <c r="R13" s="362"/>
      <c r="S13" s="81">
        <f>IF(ISERROR(R13/Q13),"",(R13/Q13))</f>
        <v>0</v>
      </c>
      <c r="T13" s="370">
        <f>S13*D13</f>
        <v>0</v>
      </c>
      <c r="U13" s="78" t="s">
        <v>805</v>
      </c>
      <c r="V13" s="393" t="s">
        <v>818</v>
      </c>
      <c r="W13" s="81" t="s">
        <v>806</v>
      </c>
      <c r="X13" s="81" t="s">
        <v>807</v>
      </c>
      <c r="Y13" s="81" t="s">
        <v>808</v>
      </c>
      <c r="Z13" s="281" t="s">
        <v>75</v>
      </c>
      <c r="AA13" s="81" t="s">
        <v>809</v>
      </c>
      <c r="AB13" s="159" t="s">
        <v>76</v>
      </c>
      <c r="AC13" s="159" t="s">
        <v>74</v>
      </c>
      <c r="AD13" s="159" t="s">
        <v>89</v>
      </c>
      <c r="AE13" s="160" t="s">
        <v>78</v>
      </c>
      <c r="AF13" s="394">
        <v>0</v>
      </c>
      <c r="AG13" s="162">
        <v>2022</v>
      </c>
      <c r="AH13" s="162">
        <v>2022</v>
      </c>
      <c r="AI13" s="160" t="s">
        <v>79</v>
      </c>
      <c r="AJ13" s="159" t="s">
        <v>97</v>
      </c>
      <c r="AK13" s="65" t="s">
        <v>133</v>
      </c>
      <c r="AL13" s="395" t="s">
        <v>810</v>
      </c>
      <c r="AM13" s="161" t="s">
        <v>108</v>
      </c>
      <c r="AN13" s="329" t="s">
        <v>824</v>
      </c>
      <c r="AO13" s="163" t="s">
        <v>811</v>
      </c>
      <c r="AP13" s="163" t="s">
        <v>83</v>
      </c>
      <c r="AQ13" s="163" t="s">
        <v>91</v>
      </c>
      <c r="AR13" s="78" t="s">
        <v>812</v>
      </c>
      <c r="AS13" s="61"/>
      <c r="AT13" s="165" t="s">
        <v>813</v>
      </c>
      <c r="AU13" s="169"/>
      <c r="AV13" s="330"/>
      <c r="AW13" s="331"/>
      <c r="AX13" s="332"/>
      <c r="AY13" s="169">
        <f>H13</f>
        <v>0.3</v>
      </c>
      <c r="AZ13" s="333"/>
      <c r="BA13" s="334"/>
      <c r="BB13" s="334"/>
      <c r="BC13" s="167">
        <f>K13</f>
        <v>0.2</v>
      </c>
      <c r="BD13" s="330"/>
      <c r="BE13" s="332"/>
      <c r="BF13" s="332"/>
      <c r="BG13" s="244">
        <f>N13</f>
        <v>0.3</v>
      </c>
      <c r="BH13" s="333"/>
      <c r="BI13" s="335"/>
      <c r="BJ13" s="336"/>
    </row>
    <row r="14" spans="2:63" s="364" customFormat="1" ht="171" customHeight="1" x14ac:dyDescent="0.25">
      <c r="B14" s="381">
        <v>2</v>
      </c>
      <c r="C14" s="396" t="s">
        <v>976</v>
      </c>
      <c r="D14" s="79">
        <v>0.35</v>
      </c>
      <c r="E14" s="390">
        <v>0.2</v>
      </c>
      <c r="F14" s="156"/>
      <c r="G14" s="81">
        <f>IF(ISERROR(F14/E14),"",(F14/E14))</f>
        <v>0</v>
      </c>
      <c r="H14" s="156">
        <v>0.3</v>
      </c>
      <c r="I14" s="156"/>
      <c r="J14" s="81">
        <f>IF(ISERROR(I14/H14),"",(I14/H14))</f>
        <v>0</v>
      </c>
      <c r="K14" s="328">
        <v>0.2</v>
      </c>
      <c r="L14" s="156"/>
      <c r="M14" s="81">
        <f>IF(ISERROR(L14/K14),"",(L14/K14))</f>
        <v>0</v>
      </c>
      <c r="N14" s="156">
        <v>0.3</v>
      </c>
      <c r="O14" s="156"/>
      <c r="P14" s="81">
        <f>IF(ISERROR(O14/N14),"",(O14/N14))</f>
        <v>0</v>
      </c>
      <c r="Q14" s="156">
        <f>SUM(E14,H14,K14,N14)</f>
        <v>1</v>
      </c>
      <c r="R14" s="156"/>
      <c r="S14" s="81">
        <f>IF(ISERROR(R14/Q14),"",(R14/Q14))</f>
        <v>0</v>
      </c>
      <c r="T14" s="370">
        <f>S14*D14</f>
        <v>0</v>
      </c>
      <c r="U14" s="78" t="s">
        <v>977</v>
      </c>
      <c r="V14" s="396" t="s">
        <v>814</v>
      </c>
      <c r="W14" s="81" t="s">
        <v>815</v>
      </c>
      <c r="X14" s="81" t="s">
        <v>978</v>
      </c>
      <c r="Y14" s="81" t="s">
        <v>816</v>
      </c>
      <c r="Z14" s="281" t="s">
        <v>75</v>
      </c>
      <c r="AA14" s="81" t="s">
        <v>809</v>
      </c>
      <c r="AB14" s="159" t="s">
        <v>76</v>
      </c>
      <c r="AC14" s="159" t="s">
        <v>74</v>
      </c>
      <c r="AD14" s="159" t="s">
        <v>89</v>
      </c>
      <c r="AE14" s="160" t="s">
        <v>78</v>
      </c>
      <c r="AF14" s="394">
        <v>0</v>
      </c>
      <c r="AG14" s="162">
        <v>2022</v>
      </c>
      <c r="AH14" s="162">
        <v>2022</v>
      </c>
      <c r="AI14" s="160" t="s">
        <v>79</v>
      </c>
      <c r="AJ14" s="159" t="s">
        <v>97</v>
      </c>
      <c r="AK14" s="65" t="s">
        <v>133</v>
      </c>
      <c r="AL14" s="397" t="s">
        <v>817</v>
      </c>
      <c r="AM14" s="161" t="s">
        <v>108</v>
      </c>
      <c r="AN14" s="329" t="s">
        <v>825</v>
      </c>
      <c r="AO14" s="163" t="s">
        <v>811</v>
      </c>
      <c r="AP14" s="163" t="s">
        <v>83</v>
      </c>
      <c r="AQ14" s="163" t="s">
        <v>91</v>
      </c>
      <c r="AR14" s="78" t="s">
        <v>812</v>
      </c>
      <c r="AS14" s="61"/>
      <c r="AT14" s="165" t="s">
        <v>813</v>
      </c>
      <c r="AU14" s="166"/>
      <c r="AV14" s="167"/>
      <c r="AW14" s="168"/>
      <c r="AX14" s="168"/>
      <c r="AY14" s="169"/>
      <c r="AZ14" s="169"/>
      <c r="BA14" s="170"/>
      <c r="BB14" s="170"/>
      <c r="BC14" s="171"/>
      <c r="BD14" s="171"/>
      <c r="BE14" s="172"/>
      <c r="BF14" s="172"/>
      <c r="BG14" s="169"/>
      <c r="BH14" s="169"/>
      <c r="BI14" s="173"/>
      <c r="BJ14" s="174"/>
    </row>
    <row r="15" spans="2:63" s="364" customFormat="1" ht="114" customHeight="1" x14ac:dyDescent="0.25">
      <c r="B15" s="360">
        <v>3</v>
      </c>
      <c r="C15" s="396" t="s">
        <v>979</v>
      </c>
      <c r="D15" s="79">
        <v>0.35</v>
      </c>
      <c r="E15" s="390">
        <v>0.2</v>
      </c>
      <c r="F15" s="156"/>
      <c r="G15" s="81">
        <f>IF(ISERROR(F15/E15),"",(F15/E15))</f>
        <v>0</v>
      </c>
      <c r="H15" s="156">
        <v>0.3</v>
      </c>
      <c r="I15" s="156"/>
      <c r="J15" s="81">
        <f>IF(ISERROR(I15/H15),"",(I15/H15))</f>
        <v>0</v>
      </c>
      <c r="K15" s="328">
        <v>0.2</v>
      </c>
      <c r="L15" s="156"/>
      <c r="M15" s="81">
        <f>IF(ISERROR(L15/K15),"",(L15/K15))</f>
        <v>0</v>
      </c>
      <c r="N15" s="156">
        <v>0.3</v>
      </c>
      <c r="O15" s="156"/>
      <c r="P15" s="81">
        <f>IF(ISERROR(O15/N15),"",(O15/N15))</f>
        <v>0</v>
      </c>
      <c r="Q15" s="156">
        <f>SUM(E15,H15,K15,N15)</f>
        <v>1</v>
      </c>
      <c r="R15" s="156"/>
      <c r="S15" s="81">
        <f>IF(ISERROR(R15/Q15),"",(R15/Q15))</f>
        <v>0</v>
      </c>
      <c r="T15" s="370">
        <f>S15*D15</f>
        <v>0</v>
      </c>
      <c r="U15" s="78" t="s">
        <v>980</v>
      </c>
      <c r="V15" s="396" t="s">
        <v>981</v>
      </c>
      <c r="W15" s="81" t="s">
        <v>819</v>
      </c>
      <c r="X15" s="81" t="s">
        <v>820</v>
      </c>
      <c r="Y15" s="81" t="s">
        <v>821</v>
      </c>
      <c r="Z15" s="281" t="s">
        <v>75</v>
      </c>
      <c r="AA15" s="81" t="s">
        <v>809</v>
      </c>
      <c r="AB15" s="159" t="s">
        <v>76</v>
      </c>
      <c r="AC15" s="160" t="s">
        <v>101</v>
      </c>
      <c r="AD15" s="159" t="s">
        <v>89</v>
      </c>
      <c r="AE15" s="160" t="s">
        <v>78</v>
      </c>
      <c r="AF15" s="394">
        <v>0</v>
      </c>
      <c r="AG15" s="162">
        <v>2022</v>
      </c>
      <c r="AH15" s="162">
        <v>2022</v>
      </c>
      <c r="AI15" s="160" t="s">
        <v>79</v>
      </c>
      <c r="AJ15" s="159" t="s">
        <v>97</v>
      </c>
      <c r="AK15" s="65" t="s">
        <v>133</v>
      </c>
      <c r="AL15" s="337" t="s">
        <v>822</v>
      </c>
      <c r="AM15" s="161" t="s">
        <v>108</v>
      </c>
      <c r="AN15" s="329" t="s">
        <v>826</v>
      </c>
      <c r="AO15" s="163" t="s">
        <v>811</v>
      </c>
      <c r="AP15" s="163" t="s">
        <v>83</v>
      </c>
      <c r="AQ15" s="163" t="s">
        <v>91</v>
      </c>
      <c r="AR15" s="78" t="s">
        <v>812</v>
      </c>
      <c r="AS15" s="61"/>
      <c r="AT15" s="165" t="s">
        <v>813</v>
      </c>
      <c r="AU15" s="177"/>
      <c r="AV15" s="167"/>
      <c r="AW15" s="168"/>
      <c r="AX15" s="168"/>
      <c r="AY15" s="169"/>
      <c r="AZ15" s="169"/>
      <c r="BA15" s="170"/>
      <c r="BB15" s="170"/>
      <c r="BC15" s="171"/>
      <c r="BD15" s="171"/>
      <c r="BE15" s="178"/>
      <c r="BF15" s="172"/>
      <c r="BG15" s="169"/>
      <c r="BH15" s="169"/>
      <c r="BI15" s="173"/>
      <c r="BJ15" s="174"/>
    </row>
    <row r="16" spans="2:63" customFormat="1" ht="11.85" customHeight="1" x14ac:dyDescent="0.25"/>
    <row r="17" spans="2:63" customFormat="1" ht="11.85" customHeight="1" x14ac:dyDescent="0.25"/>
    <row r="18" spans="2:63" s="149" customFormat="1" ht="11.85" customHeight="1" x14ac:dyDescent="0.25">
      <c r="B18" s="210"/>
      <c r="C18" s="224"/>
      <c r="D18" s="222"/>
      <c r="E18" s="99"/>
      <c r="F18" s="99"/>
      <c r="G18" s="99"/>
      <c r="H18" s="99"/>
      <c r="I18" s="99"/>
      <c r="J18" s="99"/>
      <c r="K18" s="99"/>
      <c r="L18" s="99"/>
      <c r="M18" s="99"/>
      <c r="N18" s="99"/>
      <c r="O18" s="99"/>
      <c r="P18" s="99"/>
      <c r="Q18" s="99"/>
      <c r="R18" s="99"/>
      <c r="S18" s="99"/>
      <c r="T18" s="99"/>
      <c r="U18" s="99"/>
      <c r="V18" s="99"/>
      <c r="W18" s="99"/>
      <c r="X18" s="99"/>
      <c r="Y18" s="99"/>
      <c r="Z18" s="210"/>
      <c r="AA18" s="148"/>
      <c r="AB18" s="99"/>
      <c r="AC18" s="99"/>
      <c r="AD18" s="99"/>
      <c r="AE18" s="99"/>
      <c r="AF18" s="148"/>
      <c r="AG18" s="148"/>
      <c r="AH18" s="148"/>
      <c r="AI18" s="99"/>
      <c r="AJ18" s="99"/>
      <c r="AK18" s="99"/>
      <c r="AL18" s="148"/>
      <c r="AM18" s="148"/>
      <c r="AN18" s="148"/>
      <c r="AO18" s="148"/>
      <c r="AP18" s="99"/>
      <c r="AQ18" s="99"/>
      <c r="AR18" s="148"/>
      <c r="AS18" s="148"/>
      <c r="AT18" s="148"/>
      <c r="BE18" s="223"/>
      <c r="BK18" s="148"/>
    </row>
    <row r="19" spans="2:63" s="149" customFormat="1" ht="11.85" customHeight="1" x14ac:dyDescent="0.25">
      <c r="B19" s="210"/>
      <c r="C19" s="99"/>
      <c r="D19" s="222"/>
      <c r="E19" s="99"/>
      <c r="F19" s="99"/>
      <c r="G19" s="99"/>
      <c r="H19" s="99"/>
      <c r="I19" s="99"/>
      <c r="J19" s="99"/>
      <c r="K19" s="99"/>
      <c r="L19" s="99"/>
      <c r="M19" s="99"/>
      <c r="N19" s="99"/>
      <c r="O19" s="99"/>
      <c r="P19" s="99"/>
      <c r="Q19" s="99"/>
      <c r="R19" s="99"/>
      <c r="S19" s="99"/>
      <c r="T19" s="99"/>
      <c r="U19" s="99"/>
      <c r="V19" s="99"/>
      <c r="W19" s="99"/>
      <c r="X19" s="99"/>
      <c r="Y19" s="99"/>
      <c r="Z19" s="210"/>
      <c r="AA19" s="148"/>
      <c r="AB19" s="99"/>
      <c r="AC19" s="99"/>
      <c r="AD19" s="99"/>
      <c r="AE19" s="99"/>
      <c r="AF19" s="148"/>
      <c r="AG19" s="148"/>
      <c r="AH19" s="148"/>
      <c r="AI19" s="99"/>
      <c r="AJ19" s="99"/>
      <c r="AK19" s="99"/>
      <c r="AL19" s="148"/>
      <c r="AM19" s="148"/>
      <c r="AN19" s="148"/>
      <c r="AO19" s="148"/>
      <c r="AP19" s="99"/>
      <c r="AQ19" s="99"/>
      <c r="AR19" s="148"/>
      <c r="AS19" s="148"/>
      <c r="AT19" s="148"/>
      <c r="BE19" s="225"/>
      <c r="BK19" s="148"/>
    </row>
    <row r="20" spans="2:63" s="149" customFormat="1" ht="11.85" customHeight="1" x14ac:dyDescent="0.25">
      <c r="B20" s="210"/>
      <c r="C20" s="99"/>
      <c r="D20" s="222"/>
      <c r="E20" s="99"/>
      <c r="F20" s="99"/>
      <c r="G20" s="99"/>
      <c r="H20" s="99"/>
      <c r="I20" s="99"/>
      <c r="J20" s="99"/>
      <c r="K20" s="99"/>
      <c r="L20" s="99"/>
      <c r="M20" s="99"/>
      <c r="N20" s="99"/>
      <c r="O20" s="99"/>
      <c r="P20" s="99"/>
      <c r="Q20" s="99"/>
      <c r="R20" s="99"/>
      <c r="S20" s="99"/>
      <c r="T20" s="99"/>
      <c r="U20" s="99"/>
      <c r="V20" s="99"/>
      <c r="W20" s="99"/>
      <c r="X20" s="99"/>
      <c r="Y20" s="99"/>
      <c r="Z20" s="210"/>
      <c r="AA20" s="148"/>
      <c r="AB20" s="99"/>
      <c r="AC20" s="99"/>
      <c r="AD20" s="99"/>
      <c r="AE20" s="99"/>
      <c r="AF20" s="148"/>
      <c r="AG20" s="148"/>
      <c r="AH20" s="148"/>
      <c r="AI20" s="99"/>
      <c r="AJ20" s="99"/>
      <c r="AK20" s="99"/>
      <c r="AL20" s="148"/>
      <c r="AM20" s="148"/>
      <c r="AN20" s="148"/>
      <c r="AO20" s="148"/>
      <c r="AP20" s="99"/>
      <c r="AQ20" s="99"/>
      <c r="AR20" s="148"/>
      <c r="AS20" s="148"/>
      <c r="AT20" s="148"/>
      <c r="BE20" s="223"/>
      <c r="BK20" s="148"/>
    </row>
    <row r="21" spans="2:63" s="149" customFormat="1" ht="11.85" customHeight="1" x14ac:dyDescent="0.25">
      <c r="B21" s="210"/>
      <c r="C21" s="99"/>
      <c r="D21" s="222"/>
      <c r="E21" s="99"/>
      <c r="F21" s="99"/>
      <c r="G21" s="99"/>
      <c r="H21" s="99"/>
      <c r="I21" s="99"/>
      <c r="J21" s="99"/>
      <c r="K21" s="99"/>
      <c r="L21" s="99"/>
      <c r="M21" s="99"/>
      <c r="N21" s="99"/>
      <c r="O21" s="99"/>
      <c r="P21" s="99"/>
      <c r="Q21" s="99"/>
      <c r="R21" s="99"/>
      <c r="S21" s="99"/>
      <c r="T21" s="99"/>
      <c r="U21" s="99"/>
      <c r="V21" s="99"/>
      <c r="W21" s="99"/>
      <c r="X21" s="99"/>
      <c r="Y21" s="99"/>
      <c r="Z21" s="210"/>
      <c r="AA21" s="148"/>
      <c r="AB21" s="99"/>
      <c r="AC21" s="99"/>
      <c r="AD21" s="99"/>
      <c r="AE21" s="99"/>
      <c r="AF21" s="148"/>
      <c r="AG21" s="148"/>
      <c r="AH21" s="148"/>
      <c r="AI21" s="99"/>
      <c r="AJ21" s="99"/>
      <c r="AK21" s="99"/>
      <c r="AL21" s="148"/>
      <c r="AM21" s="148"/>
      <c r="AN21" s="148"/>
      <c r="AO21" s="148"/>
      <c r="AP21" s="99"/>
      <c r="AQ21" s="99"/>
      <c r="AR21" s="148"/>
      <c r="AS21" s="148"/>
      <c r="AT21" s="148"/>
      <c r="BE21" s="223"/>
      <c r="BK21" s="148"/>
    </row>
    <row r="22" spans="2:63" s="149" customFormat="1" ht="11.85" customHeight="1" x14ac:dyDescent="0.25">
      <c r="B22" s="210"/>
      <c r="C22" s="99"/>
      <c r="D22" s="222"/>
      <c r="E22" s="99"/>
      <c r="F22" s="99"/>
      <c r="G22" s="99"/>
      <c r="H22" s="99"/>
      <c r="I22" s="99"/>
      <c r="J22" s="99"/>
      <c r="K22" s="99"/>
      <c r="L22" s="99"/>
      <c r="M22" s="99"/>
      <c r="N22" s="99"/>
      <c r="O22" s="99"/>
      <c r="P22" s="99"/>
      <c r="Q22" s="99"/>
      <c r="R22" s="99"/>
      <c r="S22" s="99"/>
      <c r="T22" s="99"/>
      <c r="U22" s="99"/>
      <c r="V22" s="99"/>
      <c r="W22" s="99"/>
      <c r="X22" s="99"/>
      <c r="Y22" s="99"/>
      <c r="Z22" s="210"/>
      <c r="AA22" s="148"/>
      <c r="AB22" s="99"/>
      <c r="AC22" s="99"/>
      <c r="AD22" s="99"/>
      <c r="AE22" s="99"/>
      <c r="AF22" s="148"/>
      <c r="AG22" s="148"/>
      <c r="AH22" s="148"/>
      <c r="AI22" s="99"/>
      <c r="AJ22" s="99"/>
      <c r="AK22" s="99"/>
      <c r="AL22" s="148"/>
      <c r="AM22" s="148"/>
      <c r="AN22" s="148"/>
      <c r="AO22" s="148"/>
      <c r="AP22" s="99"/>
      <c r="AQ22" s="99"/>
      <c r="AR22" s="148"/>
      <c r="AS22" s="148"/>
      <c r="AT22" s="148"/>
      <c r="BE22" s="223"/>
      <c r="BK22" s="148"/>
    </row>
    <row r="23" spans="2:63" s="149" customFormat="1" ht="11.85" customHeight="1" x14ac:dyDescent="0.25">
      <c r="B23" s="210"/>
      <c r="C23" s="99"/>
      <c r="D23" s="222"/>
      <c r="E23" s="99"/>
      <c r="F23" s="99"/>
      <c r="G23" s="99"/>
      <c r="H23" s="99"/>
      <c r="I23" s="99"/>
      <c r="J23" s="99"/>
      <c r="K23" s="99"/>
      <c r="L23" s="99"/>
      <c r="M23" s="99"/>
      <c r="N23" s="99"/>
      <c r="O23" s="99"/>
      <c r="P23" s="99"/>
      <c r="Q23" s="99"/>
      <c r="R23" s="99"/>
      <c r="S23" s="99"/>
      <c r="T23" s="99"/>
      <c r="U23" s="99"/>
      <c r="V23" s="99"/>
      <c r="W23" s="99"/>
      <c r="X23" s="99"/>
      <c r="Y23" s="99"/>
      <c r="Z23" s="210"/>
      <c r="AA23" s="148"/>
      <c r="AB23" s="99"/>
      <c r="AC23" s="99"/>
      <c r="AD23" s="99"/>
      <c r="AE23" s="99"/>
      <c r="AF23" s="148"/>
      <c r="AG23" s="148"/>
      <c r="AH23" s="148"/>
      <c r="AI23" s="99"/>
      <c r="AJ23" s="99"/>
      <c r="AK23" s="99"/>
      <c r="AL23" s="148"/>
      <c r="AM23" s="148"/>
      <c r="AN23" s="148"/>
      <c r="AO23" s="148"/>
      <c r="AP23" s="99"/>
      <c r="AQ23" s="99"/>
      <c r="AR23" s="148"/>
      <c r="AS23" s="148"/>
      <c r="AT23" s="148"/>
      <c r="BE23" s="223"/>
      <c r="BK23" s="148"/>
    </row>
    <row r="24" spans="2:63" s="149" customFormat="1" ht="11.85" customHeight="1" x14ac:dyDescent="0.25">
      <c r="B24" s="210"/>
      <c r="C24" s="99"/>
      <c r="D24" s="222"/>
      <c r="E24" s="99"/>
      <c r="F24" s="99"/>
      <c r="G24" s="99"/>
      <c r="H24" s="99"/>
      <c r="I24" s="99"/>
      <c r="J24" s="99"/>
      <c r="K24" s="99"/>
      <c r="L24" s="99"/>
      <c r="M24" s="99"/>
      <c r="N24" s="99"/>
      <c r="O24" s="99"/>
      <c r="P24" s="99"/>
      <c r="Q24" s="99"/>
      <c r="R24" s="99"/>
      <c r="S24" s="99"/>
      <c r="T24" s="99"/>
      <c r="U24" s="99"/>
      <c r="V24" s="99"/>
      <c r="W24" s="99"/>
      <c r="X24" s="99"/>
      <c r="Y24" s="99"/>
      <c r="Z24" s="210"/>
      <c r="AA24" s="148"/>
      <c r="AB24" s="99"/>
      <c r="AC24" s="99"/>
      <c r="AD24" s="99"/>
      <c r="AE24" s="99"/>
      <c r="AF24" s="148"/>
      <c r="AG24" s="148"/>
      <c r="AH24" s="148"/>
      <c r="AI24" s="99"/>
      <c r="AJ24" s="99"/>
      <c r="AK24" s="99"/>
      <c r="AL24" s="148"/>
      <c r="AM24" s="148"/>
      <c r="AN24" s="148"/>
      <c r="AO24" s="148"/>
      <c r="AP24" s="99"/>
      <c r="AQ24" s="99"/>
      <c r="AR24" s="148"/>
      <c r="AS24" s="148"/>
      <c r="AT24" s="148"/>
      <c r="BE24" s="223"/>
      <c r="BK24" s="148"/>
    </row>
    <row r="25" spans="2:63" s="149" customFormat="1" ht="14.1" customHeight="1" x14ac:dyDescent="0.25">
      <c r="B25" s="210"/>
      <c r="C25" s="99"/>
      <c r="D25" s="222"/>
      <c r="E25" s="99"/>
      <c r="F25" s="99"/>
      <c r="G25" s="99"/>
      <c r="H25" s="99"/>
      <c r="I25" s="99"/>
      <c r="J25" s="99"/>
      <c r="K25" s="99"/>
      <c r="L25" s="99"/>
      <c r="M25" s="99"/>
      <c r="N25" s="99"/>
      <c r="O25" s="99"/>
      <c r="P25" s="99"/>
      <c r="Q25" s="99"/>
      <c r="R25" s="99"/>
      <c r="S25" s="99"/>
      <c r="T25" s="99"/>
      <c r="U25" s="99"/>
      <c r="V25" s="99"/>
      <c r="W25" s="99"/>
      <c r="X25" s="99"/>
      <c r="Y25" s="99"/>
      <c r="Z25" s="210"/>
      <c r="AA25" s="148"/>
      <c r="AB25" s="99"/>
      <c r="AC25" s="99"/>
      <c r="AD25" s="99"/>
      <c r="AE25" s="99"/>
      <c r="AF25" s="148"/>
      <c r="AG25" s="148"/>
      <c r="AH25" s="148"/>
      <c r="AI25" s="99"/>
      <c r="AJ25" s="99"/>
      <c r="AK25" s="99"/>
      <c r="AL25" s="148"/>
      <c r="AM25" s="148"/>
      <c r="AN25" s="148"/>
      <c r="AO25" s="148"/>
      <c r="AP25" s="99"/>
      <c r="AQ25" s="99"/>
      <c r="AR25" s="148"/>
      <c r="AS25" s="148"/>
      <c r="AT25" s="148"/>
      <c r="BE25" s="223"/>
      <c r="BK25" s="148"/>
    </row>
    <row r="26" spans="2:63" s="149" customFormat="1" ht="11.85" customHeight="1" x14ac:dyDescent="0.25">
      <c r="B26" s="210"/>
      <c r="C26" s="69"/>
      <c r="D26" s="222"/>
      <c r="E26" s="99"/>
      <c r="F26" s="99"/>
      <c r="G26" s="99"/>
      <c r="H26" s="99"/>
      <c r="I26" s="99"/>
      <c r="J26" s="99"/>
      <c r="K26" s="99"/>
      <c r="L26" s="99"/>
      <c r="M26" s="99"/>
      <c r="N26" s="99"/>
      <c r="O26" s="99"/>
      <c r="P26" s="99"/>
      <c r="Q26" s="99"/>
      <c r="R26" s="99"/>
      <c r="S26" s="99"/>
      <c r="T26" s="99"/>
      <c r="U26" s="99"/>
      <c r="V26" s="99"/>
      <c r="W26" s="99"/>
      <c r="X26" s="99"/>
      <c r="Y26" s="99"/>
      <c r="Z26" s="210"/>
      <c r="AA26" s="148"/>
      <c r="AB26" s="99"/>
      <c r="AC26" s="99"/>
      <c r="AD26" s="99"/>
      <c r="AE26" s="99"/>
      <c r="AF26" s="148"/>
      <c r="AG26" s="148"/>
      <c r="AH26" s="148"/>
      <c r="AI26" s="99"/>
      <c r="AJ26" s="99"/>
      <c r="AK26" s="99"/>
      <c r="AL26" s="148"/>
      <c r="AM26" s="148"/>
      <c r="AN26" s="148"/>
      <c r="AO26" s="148"/>
      <c r="AP26" s="99"/>
      <c r="AQ26" s="99"/>
      <c r="AR26" s="148"/>
      <c r="AS26" s="148"/>
      <c r="AT26" s="148"/>
      <c r="BK26" s="148"/>
    </row>
    <row r="27" spans="2:63" s="149" customFormat="1" ht="11.85" customHeight="1" x14ac:dyDescent="0.35">
      <c r="B27" s="210"/>
      <c r="C27" s="99"/>
      <c r="D27" s="222"/>
      <c r="E27" s="99"/>
      <c r="F27" s="99"/>
      <c r="G27" s="99"/>
      <c r="H27" s="99"/>
      <c r="I27" s="99"/>
      <c r="J27" s="99"/>
      <c r="K27" s="99"/>
      <c r="L27" s="99"/>
      <c r="M27" s="340"/>
      <c r="N27" s="99"/>
      <c r="O27" s="99"/>
      <c r="P27" s="99"/>
      <c r="Q27" s="99"/>
      <c r="R27" s="99"/>
      <c r="S27" s="99"/>
      <c r="T27" s="99"/>
      <c r="U27" s="99"/>
      <c r="V27" s="99"/>
      <c r="W27" s="99"/>
      <c r="X27" s="99"/>
      <c r="Y27" s="99"/>
      <c r="Z27" s="210"/>
      <c r="AA27" s="148"/>
      <c r="AB27" s="99"/>
      <c r="AC27" s="99"/>
      <c r="AD27" s="99"/>
      <c r="AE27" s="99"/>
      <c r="AF27" s="148"/>
      <c r="AG27" s="148"/>
      <c r="AH27" s="148"/>
      <c r="AI27" s="99"/>
      <c r="AJ27" s="99"/>
      <c r="AK27" s="99"/>
      <c r="AL27" s="148"/>
      <c r="AM27" s="148"/>
      <c r="AN27" s="148"/>
      <c r="AO27" s="148"/>
      <c r="AP27" s="99"/>
      <c r="AQ27" s="99"/>
      <c r="AR27" s="148"/>
      <c r="AS27" s="148"/>
      <c r="AT27" s="148"/>
      <c r="BK27" s="148"/>
    </row>
    <row r="28" spans="2:63" s="149" customFormat="1" ht="11.85" customHeight="1" x14ac:dyDescent="0.25">
      <c r="B28" s="210"/>
      <c r="C28" s="99"/>
      <c r="D28" s="222"/>
      <c r="E28" s="99"/>
      <c r="F28" s="99"/>
      <c r="G28" s="99"/>
      <c r="H28" s="99"/>
      <c r="I28" s="99"/>
      <c r="J28" s="99"/>
      <c r="K28" s="99"/>
      <c r="L28" s="99"/>
      <c r="M28" s="99"/>
      <c r="N28" s="99"/>
      <c r="O28" s="99"/>
      <c r="P28" s="99"/>
      <c r="Q28" s="99"/>
      <c r="R28" s="99"/>
      <c r="S28" s="99"/>
      <c r="T28" s="99"/>
      <c r="U28" s="99"/>
      <c r="V28" s="99"/>
      <c r="W28" s="99"/>
      <c r="X28" s="99"/>
      <c r="Y28" s="99"/>
      <c r="Z28" s="210"/>
      <c r="AA28" s="148"/>
      <c r="AB28" s="99"/>
      <c r="AC28" s="99"/>
      <c r="AD28" s="99"/>
      <c r="AE28" s="99"/>
      <c r="AF28" s="148"/>
      <c r="AG28" s="148"/>
      <c r="AH28" s="148"/>
      <c r="AI28" s="99"/>
      <c r="AJ28" s="99"/>
      <c r="AK28" s="99"/>
      <c r="AL28" s="148"/>
      <c r="AM28" s="148"/>
      <c r="AN28" s="148"/>
      <c r="AO28" s="148"/>
      <c r="AP28" s="99"/>
      <c r="AQ28" s="99"/>
      <c r="AR28" s="148"/>
      <c r="AS28" s="148"/>
      <c r="AT28" s="148"/>
      <c r="BK28" s="148"/>
    </row>
    <row r="29" spans="2:63" s="149" customFormat="1" ht="11.85" customHeight="1" x14ac:dyDescent="0.25">
      <c r="B29" s="210"/>
      <c r="C29" s="99"/>
      <c r="D29" s="222"/>
      <c r="E29" s="99"/>
      <c r="F29" s="99"/>
      <c r="G29" s="99"/>
      <c r="H29" s="99"/>
      <c r="I29" s="99"/>
      <c r="J29" s="99"/>
      <c r="K29" s="99"/>
      <c r="L29" s="99"/>
      <c r="M29" s="99"/>
      <c r="N29" s="99"/>
      <c r="O29" s="99"/>
      <c r="P29" s="99"/>
      <c r="Q29" s="99"/>
      <c r="R29" s="99"/>
      <c r="S29" s="99"/>
      <c r="T29" s="99"/>
      <c r="U29" s="99"/>
      <c r="V29" s="99"/>
      <c r="W29" s="99"/>
      <c r="X29" s="99"/>
      <c r="Y29" s="99"/>
      <c r="Z29" s="210"/>
      <c r="AA29" s="148"/>
      <c r="AB29" s="99"/>
      <c r="AC29" s="99"/>
      <c r="AD29" s="99"/>
      <c r="AE29" s="99"/>
      <c r="AF29" s="148"/>
      <c r="AG29" s="148"/>
      <c r="AH29" s="148"/>
      <c r="AI29" s="99"/>
      <c r="AJ29" s="99"/>
      <c r="AK29" s="99"/>
      <c r="AL29" s="148"/>
      <c r="AM29" s="148"/>
      <c r="AN29" s="148"/>
      <c r="AO29" s="148"/>
      <c r="AP29" s="99"/>
      <c r="AQ29" s="99"/>
      <c r="AR29" s="148"/>
      <c r="AS29" s="148"/>
      <c r="AT29" s="148"/>
      <c r="BK29" s="148"/>
    </row>
    <row r="30" spans="2:63" s="149" customFormat="1" ht="11.85" customHeight="1" x14ac:dyDescent="0.25">
      <c r="B30" s="210"/>
      <c r="C30" s="99"/>
      <c r="D30" s="222"/>
      <c r="E30" s="99"/>
      <c r="F30" s="99"/>
      <c r="G30" s="99"/>
      <c r="H30" s="99"/>
      <c r="I30" s="99"/>
      <c r="J30" s="99"/>
      <c r="K30" s="99"/>
      <c r="L30" s="99"/>
      <c r="M30" s="99"/>
      <c r="N30" s="99"/>
      <c r="O30" s="99"/>
      <c r="P30" s="99"/>
      <c r="Q30" s="99"/>
      <c r="R30" s="99"/>
      <c r="S30" s="99"/>
      <c r="T30" s="99"/>
      <c r="U30" s="99"/>
      <c r="V30" s="99"/>
      <c r="W30" s="99"/>
      <c r="X30" s="99"/>
      <c r="Y30" s="99"/>
      <c r="Z30" s="210"/>
      <c r="AA30" s="148"/>
      <c r="AB30" s="99"/>
      <c r="AC30" s="99"/>
      <c r="AD30" s="99"/>
      <c r="AE30" s="99"/>
      <c r="AF30" s="148"/>
      <c r="AG30" s="148"/>
      <c r="AH30" s="148"/>
      <c r="AI30" s="99"/>
      <c r="AJ30" s="99"/>
      <c r="AK30" s="99"/>
      <c r="AL30" s="148"/>
      <c r="AM30" s="148"/>
      <c r="AN30" s="148"/>
      <c r="AO30" s="148"/>
      <c r="AP30" s="99"/>
      <c r="AQ30" s="99"/>
      <c r="AR30" s="148"/>
      <c r="AS30" s="148"/>
      <c r="AT30" s="148"/>
      <c r="BK30" s="148"/>
    </row>
    <row r="31" spans="2:63" s="149" customFormat="1" ht="12.6" customHeight="1" x14ac:dyDescent="0.25">
      <c r="B31" s="210"/>
      <c r="C31" s="99"/>
      <c r="D31" s="222"/>
      <c r="E31" s="99"/>
      <c r="F31" s="99"/>
      <c r="G31" s="99"/>
      <c r="H31" s="99"/>
      <c r="I31" s="99"/>
      <c r="J31" s="99"/>
      <c r="K31" s="99"/>
      <c r="L31" s="99"/>
      <c r="M31" s="99"/>
      <c r="N31" s="99"/>
      <c r="O31" s="99"/>
      <c r="P31" s="99"/>
      <c r="Q31" s="99"/>
      <c r="R31" s="99"/>
      <c r="S31" s="99"/>
      <c r="T31" s="99"/>
      <c r="U31" s="99"/>
      <c r="V31" s="99"/>
      <c r="W31" s="99"/>
      <c r="X31" s="99"/>
      <c r="Y31" s="99"/>
      <c r="Z31" s="210"/>
      <c r="AA31" s="148"/>
      <c r="AB31" s="99"/>
      <c r="AC31" s="99"/>
      <c r="AD31" s="99"/>
      <c r="AE31" s="99"/>
      <c r="AF31" s="148"/>
      <c r="AG31" s="148"/>
      <c r="AH31" s="148"/>
      <c r="AI31" s="99"/>
      <c r="AJ31" s="99"/>
      <c r="AK31" s="99"/>
      <c r="AL31" s="148"/>
      <c r="AM31" s="148"/>
      <c r="AN31" s="148"/>
      <c r="AO31" s="148"/>
      <c r="AP31" s="99"/>
      <c r="AQ31" s="99"/>
      <c r="AR31" s="148"/>
      <c r="AS31" s="148"/>
      <c r="AT31" s="148"/>
      <c r="BK31" s="148"/>
    </row>
    <row r="32" spans="2:63" s="149" customFormat="1" ht="12.6" customHeight="1" x14ac:dyDescent="0.25">
      <c r="B32" s="210"/>
      <c r="C32" s="99"/>
      <c r="D32" s="222"/>
      <c r="E32" s="99"/>
      <c r="F32" s="99"/>
      <c r="G32" s="99"/>
      <c r="H32" s="99"/>
      <c r="I32" s="99"/>
      <c r="J32" s="99"/>
      <c r="K32" s="99"/>
      <c r="L32" s="99"/>
      <c r="M32" s="99"/>
      <c r="N32" s="99"/>
      <c r="O32" s="99"/>
      <c r="P32" s="99"/>
      <c r="Q32" s="99"/>
      <c r="R32" s="99"/>
      <c r="S32" s="99"/>
      <c r="T32" s="99"/>
      <c r="U32" s="99"/>
      <c r="V32" s="99"/>
      <c r="W32" s="99"/>
      <c r="X32" s="99"/>
      <c r="Y32" s="99"/>
      <c r="Z32" s="210"/>
      <c r="AA32" s="148"/>
      <c r="AB32" s="99"/>
      <c r="AC32" s="99"/>
      <c r="AD32" s="99"/>
      <c r="AE32" s="99"/>
      <c r="AF32" s="148"/>
      <c r="AG32" s="148"/>
      <c r="AH32" s="148"/>
      <c r="AI32" s="99"/>
      <c r="AJ32" s="99"/>
      <c r="AK32" s="99"/>
      <c r="AL32" s="148"/>
      <c r="AM32" s="148"/>
      <c r="AN32" s="148"/>
      <c r="AO32" s="148"/>
      <c r="AP32" s="99"/>
      <c r="AQ32" s="99"/>
      <c r="AR32" s="148"/>
      <c r="AS32" s="148"/>
      <c r="AT32" s="148"/>
      <c r="BK32" s="148"/>
    </row>
    <row r="33" spans="2:63" s="149" customFormat="1" ht="11.85" customHeight="1" x14ac:dyDescent="0.25">
      <c r="B33" s="210"/>
      <c r="C33" s="99"/>
      <c r="D33" s="222"/>
      <c r="E33" s="99"/>
      <c r="F33" s="99"/>
      <c r="G33" s="99"/>
      <c r="H33" s="99"/>
      <c r="I33" s="99"/>
      <c r="J33" s="99"/>
      <c r="K33" s="99"/>
      <c r="L33" s="99"/>
      <c r="M33" s="99"/>
      <c r="N33" s="99"/>
      <c r="O33" s="99"/>
      <c r="P33" s="99"/>
      <c r="Q33" s="99"/>
      <c r="R33" s="99"/>
      <c r="S33" s="99"/>
      <c r="T33" s="99"/>
      <c r="U33" s="99"/>
      <c r="V33" s="99"/>
      <c r="W33" s="99"/>
      <c r="X33" s="99"/>
      <c r="Y33" s="99"/>
      <c r="Z33" s="210"/>
      <c r="AA33" s="148"/>
      <c r="AB33" s="99"/>
      <c r="AC33" s="99"/>
      <c r="AD33" s="99"/>
      <c r="AE33" s="99"/>
      <c r="AF33" s="148"/>
      <c r="AG33" s="148"/>
      <c r="AH33" s="148"/>
      <c r="AI33" s="99"/>
      <c r="AJ33" s="99"/>
      <c r="AK33" s="99"/>
      <c r="AL33" s="148"/>
      <c r="AM33" s="148"/>
      <c r="AN33" s="148"/>
      <c r="AO33" s="148"/>
      <c r="AP33" s="99"/>
      <c r="AQ33" s="99"/>
      <c r="AR33" s="148"/>
      <c r="AS33" s="148"/>
      <c r="AT33" s="148"/>
      <c r="BK33" s="148"/>
    </row>
    <row r="34" spans="2:63" s="149" customFormat="1" ht="11.85" customHeight="1" x14ac:dyDescent="0.25">
      <c r="B34" s="210"/>
      <c r="C34" s="99"/>
      <c r="D34" s="222"/>
      <c r="E34" s="99"/>
      <c r="F34" s="99"/>
      <c r="G34" s="99"/>
      <c r="H34" s="99"/>
      <c r="I34" s="99"/>
      <c r="J34" s="99"/>
      <c r="K34" s="99"/>
      <c r="L34" s="99"/>
      <c r="M34" s="99"/>
      <c r="N34" s="99"/>
      <c r="O34" s="99"/>
      <c r="P34" s="99"/>
      <c r="Q34" s="99"/>
      <c r="R34" s="99"/>
      <c r="S34" s="99"/>
      <c r="T34" s="99"/>
      <c r="U34" s="99"/>
      <c r="V34" s="99"/>
      <c r="W34" s="99"/>
      <c r="X34" s="99"/>
      <c r="Y34" s="99"/>
      <c r="Z34" s="210"/>
      <c r="AA34" s="148"/>
      <c r="AB34" s="99"/>
      <c r="AC34" s="99"/>
      <c r="AD34" s="99"/>
      <c r="AE34" s="99"/>
      <c r="AF34" s="148"/>
      <c r="AG34" s="148"/>
      <c r="AH34" s="148"/>
      <c r="AI34" s="99"/>
      <c r="AJ34" s="99"/>
      <c r="AK34" s="99"/>
      <c r="AL34" s="148"/>
      <c r="AM34" s="148"/>
      <c r="AN34" s="148"/>
      <c r="AO34" s="148"/>
      <c r="AP34" s="99"/>
      <c r="AQ34" s="99"/>
      <c r="AR34" s="148"/>
      <c r="AS34" s="148"/>
      <c r="AT34" s="148"/>
      <c r="BK34" s="148"/>
    </row>
    <row r="35" spans="2:63" s="149" customFormat="1" ht="14.1" customHeight="1" x14ac:dyDescent="0.25">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210"/>
      <c r="AA35" s="148"/>
      <c r="AB35" s="99"/>
      <c r="AC35" s="99"/>
      <c r="AD35" s="99"/>
      <c r="AE35" s="99"/>
      <c r="AF35" s="148"/>
      <c r="AG35" s="148"/>
      <c r="AH35" s="148"/>
      <c r="AI35" s="99"/>
      <c r="AJ35" s="99"/>
      <c r="AK35" s="99"/>
      <c r="AL35" s="148"/>
      <c r="AM35" s="148"/>
      <c r="AN35" s="148"/>
      <c r="AO35" s="148"/>
      <c r="AP35" s="99"/>
      <c r="AQ35" s="99"/>
      <c r="AR35" s="148"/>
      <c r="AS35" s="148"/>
      <c r="AT35" s="148"/>
      <c r="BK35" s="148"/>
    </row>
    <row r="36" spans="2:63" s="149" customFormat="1" ht="11.85" customHeight="1" x14ac:dyDescent="0.25">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210"/>
      <c r="AA36" s="148"/>
      <c r="AB36" s="99"/>
      <c r="AC36" s="99"/>
      <c r="AD36" s="99"/>
      <c r="AE36" s="99"/>
      <c r="AF36" s="148"/>
      <c r="AG36" s="148"/>
      <c r="AH36" s="148"/>
      <c r="AI36" s="99"/>
      <c r="AJ36" s="99"/>
      <c r="AK36" s="99"/>
      <c r="AL36" s="148"/>
      <c r="AM36" s="148"/>
      <c r="AN36" s="148"/>
      <c r="AO36" s="148"/>
      <c r="AP36" s="99"/>
      <c r="AQ36" s="99"/>
      <c r="AR36" s="148"/>
      <c r="AS36" s="148"/>
      <c r="AT36" s="148"/>
      <c r="BK36" s="148"/>
    </row>
    <row r="37" spans="2:63" s="149" customFormat="1" ht="11.85" customHeight="1" x14ac:dyDescent="0.25">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210"/>
      <c r="AA37" s="148"/>
      <c r="AB37" s="99"/>
      <c r="AC37" s="99"/>
      <c r="AD37" s="99"/>
      <c r="AE37" s="99"/>
      <c r="AF37" s="148"/>
      <c r="AG37" s="148"/>
      <c r="AH37" s="148"/>
      <c r="AI37" s="99"/>
      <c r="AJ37" s="99"/>
      <c r="AK37" s="99"/>
      <c r="AL37" s="148"/>
      <c r="AM37" s="148"/>
      <c r="AN37" s="148"/>
      <c r="AO37" s="148"/>
      <c r="AP37" s="99"/>
      <c r="AQ37" s="99"/>
      <c r="AR37" s="148"/>
      <c r="AS37" s="148"/>
      <c r="AT37" s="148"/>
      <c r="BK37" s="148"/>
    </row>
    <row r="38" spans="2:63" s="149" customFormat="1" ht="11.85" customHeight="1" x14ac:dyDescent="0.25">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210"/>
      <c r="AA38" s="148"/>
      <c r="AB38" s="99"/>
      <c r="AC38" s="99"/>
      <c r="AD38" s="99"/>
      <c r="AE38" s="99"/>
      <c r="AF38" s="148"/>
      <c r="AG38" s="148"/>
      <c r="AH38" s="148"/>
      <c r="AI38" s="99"/>
      <c r="AJ38" s="99"/>
      <c r="AK38" s="99"/>
      <c r="AL38" s="148"/>
      <c r="AM38" s="148"/>
      <c r="AN38" s="148"/>
      <c r="AO38" s="148"/>
      <c r="AP38" s="99"/>
      <c r="AQ38" s="99"/>
      <c r="AR38" s="148"/>
      <c r="AS38" s="148"/>
      <c r="AT38" s="148"/>
      <c r="BK38" s="148"/>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G13:G15">
    <cfRule type="cellIs" dxfId="762" priority="42" stopIfTrue="1" operator="between">
      <formula>0.9</formula>
      <formula>1.05</formula>
    </cfRule>
    <cfRule type="cellIs" dxfId="761" priority="43" stopIfTrue="1" operator="between">
      <formula>0.7</formula>
      <formula>0.8999</formula>
    </cfRule>
    <cfRule type="cellIs" dxfId="760" priority="44" stopIfTrue="1" operator="between">
      <formula>0</formula>
      <formula>0.699</formula>
    </cfRule>
    <cfRule type="cellIs" dxfId="759" priority="45" stopIfTrue="1" operator="greaterThan">
      <formula>1.05</formula>
    </cfRule>
  </conditionalFormatting>
  <conditionalFormatting sqref="J13:J15">
    <cfRule type="cellIs" dxfId="758" priority="32" stopIfTrue="1" operator="between">
      <formula>0.9</formula>
      <formula>1.05</formula>
    </cfRule>
    <cfRule type="cellIs" dxfId="757" priority="33" stopIfTrue="1" operator="between">
      <formula>0.7</formula>
      <formula>0.8999</formula>
    </cfRule>
    <cfRule type="cellIs" dxfId="756" priority="34" stopIfTrue="1" operator="between">
      <formula>0</formula>
      <formula>0.699</formula>
    </cfRule>
    <cfRule type="cellIs" dxfId="755" priority="35" stopIfTrue="1" operator="greaterThan">
      <formula>1.05</formula>
    </cfRule>
  </conditionalFormatting>
  <conditionalFormatting sqref="G13:G15">
    <cfRule type="cellIs" dxfId="754" priority="46" stopIfTrue="1" operator="between">
      <formula>0.9</formula>
      <formula>1.05</formula>
    </cfRule>
    <cfRule type="cellIs" dxfId="753" priority="47" stopIfTrue="1" operator="between">
      <formula>0.7</formula>
      <formula>0.8999</formula>
    </cfRule>
    <cfRule type="cellIs" dxfId="752" priority="48" stopIfTrue="1" operator="between">
      <formula>0</formula>
      <formula>0.699</formula>
    </cfRule>
    <cfRule type="cellIs" dxfId="751" priority="49" stopIfTrue="1" operator="greaterThan">
      <formula>1.05</formula>
    </cfRule>
  </conditionalFormatting>
  <conditionalFormatting sqref="P13:P15">
    <cfRule type="cellIs" dxfId="750" priority="12" stopIfTrue="1" operator="between">
      <formula>0.9</formula>
      <formula>1.05</formula>
    </cfRule>
    <cfRule type="cellIs" dxfId="749" priority="13" stopIfTrue="1" operator="between">
      <formula>0.7</formula>
      <formula>0.8999</formula>
    </cfRule>
    <cfRule type="cellIs" dxfId="748" priority="14" stopIfTrue="1" operator="between">
      <formula>0</formula>
      <formula>0.699</formula>
    </cfRule>
    <cfRule type="cellIs" dxfId="747" priority="15" stopIfTrue="1" operator="greaterThan">
      <formula>1.05</formula>
    </cfRule>
  </conditionalFormatting>
  <conditionalFormatting sqref="P13:P15">
    <cfRule type="cellIs" dxfId="746" priority="16" stopIfTrue="1" operator="between">
      <formula>0.9</formula>
      <formula>1.05</formula>
    </cfRule>
    <cfRule type="cellIs" dxfId="745" priority="17" stopIfTrue="1" operator="between">
      <formula>0.7</formula>
      <formula>0.8999</formula>
    </cfRule>
    <cfRule type="cellIs" dxfId="744" priority="18" stopIfTrue="1" operator="between">
      <formula>0</formula>
      <formula>0.699</formula>
    </cfRule>
    <cfRule type="cellIs" dxfId="743" priority="19" stopIfTrue="1" operator="greaterThan">
      <formula>1.05</formula>
    </cfRule>
  </conditionalFormatting>
  <conditionalFormatting sqref="G13:G15">
    <cfRule type="colorScale" priority="50">
      <colorScale>
        <cfvo type="min"/>
        <cfvo type="max"/>
        <color theme="0" tint="-4.9989318521683403E-2"/>
        <color theme="0" tint="-4.9989318521683403E-2"/>
      </colorScale>
    </cfRule>
  </conditionalFormatting>
  <conditionalFormatting sqref="G13:G15">
    <cfRule type="colorScale" priority="41">
      <colorScale>
        <cfvo type="min"/>
        <cfvo type="max"/>
        <color theme="0"/>
        <color theme="0"/>
      </colorScale>
    </cfRule>
  </conditionalFormatting>
  <conditionalFormatting sqref="J13:J15">
    <cfRule type="cellIs" dxfId="742" priority="36" stopIfTrue="1" operator="between">
      <formula>0.9</formula>
      <formula>1.05</formula>
    </cfRule>
    <cfRule type="cellIs" dxfId="741" priority="37" stopIfTrue="1" operator="between">
      <formula>0.7</formula>
      <formula>0.8999</formula>
    </cfRule>
    <cfRule type="cellIs" dxfId="740" priority="38" stopIfTrue="1" operator="between">
      <formula>0</formula>
      <formula>0.699</formula>
    </cfRule>
    <cfRule type="cellIs" dxfId="739" priority="39" stopIfTrue="1" operator="greaterThan">
      <formula>1.05</formula>
    </cfRule>
  </conditionalFormatting>
  <conditionalFormatting sqref="J13:J15">
    <cfRule type="colorScale" priority="40">
      <colorScale>
        <cfvo type="min"/>
        <cfvo type="max"/>
        <color theme="0" tint="-4.9989318521683403E-2"/>
        <color theme="0" tint="-4.9989318521683403E-2"/>
      </colorScale>
    </cfRule>
  </conditionalFormatting>
  <conditionalFormatting sqref="J13:J15">
    <cfRule type="colorScale" priority="31">
      <colorScale>
        <cfvo type="min"/>
        <cfvo type="max"/>
        <color theme="0"/>
        <color theme="0"/>
      </colorScale>
    </cfRule>
  </conditionalFormatting>
  <conditionalFormatting sqref="M13:M15">
    <cfRule type="cellIs" dxfId="738" priority="26" stopIfTrue="1" operator="between">
      <formula>0.9</formula>
      <formula>1.05</formula>
    </cfRule>
    <cfRule type="cellIs" dxfId="737" priority="27" stopIfTrue="1" operator="between">
      <formula>0.7</formula>
      <formula>0.8999</formula>
    </cfRule>
    <cfRule type="cellIs" dxfId="736" priority="28" stopIfTrue="1" operator="between">
      <formula>0</formula>
      <formula>0.699</formula>
    </cfRule>
    <cfRule type="cellIs" dxfId="735" priority="29" stopIfTrue="1" operator="greaterThan">
      <formula>1.05</formula>
    </cfRule>
  </conditionalFormatting>
  <conditionalFormatting sqref="M13:M15">
    <cfRule type="cellIs" dxfId="734" priority="22" stopIfTrue="1" operator="between">
      <formula>0.9</formula>
      <formula>1.05</formula>
    </cfRule>
    <cfRule type="cellIs" dxfId="733" priority="23" stopIfTrue="1" operator="between">
      <formula>0.7</formula>
      <formula>0.8999</formula>
    </cfRule>
    <cfRule type="cellIs" dxfId="732" priority="24" stopIfTrue="1" operator="between">
      <formula>0</formula>
      <formula>0.699</formula>
    </cfRule>
    <cfRule type="cellIs" dxfId="731" priority="25" stopIfTrue="1" operator="greaterThan">
      <formula>1.05</formula>
    </cfRule>
  </conditionalFormatting>
  <conditionalFormatting sqref="M13:M15">
    <cfRule type="colorScale" priority="30">
      <colorScale>
        <cfvo type="min"/>
        <cfvo type="max"/>
        <color theme="0" tint="-4.9989318521683403E-2"/>
        <color theme="0" tint="-4.9989318521683403E-2"/>
      </colorScale>
    </cfRule>
  </conditionalFormatting>
  <conditionalFormatting sqref="M13:M15">
    <cfRule type="colorScale" priority="21">
      <colorScale>
        <cfvo type="min"/>
        <cfvo type="max"/>
        <color theme="0"/>
        <color theme="0"/>
      </colorScale>
    </cfRule>
  </conditionalFormatting>
  <conditionalFormatting sqref="P13:P15">
    <cfRule type="colorScale" priority="20">
      <colorScale>
        <cfvo type="min"/>
        <cfvo type="max"/>
        <color theme="0" tint="-4.9989318521683403E-2"/>
        <color theme="0" tint="-4.9989318521683403E-2"/>
      </colorScale>
    </cfRule>
  </conditionalFormatting>
  <conditionalFormatting sqref="P13:P15">
    <cfRule type="colorScale" priority="11">
      <colorScale>
        <cfvo type="min"/>
        <cfvo type="max"/>
        <color theme="0"/>
        <color theme="0"/>
      </colorScale>
    </cfRule>
  </conditionalFormatting>
  <conditionalFormatting sqref="S13:S15">
    <cfRule type="cellIs" dxfId="730" priority="6" stopIfTrue="1" operator="between">
      <formula>0.9</formula>
      <formula>1.05</formula>
    </cfRule>
    <cfRule type="cellIs" dxfId="729" priority="7" stopIfTrue="1" operator="between">
      <formula>0.7</formula>
      <formula>0.8999</formula>
    </cfRule>
    <cfRule type="cellIs" dxfId="728" priority="8" stopIfTrue="1" operator="between">
      <formula>0</formula>
      <formula>0.699</formula>
    </cfRule>
    <cfRule type="cellIs" dxfId="727" priority="9" stopIfTrue="1" operator="greaterThan">
      <formula>1.05</formula>
    </cfRule>
  </conditionalFormatting>
  <conditionalFormatting sqref="S13:S15">
    <cfRule type="cellIs" dxfId="726" priority="2" stopIfTrue="1" operator="between">
      <formula>0.9</formula>
      <formula>1.05</formula>
    </cfRule>
    <cfRule type="cellIs" dxfId="725" priority="3" stopIfTrue="1" operator="between">
      <formula>0.7</formula>
      <formula>0.8999</formula>
    </cfRule>
    <cfRule type="cellIs" dxfId="724" priority="4" stopIfTrue="1" operator="between">
      <formula>0</formula>
      <formula>0.699</formula>
    </cfRule>
    <cfRule type="cellIs" dxfId="723" priority="5" stopIfTrue="1" operator="greaterThan">
      <formula>1.05</formula>
    </cfRule>
  </conditionalFormatting>
  <conditionalFormatting sqref="S13:S15">
    <cfRule type="colorScale" priority="10">
      <colorScale>
        <cfvo type="min"/>
        <cfvo type="max"/>
        <color theme="0" tint="-4.9989318521683403E-2"/>
        <color theme="0" tint="-4.9989318521683403E-2"/>
      </colorScale>
    </cfRule>
  </conditionalFormatting>
  <conditionalFormatting sqref="S13:S15">
    <cfRule type="colorScale" priority="1">
      <colorScale>
        <cfvo type="min"/>
        <cfvo type="max"/>
        <color theme="0"/>
        <color theme="0"/>
      </colorScale>
    </cfRule>
  </conditionalFormatting>
  <dataValidations count="11">
    <dataValidation allowBlank="1" showInputMessage="1" showErrorMessage="1" errorTitle="Error de Selección" error="Seleccionar de la lista desplegable únicamente " sqref="C15"/>
    <dataValidation type="list" operator="equal" allowBlank="1" showErrorMessage="1" sqref="AP18: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8">
      <formula1>"Eficacia,Eficiencia,Efectividad,"</formula1>
      <formula2>0</formula2>
    </dataValidation>
    <dataValidation operator="equal" allowBlank="1" showErrorMessage="1" sqref="AK7">
      <formula1>0</formula1>
      <formula2>0</formula2>
    </dataValidation>
    <dataValidation type="list" operator="equal" allowBlank="1" showErrorMessage="1" sqref="AK18: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15 AB18:AB38">
      <formula1>"Alcaldía Local,Central,Sectorial,"</formula1>
      <formula2>0</formula2>
    </dataValidation>
    <dataValidation type="list" operator="equal" allowBlank="1" showErrorMessage="1" sqref="AC13:AC15 AC18:AC38">
      <formula1>"Coeficiente,Índice o razón,Porcentaje,Tasa,Valor absoluto"</formula1>
      <formula2>0</formula2>
    </dataValidation>
    <dataValidation type="list" operator="equal" allowBlank="1" showErrorMessage="1" sqref="AD13:AD15 AD18:AD38">
      <formula1>"Diario,Semanal,Mensual,Bimestral ,Trimestral,Semestral ,Anual"</formula1>
      <formula2>0</formula2>
    </dataValidation>
    <dataValidation type="list" operator="equal" allowBlank="1" showErrorMessage="1" sqref="AE13:AE15 AE18:AE38">
      <formula1>"Alta ,Media ,Baja"</formula1>
      <formula2>0</formula2>
    </dataValidation>
    <dataValidation type="list" operator="equal" allowBlank="1" showErrorMessage="1" sqref="AI13:AI15 AI18:AI38">
      <formula1>"Gestión"</formula1>
      <formula2>0</formula2>
    </dataValidation>
    <dataValidation type="list" operator="equal" allowBlank="1" showErrorMessage="1" sqref="AJ13:AJ15 AJ18: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'C:\Users\luis.arias\Documents\VIGENCIA 2023\PLAN DE ACCION -POA\C4\[F-DS-524_V3 POA 2023 _C4 ajustado.xlsx]datos'!#REF!</xm:f>
          </x14:formula1>
          <xm:sqref>AO13:AO15</xm:sqref>
        </x14:dataValidation>
        <x14:dataValidation type="list" operator="equal" allowBlank="1" showErrorMessage="1">
          <x14:formula1>
            <xm:f>'C:\Users\luis.arias\Documents\VIGENCIA 2023\PLAN DE ACCION -POA\C4\[F-DS-524_V3 POA 2023 _C4 ajustado.xlsx]datos'!#REF!</xm:f>
          </x14:formula1>
          <xm:sqref>AP13:AP15</xm:sqref>
        </x14:dataValidation>
        <x14:dataValidation type="list" operator="equal" allowBlank="1" showErrorMessage="1">
          <x14:formula1>
            <xm:f>'C:\Users\luis.arias\Documents\VIGENCIA 2023\PLAN DE ACCION -POA\C4\[F-DS-524_V3 POA 2023 _C4 ajustado.xlsx]datos'!#REF!</xm:f>
          </x14:formula1>
          <xm:sqref>AQ13:AQ15</xm:sqref>
        </x14:dataValidation>
        <x14:dataValidation type="list" allowBlank="1" showInputMessage="1" showErrorMessage="1">
          <x14:formula1>
            <xm:f>'C:\Users\luis.arias\Documents\VIGENCIA 2023\PLAN DE ACCION -POA\C4\[F-DS-524_V3 POA 2023 _C4 ajustado.xlsx]datos'!#REF!</xm:f>
          </x14:formula1>
          <xm:sqref>AK13:AK15</xm:sqref>
        </x14:dataValidation>
        <x14:dataValidation type="list" allowBlank="1" showInputMessage="1" showErrorMessage="1">
          <x14:formula1>
            <xm:f>'C:\Users\luis.arias\Documents\VIGENCIA 2023\PLAN DE ACCION -POA\C4\[F-DS-524_V3 POA 2023 _C4 ajustado.xlsx]datos'!#REF!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-POA\C4\[F-DS-524_V3 POA 2023 _C4 ajustado.xlsx]datos'!#REF!</xm:f>
          </x14:formula1>
          <xm:sqref>D7:Z7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TaxCatchAll xmlns="95222908-3492-4fb1-8c0b-2d69d8b95be4" xsi:nil="true"/>
    <Fecha xmlns="954f3693-2a6f-4e84-bdd5-9ed64d0d3018" xsi:nil="true"/>
    <SharedWithUsers xmlns="95222908-3492-4fb1-8c0b-2d69d8b95be4">
      <UserInfo>
        <DisplayName>Andrea del Pilar Alejo Ruiz</DisplayName>
        <AccountId>3514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5F669-8C02-4A8A-9670-D3F18AF2056A}">
  <ds:schemaRefs>
    <ds:schemaRef ds:uri="http://purl.org/dc/elements/1.1/"/>
    <ds:schemaRef ds:uri="http://www.w3.org/XML/1998/namespace"/>
    <ds:schemaRef ds:uri="http://schemas.microsoft.com/office/2006/documentManagement/types"/>
    <ds:schemaRef ds:uri="95222908-3492-4fb1-8c0b-2d69d8b95be4"/>
    <ds:schemaRef ds:uri="http://schemas.microsoft.com/office/2006/metadata/properties"/>
    <ds:schemaRef ds:uri="954f3693-2a6f-4e84-bdd5-9ed64d0d3018"/>
    <ds:schemaRef ds:uri="http://purl.org/dc/terms/"/>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64102B46-FFB2-4247-A38B-8329D36FE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B13F2-84C2-4F09-AFEC-5E00C66C3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24</vt:i4>
      </vt:variant>
    </vt:vector>
  </HeadingPairs>
  <TitlesOfParts>
    <vt:vector size="50" baseType="lpstr">
      <vt:lpstr>Plan Acción</vt:lpstr>
      <vt:lpstr>Misión Visión </vt:lpstr>
      <vt:lpstr>Índice</vt:lpstr>
      <vt:lpstr>Planeación</vt:lpstr>
      <vt:lpstr>Comunicaciones</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 Bienes SCAJ</vt:lpstr>
      <vt:lpstr>Dir. Técnica</vt:lpstr>
      <vt:lpstr>D.Operaciones Fortalecimien</vt:lpstr>
      <vt:lpstr>Sub Gestión Institucional</vt:lpstr>
      <vt:lpstr>D TIC</vt:lpstr>
      <vt:lpstr>DGH</vt:lpstr>
      <vt:lpstr>D. Jurídica Contratos</vt:lpstr>
      <vt:lpstr>D.Recursos Físicos Documental</vt:lpstr>
      <vt:lpstr>D. Financiera</vt:lpstr>
      <vt:lpstr>'Cárcel Distrital'!Área_de_impresión</vt:lpstr>
      <vt:lpstr>'Control Interno'!Área_de_impresión</vt:lpstr>
      <vt:lpstr>'D Bienes SCAJ'!Área_de_impresión</vt:lpstr>
      <vt:lpstr>'D TIC'!Área_de_impresión</vt:lpstr>
      <vt:lpstr>'D. Acceso Justicia'!Área_de_impresión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Índice!Área_de_impresión</vt:lpstr>
      <vt:lpstr>'Sub Inversiones Fortalecimiento'!Área_de_impresión</vt:lpstr>
      <vt:lpstr>'Cárcel Distrital'!Títulos_a_imprimir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Mary Lizeth Buitrago Sierra</cp:lastModifiedBy>
  <cp:revision/>
  <dcterms:created xsi:type="dcterms:W3CDTF">2022-01-19T19:42:47Z</dcterms:created>
  <dcterms:modified xsi:type="dcterms:W3CDTF">2023-01-31T21:53:36Z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