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d.docs.live.net/137e9fe9b8864716/CLAUDIA/SDSCJ/2024/PTEP/"/>
    </mc:Choice>
  </mc:AlternateContent>
  <xr:revisionPtr revIDLastSave="0" documentId="8_{A87175F0-503F-42AE-8E5A-7FFEF42AB31A}" xr6:coauthVersionLast="47" xr6:coauthVersionMax="47" xr10:uidLastSave="{00000000-0000-0000-0000-000000000000}"/>
  <bookViews>
    <workbookView xWindow="-120" yWindow="-120" windowWidth="20730" windowHeight="11040" tabRatio="769" activeTab="2" xr2:uid="{00000000-000D-0000-FFFF-FFFF00000000}"/>
  </bookViews>
  <sheets>
    <sheet name="PTEP" sheetId="11" r:id="rId1"/>
    <sheet name="Instrucciones" sheetId="12" r:id="rId2"/>
    <sheet name="Componente 1" sheetId="3" r:id="rId3"/>
    <sheet name="Componente 2" sheetId="1" r:id="rId4"/>
    <sheet name="Componente 3" sheetId="4" r:id="rId5"/>
    <sheet name="Componente 4" sheetId="5" r:id="rId6"/>
    <sheet name="Componente 5" sheetId="6" r:id="rId7"/>
    <sheet name="Componente 6" sheetId="7" r:id="rId8"/>
    <sheet name="Componente 7" sheetId="8" r:id="rId9"/>
    <sheet name="Componente 8" sheetId="9" r:id="rId10"/>
    <sheet name="Componente 9" sheetId="10" r:id="rId11"/>
  </sheets>
  <definedNames>
    <definedName name="_xlnm._FilterDatabase" localSheetId="2" hidden="1">'Componente 1'!$B$4:$K$25</definedName>
    <definedName name="_xlnm._FilterDatabase" localSheetId="3" hidden="1">'Componente 2'!$B$4:$K$25</definedName>
    <definedName name="_xlnm._FilterDatabase" localSheetId="4" hidden="1">'Componente 3'!$B$4:$K$4</definedName>
    <definedName name="_xlnm._FilterDatabase" localSheetId="6" hidden="1">'Componente 5'!$B$4:$K$4</definedName>
    <definedName name="_xlnm._FilterDatabase" localSheetId="7" hidden="1">'Componente 6'!$B$4:$K$4</definedName>
    <definedName name="_xlnm.Print_Area" localSheetId="2">'Componente 1'!$A$1:$L$26</definedName>
    <definedName name="_xlnm.Print_Area" localSheetId="3">'Componente 2'!$A$1:$L$26</definedName>
    <definedName name="_xlnm.Print_Area" localSheetId="4">'Componente 3'!$A$1:$L$15</definedName>
    <definedName name="_xlnm.Print_Area" localSheetId="5">'Componente 4'!$A$1:$L$16</definedName>
    <definedName name="_xlnm.Print_Area" localSheetId="6">'Componente 5'!$A$1:$L$14</definedName>
    <definedName name="_xlnm.Print_Area" localSheetId="7">'Componente 6'!$A$1:$L$13</definedName>
    <definedName name="_xlnm.Print_Area" localSheetId="8">'Componente 7'!$A$1:$L$14</definedName>
    <definedName name="_xlnm.Print_Area" localSheetId="9">'Componente 8'!$A$1:$L$13</definedName>
    <definedName name="_xlnm.Print_Area" localSheetId="0">PTEP!$A$1:$H$27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1" l="1"/>
  <c r="D16" i="11" l="1"/>
  <c r="D14" i="11"/>
  <c r="D11" i="11"/>
  <c r="D10" i="11"/>
  <c r="F19" i="11" l="1"/>
  <c r="D18" i="11"/>
  <c r="D17" i="11"/>
  <c r="D12" i="11"/>
  <c r="D19" i="11" l="1"/>
  <c r="G13" i="11" s="1"/>
  <c r="G18" i="11" l="1"/>
  <c r="G14" i="11"/>
  <c r="K7" i="6" s="1"/>
  <c r="G17" i="11"/>
  <c r="K10" i="9" s="1"/>
  <c r="G12" i="11"/>
  <c r="K5" i="4" s="1"/>
  <c r="G16" i="11"/>
  <c r="K13" i="8" s="1"/>
  <c r="G15" i="11"/>
  <c r="K10" i="7" s="1"/>
  <c r="G11" i="11"/>
  <c r="K24" i="1" s="1"/>
  <c r="K6" i="10"/>
  <c r="K7" i="10"/>
  <c r="K5" i="10"/>
  <c r="G10" i="11"/>
  <c r="K8" i="3" s="1"/>
  <c r="K15" i="5"/>
  <c r="K14" i="5"/>
  <c r="K6" i="9"/>
  <c r="K5" i="9"/>
  <c r="K8" i="9"/>
  <c r="K9" i="9"/>
  <c r="K11" i="8"/>
  <c r="K12" i="8"/>
  <c r="K8" i="7"/>
  <c r="K9" i="7"/>
  <c r="K5" i="7"/>
  <c r="K6" i="7"/>
  <c r="K5" i="6"/>
  <c r="K11" i="6"/>
  <c r="K12" i="6"/>
  <c r="K6" i="6"/>
  <c r="K9" i="6"/>
  <c r="K10" i="6"/>
  <c r="K8" i="4"/>
  <c r="K13" i="4"/>
  <c r="K6" i="4"/>
  <c r="K22" i="1"/>
  <c r="K19" i="1"/>
  <c r="K7" i="8" l="1"/>
  <c r="K6" i="8"/>
  <c r="K8" i="8"/>
  <c r="K7" i="7"/>
  <c r="K10" i="8"/>
  <c r="K5" i="8"/>
  <c r="K9" i="8"/>
  <c r="K12" i="4"/>
  <c r="K9" i="4"/>
  <c r="K11" i="9"/>
  <c r="K10" i="4"/>
  <c r="K17" i="1"/>
  <c r="K11" i="4"/>
  <c r="K7" i="9"/>
  <c r="K7" i="4"/>
  <c r="K14" i="4"/>
  <c r="K8" i="6"/>
  <c r="K12" i="9"/>
  <c r="K14" i="1"/>
  <c r="K8" i="1"/>
  <c r="K11" i="1"/>
  <c r="K9" i="1"/>
  <c r="K25" i="1"/>
  <c r="K16" i="1"/>
  <c r="K21" i="1"/>
  <c r="K13" i="1"/>
  <c r="K23" i="1"/>
  <c r="K18" i="1"/>
  <c r="K10" i="1"/>
  <c r="K20" i="1"/>
  <c r="K15" i="1"/>
  <c r="K12" i="1"/>
  <c r="K7" i="1"/>
  <c r="K5" i="1"/>
  <c r="K6" i="1"/>
  <c r="K7" i="3"/>
  <c r="K9" i="3"/>
  <c r="K24" i="3"/>
  <c r="K19" i="3"/>
  <c r="K25" i="3"/>
  <c r="K15" i="3"/>
  <c r="K23" i="3"/>
  <c r="K17" i="3"/>
  <c r="K13" i="3"/>
  <c r="G19" i="11"/>
  <c r="K6" i="3"/>
  <c r="K12" i="3"/>
  <c r="K5" i="3"/>
  <c r="K14" i="3"/>
  <c r="K18" i="3"/>
  <c r="K10" i="3"/>
  <c r="K11" i="3"/>
  <c r="K20" i="3"/>
  <c r="K22" i="3"/>
  <c r="K16" i="3"/>
  <c r="K21" i="3"/>
</calcChain>
</file>

<file path=xl/sharedStrings.xml><?xml version="1.0" encoding="utf-8"?>
<sst xmlns="http://schemas.openxmlformats.org/spreadsheetml/2006/main" count="820" uniqueCount="503">
  <si>
    <t>PROGRAMA DE TRANSPARENCIA Y ÉTICA PÚBLICA</t>
  </si>
  <si>
    <t>F-DE-1436
V.1</t>
  </si>
  <si>
    <t>Objetivo</t>
  </si>
  <si>
    <t>Concentrar las  acciones o iniciativas institucionales identificadas para que se desarrollen en la vigencia( anual) con el fin de promover la transparencia, la ética, la integridad y la lucha contra la corrupción, desde el marco institucional con una perspectiva de corresponbilidad en la prevención, detección y sanción de actos asociados a la corrupción.</t>
  </si>
  <si>
    <t>Objetivos específicos</t>
  </si>
  <si>
    <t>Componente</t>
  </si>
  <si>
    <t>Total de actividades</t>
  </si>
  <si>
    <t>% de avance</t>
  </si>
  <si>
    <t>Ponderación</t>
  </si>
  <si>
    <t xml:space="preserve"> 1. MECANISMOS PARA LA TRANSPARENCIA Y ACCESO A LA INFORMACIÓN</t>
  </si>
  <si>
    <t>2. RENDICIÓN DE CUENTAS</t>
  </si>
  <si>
    <t>3. MECANISMOS PARA MEJORAR LA ATENCIÓN AL CIUDADANO</t>
  </si>
  <si>
    <t>4. RACIONALIZACIÓN DE TRÁMITES</t>
  </si>
  <si>
    <t>5. APERTURA DE INFORMACIÓN Y DATOS ABIERTOS</t>
  </si>
  <si>
    <t>6. PARTICIPACIÓN E INNOVACIÓN EN LA GESTIÓN PÚBLICA</t>
  </si>
  <si>
    <t>7. PROMOCIÓN DE LA INTEGRIDAD Y LA ÉTICA PÚBLICA</t>
  </si>
  <si>
    <t>8. GESTIÓN DE RIESGOS DE CORRUPCIÓN - MAPAS DE RIESGO</t>
  </si>
  <si>
    <t>9. MEDIDAS DE DEBIDA DILIGENCIA Y PREVENCIÓN DE LAVADO DE ACTIVOS</t>
  </si>
  <si>
    <t>CONTROL DE CAMBIOS</t>
  </si>
  <si>
    <t>Número de versión</t>
  </si>
  <si>
    <t xml:space="preserve">Fecha </t>
  </si>
  <si>
    <t>Descripción de cambios</t>
  </si>
  <si>
    <t>CONSOLIDADO POR: OFICINA ASESORA DE PLANEACIÓN</t>
  </si>
  <si>
    <t xml:space="preserve">PROGRAMA DE TRANSPARENCIA Y ÉTICA PÚBLICA 
</t>
  </si>
  <si>
    <t>Instrucciones de diligenciamiento
PTEP</t>
  </si>
  <si>
    <t>Componentes y subcomponentes</t>
  </si>
  <si>
    <t>Los componentes y los subcomponentes están definidos por la guia para la cntrucción del programa, puede contener  infinidad de actividades.</t>
  </si>
  <si>
    <t>No / numero</t>
  </si>
  <si>
    <t>Actividad</t>
  </si>
  <si>
    <t xml:space="preserve">Redactar y describir  las acciones a relizar en lenguaje claro, con periodicidad de ejecución y en infinitivo (Ej. Redactar, instalar, hacer, diligenciar, realizar, etc.)Eje:P ublicar en la página web los informes mensuales de  PQRSDF (Peticiones, Quejas, Reclamos, Sugerencias, Denuncias y Felicitaciones) y Solicitudes de Acceso a la Información.
</t>
  </si>
  <si>
    <t>Meta o producto</t>
  </si>
  <si>
    <t>Definir numericamente la cantidad que se logrará con la actividad.Eje: Once (11)  informes mensuales elaborados y publicados en la página web</t>
  </si>
  <si>
    <t xml:space="preserve">Responsable </t>
  </si>
  <si>
    <t>Definir la o las dependencias que son líderes repsonsables de ejecutar o desarrollar la actividad.</t>
  </si>
  <si>
    <t>Responsable Dependencia Apoyo</t>
  </si>
  <si>
    <t>Definir la o las dependencias que apoyan en ejecutar o desarrollar la actividad.</t>
  </si>
  <si>
    <t>Fecha de programación</t>
  </si>
  <si>
    <t>Definir las fechas en las cuales se desarrollará la actividad.</t>
  </si>
  <si>
    <t>Indicador</t>
  </si>
  <si>
    <t>Se debe determinar la medida cuantitativa de acuerdo con la meta de la actividad. Eje: Número de informes publicados/Numero de infomes programados para publicación.</t>
  </si>
  <si>
    <t>Recursos</t>
  </si>
  <si>
    <t>Identificar de manera general los recursos necesario para el desarrollo de la actividad.Eje:Humanos,Físicos,Tecnológicos, Financieros (Proyecto 7776 Fortalecimiento de la gestión institucional y la participación ciudadana en la Secretaría Distrital de Seguridad, Convivencia y Justicia en Bogotá́)</t>
  </si>
  <si>
    <t>Programación mensual</t>
  </si>
  <si>
    <t>Se debe identificar de manera mensual la programación y ejecución de las actividades, en coherencia con la descripción de la actividad, la meta / producto y la fecha de programación.</t>
  </si>
  <si>
    <t xml:space="preserve">Ponderación del Plan de Acción </t>
  </si>
  <si>
    <t>Es el valor de de ponderación de cada componente.</t>
  </si>
  <si>
    <t>Avance Anual</t>
  </si>
  <si>
    <t>Es el valor del avance de cada componente.</t>
  </si>
  <si>
    <t>Reporte (Primera Línea)</t>
  </si>
  <si>
    <t>La dependencia respondable líder de la actividad, debe realizar la descripción de los avances o gestiones realizadas en tonor al cumplimiento de la actividad, en el periodo del reporte, donde tambien se  debe mencionar los  productos o metas logradas, así como las evidencias de lo anterior mencionado. Eje:La Dirección de Seguridad realizó el Diálogo Ciudadano el pasado 24 de agosto de 2023, cuyo tema a tratar  fue "Acciones para prevenir el cibercrimen hacia niños, niñas y adolescentes", modalidad mixta, vía Facebook live mediante la cuenta oficial de la entidad transmitiendo en simultánea el evento presencial.
Se realizó la convocatoria a este espacio mediante redes sociales de la Secretaría y con los dinamizadores locales y sus redes de ciudadanos en los territorios. 
Se publica sistematización en la página web de la institución.</t>
  </si>
  <si>
    <t>Monitoreo  (Segunda Línea)</t>
  </si>
  <si>
    <t>La Oficina Asesora de Planeación debe describir las obervaciones frente a los avances y/o gestiones reportadas en los reportes, así como las sugenrecias de mejora y/o alertas de cumplimiento.</t>
  </si>
  <si>
    <t>COMPONENTE 1. MECANISMOS PARA LA TRANSPARENCIA Y ACCESO A LA INFORMACIÓN</t>
  </si>
  <si>
    <t>Subcomponente</t>
  </si>
  <si>
    <t>No</t>
  </si>
  <si>
    <t xml:space="preserve">Dependencia Responsable </t>
  </si>
  <si>
    <t>Dependencia de Apoyo</t>
  </si>
  <si>
    <t>1. Lineamientos de transparencia activa</t>
  </si>
  <si>
    <t>1.1.1</t>
  </si>
  <si>
    <t>Oficina Asesora de Comunicaciones
Oficina Asesora de Planeación</t>
  </si>
  <si>
    <t>Todas las dependencias</t>
  </si>
  <si>
    <t>Recurso Humano
Recurso tecnológico</t>
  </si>
  <si>
    <t>Una (1) socialización realizada</t>
  </si>
  <si>
    <t>1.1.2</t>
  </si>
  <si>
    <t>Actualizar  información sobre evaluación de desempeño en el botón de Transparencia y acceso a la información pública.</t>
  </si>
  <si>
    <t>Un (1) informe de los resultados de la evaluación del desempeño laboral de la vigencia anterior publicado.</t>
  </si>
  <si>
    <t>Dirección de Gestión Humana</t>
  </si>
  <si>
    <t>Un (1) informes de evaluación publicado</t>
  </si>
  <si>
    <t>1.1.3</t>
  </si>
  <si>
    <t>Actualizar información sobre acuerdos de gestión de gerentes públicos y/o directivos en el botón de transparencia y acceso a la información pública.</t>
  </si>
  <si>
    <t>Dos (2) publicaciones realizadas sobre acuerdos de gestión de gerentes públicos y/o directivos en el botón de transparencia y acceso a la información pública (Concertación Acuerdos de Gestión directivos y seguimiento)</t>
  </si>
  <si>
    <t>(Número de publicaciones realizadas/Número de publicaciones programadas)*100</t>
  </si>
  <si>
    <t>30/06/2024
31/12/2024</t>
  </si>
  <si>
    <t>1.1.4</t>
  </si>
  <si>
    <t>Reportar y publicar en la página web de la SDSCJ mensualmente, los nombramientos efectuados, con el link para ver el acto administrativo de nombramiento correspondiente</t>
  </si>
  <si>
    <t>Publicación de todos los nombramientos efectuados en la entidad</t>
  </si>
  <si>
    <t>(Número de informes publicados /Total informes programados)*100</t>
  </si>
  <si>
    <t>1.1.5</t>
  </si>
  <si>
    <t>Publicar a partir de febrero, en la página web de la SDSCJ los informes mensuales de  PQRSDF (Peticiones, Quejas, Reclamos, Sugerencias, Denuncias y Felicitaciones) y Solicitudes de Acceso a la Información.</t>
  </si>
  <si>
    <t>Dos (2) informes mensuales publicados en la página web</t>
  </si>
  <si>
    <t>Subsecretaría de Gestión Institucional (Atención al Ciudadano)</t>
  </si>
  <si>
    <t>1.1.6</t>
  </si>
  <si>
    <t xml:space="preserve">Oficina Asesora de Planeación
</t>
  </si>
  <si>
    <t xml:space="preserve">Dirección de Tecnología y Acceso a la Información </t>
  </si>
  <si>
    <t>Una (1) capacitación realizada</t>
  </si>
  <si>
    <t>1.1.7</t>
  </si>
  <si>
    <t>Realizar la actualización y simplificación de las preguntas frecuentes de cara al ciudadano, mediante la aplicación de la estrategia de lenguaje claro.</t>
  </si>
  <si>
    <t>Una (1) actualización de preguntas frecuentes realizada</t>
  </si>
  <si>
    <t>Una (1) actualización realizada</t>
  </si>
  <si>
    <t>2.Lineamientos de transparencia pasiva</t>
  </si>
  <si>
    <t>1.2.1</t>
  </si>
  <si>
    <t>Realizar informes mensuales de Solicitudes de Acceso a la Información, a partir del mes de febrero.</t>
  </si>
  <si>
    <t>Once (11)  informes mensuales elaborados y publicados en la página web</t>
  </si>
  <si>
    <t>1.2.2</t>
  </si>
  <si>
    <t>Realizar informes mensuales de PQRSDF (Peticiones, Quejas, Reclamos, Sugerencias, Denuncias y Felicitaciones), a partir del mes de febrero.</t>
  </si>
  <si>
    <t>1.2.3</t>
  </si>
  <si>
    <t>Informes de la medición a la calidad de las respuestas  a las PQRSDF ciudadanas emitidas por la SDSCJ.</t>
  </si>
  <si>
    <t>Tres (3) Informes de la medición a la calidad de las respuestas  a las PQRSDF ciudadanas emitidas por la SDSCJ.</t>
  </si>
  <si>
    <t xml:space="preserve">30/04/2024
31/07/2024
31/10/2024
</t>
  </si>
  <si>
    <t>1.2.4</t>
  </si>
  <si>
    <t>Socializar cuatrimestralmente el instructivo de supervisión de contratos, resaltando el deber de la publicación de la información contractual en el SECOP II, para dar cumplimiento a la Ley 1712 de 2014.</t>
  </si>
  <si>
    <t>Un (1) memorando cuatrimestral</t>
  </si>
  <si>
    <t>Dirección Jurídica y Contractual</t>
  </si>
  <si>
    <t>(Número de memorandos radicados/Número de memorados programados para radicar)*100</t>
  </si>
  <si>
    <t>30/04/2024
31/07/2024
30/11/2024</t>
  </si>
  <si>
    <t>1.2.5</t>
  </si>
  <si>
    <t>Jornada de capacitación sobre manual de contratación, supervisión e interventoría, dirigidas a supervisores y apoyo a la supervisión.</t>
  </si>
  <si>
    <t>Un (1) jornada desarrollada</t>
  </si>
  <si>
    <t>3.Elaboración de instrumentos de gestión de información</t>
  </si>
  <si>
    <t>1.3.1</t>
  </si>
  <si>
    <t>Actualizar y publicar el Índice de Información Clasificada y Reservada.</t>
  </si>
  <si>
    <t>Un (1) Índice de Información Clasificada y Reservada actualizado y publicado</t>
  </si>
  <si>
    <t>Dirección de Recursos Físicos y Gestión Documental</t>
  </si>
  <si>
    <t>1.3.2</t>
  </si>
  <si>
    <t>Actualizar y publicar el registro o inventario de activos de información.</t>
  </si>
  <si>
    <t>Un (1) registro o inventario de activos de información actualizado y publicado</t>
  </si>
  <si>
    <t>1.3.3</t>
  </si>
  <si>
    <t>Realizar campañas internas para promover Ia actualización de los instrumentos archivísticos: Tablas de retención documental (registro de activos, índice de información clasificada y reservada y esquema de publicación).</t>
  </si>
  <si>
    <t>Dos (2) campañas sobre tablas de retención documental realizadas</t>
  </si>
  <si>
    <t>(Número de campañas realizadas/Número de campañas programadas)*100</t>
  </si>
  <si>
    <t>1.3.4</t>
  </si>
  <si>
    <t>Realizar capacitaciones internas sobre los instrumentos archivísticos: tablas de retención documental, registro de activos, índice de información clasificada y reservada y esquema de publicación.</t>
  </si>
  <si>
    <t>Realizar (10) capacitaciones en cada periodo programado</t>
  </si>
  <si>
    <t>(Número de capacitaciones realizadas/Número de capacitaciones programadas)*100</t>
  </si>
  <si>
    <t>30/04/2024
30/09/2024
31/11/2024</t>
  </si>
  <si>
    <t>4.Críterio diferencial de accesibilidad</t>
  </si>
  <si>
    <t>1.4.1</t>
  </si>
  <si>
    <t>Realizar y enviar Mockups para el rediseño y migración del sitio web de la Entidad, en aras de que cumpla  con los requerimientos de accesibilidad y presentación de la información.</t>
  </si>
  <si>
    <t>Dos (2) mockups de diseño trimestralmente enviados a TIC</t>
  </si>
  <si>
    <t>Oficina Asesora de Comunicaciones</t>
  </si>
  <si>
    <t>(Número de mockups enviados/Número de mockups programados para enviar)*100</t>
  </si>
  <si>
    <t xml:space="preserve">31/03/2024
30/06/2024
30/09/2024
31/12/2024
</t>
  </si>
  <si>
    <t>1.4.2</t>
  </si>
  <si>
    <t xml:space="preserve">Actualizar el versionamiento del sitio web de la Entidad  de drupal 7 a 9 de acuerdo al rediseño del mismo. </t>
  </si>
  <si>
    <t>Requerimientos implementados en el sitio web de manera bimestral</t>
  </si>
  <si>
    <t>Dirección de Tecnologías y Sistemas de Información</t>
  </si>
  <si>
    <t>( Número de Requerimientos atendidos/ Número de Requerimientos allegados
Cumplir con los requerimientos de la Oficina Asesora de Comunicaciones  relacionados con el sitio web)*100</t>
  </si>
  <si>
    <t>31/03/2024
30/05/2024
31/07/2024
30/09/2024
30/11/2024</t>
  </si>
  <si>
    <t>1.4.3</t>
  </si>
  <si>
    <t>Realizar mesas de trabajo para el seguimiento de mejoras en los criterios diferenciables de accesibilidad en la página web de la entidad.</t>
  </si>
  <si>
    <t>Dos (2) actas de reunión desarrolladas</t>
  </si>
  <si>
    <t>Dirección de Tecnologías y Sistemas de Información
Oficina Asesora de Planeación</t>
  </si>
  <si>
    <t>(Número de reuniones realizadas/Número de reuniones programadas)*100</t>
  </si>
  <si>
    <t>31/03/2024
31/07/2024</t>
  </si>
  <si>
    <t>5.Monitoreo de acceso a la información</t>
  </si>
  <si>
    <t>1.5.1</t>
  </si>
  <si>
    <t>Realizar el monitoreo periódico a la actualización de la información contenida en el botón de transparencia y  acceso a la información pública, de acuerdo a la Guía Matriz de cumplimiento de la Ley 1712/2014.</t>
  </si>
  <si>
    <t>Oficina Asesora de Planeación</t>
  </si>
  <si>
    <t>1.5.2</t>
  </si>
  <si>
    <t>Evaluar el grado de cumplimiento de la Ley 1712 de 2014 "Transparencia y Acceso a la Información Pública", incluyendo la resolución 1519 de 2020 anexo 2.</t>
  </si>
  <si>
    <t>Un (1) seguimiento al cumplimiento de la Ley 1712 de 2014</t>
  </si>
  <si>
    <t>Oficina de Control Interno</t>
  </si>
  <si>
    <t>Un (1) seguimiento realizado y publicado</t>
  </si>
  <si>
    <t>COMPONENTE 2. RENDICIÓN DE CUENTAS</t>
  </si>
  <si>
    <t>2.1. Información de calidad y en lenguaje comprensible</t>
  </si>
  <si>
    <t>2.1.1</t>
  </si>
  <si>
    <t>Formular y publicar la estrategia de rendición de cuentas con enfoque de género para la vigencia 2024</t>
  </si>
  <si>
    <t>Una (1) estrategia  publicada en la página web</t>
  </si>
  <si>
    <t>Todas las dependencias en especial áreas misionales (Subsecretaría de Seguridad y Convivencia
Subsecretaría de Acceso a la Justicia)</t>
  </si>
  <si>
    <t xml:space="preserve">Recurso Humano 
Recurso tecnológico
</t>
  </si>
  <si>
    <t>Una (1) estrategia  publicada</t>
  </si>
  <si>
    <t>2.1.2</t>
  </si>
  <si>
    <t>Realizar actualización en el botón participa de la entidad</t>
  </si>
  <si>
    <t>Cuatro (4) actualizaciones del botón de participa</t>
  </si>
  <si>
    <t>(Número de actualizaciones realizadas/Número de actualizaciones programadas)*100</t>
  </si>
  <si>
    <t>29/02/2024
31/05/2024
30/08/2024
30/11/2024</t>
  </si>
  <si>
    <t>2.1.3</t>
  </si>
  <si>
    <t>Tres (3) piezas comunicacionales  trimestrales sobre la gestión de la entidad, en lenguaje comprensible</t>
  </si>
  <si>
    <t>31/03/2024
31/06/2024
30/09/2024</t>
  </si>
  <si>
    <t>2.2 Diálogo de doble vía con la ciudadanía y sus organizaciones</t>
  </si>
  <si>
    <t>2.2.1</t>
  </si>
  <si>
    <t xml:space="preserve">Realizar audiencia pública de rendición de cuentas con enfoque de género para el sector de Seguridad, Convivencia y Justicia donde se den a conocer los logros y avances de la gestión de la entidad. </t>
  </si>
  <si>
    <t xml:space="preserve">Una (1) audiencia pública de rendición de cuentas Sector Seguridad, Convivencia y Justicia realizada	</t>
  </si>
  <si>
    <t>Una (1) audiencia realizada</t>
  </si>
  <si>
    <t>2.2.2</t>
  </si>
  <si>
    <t>Desarrollar espacios de diálogo ciudadano con enfoque de género de forma presencial o no presencial en donde se den a conocer avances y logros del proceso Acceso y Fortalecimiento a la Justicia, con los grupos de interés y/o de valor,  en los cuales se  registren los compromisos cuando aplique</t>
  </si>
  <si>
    <t xml:space="preserve">Tres (3) diálogos ciudadanos de forma presencial o no presencial desarrollados	</t>
  </si>
  <si>
    <t xml:space="preserve">Subsecretaría de Seguridad y Convivencia 
</t>
  </si>
  <si>
    <t>(Número de diálogos ciudadanos desarrollados / Número de diálogos ciudadanos programados)*100</t>
  </si>
  <si>
    <t>30/04/2024
30/07/2024
30/09/2024</t>
  </si>
  <si>
    <t>2.2.3</t>
  </si>
  <si>
    <t>Desarrollar espacios de diálogo ciudadano con enfoque de género de forma presencial o no presencial en donde se den a conocer avances y logros del proceso Gestión de Seguridad y Convivencia, con los grupos de interés y/o de valor, en los cuales se  registren los compromisos cuando aplique</t>
  </si>
  <si>
    <t>Tres (3) diálogos ciudadanos de forma presencial o no presencial desarrollado en la vigencia. Uno por cada dirección.</t>
  </si>
  <si>
    <t>Subsecretaría de Acceso a la Justicia</t>
  </si>
  <si>
    <t>2.2.4</t>
  </si>
  <si>
    <t>Desarrollar un espacio de socialización con la ciudadanía (específicamente con las personas privadas de la libertad de la Cárcel Distrital) en donde se den a conocer los servicios, la gestión, avances y logros de la Secretaria de Seguridad, Convivencia y Justicia, en especial los de la Cárcel Distrital y La Casa Libertad.</t>
  </si>
  <si>
    <t>Un (1) informe con los resultados y contenidos de : (1)el listado de asistencia, (2) la presentación de la socialización y (3) el Registro Fotográfico</t>
  </si>
  <si>
    <t>Cárcel Distrital</t>
  </si>
  <si>
    <t>Una (1) socialización realizada dentro del establecimiento Carcelario con asistencia y participación de las Personas Privadas de la Libertad</t>
  </si>
  <si>
    <t>2.2.5</t>
  </si>
  <si>
    <t>Documentar el Plan de Participación Ciudadana de la SDCJ</t>
  </si>
  <si>
    <t>Un (1) Plan de Participación Ciudadana de la SDSCJ publicado en la página web</t>
  </si>
  <si>
    <t>Subsecretaría de Gestión Institucional (Atención y Relacionamiento con el Ciudadano)</t>
  </si>
  <si>
    <t xml:space="preserve">
Un (1) Plan de participación Ciudadana</t>
  </si>
  <si>
    <t>2.3. Responsabilidad en la cultura de la rendición y petición de cuentas</t>
  </si>
  <si>
    <t>2.3.1</t>
  </si>
  <si>
    <t>Realizar seguimiento a los compromisos pactados con la ciudadana en espacios de participación ciudadana, en la plataforma COLIBRÍ.</t>
  </si>
  <si>
    <t>Realizar tres  (3) seguimientos a los compromisos ciudadanos consignados en la plataforma colibrí para la vigencia</t>
  </si>
  <si>
    <t>(Número de seguimientos realizados /Número seguimientos programados)*100</t>
  </si>
  <si>
    <t>2.3.2</t>
  </si>
  <si>
    <t>Publicar peticiones resultado de la audiencia pública de rendición de cuentas 2024</t>
  </si>
  <si>
    <t>Una (1) publicación de peticiones ciudadanas resultado de la Audiencia Pública de Rendición de Cuentas.</t>
  </si>
  <si>
    <t>Una (1) publicación de peticiones realizada</t>
  </si>
  <si>
    <t>2.3.3</t>
  </si>
  <si>
    <t>Establecer un documento para estandarizar sistematización de los espacios de diálogo de la entidad en el marco del proceso de Atención y Relacionamiento con el Ciudadano, de acuerdo con los lineamientos de la Veeduría Distrital</t>
  </si>
  <si>
    <t>Un (1) documento formalizado en el portal MIPG</t>
  </si>
  <si>
    <t>Un (1) documento formalizado</t>
  </si>
  <si>
    <t>2.4. Evaluación y retroalimentación de la gestión institucional</t>
  </si>
  <si>
    <t>2.4.1</t>
  </si>
  <si>
    <t>Realizar autoevaluación de los ejercicios de rendición de cuentas, de la vigencia anterior (2023)</t>
  </si>
  <si>
    <t>Un (1) documento con resultados de autoevaluación</t>
  </si>
  <si>
    <t>Un (1) documento de resultados</t>
  </si>
  <si>
    <t>2.4.2</t>
  </si>
  <si>
    <t>Evaluar y verificar, por parte de la Oficina de Control Interno, el cumplimiento del Plan de Participación Ciudadana.</t>
  </si>
  <si>
    <t>Una (1) evaluación al cumplimiento del Plan de Participación Ciudadana</t>
  </si>
  <si>
    <t>Una (1) evaluación realizada</t>
  </si>
  <si>
    <t>2.4.3</t>
  </si>
  <si>
    <t>Evaluar por parte de la Oficina de Control Interno la estrategia de Rendición de cuentas de la entidad, en el marco de la normatividad vigente</t>
  </si>
  <si>
    <t xml:space="preserve">Una (1) evaluación de la estrategia de rendición de cuentas	</t>
  </si>
  <si>
    <t>2.5. Rendición de cuentas focalizada</t>
  </si>
  <si>
    <t>2.5.1</t>
  </si>
  <si>
    <t>Conformar el equipo líder de rendición de cuentas de la SDSCJ para la vigencia 2024</t>
  </si>
  <si>
    <t>Un (1) memorando radicado</t>
  </si>
  <si>
    <t>2.5.2</t>
  </si>
  <si>
    <t>Convocar a la ciudadanía  y grupos de interés  para la participación en los espacios de diálogo ciudadano, en el marco de la rendición de cuentas.</t>
  </si>
  <si>
    <t>Siete (7) convocatorias a espacios de diálogos realizadas</t>
  </si>
  <si>
    <t>Oficina Asesora de Planeación
Todas las dependencias en especial áreas misionales (Subsecretaría de Seguridad y Convivencia
Subsecretaría de Acceso a la Justicia)</t>
  </si>
  <si>
    <t>(Número de convocatorias realizadas/Número de convocatorias programadas)*100</t>
  </si>
  <si>
    <t>2.5.3</t>
  </si>
  <si>
    <t>Realizar consulta ciudadana de manera trimestral con enfoque de género para conocer las necesidades e intereses de la comunidad, actores y grupo de interés.</t>
  </si>
  <si>
    <t>Cuatro (4) encuestas de consulta ciudadana aplicada a través de medios digitales (redes sociales, correo electrónico,  chats)</t>
  </si>
  <si>
    <t>(Número de consultas realizadas/Número de consultas programadas)*100</t>
  </si>
  <si>
    <t>29/02/2024
31/05/2024
30/09/2024
15/12/2024</t>
  </si>
  <si>
    <t>2.5.4</t>
  </si>
  <si>
    <t>Actualizar la caracterización de ciudadanos, usuarios y grupos de interés de conformidad con los lineamientos de la Función Pública</t>
  </si>
  <si>
    <t>Un (1) documento de caracterización publicado</t>
  </si>
  <si>
    <t>Subsecretaria de Gestión Institucional (Atención y Relacionamiento con el Ciudadano)</t>
  </si>
  <si>
    <t>2.6. Articulación institucional a los nodos de rendición de cuentas</t>
  </si>
  <si>
    <t>2.6.1</t>
  </si>
  <si>
    <t>Socializar al equipo líder de rendición de cuentas, los lineamientos distritales (protocolo, rendición de cuentas y MURC) para el adecuado desarrollo de los espacios de diálogo ciudadano.</t>
  </si>
  <si>
    <t>(Número de socializaciones realizadas/Número de socializaciones programadas)*100</t>
  </si>
  <si>
    <t>2.6.2</t>
  </si>
  <si>
    <t>Capacitación a grupos de valor en temas relacionados con la estrategia de rendición de cuentas, para fortalecer el conocimiento frente a el objetivo de estos espacios.</t>
  </si>
  <si>
    <t>Una (1) capacitación a grupos de valores</t>
  </si>
  <si>
    <t>Todas las dependencias en especial áreas misionales (Subsecretaría de Seguridad y Convivencia
Subsecretaría de Acceso a la Justicia, Subsecretaría de Inversiones y Fortalecimiento)</t>
  </si>
  <si>
    <t>Número de capacitaciones realizadas</t>
  </si>
  <si>
    <t>2.6.3</t>
  </si>
  <si>
    <t>COMPONENTE 3. MECANISMOS PARA MEJORAR LA ATENCIÓN AL CIUDADANO</t>
  </si>
  <si>
    <t>3.1. Estructura administrativa y direccionamiento estratégico</t>
  </si>
  <si>
    <t>3.1.1</t>
  </si>
  <si>
    <t>Presentar semestralmente al comité Institucional de Gestión y Desempeño CIGD los resultados de la medición de satisfacción de las respuestas a las peticiones emitidas a la ciudadanía y/o la gestión del Defensor del Ciudadano frente a la oportunidad de las respuestas.</t>
  </si>
  <si>
    <t>Una (1) presentación semestral realizada en el marco del CIGD</t>
  </si>
  <si>
    <t>Recurso Humano 
Recurso tecnológico</t>
  </si>
  <si>
    <t>(Numero de presentaciones realizadas/Número de presentaciones programadas)*100%</t>
  </si>
  <si>
    <t>3.1.2</t>
  </si>
  <si>
    <t>Crear la mesa técnica de Apoyo de Relacionamiento con la ciudadanía</t>
  </si>
  <si>
    <t>Un (1) documento aprobado en el CIGD</t>
  </si>
  <si>
    <t>Un (1) documento aprobado</t>
  </si>
  <si>
    <t>3.2. Fortalecimiento de los canales de atención</t>
  </si>
  <si>
    <t>3.2.1</t>
  </si>
  <si>
    <t xml:space="preserve">Implementar el canal virtual de atención para personas sordas </t>
  </si>
  <si>
    <t>Un (1) canal de atención implementado</t>
  </si>
  <si>
    <t>3.2.2</t>
  </si>
  <si>
    <t>Mantener la medición mensual del canal telefónico de atención al ciudadano</t>
  </si>
  <si>
    <t>Extensiones telefónicas de atención a ciudadanos con medición  mensual de tiempos de atención. </t>
  </si>
  <si>
    <t xml:space="preserve">Dirección de Tecnologías y Sistemas de la Información	</t>
  </si>
  <si>
    <t>(Total de mediciones realizadas/total de mediciones programadas)*100%</t>
  </si>
  <si>
    <t>3.2.3</t>
  </si>
  <si>
    <t xml:space="preserve">Mantener la implementación mensual de la encuesta telefónica de satisfacción de atención al ciudadano </t>
  </si>
  <si>
    <t xml:space="preserve">Encuesta telefónica implementada mensual para la atención brindada al ciudadano </t>
  </si>
  <si>
    <t>(Mediciones realizadas/Mediciones programadas)*100%</t>
  </si>
  <si>
    <t>3.3 Talento Humano</t>
  </si>
  <si>
    <t>3.3.1</t>
  </si>
  <si>
    <t>Desarrollar actividades para promover reconocimientos que destaquen el desempeño de los servidores públicos y/o contratistas en relación con el servicio prestado al ciudadano.</t>
  </si>
  <si>
    <t xml:space="preserve">Un (1) reconocimiento a servidores públicos y/o contratistas destacados en relación al servicio prestado al ciudadano	</t>
  </si>
  <si>
    <t>Un (1) reconocimientos realizado</t>
  </si>
  <si>
    <t xml:space="preserve">4. Normativo y procedimental
</t>
  </si>
  <si>
    <t>3.4.1</t>
  </si>
  <si>
    <t>Actualizar y socializar la carta de trato digno de la entidad.</t>
  </si>
  <si>
    <t>Una (1) actualización y socialización de la carta de trato digno</t>
  </si>
  <si>
    <t xml:space="preserve">30/11/2024
</t>
  </si>
  <si>
    <t>3.4.2</t>
  </si>
  <si>
    <t>Implementar los lineamientos para la medición de la calidad de las respuestas a las PQRSDF ciudadanas emitidas por la SDSCJ.</t>
  </si>
  <si>
    <t xml:space="preserve">Tres (3) Informes de la medición a la calidad de las respuestas  a las PQRSDF ciudadanas emitidas por la SDSCJ.	</t>
  </si>
  <si>
    <t>30/04/2024
30/07/2024
31/10/2024</t>
  </si>
  <si>
    <t>3.5. Relacionamiento con el ciudadano</t>
  </si>
  <si>
    <t>3.5.1</t>
  </si>
  <si>
    <t xml:space="preserve">Socializar y sensibilizar, al interior de la Dirección de Acceso a la Justicia las Rutas de Acceso a la Justicia </t>
  </si>
  <si>
    <t>Dos (2) socializaciones o sensibilizaciones de forma semestral sobre rutas de acceso a la justicia.</t>
  </si>
  <si>
    <t>Dirección de Acceso a la Justicia</t>
  </si>
  <si>
    <t>30/06/2024
30/11/2024</t>
  </si>
  <si>
    <t>3.6. Análisis de la información de las denuncias de corrupción (enfoque de género)</t>
  </si>
  <si>
    <t>3.6.1</t>
  </si>
  <si>
    <t>Realizar y remitir a la Secretaría Jurídica Distrital el informe semestral de las denuncias de actos de corrupción, inhabilidades, incompatibilidades y conflictos de interés.</t>
  </si>
  <si>
    <t>Dos (2) informes de denuncios de actos de corrupción, enviado por memorando</t>
  </si>
  <si>
    <t>Control Disciplinario Interno</t>
  </si>
  <si>
    <t>(Número de informes remitidos /Total informes programados)*100</t>
  </si>
  <si>
    <t>31/04/2024
31/10/2024</t>
  </si>
  <si>
    <t>Relación histórica de razones por las cuales su entidad no planificó estrategia de racionalización de trámites o decidió realizarla una vez superada las situaciones que impedían su realización.</t>
  </si>
  <si>
    <t>Fecha Registro</t>
  </si>
  <si>
    <t>Justificación/Reversión</t>
  </si>
  <si>
    <t>El 01 de diciembre de 2023, se realizó una reunión entre colaboradores de la Secretaría Distrital de Seguridad y la Secretaría General de la Alcaldía Mayor, en la cual se analizaron dos servicios de la entidad, en aras de ser incluidos en la estrategia de racionalización de trámites 2024, sin embargo, se concluye que: Los servicios presentados no son objeto de registro en el SUIT.
Lo anterior, de conformidad al consenso realizado la Secretaría General registrado en la ficha informativa SCJ.</t>
  </si>
  <si>
    <t>INVENTARIO DE TRAMITES</t>
  </si>
  <si>
    <t>Tipo</t>
  </si>
  <si>
    <t>Número</t>
  </si>
  <si>
    <t xml:space="preserve">Nombre </t>
  </si>
  <si>
    <t>Estado</t>
  </si>
  <si>
    <t xml:space="preserve">Único </t>
  </si>
  <si>
    <t>Autorización para ingreso como visitante a la Carcel
Distrital de Varones y Anexo de Mujeres.</t>
  </si>
  <si>
    <t>Inscrito</t>
  </si>
  <si>
    <t>COMPONENTE 4. RACIONALIZACIÓN DE TRÁMITES</t>
  </si>
  <si>
    <t xml:space="preserve">Dependecia Responsable </t>
  </si>
  <si>
    <t>Fecha de pogramación</t>
  </si>
  <si>
    <t>4.1.Racionalización de trámites</t>
  </si>
  <si>
    <t>4.1.1</t>
  </si>
  <si>
    <t>Identificar los posibles trámites/ OPAS de la Secretaría de Seguridad, Convivencia y Justifica para incluir en el inventario de la entidad</t>
  </si>
  <si>
    <t>Un (1) Inventario de trámites actualizado</t>
  </si>
  <si>
    <t>N/A</t>
  </si>
  <si>
    <t>No. de inventario de trámientas actualizado.</t>
  </si>
  <si>
    <t>4.2. Consulta ciudadana para la mejora de experiencias de los usuarios</t>
  </si>
  <si>
    <t>4.2.1</t>
  </si>
  <si>
    <t>Evaluar la satisfacción de los visitantes de las personas privadas de la libertad de la Cárcel Distrital, frente a los atributos de calidad del trámite de autorización de ingreso de visitante.</t>
  </si>
  <si>
    <t>Dos (2) resultados consolidados de las evaluaciones realizadas</t>
  </si>
  <si>
    <t>(Sumatoria de informes de resultados de las encuestas ejecutado / Sumatoria de informes de resultados de las encuestas programado)*100</t>
  </si>
  <si>
    <t>COMPONENTE 5. APERTURA DE INFORMACIÓN Y DATOS ABIERTOS</t>
  </si>
  <si>
    <t>5.1. Apertura de datos para los ciudadanos y grupos de interés</t>
  </si>
  <si>
    <t>5.1.1</t>
  </si>
  <si>
    <t>Actualizar la sección de instancias de coordinación con los lineamientos Distritales (Resolución 753 de 2020 de la Secretaría General y usando los formatos de los anexos establecidos.)</t>
  </si>
  <si>
    <t xml:space="preserve">Una (1) actualización semestral de la sección de instancias de coordinación.	</t>
  </si>
  <si>
    <t xml:space="preserve">Subsecretaría de Seguridad y Convivencia
</t>
  </si>
  <si>
    <t>(Número de actualizaciones realizadas/Número de publicaciones programadas)*100</t>
  </si>
  <si>
    <t>5.1.2</t>
  </si>
  <si>
    <t>Actualizar  y publicar datos abiertos en la plataforma distrital.</t>
  </si>
  <si>
    <t>Realizar la actualización y publicación de datos abiertos en el portal distrital, para el periodo comprendido entre el 01 de enero y el 31 de diciembre de 2024, de acuerdo con la programación establecida para cada mes.</t>
  </si>
  <si>
    <t>Oficina de Análisis de Información y Estudios Estratégicos</t>
  </si>
  <si>
    <t>(Número de datos abiertos actualizados en el mes/ Número de datos abiertos programados en el mes)*100</t>
  </si>
  <si>
    <t>5.2. Entrega de información en lenguaje sencillo que de cuenta de la gestión institucional</t>
  </si>
  <si>
    <t>5.2.1</t>
  </si>
  <si>
    <t>Cuatro (4) informes de gestión publicados en la página web de la entidad</t>
  </si>
  <si>
    <t>31/04/2024
31/07/2024
31/10/2024</t>
  </si>
  <si>
    <t>5.2.2</t>
  </si>
  <si>
    <t xml:space="preserve">Elaborar y divulgar  tres piezas comunicacionales  para la ciudadanía en lenguaje claro, amable, cercano y entendible sobre avances de gestión de la Entidad en temas de seguridad, convivencia y justicia (Presentaciones, comunicados de prensa, carteleras, piezas gráficas para redes sociales y otros medios). </t>
  </si>
  <si>
    <t xml:space="preserve">Tres (3) piezas de comuniación </t>
  </si>
  <si>
    <t>5.2.3</t>
  </si>
  <si>
    <t xml:space="preserve">Incluir interpretación de lengua de señas colombianas o subtítulos en los videos mensual, para que las personas con discapacidad auditiva o quienes vean los videos en pantallas o dispositivos sin sonido, puedan recibir el mensaje. 
</t>
  </si>
  <si>
    <t>Doce (12) videos con lengua de señas colombianas o subtítulos (tres trimestrales)</t>
  </si>
  <si>
    <t>(Número de videos publicados con lengua de señas o subtitulados/Número de videos programados para publicar con lengua de señas o subtitulados)*100</t>
  </si>
  <si>
    <t>31/03/2024
30/06/2024
30/09/2024
31/12/2024</t>
  </si>
  <si>
    <t>5.3. Apertura de la información presupuestal institucional y de resultados</t>
  </si>
  <si>
    <t>5.3.1</t>
  </si>
  <si>
    <t>Publicar en la página web de la SDSCJ, la enlace del Secop II donde se encuentra la versión inicial y posteriores del Plan Anual de Adquisidores - PAA; así como, los archivos de seguimiento del Plan Anual de Adquisiciones de la entidad.</t>
  </si>
  <si>
    <t xml:space="preserve">Una (1) publicación y tres (3) seguimientos del PAA publicados en la página web </t>
  </si>
  <si>
    <t>Subsecretaria de gestión institucional</t>
  </si>
  <si>
    <t>(Número de seguimientos publicados /Número seguimientos programados)*100</t>
  </si>
  <si>
    <t xml:space="preserve">31/01/2024 
30/04/2024
31/07/2024
31/10/2024
</t>
  </si>
  <si>
    <t>5.3.2</t>
  </si>
  <si>
    <t xml:space="preserve">Actualizar y publicar mensualmente en la página web de la entidad,  la información de ejecución presupuestal de gastos e inversiones </t>
  </si>
  <si>
    <t>Doces (12) publicaciones en la página web</t>
  </si>
  <si>
    <t>Dirección Financiera</t>
  </si>
  <si>
    <t>(Número de publicaciones realizadas /Número publicaciones programadas)*100</t>
  </si>
  <si>
    <t>5.4. Estandarización de datos abiertos para intercambio de información</t>
  </si>
  <si>
    <t>5.4.1</t>
  </si>
  <si>
    <t>Socialización y/o capacitación sobre la apertura de datos abiertos en la entidad</t>
  </si>
  <si>
    <t>Tres (3) socialización y/o capacitación realizadas sobre datos abiertos</t>
  </si>
  <si>
    <t>Oficina de análisis de información y estudios estratégicos</t>
  </si>
  <si>
    <t>30/06/2024
30/09/2024
31/12/2024</t>
  </si>
  <si>
    <t>COMPONENTE 6. PARTICIPACIÓN E INNOVACIÓN EN LA GESTIÓN PÚBLICA</t>
  </si>
  <si>
    <t xml:space="preserve">6.1. Ciudadanía en la toma de decisiones públicas
</t>
  </si>
  <si>
    <t>6.1.2</t>
  </si>
  <si>
    <t xml:space="preserve">Realizar ejercicio de participación para la formulación del Programa de Transparencia y Ética Pública vigencia 2024 
</t>
  </si>
  <si>
    <t>Un (1) ejercicio de participación desarrollado</t>
  </si>
  <si>
    <t>Un (1) ejercicio de participación  desarrolado</t>
  </si>
  <si>
    <t>6.2. Iniciativas de innovación por articulación institucional</t>
  </si>
  <si>
    <t>6.2.1</t>
  </si>
  <si>
    <t>Realizar semana de Gestión de Conocimiento e Innovación en la SDSCJ</t>
  </si>
  <si>
    <t>Una (1) semana de GCEI</t>
  </si>
  <si>
    <t>Una (1) semana de GCEI desarrollada</t>
  </si>
  <si>
    <t>6.2.2</t>
  </si>
  <si>
    <t>Realizar espacio para inscripción a servidores públicos para ser Gestores de conocimiento e Innovación</t>
  </si>
  <si>
    <t>Un (1) proceso de inscripción realizado</t>
  </si>
  <si>
    <t>6.3.Redes de innovación pública</t>
  </si>
  <si>
    <t>6.3.1</t>
  </si>
  <si>
    <t>Realizar reuniones  con entidades externas compartiendo buenas prácticas en la implementación de Gestión de Conocimiento e Innovación</t>
  </si>
  <si>
    <t>Dos (2) Jornadas  realizadas</t>
  </si>
  <si>
    <t>31/07/2024
31/12/2024</t>
  </si>
  <si>
    <t>6.3.2</t>
  </si>
  <si>
    <t xml:space="preserve">Presentar avances de la política de gestión del conocimiento y la innovación, así como las buenas prácticas, en el marco del Comité Sectorial de Gestión y Desempeño </t>
  </si>
  <si>
    <t>Una (1) presentación realizada CSCGD</t>
  </si>
  <si>
    <t>6.3.3</t>
  </si>
  <si>
    <t>Participar en actividades con entidades externas relacionadas con gestión del conocimiento y la innovación pública</t>
  </si>
  <si>
    <t>Una (1) participación</t>
  </si>
  <si>
    <t>Una (1) partcipación</t>
  </si>
  <si>
    <t>COMPONENTE 7. PROMOCIÓN DE LA INTEGRIDAD Y LA ÉTICA PÚBLICA</t>
  </si>
  <si>
    <t>7.1. Programas de gestión de integridad</t>
  </si>
  <si>
    <t>7.1.1</t>
  </si>
  <si>
    <t>Evaluación a la estrategia para la promoción del código de integridad y sus principios institucionales.</t>
  </si>
  <si>
    <t>Un (1) informe realizado</t>
  </si>
  <si>
    <t>7.1.2</t>
  </si>
  <si>
    <t xml:space="preserve">Desarrollar el plan de Cultura de integridad, valores y conflictos de interés </t>
  </si>
  <si>
    <t>100% del plan de trabajo desarrollado</t>
  </si>
  <si>
    <t>(Actividades realizadas en el mes/Actividades programadas en el mes)*100%</t>
  </si>
  <si>
    <t>7.2. Promoción de la integridad en las institucionas y grupos de interés</t>
  </si>
  <si>
    <t>7.2.1</t>
  </si>
  <si>
    <t xml:space="preserve"> Socializar el Plan de Gestión de Integridad de la vigencia 2024</t>
  </si>
  <si>
    <t>Oficina Asesora de Conumicaciones</t>
  </si>
  <si>
    <t>31/04/2024</t>
  </si>
  <si>
    <t>7.2.2</t>
  </si>
  <si>
    <t>Gestionar piezas comunicativas sobre conflicto de Intereses</t>
  </si>
  <si>
    <t>Una (1) pieza trimestral</t>
  </si>
  <si>
    <t>7.2.3</t>
  </si>
  <si>
    <t>Gestionar piezas comunicativas de valores del servidor público</t>
  </si>
  <si>
    <t>7.3. Participación en las estrategias distritales de integridad</t>
  </si>
  <si>
    <t>7.3.1</t>
  </si>
  <si>
    <t>Participar en una actividad distrital de estrategias de integridad</t>
  </si>
  <si>
    <t>Un (1) asistencia a actividad</t>
  </si>
  <si>
    <t>7.4. Gestión preventiva de conflictos de interés</t>
  </si>
  <si>
    <t>7.4.1</t>
  </si>
  <si>
    <t>Desarrollar socialización de la Circular 019 y temas relacionados con conflictos de interés</t>
  </si>
  <si>
    <t>Dos (2) socializaciones realizadas</t>
  </si>
  <si>
    <t>7.5. Gestión prácticas antisoborno, antifraude</t>
  </si>
  <si>
    <t>7.5.1</t>
  </si>
  <si>
    <t>Divulgar el repositorio de conflictos de interés al interior de la entidad, para  su uso y apropiación.</t>
  </si>
  <si>
    <t xml:space="preserve">
30/06/2024
31/12/2024
</t>
  </si>
  <si>
    <t>7.5.2</t>
  </si>
  <si>
    <t>Divulgar el canal para denunciar actos de corrupción en los diferentes productos internos y externos de comunicación para la ciudadanía, los servidores y servidoras</t>
  </si>
  <si>
    <t xml:space="preserve">Doces (12 publicaciones (una mensual) Trimestralmente 3 </t>
  </si>
  <si>
    <t>31/03/2024
31/06/2024
30/09/2024
31/12/2024</t>
  </si>
  <si>
    <t>COMPONENTE 8. GESTIÓN DE RIESGOS DE CORRUPCIÓN - MAPAS DE RIESGO</t>
  </si>
  <si>
    <t>8.1. Política de administración de riesgos</t>
  </si>
  <si>
    <t>8.1.1</t>
  </si>
  <si>
    <t>Revisar y actualizar la Política y/o  la Guía de Administración de Riesgos de la entidad, según haya lugar.</t>
  </si>
  <si>
    <t xml:space="preserve">Una (1) Política  y/o  la Guía de la Administración de Riesgos </t>
  </si>
  <si>
    <t>Una (1) Política  y/o  la Guía de la Administración de Riesgos actualizada</t>
  </si>
  <si>
    <t>8.2. Construcción del mapa de riesgos anticorrupción (incluidos los riesgos de lavado de activos)</t>
  </si>
  <si>
    <t>8.2.1</t>
  </si>
  <si>
    <t>Actualizar la matriz de los riesgos de corrupción, contemplando SARLAFT, para la vigencia 2024.</t>
  </si>
  <si>
    <t>Una (1) matriz de riesgos de corrupción actualizada para la vigencia 2024</t>
  </si>
  <si>
    <t>8.3. Consulta y divulgación</t>
  </si>
  <si>
    <t>8.3.1</t>
  </si>
  <si>
    <t>Realizar una socialización a los lideres operativos de la entidad: la política y/o guía de riesgos, mapa de riesgos (corrupción y gestión) y reportes.</t>
  </si>
  <si>
    <t>8.3.2</t>
  </si>
  <si>
    <t>Realizar campañas semestrales, de apropiación de la  política y/o guía de Administración de Riesgos de corrupción.</t>
  </si>
  <si>
    <t xml:space="preserve">Realizar dos (2) campañas de apropiación de la política de Administración de Riesgos de corrupción .	</t>
  </si>
  <si>
    <t>30/06/2024
15/12/2024</t>
  </si>
  <si>
    <t>8.3.3</t>
  </si>
  <si>
    <t>Publicar y divulgar el mapa de riesgos de corrupción a través de la página web.</t>
  </si>
  <si>
    <t xml:space="preserve">Una (1) matriz de riesgos de corrupción publicada 	</t>
  </si>
  <si>
    <t xml:space="preserve">Una (1) matriz de riesgos de corrupción publicada  </t>
  </si>
  <si>
    <t>8.4. Monitoreo y revisión</t>
  </si>
  <si>
    <t>8.4.1</t>
  </si>
  <si>
    <t xml:space="preserve">Monitorear y revisar el mapa de riesgos de corrupción con base en los ajustes y reportes realizados por parte de los líderes de proceso y lideres operativos.
</t>
  </si>
  <si>
    <t>Tres (3) informes de monitoreo y seguimiento del mapa de riesgos de corrupción realizados</t>
  </si>
  <si>
    <t>(Número de informes realizados /Total informes programados)*100</t>
  </si>
  <si>
    <t>8.4.2</t>
  </si>
  <si>
    <t xml:space="preserve">Publicar y divulgar informe de monitoreo y seguimiento del mapa de riesgos de corrupción </t>
  </si>
  <si>
    <t>Publicar y divulgar tres (3) informes de monitoreo y seguimiento del mapa de riesgos de corrupción realizados, en la página web de la entidad.</t>
  </si>
  <si>
    <t>8.4.3</t>
  </si>
  <si>
    <t>Realizar el seguimiento al mapa de riesgos de corrupción y publicar el informe respectivo, de acuerdo con lo establecido en la normatividad vigente.</t>
  </si>
  <si>
    <t>Tres (3) ejercicios de seguimientos a los Mapas de riesgos de corrupción efectuados y publicados</t>
  </si>
  <si>
    <t>(Número de seguimientos publicados /Total seguimientos programados)*100</t>
  </si>
  <si>
    <t xml:space="preserve">
16/01/2024
10/05/2024
13/09/2024</t>
  </si>
  <si>
    <t>COMPONENTE 9. MEDIDAS DE DEBIDA DILIGENCIA Y PREVENCIÓN DE LAVADO DE ACTIVOS</t>
  </si>
  <si>
    <t>9.1. Adecuación institucional para cumplir con la debida diligencia</t>
  </si>
  <si>
    <t>9.1.1</t>
  </si>
  <si>
    <t>Validar con la Dirección Jurídica Contractual los posibles riesgos a incluir en la matriz de riesgos de corrupción en el marco de SARLAFT</t>
  </si>
  <si>
    <t>Una (1) matriz de riesgos de corrupción actualizada</t>
  </si>
  <si>
    <t>No. de Matriz de riesgos de corrupción actualizada</t>
  </si>
  <si>
    <t>9.2. Construcción del plan de trabajo para adaptar y/o desarrollar la debida diligencia</t>
  </si>
  <si>
    <t>9.2.1</t>
  </si>
  <si>
    <t xml:space="preserve">Socialización  del lineamiento  para la implementación y adopción de medidas de prevención y mitigación SARLAFT, en la entidad.
</t>
  </si>
  <si>
    <t>9.3. Gestión de la debida diligencia</t>
  </si>
  <si>
    <t>9.3.1</t>
  </si>
  <si>
    <t xml:space="preserve">Monitorear y revisar el mapa de riesgos de corrupción (SARLAFT) 
</t>
  </si>
  <si>
    <t>Dos (2) informes de monitoreo y seguimiento del mapa de riesgos de corrupción (SARLAFT)  realizados</t>
  </si>
  <si>
    <t xml:space="preserve">
•Articular acciones concentradas para la sostenibilidad y el seguimiento de las políticas del Modelo Integrado de Planeación y Gestión.
•Apertura de información sobre contenidos definidos por demanda ciudadana.
• Implementación de acciones de rendición de cuentas permanente y focalizada.
•Implementación de control de riesgos de lavado de activos, financiación del terrorismo
y proliferación de armas.
• Información como habilitador de control social.
• Fortalecer la experiencias de las y los usuarios en materia de trámites.</t>
  </si>
  <si>
    <t>El Programa de Transparencia y Ética Pública, se aprueba en Comité Institucional de Gestión y Desempeño el 26 de enero de 2024.</t>
  </si>
  <si>
    <r>
      <rPr>
        <sz val="11"/>
        <color theme="1"/>
        <rFont val="Calibri"/>
        <family val="2"/>
        <scheme val="minor"/>
      </rPr>
      <t>Todas las actividades debe contar con numeración, se determina a consideración. Eje:
Componente 4 subcomponente 4,3 actividad 4,3,1 o Componente 4 Subcomponente 3 actividad 1,1</t>
    </r>
  </si>
  <si>
    <t>05/04/2024
05/06/2024
05/08/2024
05/10/2024
05/12/2024</t>
  </si>
  <si>
    <t>30/05/2024
30/08/2024
30/12/2024</t>
  </si>
  <si>
    <t xml:space="preserve">Elaborar y publicar el informe trimestral de gestión de la entidad, en lenguaje claro y comprensible. </t>
  </si>
  <si>
    <t>30/04/2024
31/07/2024
31/10/2024</t>
  </si>
  <si>
    <t xml:space="preserve"> </t>
  </si>
  <si>
    <t xml:space="preserve">
31/05/2024</t>
  </si>
  <si>
    <r>
      <t xml:space="preserve">Un (1) memorando </t>
    </r>
    <r>
      <rPr>
        <sz val="11"/>
        <rFont val="Calibri"/>
        <family val="2"/>
        <scheme val="minor"/>
      </rPr>
      <t xml:space="preserve">conformando  </t>
    </r>
    <r>
      <rPr>
        <sz val="11"/>
        <color theme="1"/>
        <rFont val="Calibri"/>
        <family val="2"/>
        <scheme val="minor"/>
      </rPr>
      <t>equipo</t>
    </r>
  </si>
  <si>
    <t xml:space="preserve">
Una (1) Matriz de entidades</t>
  </si>
  <si>
    <t>(Número de monitoreos publicados/Total monitoreos programados)*100</t>
  </si>
  <si>
    <t xml:space="preserve">Publicar piezas con información sobre servicios de la entidad con enfoque de género, incluyente y no sexista. </t>
  </si>
  <si>
    <t xml:space="preserve">Dos (2) socializaciones realizadas al equipo líder de rendición de cuentas 	</t>
  </si>
  <si>
    <t xml:space="preserve">Identificar posibles entidades con las que la SDSCJ puede trabajar manera articulada en el ejercicio  de espacios de rendición de cuentas.
</t>
  </si>
  <si>
    <t>Dos  (2) socializaciones realizadas</t>
  </si>
  <si>
    <t xml:space="preserve">Una  (1) socialización Menu Participa
Una (1) socialiación Botón Transparencia </t>
  </si>
  <si>
    <t>12/04/2024
15/05/2024</t>
  </si>
  <si>
    <t>30/04/2024 
(Código de Convivencia)
31/10/2024
 (Dirección de Responsabilidad Penal Adolescente)
30/11/2024 
(Dirección de Acceso a la Justicia)</t>
  </si>
  <si>
    <t xml:space="preserve">
30/04/2024
 (Código de Convivencia)
31/10/2024
 (Dirección de Responsabilidad Penal Adolescente)
30/11/2024 
(Dirección de Acceso a la Justicia)
30/04/2024
30/07/2024
30/09/2024
 (Subsecretaría de Seguridad y convivencia)
15/12/2024
 (Audiencia pública de Rendición de Cuentas)</t>
  </si>
  <si>
    <r>
      <t>Socializaciones del esquema de publicaciones del Botón de Transparencia y Acceso a la Información pública de la Entidad de acuerdo con la Resoluci</t>
    </r>
    <r>
      <rPr>
        <sz val="11"/>
        <rFont val="Calibri"/>
        <family val="2"/>
        <scheme val="minor"/>
      </rPr>
      <t xml:space="preserve">ón 0066 del 7 de febrero de 2022 y </t>
    </r>
    <r>
      <rPr>
        <sz val="11"/>
        <color theme="1"/>
        <rFont val="Calibri"/>
        <family val="2"/>
        <scheme val="minor"/>
      </rPr>
      <t>estándares de publicación del Menú participa</t>
    </r>
  </si>
  <si>
    <t>Una (1) socialización del esquema de publicaciones realizada.
Una (1) socialización del Menú Participa</t>
  </si>
  <si>
    <t>30/04/2024
30/05/2024</t>
  </si>
  <si>
    <r>
      <rPr>
        <sz val="11"/>
        <rFont val="Calibri"/>
        <family val="2"/>
        <scheme val="minor"/>
      </rPr>
      <t>Socializaciones  del menú PARTICIPA y botón  Transparencia y Acceso a la Información pública, dirigida a servidores, colaboradores y ciudadanía.</t>
    </r>
    <r>
      <rPr>
        <sz val="11"/>
        <color theme="1"/>
        <rFont val="Calibri"/>
        <family val="2"/>
        <scheme val="minor"/>
      </rPr>
      <t xml:space="preserve">                                                                                                                                                                                                                                                                                                                                                                                     </t>
    </r>
  </si>
  <si>
    <t>30/05/2024
30/06/2024</t>
  </si>
  <si>
    <t xml:space="preserve">
Cinco (5) monitoreos  realizados a través de la matriz de cumplimiento de la Ley 1712/2014.</t>
  </si>
  <si>
    <t xml:space="preserve">
 09/05/2024
09/09/2024</t>
  </si>
  <si>
    <t xml:space="preserve">
09/01/2024
09/05/2024
09/09/2024</t>
  </si>
  <si>
    <r>
      <rPr>
        <b/>
        <sz val="11"/>
        <color theme="1"/>
        <rFont val="Arial"/>
        <family val="2"/>
      </rPr>
      <t>Componente 1</t>
    </r>
    <r>
      <rPr>
        <sz val="11"/>
        <color theme="1"/>
        <rFont val="Arial"/>
        <family val="2"/>
      </rPr>
      <t xml:space="preserve">:  
Cambio de fecha de programación de las actividades 1.1.1, 1.1.6 y 1.5.1
Modificación descripción actividades 1.1.1 y 1.1.6.
Ajuste de la Meta o producto e indicador actividad 1.1.1,1.5.1
</t>
    </r>
    <r>
      <rPr>
        <b/>
        <sz val="11"/>
        <color theme="1"/>
        <rFont val="Arial"/>
        <family val="2"/>
      </rPr>
      <t>Componente 2</t>
    </r>
    <r>
      <rPr>
        <sz val="11"/>
        <color theme="1"/>
        <rFont val="Arial"/>
        <family val="2"/>
      </rPr>
      <t xml:space="preserve">:  
Cambio de fecha de programación de las actividades 2.1.1, 2.3.1, 2.2.3 (diálogo ciudadano Código de convivencia), 2.3.1, 2.5.2 (diálogo ciudadano Código de convivencia), 2.6.1 y 2.6.2
Modificación descripción actividad 2.1.3.
Modificación meta o producto actividades 2.5.1
Modificación actividad 2.6.3 
</t>
    </r>
    <r>
      <rPr>
        <b/>
        <sz val="11"/>
        <color theme="1"/>
        <rFont val="Arial"/>
        <family val="2"/>
      </rPr>
      <t>Componente 3</t>
    </r>
    <r>
      <rPr>
        <sz val="11"/>
        <color theme="1"/>
        <rFont val="Arial"/>
        <family val="2"/>
      </rPr>
      <t xml:space="preserve">:  
Cambio de fecha de programación de la actividad 3.1.2
</t>
    </r>
    <r>
      <rPr>
        <b/>
        <sz val="11"/>
        <color theme="1"/>
        <rFont val="Arial"/>
        <family val="2"/>
      </rPr>
      <t xml:space="preserve">Componente 8: 
</t>
    </r>
    <r>
      <rPr>
        <sz val="11"/>
        <color theme="1"/>
        <rFont val="Arial"/>
        <family val="2"/>
      </rPr>
      <t xml:space="preserve">Cambio de fecha de programación de la actividades  8.4.1 y 8.4.2
</t>
    </r>
    <r>
      <rPr>
        <b/>
        <sz val="11"/>
        <color theme="1"/>
        <rFont val="Arial"/>
        <family val="2"/>
      </rPr>
      <t>Componente 9</t>
    </r>
    <r>
      <rPr>
        <sz val="11"/>
        <color theme="1"/>
        <rFont val="Arial"/>
        <family val="2"/>
      </rPr>
      <t xml:space="preserve">: 
Cambio de fecha de programación de la actividad 9.3.1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</si>
</sst>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7">
    <font>
      <sz val="11"/>
      <color theme="1"/>
      <name val="Calibri"/>
      <family val="2"/>
      <scheme val="minor"/>
    </font>
    <font>
      <sz val="11"/>
      <color theme="1"/>
      <name val="Calibri"/>
      <family val="2"/>
      <scheme val="minor"/>
    </font>
    <font>
      <u/>
      <sz val="11"/>
      <color theme="10"/>
      <name val="Calibri"/>
      <family val="2"/>
      <scheme val="minor"/>
    </font>
    <font>
      <b/>
      <sz val="11"/>
      <color theme="1"/>
      <name val="Calibri"/>
      <family val="2"/>
      <scheme val="minor"/>
    </font>
    <font>
      <sz val="11"/>
      <color theme="1"/>
      <name val="Arial"/>
      <family val="2"/>
    </font>
    <font>
      <b/>
      <sz val="11"/>
      <color theme="1"/>
      <name val="Arial"/>
      <family val="2"/>
    </font>
    <font>
      <sz val="12"/>
      <color theme="1"/>
      <name val="Arial"/>
      <family val="2"/>
    </font>
    <font>
      <b/>
      <sz val="12"/>
      <color theme="1"/>
      <name val="Arial"/>
      <family val="2"/>
    </font>
    <font>
      <b/>
      <sz val="11"/>
      <color rgb="FF000000"/>
      <name val="Calibri"/>
      <family val="2"/>
      <scheme val="minor"/>
    </font>
    <font>
      <sz val="11"/>
      <color rgb="FF000000"/>
      <name val="Calibri"/>
      <family val="2"/>
      <scheme val="minor"/>
    </font>
    <font>
      <sz val="11"/>
      <name val="Calibri"/>
      <family val="2"/>
      <scheme val="minor"/>
    </font>
    <font>
      <sz val="10"/>
      <color theme="1"/>
      <name val="Calibri"/>
      <family val="2"/>
      <scheme val="minor"/>
    </font>
    <font>
      <sz val="11"/>
      <color theme="1"/>
      <name val="Calibri"/>
      <family val="2"/>
      <scheme val="minor"/>
    </font>
    <font>
      <sz val="10"/>
      <color theme="1"/>
      <name val="Arial"/>
      <family val="2"/>
    </font>
    <font>
      <b/>
      <sz val="10"/>
      <color theme="1"/>
      <name val="Arial"/>
      <family val="2"/>
    </font>
    <font>
      <sz val="11"/>
      <color theme="1"/>
      <name val="Calibri (Cuerpo)"/>
    </font>
    <font>
      <sz val="11"/>
      <color theme="1"/>
      <name val="Calibri"/>
      <family val="2"/>
    </font>
  </fonts>
  <fills count="10">
    <fill>
      <patternFill patternType="none"/>
    </fill>
    <fill>
      <patternFill patternType="gray125"/>
    </fill>
    <fill>
      <patternFill patternType="solid">
        <fgColor rgb="FFFFFFFF"/>
        <bgColor rgb="FF000000"/>
      </patternFill>
    </fill>
    <fill>
      <patternFill patternType="solid">
        <fgColor theme="0" tint="-0.249977111117893"/>
        <bgColor indexed="64"/>
      </patternFill>
    </fill>
    <fill>
      <patternFill patternType="solid">
        <fgColor theme="0" tint="-0.249977111117893"/>
        <bgColor rgb="FF000000"/>
      </patternFill>
    </fill>
    <fill>
      <patternFill patternType="solid">
        <fgColor theme="0"/>
        <bgColor indexed="64"/>
      </patternFill>
    </fill>
    <fill>
      <patternFill patternType="solid">
        <fgColor rgb="FFFFFFFF"/>
        <bgColor indexed="64"/>
      </patternFill>
    </fill>
    <fill>
      <patternFill patternType="solid">
        <fgColor theme="2"/>
        <bgColor indexed="64"/>
      </patternFill>
    </fill>
    <fill>
      <patternFill patternType="solid">
        <fgColor theme="7" tint="0.79998168889431442"/>
        <bgColor indexed="64"/>
      </patternFill>
    </fill>
    <fill>
      <patternFill patternType="solid">
        <fgColor theme="0"/>
        <bgColor rgb="FF000000"/>
      </patternFill>
    </fill>
  </fills>
  <borders count="95">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rgb="FF000000"/>
      </left>
      <right style="medium">
        <color rgb="FF000000"/>
      </right>
      <top style="medium">
        <color rgb="FF000000"/>
      </top>
      <bottom style="medium">
        <color rgb="FF000000"/>
      </bottom>
      <diagonal/>
    </border>
    <border>
      <left/>
      <right/>
      <top style="medium">
        <color indexed="64"/>
      </top>
      <bottom/>
      <diagonal/>
    </border>
    <border>
      <left style="medium">
        <color rgb="FF000000"/>
      </left>
      <right/>
      <top style="medium">
        <color rgb="FF000000"/>
      </top>
      <bottom style="medium">
        <color rgb="FF000000"/>
      </bottom>
      <diagonal/>
    </border>
    <border>
      <left style="medium">
        <color rgb="FF000000"/>
      </left>
      <right/>
      <top style="medium">
        <color indexed="64"/>
      </top>
      <bottom/>
      <diagonal/>
    </border>
    <border>
      <left/>
      <right/>
      <top style="medium">
        <color rgb="FF000000"/>
      </top>
      <bottom style="medium">
        <color rgb="FF000000"/>
      </bottom>
      <diagonal/>
    </border>
    <border>
      <left style="medium">
        <color indexed="64"/>
      </left>
      <right style="medium">
        <color indexed="64"/>
      </right>
      <top/>
      <bottom style="medium">
        <color rgb="FF000000"/>
      </bottom>
      <diagonal/>
    </border>
    <border>
      <left style="thin">
        <color indexed="64"/>
      </left>
      <right style="thin">
        <color indexed="64"/>
      </right>
      <top style="thin">
        <color indexed="64"/>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rgb="FF000000"/>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rgb="FF000000"/>
      </top>
      <bottom/>
      <diagonal/>
    </border>
    <border>
      <left style="medium">
        <color rgb="FF000000"/>
      </left>
      <right style="medium">
        <color indexed="64"/>
      </right>
      <top style="medium">
        <color rgb="FF000000"/>
      </top>
      <bottom/>
      <diagonal/>
    </border>
    <border>
      <left style="medium">
        <color indexed="64"/>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style="medium">
        <color rgb="FF000000"/>
      </bottom>
      <diagonal/>
    </border>
    <border>
      <left style="thin">
        <color indexed="64"/>
      </left>
      <right/>
      <top style="thin">
        <color indexed="64"/>
      </top>
      <bottom style="thin">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rgb="FF000000"/>
      </left>
      <right style="medium">
        <color rgb="FF000000"/>
      </right>
      <top style="medium">
        <color rgb="FF000000"/>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rgb="FF000000"/>
      </top>
      <bottom style="medium">
        <color rgb="FF000000"/>
      </bottom>
      <diagonal/>
    </border>
    <border>
      <left style="thin">
        <color indexed="64"/>
      </left>
      <right style="thin">
        <color indexed="64"/>
      </right>
      <top style="thin">
        <color rgb="FF000000"/>
      </top>
      <bottom style="medium">
        <color rgb="FF000000"/>
      </bottom>
      <diagonal/>
    </border>
    <border>
      <left style="thin">
        <color indexed="64"/>
      </left>
      <right style="thin">
        <color indexed="64"/>
      </right>
      <top/>
      <bottom/>
      <diagonal/>
    </border>
    <border>
      <left style="thin">
        <color indexed="64"/>
      </left>
      <right style="thin">
        <color indexed="64"/>
      </right>
      <top style="thin">
        <color rgb="FF000000"/>
      </top>
      <bottom style="thin">
        <color indexed="64"/>
      </bottom>
      <diagonal/>
    </border>
    <border>
      <left style="medium">
        <color indexed="64"/>
      </left>
      <right style="thin">
        <color indexed="64"/>
      </right>
      <top style="thin">
        <color indexed="64"/>
      </top>
      <bottom/>
      <diagonal/>
    </border>
    <border>
      <left style="medium">
        <color rgb="FF000000"/>
      </left>
      <right style="medium">
        <color rgb="FF000000"/>
      </right>
      <top/>
      <bottom style="medium">
        <color rgb="FF000000"/>
      </bottom>
      <diagonal/>
    </border>
    <border>
      <left style="thin">
        <color indexed="64"/>
      </left>
      <right style="thin">
        <color indexed="64"/>
      </right>
      <top style="medium">
        <color indexed="64"/>
      </top>
      <bottom/>
      <diagonal/>
    </border>
    <border>
      <left style="medium">
        <color rgb="FF000000"/>
      </left>
      <right style="medium">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diagonal/>
    </border>
    <border>
      <left/>
      <right style="medium">
        <color rgb="FF000000"/>
      </right>
      <top style="medium">
        <color rgb="FF000000"/>
      </top>
      <bottom style="medium">
        <color rgb="FF000000"/>
      </bottom>
      <diagonal/>
    </border>
    <border>
      <left style="thin">
        <color indexed="64"/>
      </left>
      <right style="thin">
        <color indexed="64"/>
      </right>
      <top style="thin">
        <color rgb="FF000000"/>
      </top>
      <bottom/>
      <diagonal/>
    </border>
    <border>
      <left/>
      <right style="thin">
        <color indexed="64"/>
      </right>
      <top/>
      <bottom style="medium">
        <color indexed="64"/>
      </bottom>
      <diagonal/>
    </border>
    <border>
      <left style="medium">
        <color rgb="FF000000"/>
      </left>
      <right/>
      <top/>
      <bottom style="medium">
        <color rgb="FF000000"/>
      </bottom>
      <diagonal/>
    </border>
    <border>
      <left style="medium">
        <color indexed="64"/>
      </left>
      <right style="thin">
        <color indexed="64"/>
      </right>
      <top/>
      <bottom style="thin">
        <color indexed="64"/>
      </bottom>
      <diagonal/>
    </border>
    <border>
      <left style="medium">
        <color indexed="64"/>
      </left>
      <right style="thin">
        <color indexed="64"/>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medium">
        <color rgb="FF000000"/>
      </left>
      <right/>
      <top style="thin">
        <color indexed="64"/>
      </top>
      <bottom/>
      <diagonal/>
    </border>
    <border>
      <left style="medium">
        <color rgb="FF000000"/>
      </left>
      <right/>
      <top/>
      <bottom/>
      <diagonal/>
    </border>
    <border>
      <left style="medium">
        <color rgb="FF000000"/>
      </left>
      <right/>
      <top style="thin">
        <color rgb="FF000000"/>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rgb="FF000000"/>
      </top>
      <bottom/>
      <diagonal/>
    </border>
    <border>
      <left style="medium">
        <color indexed="64"/>
      </left>
      <right style="medium">
        <color indexed="64"/>
      </right>
      <top style="thin">
        <color rgb="FF000000"/>
      </top>
      <bottom/>
      <diagonal/>
    </border>
    <border>
      <left/>
      <right style="thin">
        <color indexed="64"/>
      </right>
      <top style="thin">
        <color rgb="FF000000"/>
      </top>
      <bottom style="thin">
        <color indexed="64"/>
      </bottom>
      <diagonal/>
    </border>
    <border>
      <left style="thin">
        <color indexed="64"/>
      </left>
      <right style="medium">
        <color indexed="64"/>
      </right>
      <top style="thin">
        <color rgb="FF000000"/>
      </top>
      <bottom style="thin">
        <color indexed="64"/>
      </bottom>
      <diagonal/>
    </border>
    <border>
      <left/>
      <right style="thin">
        <color indexed="64"/>
      </right>
      <top style="thin">
        <color indexed="64"/>
      </top>
      <bottom style="medium">
        <color rgb="FF000000"/>
      </bottom>
      <diagonal/>
    </border>
    <border>
      <left style="thin">
        <color indexed="64"/>
      </left>
      <right style="medium">
        <color indexed="64"/>
      </right>
      <top style="thin">
        <color indexed="64"/>
      </top>
      <bottom style="medium">
        <color rgb="FF000000"/>
      </bottom>
      <diagonal/>
    </border>
    <border>
      <left style="thin">
        <color indexed="64"/>
      </left>
      <right style="medium">
        <color indexed="64"/>
      </right>
      <top style="thin">
        <color indexed="64"/>
      </top>
      <bottom/>
      <diagonal/>
    </border>
    <border>
      <left/>
      <right style="thin">
        <color indexed="64"/>
      </right>
      <top/>
      <bottom/>
      <diagonal/>
    </border>
    <border>
      <left style="thin">
        <color rgb="FF000000"/>
      </left>
      <right style="thin">
        <color rgb="FF000000"/>
      </right>
      <top/>
      <bottom style="medium">
        <color rgb="FF000000"/>
      </bottom>
      <diagonal/>
    </border>
    <border>
      <left style="thin">
        <color indexed="64"/>
      </left>
      <right style="thin">
        <color indexed="64"/>
      </right>
      <top/>
      <bottom style="medium">
        <color rgb="FF000000"/>
      </bottom>
      <diagonal/>
    </border>
    <border>
      <left/>
      <right style="medium">
        <color rgb="FF000000"/>
      </right>
      <top style="medium">
        <color indexed="64"/>
      </top>
      <bottom/>
      <diagonal/>
    </border>
  </borders>
  <cellStyleXfs count="3">
    <xf numFmtId="0" fontId="0" fillId="0" borderId="0"/>
    <xf numFmtId="0" fontId="2" fillId="0" borderId="0" applyNumberFormat="0" applyFill="0" applyBorder="0" applyAlignment="0" applyProtection="0"/>
    <xf numFmtId="9" fontId="12" fillId="0" borderId="0" applyFont="0" applyFill="0" applyBorder="0" applyAlignment="0" applyProtection="0"/>
  </cellStyleXfs>
  <cellXfs count="354">
    <xf numFmtId="0" fontId="0" fillId="0" borderId="0" xfId="0"/>
    <xf numFmtId="0" fontId="4" fillId="0" borderId="3" xfId="0" applyFont="1" applyBorder="1"/>
    <xf numFmtId="0" fontId="4" fillId="0" borderId="0" xfId="0" applyFont="1"/>
    <xf numFmtId="0" fontId="5" fillId="0" borderId="0" xfId="0" applyFont="1"/>
    <xf numFmtId="0" fontId="4" fillId="0" borderId="0" xfId="0" applyFont="1" applyAlignment="1">
      <alignment horizontal="left" wrapText="1"/>
    </xf>
    <xf numFmtId="0" fontId="4" fillId="0" borderId="0" xfId="0" applyFont="1" applyAlignment="1">
      <alignment horizontal="center" vertical="center" wrapText="1"/>
    </xf>
    <xf numFmtId="0" fontId="6" fillId="0" borderId="3" xfId="0" applyFont="1" applyBorder="1"/>
    <xf numFmtId="0" fontId="6" fillId="0" borderId="5" xfId="0" applyFont="1" applyBorder="1" applyAlignment="1">
      <alignment horizontal="right" wrapText="1"/>
    </xf>
    <xf numFmtId="0" fontId="4" fillId="0" borderId="39" xfId="0" applyFont="1" applyBorder="1"/>
    <xf numFmtId="0" fontId="4" fillId="0" borderId="40" xfId="0" applyFont="1" applyBorder="1"/>
    <xf numFmtId="0" fontId="7" fillId="0" borderId="4" xfId="0" applyFont="1" applyBorder="1" applyAlignment="1">
      <alignment horizontal="center" vertical="center" wrapText="1"/>
    </xf>
    <xf numFmtId="0" fontId="0" fillId="0" borderId="0" xfId="0" applyAlignment="1">
      <alignment horizontal="left"/>
    </xf>
    <xf numFmtId="0" fontId="3" fillId="4" borderId="1" xfId="0" applyFont="1" applyFill="1" applyBorder="1" applyAlignment="1">
      <alignment horizontal="center" vertical="center" wrapText="1"/>
    </xf>
    <xf numFmtId="0" fontId="6" fillId="0" borderId="0" xfId="0" applyFont="1"/>
    <xf numFmtId="0" fontId="6" fillId="0" borderId="0" xfId="0" applyFont="1" applyAlignment="1">
      <alignment horizontal="right" wrapText="1"/>
    </xf>
    <xf numFmtId="0" fontId="0" fillId="0" borderId="0" xfId="0" applyAlignment="1">
      <alignment horizontal="center" vertical="center" wrapText="1"/>
    </xf>
    <xf numFmtId="0" fontId="0" fillId="0" borderId="0" xfId="0" applyAlignment="1">
      <alignment wrapText="1"/>
    </xf>
    <xf numFmtId="0" fontId="0" fillId="0" borderId="8" xfId="0" applyBorder="1" applyAlignment="1">
      <alignment vertical="top" wrapText="1"/>
    </xf>
    <xf numFmtId="0" fontId="0" fillId="0" borderId="18" xfId="0" applyBorder="1" applyAlignment="1">
      <alignment vertical="top" wrapText="1"/>
    </xf>
    <xf numFmtId="0" fontId="0" fillId="0" borderId="0" xfId="0" applyAlignment="1">
      <alignment vertical="center"/>
    </xf>
    <xf numFmtId="0" fontId="3" fillId="3" borderId="29" xfId="0" applyFont="1" applyFill="1" applyBorder="1" applyAlignment="1">
      <alignment horizontal="center" vertical="center"/>
    </xf>
    <xf numFmtId="0" fontId="4" fillId="0" borderId="26" xfId="0" applyFont="1" applyBorder="1"/>
    <xf numFmtId="0" fontId="7" fillId="0" borderId="26" xfId="0" applyFont="1" applyBorder="1" applyAlignment="1">
      <alignment horizontal="center" vertical="center" wrapText="1"/>
    </xf>
    <xf numFmtId="0" fontId="6" fillId="0" borderId="24" xfId="0" applyFont="1" applyBorder="1" applyAlignment="1">
      <alignment horizontal="right" wrapText="1"/>
    </xf>
    <xf numFmtId="0" fontId="3" fillId="3" borderId="46" xfId="0" applyFont="1" applyFill="1" applyBorder="1" applyAlignment="1">
      <alignment horizontal="center" vertical="center"/>
    </xf>
    <xf numFmtId="0" fontId="7" fillId="0" borderId="0" xfId="0" applyFont="1" applyAlignment="1">
      <alignment vertical="center" wrapText="1"/>
    </xf>
    <xf numFmtId="0" fontId="7" fillId="0" borderId="3" xfId="0" applyFont="1" applyBorder="1" applyAlignment="1">
      <alignment vertical="center" wrapText="1"/>
    </xf>
    <xf numFmtId="0" fontId="7" fillId="0" borderId="0" xfId="0" applyFont="1" applyAlignment="1">
      <alignment horizontal="center" vertical="center" wrapText="1"/>
    </xf>
    <xf numFmtId="0" fontId="5" fillId="3" borderId="43" xfId="0" applyFont="1" applyFill="1" applyBorder="1" applyAlignment="1">
      <alignment horizontal="center" vertical="center"/>
    </xf>
    <xf numFmtId="0" fontId="4" fillId="0" borderId="0" xfId="0" applyFont="1" applyAlignment="1">
      <alignment wrapText="1"/>
    </xf>
    <xf numFmtId="0" fontId="7" fillId="0" borderId="26" xfId="0" applyFont="1" applyBorder="1" applyAlignment="1">
      <alignment vertical="center" wrapText="1"/>
    </xf>
    <xf numFmtId="0" fontId="5" fillId="3" borderId="25" xfId="0" applyFont="1" applyFill="1" applyBorder="1" applyAlignment="1">
      <alignment horizontal="center" vertical="center"/>
    </xf>
    <xf numFmtId="0" fontId="5" fillId="3" borderId="25"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3" borderId="27"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0" borderId="8" xfId="0" applyFont="1" applyBorder="1" applyAlignment="1">
      <alignment horizontal="left" vertical="top" wrapText="1"/>
    </xf>
    <xf numFmtId="0" fontId="10" fillId="2" borderId="8" xfId="0" applyFont="1" applyFill="1" applyBorder="1" applyAlignment="1">
      <alignment horizontal="left" vertical="top" wrapText="1"/>
    </xf>
    <xf numFmtId="0" fontId="9" fillId="0" borderId="60" xfId="0" applyFont="1" applyBorder="1" applyAlignment="1">
      <alignment horizontal="left" vertical="top" wrapText="1"/>
    </xf>
    <xf numFmtId="0" fontId="9" fillId="0" borderId="31" xfId="0" applyFont="1" applyBorder="1" applyAlignment="1">
      <alignment horizontal="left" vertical="top" wrapText="1"/>
    </xf>
    <xf numFmtId="0" fontId="9" fillId="0" borderId="39" xfId="0" applyFont="1" applyBorder="1" applyAlignment="1">
      <alignment horizontal="center" vertical="center" wrapText="1"/>
    </xf>
    <xf numFmtId="0" fontId="5" fillId="3" borderId="33"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8"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xf>
    <xf numFmtId="0" fontId="5" fillId="3" borderId="24" xfId="0" applyFont="1" applyFill="1" applyBorder="1" applyAlignment="1">
      <alignment horizontal="center" vertical="center" wrapText="1"/>
    </xf>
    <xf numFmtId="0" fontId="5" fillId="3" borderId="53" xfId="0" applyFont="1" applyFill="1" applyBorder="1" applyAlignment="1">
      <alignment horizontal="center" vertical="center"/>
    </xf>
    <xf numFmtId="0" fontId="5" fillId="3" borderId="53" xfId="0" applyFont="1" applyFill="1" applyBorder="1" applyAlignment="1">
      <alignment horizontal="center" vertical="center" wrapText="1"/>
    </xf>
    <xf numFmtId="0" fontId="0" fillId="0" borderId="0" xfId="0" applyAlignment="1">
      <alignment vertical="center" wrapText="1"/>
    </xf>
    <xf numFmtId="0" fontId="9" fillId="0" borderId="54" xfId="0" applyFont="1" applyBorder="1" applyAlignment="1">
      <alignment horizontal="center" vertical="top"/>
    </xf>
    <xf numFmtId="0" fontId="9" fillId="0" borderId="55" xfId="0" applyFont="1" applyBorder="1" applyAlignment="1">
      <alignment horizontal="center" vertical="top"/>
    </xf>
    <xf numFmtId="0" fontId="9" fillId="0" borderId="61" xfId="0" applyFont="1" applyBorder="1" applyAlignment="1">
      <alignment horizontal="center" vertical="top"/>
    </xf>
    <xf numFmtId="0" fontId="3" fillId="3" borderId="27" xfId="0" applyFont="1" applyFill="1" applyBorder="1" applyAlignment="1">
      <alignment horizontal="center" vertical="center"/>
    </xf>
    <xf numFmtId="0" fontId="3" fillId="3" borderId="72" xfId="0" applyFont="1" applyFill="1" applyBorder="1" applyAlignment="1">
      <alignment horizontal="center" vertical="center"/>
    </xf>
    <xf numFmtId="0" fontId="3" fillId="3" borderId="32" xfId="0" applyFont="1" applyFill="1" applyBorder="1" applyAlignment="1">
      <alignment horizontal="center" vertical="center"/>
    </xf>
    <xf numFmtId="0" fontId="4" fillId="0" borderId="0" xfId="0" applyFont="1" applyAlignment="1">
      <alignment horizontal="left" vertical="top" wrapText="1"/>
    </xf>
    <xf numFmtId="0" fontId="7" fillId="0" borderId="4" xfId="0" applyFont="1" applyBorder="1" applyAlignment="1">
      <alignment vertical="center" wrapText="1"/>
    </xf>
    <xf numFmtId="0" fontId="0" fillId="0" borderId="0" xfId="0" applyAlignment="1">
      <alignment horizontal="center"/>
    </xf>
    <xf numFmtId="164" fontId="0" fillId="0" borderId="0" xfId="0" applyNumberFormat="1" applyAlignment="1">
      <alignment horizontal="center"/>
    </xf>
    <xf numFmtId="0" fontId="3" fillId="3" borderId="29" xfId="0" applyFont="1" applyFill="1" applyBorder="1" applyAlignment="1">
      <alignment horizontal="center" vertical="center" wrapText="1"/>
    </xf>
    <xf numFmtId="0" fontId="3" fillId="3" borderId="25" xfId="0" applyFont="1" applyFill="1" applyBorder="1" applyAlignment="1">
      <alignment horizontal="center" vertical="center"/>
    </xf>
    <xf numFmtId="0" fontId="0" fillId="0" borderId="0" xfId="0" applyAlignment="1">
      <alignment horizontal="center" vertical="center"/>
    </xf>
    <xf numFmtId="0" fontId="6" fillId="0" borderId="5" xfId="0" applyFont="1" applyBorder="1" applyAlignment="1">
      <alignment horizontal="center" wrapText="1"/>
    </xf>
    <xf numFmtId="0" fontId="6" fillId="0" borderId="24" xfId="0" applyFont="1" applyBorder="1" applyAlignment="1">
      <alignment horizontal="center" wrapText="1"/>
    </xf>
    <xf numFmtId="14" fontId="0" fillId="0" borderId="8" xfId="0" applyNumberFormat="1" applyBorder="1" applyAlignment="1">
      <alignment horizontal="center" vertical="center" wrapText="1"/>
    </xf>
    <xf numFmtId="0" fontId="0" fillId="0" borderId="21" xfId="0" applyBorder="1" applyAlignment="1">
      <alignment horizontal="center" vertical="center" wrapText="1"/>
    </xf>
    <xf numFmtId="0" fontId="0" fillId="0" borderId="8" xfId="0" applyBorder="1" applyAlignment="1">
      <alignment horizontal="center" vertical="center" wrapText="1"/>
    </xf>
    <xf numFmtId="0" fontId="9" fillId="0" borderId="10" xfId="0" applyFont="1" applyBorder="1" applyAlignment="1">
      <alignment horizontal="left" vertical="top" wrapText="1"/>
    </xf>
    <xf numFmtId="0" fontId="5" fillId="3" borderId="43" xfId="0" applyFont="1" applyFill="1" applyBorder="1" applyAlignment="1">
      <alignment horizontal="center" vertical="center" wrapText="1"/>
    </xf>
    <xf numFmtId="0" fontId="0" fillId="0" borderId="8" xfId="0" applyBorder="1" applyAlignment="1">
      <alignment horizontal="left" vertical="top" wrapText="1"/>
    </xf>
    <xf numFmtId="0" fontId="3" fillId="0" borderId="17" xfId="0" applyFont="1" applyBorder="1" applyAlignment="1">
      <alignment horizontal="left" vertical="top" wrapText="1"/>
    </xf>
    <xf numFmtId="0" fontId="0" fillId="0" borderId="10" xfId="0" applyBorder="1" applyAlignment="1">
      <alignment vertical="top" wrapText="1"/>
    </xf>
    <xf numFmtId="0" fontId="0" fillId="0" borderId="6" xfId="0" applyBorder="1" applyAlignment="1">
      <alignment horizontal="left" vertical="top" wrapText="1"/>
    </xf>
    <xf numFmtId="0" fontId="0" fillId="0" borderId="10" xfId="0" applyBorder="1" applyAlignment="1">
      <alignment horizontal="left" vertical="top"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10" fontId="0" fillId="0" borderId="7" xfId="2" applyNumberFormat="1" applyFont="1" applyBorder="1" applyAlignment="1">
      <alignment horizontal="center" vertical="center" wrapText="1"/>
    </xf>
    <xf numFmtId="10" fontId="0" fillId="0" borderId="9" xfId="2" applyNumberFormat="1" applyFont="1" applyBorder="1" applyAlignment="1">
      <alignment horizontal="center" vertical="center" wrapText="1"/>
    </xf>
    <xf numFmtId="10" fontId="0" fillId="0" borderId="11" xfId="2" applyNumberFormat="1" applyFont="1" applyBorder="1" applyAlignment="1">
      <alignment horizontal="center" vertical="center" wrapText="1"/>
    </xf>
    <xf numFmtId="0" fontId="3" fillId="3" borderId="53" xfId="0" applyFont="1" applyFill="1" applyBorder="1" applyAlignment="1">
      <alignment horizontal="center" vertical="center" wrapText="1"/>
    </xf>
    <xf numFmtId="0" fontId="4" fillId="0" borderId="0" xfId="0" applyFont="1" applyAlignment="1">
      <alignment horizontal="left" vertical="top"/>
    </xf>
    <xf numFmtId="0" fontId="4" fillId="0" borderId="0" xfId="0" applyFont="1" applyAlignment="1">
      <alignment horizontal="center" vertical="top"/>
    </xf>
    <xf numFmtId="0" fontId="5" fillId="3" borderId="23" xfId="0" applyFont="1" applyFill="1" applyBorder="1" applyAlignment="1">
      <alignment horizontal="center" vertical="center" wrapText="1"/>
    </xf>
    <xf numFmtId="10" fontId="0" fillId="0" borderId="7" xfId="2" applyNumberFormat="1" applyFont="1" applyBorder="1" applyAlignment="1">
      <alignment horizontal="center" vertical="center"/>
    </xf>
    <xf numFmtId="10" fontId="0" fillId="0" borderId="9" xfId="2" applyNumberFormat="1" applyFont="1" applyBorder="1" applyAlignment="1">
      <alignment horizontal="center" vertical="center"/>
    </xf>
    <xf numFmtId="10" fontId="0" fillId="0" borderId="11" xfId="2" applyNumberFormat="1" applyFont="1" applyBorder="1" applyAlignment="1">
      <alignment horizontal="center" vertical="center"/>
    </xf>
    <xf numFmtId="0" fontId="0" fillId="0" borderId="15" xfId="0" applyBorder="1" applyAlignment="1">
      <alignment horizontal="center" vertical="center" wrapText="1"/>
    </xf>
    <xf numFmtId="0" fontId="0" fillId="0" borderId="18" xfId="0" applyBorder="1" applyAlignment="1">
      <alignment horizontal="left" vertical="top" wrapText="1"/>
    </xf>
    <xf numFmtId="0" fontId="0" fillId="0" borderId="31" xfId="0" applyBorder="1" applyAlignment="1">
      <alignment horizontal="left" vertical="top"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7" xfId="0" applyBorder="1" applyAlignment="1">
      <alignment horizontal="center" vertical="center"/>
    </xf>
    <xf numFmtId="14" fontId="0" fillId="0" borderId="6" xfId="0" applyNumberFormat="1" applyBorder="1" applyAlignment="1">
      <alignment horizontal="center" vertical="center" wrapText="1"/>
    </xf>
    <xf numFmtId="0" fontId="0" fillId="0" borderId="66" xfId="0" applyBorder="1" applyAlignment="1">
      <alignment horizontal="center" vertical="center" wrapText="1"/>
    </xf>
    <xf numFmtId="0" fontId="5" fillId="3" borderId="42" xfId="0" applyFont="1" applyFill="1" applyBorder="1" applyAlignment="1">
      <alignment horizontal="center" vertical="center"/>
    </xf>
    <xf numFmtId="9" fontId="4" fillId="0" borderId="24" xfId="0" applyNumberFormat="1" applyFont="1" applyBorder="1" applyAlignment="1">
      <alignment horizontal="center" vertical="center" wrapText="1"/>
    </xf>
    <xf numFmtId="9" fontId="4" fillId="0" borderId="84" xfId="0" applyNumberFormat="1" applyFont="1" applyBorder="1" applyAlignment="1">
      <alignment horizontal="center" vertical="center" wrapText="1"/>
    </xf>
    <xf numFmtId="0" fontId="4" fillId="0" borderId="25" xfId="0" applyFont="1" applyBorder="1" applyAlignment="1">
      <alignment horizontal="center" vertical="center" wrapText="1"/>
    </xf>
    <xf numFmtId="0" fontId="4" fillId="0" borderId="53" xfId="0" applyFont="1" applyBorder="1" applyAlignment="1">
      <alignment horizontal="center" vertical="center" wrapText="1"/>
    </xf>
    <xf numFmtId="9" fontId="7" fillId="3" borderId="25" xfId="0" applyNumberFormat="1" applyFont="1" applyFill="1" applyBorder="1" applyAlignment="1">
      <alignment horizontal="center" wrapText="1"/>
    </xf>
    <xf numFmtId="9" fontId="7" fillId="3" borderId="27" xfId="0" applyNumberFormat="1" applyFont="1" applyFill="1" applyBorder="1" applyAlignment="1">
      <alignment horizontal="center" wrapText="1"/>
    </xf>
    <xf numFmtId="0" fontId="0" fillId="0" borderId="86" xfId="0" applyBorder="1" applyAlignment="1">
      <alignment horizontal="center" vertical="center"/>
    </xf>
    <xf numFmtId="0" fontId="0" fillId="0" borderId="60" xfId="0" applyBorder="1" applyAlignment="1">
      <alignment horizontal="left" vertical="top" wrapText="1"/>
    </xf>
    <xf numFmtId="0" fontId="0" fillId="0" borderId="88" xfId="0" applyBorder="1" applyAlignment="1">
      <alignment horizontal="center" vertical="center"/>
    </xf>
    <xf numFmtId="0" fontId="0" fillId="0" borderId="58" xfId="0" applyBorder="1" applyAlignment="1">
      <alignment horizontal="left" vertical="top" wrapText="1"/>
    </xf>
    <xf numFmtId="0" fontId="0" fillId="0" borderId="58" xfId="0" applyBorder="1" applyAlignment="1">
      <alignment vertical="center" wrapText="1"/>
    </xf>
    <xf numFmtId="0" fontId="7" fillId="5" borderId="2" xfId="0" applyFont="1" applyFill="1" applyBorder="1" applyAlignment="1">
      <alignment vertical="center" wrapText="1"/>
    </xf>
    <xf numFmtId="0" fontId="7" fillId="5" borderId="45" xfId="0" applyFont="1" applyFill="1" applyBorder="1" applyAlignment="1">
      <alignment vertical="center" wrapText="1"/>
    </xf>
    <xf numFmtId="0" fontId="13" fillId="0" borderId="0" xfId="0" applyFont="1"/>
    <xf numFmtId="0" fontId="14" fillId="7" borderId="8" xfId="0" applyFont="1" applyFill="1" applyBorder="1" applyAlignment="1">
      <alignment horizontal="center" vertical="center"/>
    </xf>
    <xf numFmtId="0" fontId="13" fillId="0" borderId="8" xfId="0" applyFont="1" applyBorder="1" applyAlignment="1">
      <alignment horizontal="center" vertical="center"/>
    </xf>
    <xf numFmtId="0" fontId="13" fillId="0" borderId="8" xfId="0" applyFont="1" applyBorder="1" applyAlignment="1">
      <alignment horizontal="center" vertical="center" wrapText="1"/>
    </xf>
    <xf numFmtId="0" fontId="3" fillId="3" borderId="53" xfId="0" applyFont="1" applyFill="1" applyBorder="1" applyAlignment="1">
      <alignment horizontal="center" vertical="center"/>
    </xf>
    <xf numFmtId="0" fontId="3" fillId="3" borderId="33" xfId="0" applyFont="1" applyFill="1" applyBorder="1" applyAlignment="1">
      <alignment horizontal="center" vertical="center"/>
    </xf>
    <xf numFmtId="0" fontId="10" fillId="2" borderId="6" xfId="0" applyFont="1" applyFill="1" applyBorder="1" applyAlignment="1">
      <alignment horizontal="left" vertical="top" wrapText="1"/>
    </xf>
    <xf numFmtId="0" fontId="0" fillId="0" borderId="16" xfId="0" applyBorder="1" applyAlignment="1">
      <alignment horizontal="center" vertical="center" wrapText="1"/>
    </xf>
    <xf numFmtId="0" fontId="0" fillId="0" borderId="91" xfId="0" applyBorder="1" applyAlignment="1">
      <alignment horizontal="center" vertical="center"/>
    </xf>
    <xf numFmtId="0" fontId="0" fillId="0" borderId="57" xfId="0" applyBorder="1" applyAlignment="1">
      <alignment horizontal="center" vertical="center"/>
    </xf>
    <xf numFmtId="0" fontId="1" fillId="0" borderId="20" xfId="0" applyFont="1" applyBorder="1" applyAlignment="1">
      <alignment horizontal="center" vertical="center"/>
    </xf>
    <xf numFmtId="0" fontId="1" fillId="0" borderId="13" xfId="0" applyFont="1" applyBorder="1" applyAlignment="1">
      <alignment horizontal="center" vertical="center"/>
    </xf>
    <xf numFmtId="0" fontId="1" fillId="0" borderId="17" xfId="0" applyFont="1" applyBorder="1" applyAlignment="1">
      <alignment horizontal="center" vertical="center"/>
    </xf>
    <xf numFmtId="0" fontId="1" fillId="0" borderId="6" xfId="0" applyFont="1" applyBorder="1" applyAlignment="1">
      <alignment horizontal="left" vertical="top" wrapText="1"/>
    </xf>
    <xf numFmtId="0" fontId="1" fillId="0" borderId="19" xfId="0" applyFont="1" applyBorder="1" applyAlignment="1">
      <alignment horizontal="center" vertical="center" wrapText="1"/>
    </xf>
    <xf numFmtId="0" fontId="1" fillId="0" borderId="8" xfId="0" applyFont="1" applyBorder="1" applyAlignment="1">
      <alignment horizontal="left" vertical="top" wrapText="1"/>
    </xf>
    <xf numFmtId="0" fontId="1" fillId="0" borderId="25"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10" xfId="0" applyFont="1" applyBorder="1" applyAlignment="1">
      <alignment horizontal="left" vertical="top" wrapText="1"/>
    </xf>
    <xf numFmtId="0" fontId="1" fillId="0" borderId="54" xfId="0" applyFont="1" applyBorder="1" applyAlignment="1">
      <alignment horizontal="center" vertical="center" wrapText="1"/>
    </xf>
    <xf numFmtId="0" fontId="1" fillId="0" borderId="6" xfId="0" applyFont="1" applyBorder="1" applyAlignment="1">
      <alignment horizontal="left" vertical="top"/>
    </xf>
    <xf numFmtId="14" fontId="1" fillId="0" borderId="6" xfId="0" applyNumberFormat="1" applyFont="1" applyBorder="1" applyAlignment="1">
      <alignment horizontal="center" vertical="center" wrapText="1"/>
    </xf>
    <xf numFmtId="10" fontId="1" fillId="0" borderId="7" xfId="2" applyNumberFormat="1" applyFont="1" applyBorder="1" applyAlignment="1">
      <alignment wrapText="1"/>
    </xf>
    <xf numFmtId="0" fontId="1" fillId="0" borderId="55" xfId="0" applyFont="1" applyBorder="1" applyAlignment="1">
      <alignment horizontal="center" vertical="center" wrapText="1"/>
    </xf>
    <xf numFmtId="0" fontId="1" fillId="0" borderId="8" xfId="0" applyFont="1" applyBorder="1" applyAlignment="1">
      <alignment horizontal="left" vertical="top"/>
    </xf>
    <xf numFmtId="14" fontId="1" fillId="0" borderId="8" xfId="0" applyNumberFormat="1" applyFont="1" applyBorder="1" applyAlignment="1">
      <alignment horizontal="center" vertical="center" wrapText="1"/>
    </xf>
    <xf numFmtId="10" fontId="1" fillId="0" borderId="9" xfId="2" applyNumberFormat="1" applyFont="1" applyBorder="1" applyAlignment="1">
      <alignment wrapText="1"/>
    </xf>
    <xf numFmtId="0" fontId="1" fillId="0" borderId="83" xfId="0" applyFont="1" applyBorder="1" applyAlignment="1">
      <alignment horizontal="left" vertical="top" wrapText="1"/>
    </xf>
    <xf numFmtId="14" fontId="1" fillId="0" borderId="8" xfId="0" applyNumberFormat="1" applyFont="1" applyBorder="1" applyAlignment="1">
      <alignment horizontal="left" vertical="top" wrapText="1"/>
    </xf>
    <xf numFmtId="0" fontId="1" fillId="0" borderId="82" xfId="0" applyFont="1" applyBorder="1" applyAlignment="1">
      <alignment horizontal="center" vertical="center" wrapText="1"/>
    </xf>
    <xf numFmtId="0" fontId="1" fillId="0" borderId="10" xfId="0" applyFont="1" applyBorder="1" applyAlignment="1">
      <alignment horizontal="left" vertical="top"/>
    </xf>
    <xf numFmtId="0" fontId="1" fillId="0" borderId="10" xfId="0" applyFont="1" applyBorder="1" applyAlignment="1">
      <alignment horizontal="center" vertical="center" wrapText="1"/>
    </xf>
    <xf numFmtId="10" fontId="1" fillId="0" borderId="7" xfId="2" applyNumberFormat="1" applyFont="1" applyBorder="1" applyAlignment="1">
      <alignment horizontal="center" vertical="center" wrapText="1"/>
    </xf>
    <xf numFmtId="10" fontId="1" fillId="0" borderId="9" xfId="2" applyNumberFormat="1" applyFont="1" applyBorder="1" applyAlignment="1">
      <alignment horizontal="center" vertical="center" wrapText="1"/>
    </xf>
    <xf numFmtId="10" fontId="1" fillId="0" borderId="90" xfId="2" applyNumberFormat="1" applyFont="1" applyBorder="1" applyAlignment="1">
      <alignment horizontal="center" vertical="center" wrapText="1"/>
    </xf>
    <xf numFmtId="10" fontId="1" fillId="0" borderId="87" xfId="2" applyNumberFormat="1" applyFont="1" applyBorder="1" applyAlignment="1">
      <alignment horizontal="center" vertical="center" wrapText="1"/>
    </xf>
    <xf numFmtId="10" fontId="1" fillId="0" borderId="89" xfId="2" applyNumberFormat="1" applyFont="1" applyBorder="1" applyAlignment="1">
      <alignment horizontal="center" vertical="center" wrapText="1"/>
    </xf>
    <xf numFmtId="0" fontId="0" fillId="0" borderId="6" xfId="0" applyBorder="1" applyAlignment="1">
      <alignment vertical="top" wrapText="1"/>
    </xf>
    <xf numFmtId="165" fontId="0" fillId="0" borderId="7" xfId="2" applyNumberFormat="1" applyFont="1" applyBorder="1" applyAlignment="1">
      <alignment horizontal="center" vertical="center" wrapText="1"/>
    </xf>
    <xf numFmtId="0" fontId="0" fillId="0" borderId="21" xfId="0" applyBorder="1" applyAlignment="1">
      <alignment horizontal="left" vertical="top" wrapText="1"/>
    </xf>
    <xf numFmtId="164" fontId="0" fillId="0" borderId="22" xfId="0" applyNumberFormat="1" applyBorder="1" applyAlignment="1">
      <alignment horizontal="center" vertical="top"/>
    </xf>
    <xf numFmtId="0" fontId="16" fillId="6" borderId="35" xfId="0" applyFont="1" applyFill="1" applyBorder="1" applyAlignment="1">
      <alignment horizontal="left" vertical="top" wrapText="1"/>
    </xf>
    <xf numFmtId="0" fontId="0" fillId="0" borderId="13" xfId="0" applyBorder="1" applyAlignment="1">
      <alignment horizontal="left" vertical="top" wrapText="1"/>
    </xf>
    <xf numFmtId="0" fontId="0" fillId="2" borderId="8" xfId="0" applyFill="1" applyBorder="1" applyAlignment="1">
      <alignment horizontal="left" vertical="top" wrapText="1"/>
    </xf>
    <xf numFmtId="0" fontId="0" fillId="0" borderId="8" xfId="0" applyBorder="1" applyAlignment="1">
      <alignment horizontal="left" vertical="top"/>
    </xf>
    <xf numFmtId="14" fontId="0" fillId="0" borderId="8" xfId="0" applyNumberFormat="1" applyBorder="1" applyAlignment="1">
      <alignment horizontal="left" vertical="top"/>
    </xf>
    <xf numFmtId="0" fontId="16" fillId="6" borderId="71" xfId="0" applyFont="1" applyFill="1" applyBorder="1" applyAlignment="1">
      <alignment horizontal="left" vertical="top" wrapText="1"/>
    </xf>
    <xf numFmtId="14" fontId="0" fillId="0" borderId="31" xfId="0" applyNumberFormat="1" applyBorder="1" applyAlignment="1">
      <alignment horizontal="center" vertical="center" wrapText="1"/>
    </xf>
    <xf numFmtId="164" fontId="0" fillId="0" borderId="11" xfId="0" applyNumberFormat="1" applyBorder="1" applyAlignment="1">
      <alignment horizontal="center" vertical="top"/>
    </xf>
    <xf numFmtId="0" fontId="0" fillId="0" borderId="21" xfId="0" applyBorder="1" applyAlignment="1">
      <alignment vertical="center" wrapText="1"/>
    </xf>
    <xf numFmtId="0" fontId="0" fillId="0" borderId="8" xfId="0" applyBorder="1" applyAlignment="1">
      <alignment vertical="center" wrapText="1"/>
    </xf>
    <xf numFmtId="0" fontId="0" fillId="0" borderId="8" xfId="0" applyBorder="1" applyAlignment="1">
      <alignment horizontal="left" vertical="center" wrapText="1"/>
    </xf>
    <xf numFmtId="0" fontId="0" fillId="0" borderId="18" xfId="0" applyBorder="1" applyAlignment="1">
      <alignment horizontal="center" vertical="center" wrapText="1"/>
    </xf>
    <xf numFmtId="14" fontId="0" fillId="0" borderId="18" xfId="0" applyNumberFormat="1" applyBorder="1" applyAlignment="1">
      <alignment horizontal="center" vertical="center" wrapText="1"/>
    </xf>
    <xf numFmtId="0" fontId="0" fillId="0" borderId="12" xfId="0" applyBorder="1" applyAlignment="1">
      <alignment horizontal="center" vertical="center" wrapText="1"/>
    </xf>
    <xf numFmtId="10" fontId="0" fillId="0" borderId="22" xfId="2" applyNumberFormat="1" applyFont="1" applyBorder="1" applyAlignment="1">
      <alignment horizontal="center" vertical="center" wrapText="1"/>
    </xf>
    <xf numFmtId="0" fontId="0" fillId="0" borderId="20" xfId="0" applyBorder="1" applyAlignment="1">
      <alignment horizontal="center" vertical="center" wrapText="1"/>
    </xf>
    <xf numFmtId="0" fontId="0" fillId="0" borderId="67" xfId="0" applyBorder="1" applyAlignment="1">
      <alignment horizontal="left" vertical="top" wrapText="1"/>
    </xf>
    <xf numFmtId="0" fontId="0" fillId="0" borderId="66" xfId="0" applyBorder="1" applyAlignment="1">
      <alignment horizontal="left" vertical="top" wrapText="1"/>
    </xf>
    <xf numFmtId="0" fontId="0" fillId="0" borderId="0" xfId="0" applyAlignment="1">
      <alignment horizontal="left" vertical="top"/>
    </xf>
    <xf numFmtId="0" fontId="0" fillId="0" borderId="13" xfId="0" applyBorder="1" applyAlignment="1">
      <alignment horizontal="center" vertical="center" wrapText="1"/>
    </xf>
    <xf numFmtId="0" fontId="0" fillId="0" borderId="47" xfId="0" applyBorder="1" applyAlignment="1">
      <alignment horizontal="left" vertical="top" wrapText="1"/>
    </xf>
    <xf numFmtId="0" fontId="0" fillId="0" borderId="35" xfId="0" applyBorder="1" applyAlignment="1">
      <alignment horizontal="left" vertical="top" wrapText="1"/>
    </xf>
    <xf numFmtId="0" fontId="0" fillId="0" borderId="20" xfId="0" applyBorder="1" applyAlignment="1">
      <alignment horizontal="left" vertical="top" wrapText="1"/>
    </xf>
    <xf numFmtId="0" fontId="0" fillId="0" borderId="17" xfId="0" applyBorder="1" applyAlignment="1">
      <alignment horizontal="center" vertical="center" wrapText="1"/>
    </xf>
    <xf numFmtId="0" fontId="0" fillId="0" borderId="14" xfId="0" applyBorder="1" applyAlignment="1">
      <alignment horizontal="center" vertical="center" wrapText="1"/>
    </xf>
    <xf numFmtId="0" fontId="0" fillId="0" borderId="69" xfId="0" applyBorder="1" applyAlignment="1">
      <alignment horizontal="left" vertical="top" wrapText="1"/>
    </xf>
    <xf numFmtId="0" fontId="0" fillId="0" borderId="70" xfId="0" applyBorder="1" applyAlignment="1">
      <alignment horizontal="left" vertical="top"/>
    </xf>
    <xf numFmtId="14" fontId="0" fillId="0" borderId="70" xfId="0" applyNumberFormat="1" applyBorder="1" applyAlignment="1">
      <alignment horizontal="left" vertical="top" wrapText="1"/>
    </xf>
    <xf numFmtId="0" fontId="0" fillId="0" borderId="74" xfId="0" applyBorder="1" applyAlignment="1">
      <alignment horizontal="left" vertical="top" wrapText="1"/>
    </xf>
    <xf numFmtId="0" fontId="0" fillId="0" borderId="8" xfId="0" applyBorder="1" applyAlignment="1">
      <alignment vertical="top"/>
    </xf>
    <xf numFmtId="10" fontId="0" fillId="0" borderId="8" xfId="2" applyNumberFormat="1" applyFont="1" applyBorder="1" applyAlignment="1">
      <alignment horizontal="center" vertical="center"/>
    </xf>
    <xf numFmtId="0" fontId="0" fillId="0" borderId="54" xfId="0" applyBorder="1" applyAlignment="1">
      <alignment horizontal="center" vertical="top"/>
    </xf>
    <xf numFmtId="0" fontId="0" fillId="0" borderId="26" xfId="0" applyBorder="1" applyAlignment="1">
      <alignment horizontal="left" vertical="top"/>
    </xf>
    <xf numFmtId="0" fontId="0" fillId="0" borderId="63" xfId="0" applyBorder="1" applyAlignment="1">
      <alignment vertical="top" wrapText="1"/>
    </xf>
    <xf numFmtId="0" fontId="0" fillId="0" borderId="6" xfId="0" applyBorder="1" applyAlignment="1">
      <alignment horizontal="center" vertical="center" wrapText="1"/>
    </xf>
    <xf numFmtId="0" fontId="0" fillId="0" borderId="55" xfId="0" applyBorder="1" applyAlignment="1">
      <alignment horizontal="center" vertical="top"/>
    </xf>
    <xf numFmtId="0" fontId="0" fillId="0" borderId="0" xfId="0" applyAlignment="1">
      <alignment horizontal="left" vertical="top" wrapText="1"/>
    </xf>
    <xf numFmtId="0" fontId="0" fillId="0" borderId="76" xfId="0" applyBorder="1" applyAlignment="1">
      <alignment horizontal="center" vertical="top"/>
    </xf>
    <xf numFmtId="0" fontId="0" fillId="5" borderId="21" xfId="0" applyFill="1" applyBorder="1" applyAlignment="1">
      <alignment horizontal="left" vertical="top" wrapText="1"/>
    </xf>
    <xf numFmtId="0" fontId="0" fillId="0" borderId="39" xfId="0" applyBorder="1" applyAlignment="1">
      <alignment horizontal="center" vertical="center"/>
    </xf>
    <xf numFmtId="0" fontId="0" fillId="0" borderId="52" xfId="0" applyBorder="1" applyAlignment="1">
      <alignment horizontal="center" vertical="top"/>
    </xf>
    <xf numFmtId="0" fontId="0" fillId="0" borderId="43" xfId="0" applyBorder="1" applyAlignment="1">
      <alignment horizontal="center" vertical="center" wrapText="1"/>
    </xf>
    <xf numFmtId="0" fontId="0" fillId="0" borderId="77" xfId="0" applyBorder="1" applyAlignment="1">
      <alignment horizontal="center" vertical="top"/>
    </xf>
    <xf numFmtId="0" fontId="0" fillId="0" borderId="78" xfId="0" applyBorder="1" applyAlignment="1">
      <alignment horizontal="left" vertical="top" wrapText="1"/>
    </xf>
    <xf numFmtId="0" fontId="0" fillId="0" borderId="10" xfId="0" applyBorder="1" applyAlignment="1">
      <alignment horizontal="center" vertical="center" wrapText="1"/>
    </xf>
    <xf numFmtId="0" fontId="0" fillId="0" borderId="32" xfId="0" applyBorder="1" applyAlignment="1">
      <alignment horizontal="center" vertical="center" wrapText="1"/>
    </xf>
    <xf numFmtId="0" fontId="0" fillId="0" borderId="6" xfId="0" applyBorder="1" applyAlignment="1">
      <alignment horizontal="left" vertical="top"/>
    </xf>
    <xf numFmtId="14" fontId="0" fillId="0" borderId="6" xfId="0" applyNumberFormat="1" applyBorder="1" applyAlignment="1">
      <alignment horizontal="center" vertical="center"/>
    </xf>
    <xf numFmtId="14" fontId="0" fillId="2" borderId="8" xfId="0" applyNumberFormat="1" applyFill="1" applyBorder="1" applyAlignment="1">
      <alignment horizontal="center" vertical="center"/>
    </xf>
    <xf numFmtId="0" fontId="0" fillId="0" borderId="82" xfId="0" applyBorder="1" applyAlignment="1">
      <alignment horizontal="center" vertical="top"/>
    </xf>
    <xf numFmtId="14" fontId="0" fillId="0" borderId="10" xfId="0" applyNumberFormat="1" applyBorder="1" applyAlignment="1">
      <alignment horizontal="center" vertical="center"/>
    </xf>
    <xf numFmtId="0" fontId="0" fillId="0" borderId="14" xfId="0" applyBorder="1" applyAlignment="1">
      <alignment horizontal="center" vertical="center"/>
    </xf>
    <xf numFmtId="0" fontId="5" fillId="3" borderId="8" xfId="0" applyFont="1" applyFill="1" applyBorder="1" applyAlignment="1">
      <alignment vertical="center"/>
    </xf>
    <xf numFmtId="0" fontId="16" fillId="0" borderId="92" xfId="0" applyFont="1" applyBorder="1" applyAlignment="1">
      <alignment horizontal="left" vertical="top" wrapText="1"/>
    </xf>
    <xf numFmtId="0" fontId="0" fillId="0" borderId="93" xfId="0" applyBorder="1" applyAlignment="1">
      <alignment horizontal="left" vertical="top" wrapText="1"/>
    </xf>
    <xf numFmtId="0" fontId="16" fillId="6" borderId="8" xfId="0" applyFont="1" applyFill="1" applyBorder="1" applyAlignment="1">
      <alignment horizontal="left" vertical="top" wrapText="1"/>
    </xf>
    <xf numFmtId="0" fontId="10" fillId="5" borderId="8" xfId="0" applyFont="1" applyFill="1" applyBorder="1" applyAlignment="1">
      <alignment horizontal="left" vertical="top" wrapText="1"/>
    </xf>
    <xf numFmtId="14" fontId="10" fillId="0" borderId="8" xfId="0" applyNumberFormat="1" applyFont="1" applyBorder="1" applyAlignment="1">
      <alignment horizontal="center" vertical="center" wrapText="1"/>
    </xf>
    <xf numFmtId="14" fontId="4" fillId="0" borderId="0" xfId="0" applyNumberFormat="1" applyFont="1"/>
    <xf numFmtId="0" fontId="4" fillId="0" borderId="8" xfId="0" applyFont="1" applyBorder="1" applyAlignment="1">
      <alignment horizontal="center" vertical="center"/>
    </xf>
    <xf numFmtId="14" fontId="4" fillId="0" borderId="8" xfId="0" applyNumberFormat="1" applyFont="1" applyBorder="1" applyAlignment="1">
      <alignment horizontal="center" vertical="center"/>
    </xf>
    <xf numFmtId="0" fontId="0" fillId="0" borderId="20" xfId="0" applyBorder="1" applyAlignment="1">
      <alignment horizontal="center" vertical="center"/>
    </xf>
    <xf numFmtId="0" fontId="10" fillId="0" borderId="8" xfId="0" applyFont="1" applyBorder="1" applyAlignment="1">
      <alignment horizontal="left" vertical="top" wrapText="1"/>
    </xf>
    <xf numFmtId="14" fontId="10" fillId="5" borderId="8" xfId="0" applyNumberFormat="1" applyFont="1" applyFill="1" applyBorder="1" applyAlignment="1">
      <alignment horizontal="center" vertical="center" wrapText="1"/>
    </xf>
    <xf numFmtId="0" fontId="8" fillId="3" borderId="94" xfId="0" applyFont="1" applyFill="1" applyBorder="1" applyAlignment="1">
      <alignment horizontal="center" vertical="center" wrapText="1"/>
    </xf>
    <xf numFmtId="0" fontId="10" fillId="5" borderId="8" xfId="0" applyFont="1" applyFill="1" applyBorder="1" applyAlignment="1">
      <alignment horizontal="center" vertical="center" wrapText="1"/>
    </xf>
    <xf numFmtId="14" fontId="10" fillId="0" borderId="56" xfId="0" applyNumberFormat="1" applyFont="1" applyBorder="1" applyAlignment="1">
      <alignment horizontal="center" vertical="center" wrapText="1"/>
    </xf>
    <xf numFmtId="14" fontId="0" fillId="0" borderId="65" xfId="0" applyNumberFormat="1" applyBorder="1" applyAlignment="1">
      <alignment horizontal="center" vertical="center" wrapText="1"/>
    </xf>
    <xf numFmtId="14" fontId="0" fillId="0" borderId="35" xfId="0" applyNumberFormat="1" applyBorder="1" applyAlignment="1">
      <alignment horizontal="center" vertical="center" wrapText="1"/>
    </xf>
    <xf numFmtId="0" fontId="0" fillId="0" borderId="35" xfId="0" applyBorder="1" applyAlignment="1">
      <alignment horizontal="center" vertical="center" wrapText="1"/>
    </xf>
    <xf numFmtId="0" fontId="0" fillId="0" borderId="68" xfId="0" applyBorder="1" applyAlignment="1">
      <alignment horizontal="center" vertical="center" wrapText="1"/>
    </xf>
    <xf numFmtId="14" fontId="0" fillId="0" borderId="8" xfId="0" applyNumberFormat="1" applyBorder="1" applyAlignment="1">
      <alignment horizontal="center" vertical="center"/>
    </xf>
    <xf numFmtId="0" fontId="9" fillId="0" borderId="13" xfId="0" applyFont="1" applyBorder="1" applyAlignment="1">
      <alignment horizontal="center" vertical="top"/>
    </xf>
    <xf numFmtId="0" fontId="9" fillId="0" borderId="88" xfId="0" applyFont="1" applyBorder="1" applyAlignment="1">
      <alignment horizontal="center" vertical="top"/>
    </xf>
    <xf numFmtId="0" fontId="0" fillId="0" borderId="18" xfId="0" applyBorder="1" applyAlignment="1">
      <alignment vertical="center" wrapText="1"/>
    </xf>
    <xf numFmtId="0" fontId="11" fillId="0" borderId="8" xfId="0" applyFont="1" applyBorder="1" applyAlignment="1">
      <alignment vertical="center" wrapText="1"/>
    </xf>
    <xf numFmtId="0" fontId="1" fillId="0" borderId="21" xfId="0" applyFont="1" applyBorder="1" applyAlignment="1">
      <alignment vertical="center" wrapText="1"/>
    </xf>
    <xf numFmtId="0" fontId="1" fillId="0" borderId="0" xfId="0" applyFont="1" applyAlignment="1">
      <alignment vertical="center"/>
    </xf>
    <xf numFmtId="0" fontId="9" fillId="0" borderId="21" xfId="0" applyFont="1" applyBorder="1" applyAlignment="1">
      <alignment vertical="center" wrapText="1"/>
    </xf>
    <xf numFmtId="164" fontId="0" fillId="0" borderId="22" xfId="2" applyNumberFormat="1" applyFont="1" applyBorder="1" applyAlignment="1">
      <alignment horizontal="center" vertical="center" wrapText="1"/>
    </xf>
    <xf numFmtId="0" fontId="9" fillId="0" borderId="8" xfId="0" applyFont="1" applyBorder="1" applyAlignment="1">
      <alignment vertical="center" wrapText="1"/>
    </xf>
    <xf numFmtId="0" fontId="1" fillId="0" borderId="8" xfId="0" applyFont="1" applyBorder="1" applyAlignment="1">
      <alignment vertical="center" wrapText="1"/>
    </xf>
    <xf numFmtId="0" fontId="9" fillId="0" borderId="8" xfId="0" applyFont="1" applyBorder="1" applyAlignment="1">
      <alignment horizontal="left" vertical="center" wrapText="1"/>
    </xf>
    <xf numFmtId="0" fontId="9" fillId="5" borderId="21" xfId="0" applyFont="1" applyFill="1" applyBorder="1" applyAlignment="1">
      <alignment vertical="center" wrapText="1"/>
    </xf>
    <xf numFmtId="0" fontId="0" fillId="0" borderId="73" xfId="0" applyBorder="1" applyAlignment="1">
      <alignment horizontal="left" vertical="center" wrapText="1"/>
    </xf>
    <xf numFmtId="0" fontId="0" fillId="5" borderId="21" xfId="0" applyFill="1" applyBorder="1" applyAlignment="1">
      <alignment vertical="center" wrapText="1"/>
    </xf>
    <xf numFmtId="0" fontId="0" fillId="5" borderId="8" xfId="0" applyFill="1" applyBorder="1" applyAlignment="1">
      <alignment vertical="center" wrapText="1"/>
    </xf>
    <xf numFmtId="0" fontId="0" fillId="0" borderId="8" xfId="0" applyBorder="1" applyAlignment="1">
      <alignment horizontal="left" vertical="center"/>
    </xf>
    <xf numFmtId="0" fontId="0" fillId="0" borderId="59" xfId="0" applyBorder="1" applyAlignment="1">
      <alignment vertical="center" wrapText="1"/>
    </xf>
    <xf numFmtId="0" fontId="0" fillId="5" borderId="58" xfId="0" applyFill="1" applyBorder="1" applyAlignment="1">
      <alignment vertical="center" wrapText="1"/>
    </xf>
    <xf numFmtId="0" fontId="0" fillId="0" borderId="10" xfId="0" applyBorder="1" applyAlignment="1">
      <alignment vertical="center" wrapText="1"/>
    </xf>
    <xf numFmtId="0" fontId="0" fillId="0" borderId="10" xfId="0" applyBorder="1" applyAlignment="1">
      <alignment horizontal="left" vertical="center" wrapText="1"/>
    </xf>
    <xf numFmtId="0" fontId="0" fillId="0" borderId="63" xfId="0" applyBorder="1" applyAlignment="1">
      <alignment horizontal="left" vertical="top" wrapText="1"/>
    </xf>
    <xf numFmtId="0" fontId="0" fillId="0" borderId="59" xfId="0" applyBorder="1" applyAlignment="1">
      <alignment horizontal="left" vertical="top" wrapText="1"/>
    </xf>
    <xf numFmtId="14" fontId="0" fillId="5" borderId="6" xfId="0" applyNumberFormat="1" applyFill="1" applyBorder="1" applyAlignment="1">
      <alignment horizontal="center" vertical="center" wrapText="1"/>
    </xf>
    <xf numFmtId="0" fontId="9" fillId="8" borderId="55" xfId="0" applyFont="1" applyFill="1" applyBorder="1" applyAlignment="1">
      <alignment horizontal="center" vertical="top"/>
    </xf>
    <xf numFmtId="0" fontId="4" fillId="0" borderId="8" xfId="0" applyFont="1" applyBorder="1" applyAlignment="1">
      <alignment horizontal="justify" vertical="center" wrapText="1"/>
    </xf>
    <xf numFmtId="0" fontId="4" fillId="0" borderId="39" xfId="1" applyFont="1" applyBorder="1" applyAlignment="1">
      <alignment vertical="center" wrapText="1"/>
    </xf>
    <xf numFmtId="0" fontId="4" fillId="0" borderId="0" xfId="1" applyFont="1" applyBorder="1" applyAlignment="1">
      <alignment vertical="center" wrapText="1"/>
    </xf>
    <xf numFmtId="0" fontId="4" fillId="0" borderId="43" xfId="1" applyFont="1" applyBorder="1" applyAlignment="1">
      <alignment vertical="center" wrapText="1"/>
    </xf>
    <xf numFmtId="0" fontId="4" fillId="0" borderId="34" xfId="1" applyFont="1" applyBorder="1" applyAlignment="1">
      <alignment vertical="center" wrapText="1"/>
    </xf>
    <xf numFmtId="0" fontId="4" fillId="0" borderId="25" xfId="0" applyFont="1" applyBorder="1" applyAlignment="1">
      <alignment horizontal="center" vertical="center" wrapText="1"/>
    </xf>
    <xf numFmtId="0" fontId="7" fillId="0" borderId="4" xfId="0" applyFont="1" applyBorder="1" applyAlignment="1">
      <alignment horizontal="center" vertical="center" wrapText="1"/>
    </xf>
    <xf numFmtId="0" fontId="5" fillId="3" borderId="8" xfId="0" applyFont="1" applyFill="1" applyBorder="1" applyAlignment="1">
      <alignment horizontal="center" vertical="center"/>
    </xf>
    <xf numFmtId="0" fontId="4" fillId="0" borderId="53" xfId="0" applyFont="1" applyBorder="1" applyAlignment="1">
      <alignment horizontal="center" vertical="center" wrapText="1"/>
    </xf>
    <xf numFmtId="0" fontId="7" fillId="3" borderId="27" xfId="0" applyFont="1" applyFill="1" applyBorder="1" applyAlignment="1">
      <alignment horizontal="center" wrapText="1"/>
    </xf>
    <xf numFmtId="0" fontId="7" fillId="3" borderId="29" xfId="0" applyFont="1" applyFill="1" applyBorder="1" applyAlignment="1">
      <alignment horizontal="center" wrapText="1"/>
    </xf>
    <xf numFmtId="0" fontId="5" fillId="3" borderId="4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45"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8" xfId="0" applyFont="1" applyFill="1" applyBorder="1" applyAlignment="1">
      <alignment horizontal="center"/>
    </xf>
    <xf numFmtId="0" fontId="5" fillId="3" borderId="26" xfId="0" applyFont="1" applyFill="1" applyBorder="1" applyAlignment="1">
      <alignment horizontal="center"/>
    </xf>
    <xf numFmtId="0" fontId="5" fillId="3" borderId="24" xfId="0" applyFont="1" applyFill="1" applyBorder="1" applyAlignment="1">
      <alignment horizontal="center"/>
    </xf>
    <xf numFmtId="0" fontId="4" fillId="0" borderId="39" xfId="0" applyFont="1" applyBorder="1" applyAlignment="1">
      <alignment horizontal="left" vertical="center" wrapText="1"/>
    </xf>
    <xf numFmtId="0" fontId="4" fillId="0" borderId="0" xfId="0" applyFont="1" applyAlignment="1">
      <alignment horizontal="left" vertical="center"/>
    </xf>
    <xf numFmtId="0" fontId="4" fillId="0" borderId="40" xfId="0" applyFont="1" applyBorder="1" applyAlignment="1">
      <alignment horizontal="left" vertical="center"/>
    </xf>
    <xf numFmtId="0" fontId="4" fillId="0" borderId="39" xfId="0" applyFont="1" applyBorder="1" applyAlignment="1">
      <alignment horizontal="left" vertical="top" wrapText="1"/>
    </xf>
    <xf numFmtId="0" fontId="4" fillId="0" borderId="0" xfId="0" applyFont="1" applyAlignment="1">
      <alignment horizontal="left" vertical="top" wrapText="1"/>
    </xf>
    <xf numFmtId="0" fontId="4" fillId="0" borderId="40" xfId="0" applyFont="1" applyBorder="1" applyAlignment="1">
      <alignment horizontal="left" vertical="top" wrapText="1"/>
    </xf>
    <xf numFmtId="0" fontId="5" fillId="3" borderId="39" xfId="0" applyFont="1" applyFill="1" applyBorder="1" applyAlignment="1">
      <alignment horizontal="center"/>
    </xf>
    <xf numFmtId="0" fontId="5" fillId="3" borderId="0" xfId="0" applyFont="1" applyFill="1" applyAlignment="1">
      <alignment horizontal="center"/>
    </xf>
    <xf numFmtId="0" fontId="5" fillId="3" borderId="40" xfId="0" applyFont="1" applyFill="1" applyBorder="1" applyAlignment="1">
      <alignment horizontal="center"/>
    </xf>
    <xf numFmtId="0" fontId="4" fillId="0" borderId="41" xfId="1" applyFont="1" applyBorder="1" applyAlignment="1">
      <alignment vertical="center" wrapText="1"/>
    </xf>
    <xf numFmtId="0" fontId="4" fillId="0" borderId="33" xfId="1" applyFont="1" applyBorder="1" applyAlignment="1">
      <alignment vertical="center"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3" fillId="4" borderId="38"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9" fillId="0" borderId="15" xfId="0" applyFont="1" applyBorder="1" applyAlignment="1">
      <alignment horizontal="center" vertical="top" wrapText="1"/>
    </xf>
    <xf numFmtId="0" fontId="9" fillId="0" borderId="36" xfId="0" applyFont="1" applyBorder="1" applyAlignment="1">
      <alignment horizontal="center" vertical="top" wrapText="1"/>
    </xf>
    <xf numFmtId="0" fontId="9" fillId="0" borderId="52"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41" xfId="0" applyFont="1" applyBorder="1" applyAlignment="1">
      <alignment horizontal="center" vertical="center" wrapText="1"/>
    </xf>
    <xf numFmtId="0" fontId="3" fillId="3" borderId="3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9" fillId="0" borderId="52" xfId="0" applyFont="1" applyBorder="1" applyAlignment="1">
      <alignment horizontal="center" vertical="top" wrapText="1"/>
    </xf>
    <xf numFmtId="0" fontId="9" fillId="0" borderId="39" xfId="0" applyFont="1" applyBorder="1" applyAlignment="1">
      <alignment horizontal="center" vertical="top" wrapText="1"/>
    </xf>
    <xf numFmtId="0" fontId="0" fillId="0" borderId="53" xfId="0" applyBorder="1" applyAlignment="1">
      <alignment horizontal="center" vertical="top" wrapText="1"/>
    </xf>
    <xf numFmtId="0" fontId="0" fillId="0" borderId="64" xfId="0" applyBorder="1" applyAlignment="1">
      <alignment horizontal="center" vertical="top" wrapText="1"/>
    </xf>
    <xf numFmtId="0" fontId="0" fillId="0" borderId="62" xfId="0" applyBorder="1" applyAlignment="1">
      <alignment horizontal="center" vertical="top" wrapText="1"/>
    </xf>
    <xf numFmtId="0" fontId="0" fillId="0" borderId="16" xfId="0" applyBorder="1" applyAlignment="1">
      <alignment horizontal="center" vertical="center" wrapText="1"/>
    </xf>
    <xf numFmtId="0" fontId="0" fillId="0" borderId="19" xfId="0" applyBorder="1" applyAlignment="1">
      <alignment horizontal="center" vertical="center" wrapText="1"/>
    </xf>
    <xf numFmtId="0" fontId="0" fillId="0" borderId="23" xfId="0"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1" fillId="0" borderId="53" xfId="0" applyFont="1" applyBorder="1" applyAlignment="1">
      <alignment horizontal="center" vertical="center" wrapText="1"/>
    </xf>
    <xf numFmtId="0" fontId="1" fillId="0" borderId="64" xfId="0" applyFont="1" applyBorder="1" applyAlignment="1">
      <alignment horizontal="center" vertical="center" wrapText="1"/>
    </xf>
    <xf numFmtId="0" fontId="1" fillId="0" borderId="62"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19" xfId="0" applyFont="1" applyBorder="1" applyAlignment="1">
      <alignment horizontal="center" vertical="center" wrapText="1"/>
    </xf>
    <xf numFmtId="0" fontId="5" fillId="3" borderId="28"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13" fillId="0" borderId="0" xfId="0" applyFont="1" applyAlignment="1">
      <alignment horizontal="left" wrapText="1"/>
    </xf>
    <xf numFmtId="0" fontId="14" fillId="7" borderId="8" xfId="0" applyFont="1" applyFill="1" applyBorder="1" applyAlignment="1">
      <alignment horizontal="center"/>
    </xf>
    <xf numFmtId="22" fontId="13" fillId="5" borderId="8" xfId="0" applyNumberFormat="1" applyFont="1" applyFill="1" applyBorder="1" applyAlignment="1">
      <alignment horizontal="center"/>
    </xf>
    <xf numFmtId="0" fontId="14" fillId="7" borderId="8" xfId="0" applyFont="1" applyFill="1" applyBorder="1" applyAlignment="1">
      <alignment horizontal="left" vertical="center" wrapText="1"/>
    </xf>
    <xf numFmtId="0" fontId="13" fillId="5" borderId="8" xfId="0" applyFont="1" applyFill="1" applyBorder="1" applyAlignment="1">
      <alignment horizontal="left" vertical="center" wrapText="1"/>
    </xf>
    <xf numFmtId="0" fontId="14" fillId="7" borderId="8" xfId="0" applyFont="1" applyFill="1" applyBorder="1" applyAlignment="1">
      <alignment horizontal="center" vertical="center"/>
    </xf>
    <xf numFmtId="0" fontId="5" fillId="3" borderId="38" xfId="0" applyFont="1" applyFill="1" applyBorder="1" applyAlignment="1">
      <alignment horizontal="center" vertical="center" wrapText="1"/>
    </xf>
    <xf numFmtId="0" fontId="0" fillId="0" borderId="52" xfId="0" applyBorder="1" applyAlignment="1">
      <alignment horizontal="center" vertical="center" wrapText="1"/>
    </xf>
    <xf numFmtId="0" fontId="0" fillId="0" borderId="39" xfId="0" applyBorder="1" applyAlignment="1">
      <alignment horizontal="center" vertical="center" wrapText="1"/>
    </xf>
    <xf numFmtId="0" fontId="0" fillId="0" borderId="41" xfId="0" applyBorder="1" applyAlignment="1">
      <alignment horizontal="center" vertical="center" wrapText="1"/>
    </xf>
    <xf numFmtId="0" fontId="0" fillId="0" borderId="51" xfId="0" applyBorder="1" applyAlignment="1">
      <alignment horizontal="center" vertical="center" wrapText="1"/>
    </xf>
    <xf numFmtId="0" fontId="0" fillId="0" borderId="32" xfId="0" applyBorder="1" applyAlignment="1">
      <alignment horizontal="center" vertical="center" wrapText="1"/>
    </xf>
    <xf numFmtId="0" fontId="0" fillId="0" borderId="75" xfId="0" applyBorder="1" applyAlignment="1">
      <alignment horizontal="center" vertical="center" wrapText="1"/>
    </xf>
    <xf numFmtId="0" fontId="0" fillId="0" borderId="81" xfId="0" applyBorder="1" applyAlignment="1">
      <alignment horizontal="center" vertical="center" wrapText="1"/>
    </xf>
    <xf numFmtId="0" fontId="0" fillId="0" borderId="80" xfId="0" applyBorder="1" applyAlignment="1">
      <alignment horizontal="center" vertical="center" wrapText="1"/>
    </xf>
    <xf numFmtId="0" fontId="0" fillId="0" borderId="79" xfId="0" applyBorder="1" applyAlignment="1">
      <alignment horizontal="center" vertical="center" wrapText="1"/>
    </xf>
    <xf numFmtId="0" fontId="5" fillId="3" borderId="5" xfId="0" applyFont="1" applyFill="1" applyBorder="1" applyAlignment="1">
      <alignment horizontal="center" vertical="center" wrapText="1"/>
    </xf>
    <xf numFmtId="0" fontId="1" fillId="0" borderId="52" xfId="0" applyFont="1" applyBorder="1" applyAlignment="1">
      <alignment horizontal="left" vertical="top" wrapText="1"/>
    </xf>
    <xf numFmtId="0" fontId="1" fillId="0" borderId="39" xfId="0" applyFont="1" applyBorder="1" applyAlignment="1">
      <alignment horizontal="left" vertical="top" wrapText="1"/>
    </xf>
    <xf numFmtId="0" fontId="1" fillId="0" borderId="51" xfId="0" applyFont="1" applyBorder="1" applyAlignment="1">
      <alignment horizontal="left" vertical="top" wrapText="1"/>
    </xf>
    <xf numFmtId="0" fontId="1" fillId="0" borderId="44" xfId="0" applyFont="1" applyBorder="1" applyAlignment="1">
      <alignment horizontal="left" vertical="top" wrapText="1"/>
    </xf>
    <xf numFmtId="0" fontId="1" fillId="0" borderId="38" xfId="0" applyFont="1" applyBorder="1" applyAlignment="1">
      <alignment horizontal="center" vertical="top" wrapText="1"/>
    </xf>
    <xf numFmtId="0" fontId="1" fillId="0" borderId="51" xfId="0" applyFont="1" applyBorder="1" applyAlignment="1">
      <alignment horizontal="center" vertical="top" wrapText="1"/>
    </xf>
    <xf numFmtId="0" fontId="0" fillId="0" borderId="85" xfId="0" applyBorder="1" applyAlignment="1">
      <alignment horizontal="center" vertical="center" wrapText="1"/>
    </xf>
    <xf numFmtId="0" fontId="0" fillId="0" borderId="30" xfId="0" applyBorder="1" applyAlignment="1">
      <alignment horizontal="center" vertical="center" wrapText="1"/>
    </xf>
    <xf numFmtId="0" fontId="16" fillId="5" borderId="0" xfId="0" applyFont="1" applyFill="1" applyAlignment="1">
      <alignment horizontal="left" vertical="top" wrapText="1"/>
    </xf>
    <xf numFmtId="0" fontId="10" fillId="5" borderId="21" xfId="0" applyFont="1" applyFill="1" applyBorder="1" applyAlignment="1">
      <alignment horizontal="left" vertical="top" wrapText="1"/>
    </xf>
    <xf numFmtId="14" fontId="10" fillId="5" borderId="56" xfId="0" applyNumberFormat="1" applyFont="1" applyFill="1" applyBorder="1" applyAlignment="1">
      <alignment horizontal="center" vertical="center" wrapText="1"/>
    </xf>
    <xf numFmtId="164" fontId="0" fillId="5" borderId="22" xfId="0" applyNumberFormat="1" applyFill="1" applyBorder="1" applyAlignment="1">
      <alignment horizontal="center" vertical="top"/>
    </xf>
    <xf numFmtId="0" fontId="0" fillId="5" borderId="8" xfId="0" applyFill="1" applyBorder="1" applyAlignment="1">
      <alignment horizontal="left" vertical="top" wrapText="1"/>
    </xf>
    <xf numFmtId="0" fontId="0" fillId="5" borderId="47" xfId="0" applyFill="1" applyBorder="1" applyAlignment="1">
      <alignment horizontal="left" vertical="top"/>
    </xf>
    <xf numFmtId="0" fontId="16" fillId="5" borderId="35" xfId="0" applyFont="1" applyFill="1" applyBorder="1" applyAlignment="1">
      <alignment horizontal="left" vertical="top" wrapText="1"/>
    </xf>
    <xf numFmtId="0" fontId="0" fillId="5" borderId="13" xfId="0" applyFill="1" applyBorder="1" applyAlignment="1">
      <alignment horizontal="left" vertical="top" wrapText="1"/>
    </xf>
    <xf numFmtId="14" fontId="0" fillId="5" borderId="8" xfId="0" applyNumberFormat="1" applyFill="1" applyBorder="1" applyAlignment="1">
      <alignment horizontal="center" vertical="center" wrapText="1"/>
    </xf>
    <xf numFmtId="0" fontId="3" fillId="5" borderId="8" xfId="0" applyFont="1" applyFill="1" applyBorder="1" applyAlignment="1">
      <alignment horizontal="left" vertical="top" wrapText="1"/>
    </xf>
    <xf numFmtId="0" fontId="0" fillId="9" borderId="8" xfId="0" applyFill="1" applyBorder="1" applyAlignment="1">
      <alignment horizontal="left" vertical="top" wrapText="1"/>
    </xf>
    <xf numFmtId="0" fontId="0" fillId="5" borderId="8" xfId="0" applyFill="1" applyBorder="1" applyAlignment="1">
      <alignment horizontal="left" vertical="top"/>
    </xf>
    <xf numFmtId="0" fontId="15" fillId="5" borderId="8" xfId="0" applyFont="1" applyFill="1" applyBorder="1" applyAlignment="1">
      <alignment horizontal="left" vertical="top" wrapText="1"/>
    </xf>
    <xf numFmtId="14" fontId="0" fillId="5" borderId="8" xfId="0" applyNumberFormat="1" applyFill="1" applyBorder="1" applyAlignment="1">
      <alignment horizontal="center" vertical="center"/>
    </xf>
  </cellXfs>
  <cellStyles count="3">
    <cellStyle name="Hipervínculo" xfId="1" builtinId="8"/>
    <cellStyle name="Normal" xfId="0" builtinId="0"/>
    <cellStyle name="Porcentaje" xfId="2" builtinId="5"/>
  </cellStyles>
  <dxfs count="0"/>
  <tableStyles count="0" defaultTableStyle="TableStyleMedium2" defaultPivotStyle="PivotStyleLight16"/>
  <colors>
    <mruColors>
      <color rgb="FFDE1271"/>
      <color rgb="FFC210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PTEP!A1"/><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158750</xdr:colOff>
      <xdr:row>0</xdr:row>
      <xdr:rowOff>111125</xdr:rowOff>
    </xdr:from>
    <xdr:to>
      <xdr:col>1</xdr:col>
      <xdr:colOff>1238091</xdr:colOff>
      <xdr:row>0</xdr:row>
      <xdr:rowOff>1412875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125" y="111125"/>
          <a:ext cx="1079341" cy="13017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79375</xdr:colOff>
      <xdr:row>2</xdr:row>
      <xdr:rowOff>31750</xdr:rowOff>
    </xdr:from>
    <xdr:to>
      <xdr:col>11</xdr:col>
      <xdr:colOff>841375</xdr:colOff>
      <xdr:row>2</xdr:row>
      <xdr:rowOff>444500</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00000000-0008-0000-0900-000003000000}"/>
            </a:ext>
            <a:ext uri="{147F2762-F138-4A5C-976F-8EAC2B608ADB}">
              <a16:predDERef xmlns:a16="http://schemas.microsoft.com/office/drawing/2014/main" pred="{7A7F7F4D-E50D-480C-A3BE-9BA52A7770A1}"/>
            </a:ext>
          </a:extLst>
        </xdr:cNvPr>
        <xdr:cNvSpPr/>
      </xdr:nvSpPr>
      <xdr:spPr>
        <a:xfrm>
          <a:off x="10382250" y="165100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174625</xdr:colOff>
      <xdr:row>0</xdr:row>
      <xdr:rowOff>142876</xdr:rowOff>
    </xdr:from>
    <xdr:to>
      <xdr:col>1</xdr:col>
      <xdr:colOff>1293091</xdr:colOff>
      <xdr:row>0</xdr:row>
      <xdr:rowOff>1402292</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36625" y="142876"/>
          <a:ext cx="1118466" cy="125941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111125</xdr:colOff>
      <xdr:row>2</xdr:row>
      <xdr:rowOff>63499</xdr:rowOff>
    </xdr:from>
    <xdr:to>
      <xdr:col>11</xdr:col>
      <xdr:colOff>1127125</xdr:colOff>
      <xdr:row>2</xdr:row>
      <xdr:rowOff>587374</xdr:rowOff>
    </xdr:to>
    <xdr:sp macro="" textlink="">
      <xdr:nvSpPr>
        <xdr:cNvPr id="4" name="Rectángulo redondeado 2">
          <a:hlinkClick xmlns:r="http://schemas.openxmlformats.org/officeDocument/2006/relationships" r:id="rId1"/>
          <a:extLst>
            <a:ext uri="{FF2B5EF4-FFF2-40B4-BE49-F238E27FC236}">
              <a16:creationId xmlns:a16="http://schemas.microsoft.com/office/drawing/2014/main" id="{00000000-0008-0000-0A00-000004000000}"/>
            </a:ext>
            <a:ext uri="{147F2762-F138-4A5C-976F-8EAC2B608ADB}">
              <a16:predDERef xmlns:a16="http://schemas.microsoft.com/office/drawing/2014/main" pred="{7A7F7F4D-E50D-480C-A3BE-9BA52A7770A1}"/>
            </a:ext>
          </a:extLst>
        </xdr:cNvPr>
        <xdr:cNvSpPr/>
      </xdr:nvSpPr>
      <xdr:spPr>
        <a:xfrm>
          <a:off x="11366500" y="1873249"/>
          <a:ext cx="1016000" cy="52387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8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476250</xdr:colOff>
      <xdr:row>0</xdr:row>
      <xdr:rowOff>174627</xdr:rowOff>
    </xdr:from>
    <xdr:to>
      <xdr:col>1</xdr:col>
      <xdr:colOff>1539875</xdr:colOff>
      <xdr:row>0</xdr:row>
      <xdr:rowOff>1453813</xdr:rowOff>
    </xdr:to>
    <xdr:pic>
      <xdr:nvPicPr>
        <xdr:cNvPr id="5" name="Imagen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38250" y="174627"/>
          <a:ext cx="1063625" cy="12791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111125</xdr:rowOff>
    </xdr:from>
    <xdr:to>
      <xdr:col>0</xdr:col>
      <xdr:colOff>1238091</xdr:colOff>
      <xdr:row>0</xdr:row>
      <xdr:rowOff>1301750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750" y="111125"/>
          <a:ext cx="1079341" cy="1190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85725</xdr:colOff>
      <xdr:row>2</xdr:row>
      <xdr:rowOff>304799</xdr:rowOff>
    </xdr:from>
    <xdr:to>
      <xdr:col>11</xdr:col>
      <xdr:colOff>809625</xdr:colOff>
      <xdr:row>3</xdr:row>
      <xdr:rowOff>15874</xdr:rowOff>
    </xdr:to>
    <xdr:sp macro="" textlink="">
      <xdr:nvSpPr>
        <xdr:cNvPr id="4" name="Rectángulo redondeado 2">
          <a:hlinkClick xmlns:r="http://schemas.openxmlformats.org/officeDocument/2006/relationships" r:id="rId1"/>
          <a:extLst>
            <a:ext uri="{FF2B5EF4-FFF2-40B4-BE49-F238E27FC236}">
              <a16:creationId xmlns:a16="http://schemas.microsoft.com/office/drawing/2014/main" id="{00000000-0008-0000-0200-000004000000}"/>
            </a:ext>
            <a:ext uri="{147F2762-F138-4A5C-976F-8EAC2B608ADB}">
              <a16:predDERef xmlns:a16="http://schemas.microsoft.com/office/drawing/2014/main" pred="{7A7F7F4D-E50D-480C-A3BE-9BA52A7770A1}"/>
            </a:ext>
          </a:extLst>
        </xdr:cNvPr>
        <xdr:cNvSpPr/>
      </xdr:nvSpPr>
      <xdr:spPr>
        <a:xfrm>
          <a:off x="10277475" y="1971674"/>
          <a:ext cx="723900" cy="47307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200" b="1"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365124</xdr:colOff>
      <xdr:row>0</xdr:row>
      <xdr:rowOff>63500</xdr:rowOff>
    </xdr:from>
    <xdr:to>
      <xdr:col>1</xdr:col>
      <xdr:colOff>1548675</xdr:colOff>
      <xdr:row>0</xdr:row>
      <xdr:rowOff>1365250</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25499" y="63500"/>
          <a:ext cx="1183551" cy="1301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466725</xdr:colOff>
      <xdr:row>0</xdr:row>
      <xdr:rowOff>190500</xdr:rowOff>
    </xdr:from>
    <xdr:to>
      <xdr:col>1</xdr:col>
      <xdr:colOff>1416891</xdr:colOff>
      <xdr:row>0</xdr:row>
      <xdr:rowOff>1181100</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8725" y="190500"/>
          <a:ext cx="950166"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127000</xdr:colOff>
      <xdr:row>2</xdr:row>
      <xdr:rowOff>0</xdr:rowOff>
    </xdr:from>
    <xdr:to>
      <xdr:col>11</xdr:col>
      <xdr:colOff>857250</xdr:colOff>
      <xdr:row>2</xdr:row>
      <xdr:rowOff>460375</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300-000003000000}"/>
            </a:ext>
            <a:ext uri="{147F2762-F138-4A5C-976F-8EAC2B608ADB}">
              <a16:predDERef xmlns:a16="http://schemas.microsoft.com/office/drawing/2014/main" pred="{8F243811-F731-4614-B086-24CAFBEB1DEB}"/>
            </a:ext>
          </a:extLst>
        </xdr:cNvPr>
        <xdr:cNvSpPr/>
      </xdr:nvSpPr>
      <xdr:spPr>
        <a:xfrm>
          <a:off x="11366500" y="1952625"/>
          <a:ext cx="730250" cy="46037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ctr">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4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365124</xdr:colOff>
      <xdr:row>0</xdr:row>
      <xdr:rowOff>63500</xdr:rowOff>
    </xdr:from>
    <xdr:to>
      <xdr:col>1</xdr:col>
      <xdr:colOff>1666875</xdr:colOff>
      <xdr:row>0</xdr:row>
      <xdr:rowOff>1659382</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27124" y="63500"/>
          <a:ext cx="1301751" cy="15958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11</xdr:col>
      <xdr:colOff>63500</xdr:colOff>
      <xdr:row>2</xdr:row>
      <xdr:rowOff>142875</xdr:rowOff>
    </xdr:from>
    <xdr:to>
      <xdr:col>11</xdr:col>
      <xdr:colOff>889000</xdr:colOff>
      <xdr:row>2</xdr:row>
      <xdr:rowOff>619125</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00000000-0008-0000-0400-000003000000}"/>
            </a:ext>
            <a:ext uri="{147F2762-F138-4A5C-976F-8EAC2B608ADB}">
              <a16:predDERef xmlns:a16="http://schemas.microsoft.com/office/drawing/2014/main" pred="{39779545-7444-420E-9731-37DCA53901F3}"/>
            </a:ext>
          </a:extLst>
        </xdr:cNvPr>
        <xdr:cNvSpPr/>
      </xdr:nvSpPr>
      <xdr:spPr>
        <a:xfrm>
          <a:off x="13684250" y="2079625"/>
          <a:ext cx="825500" cy="4762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ctr">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301625</xdr:colOff>
      <xdr:row>0</xdr:row>
      <xdr:rowOff>31750</xdr:rowOff>
    </xdr:from>
    <xdr:to>
      <xdr:col>1</xdr:col>
      <xdr:colOff>1793875</xdr:colOff>
      <xdr:row>0</xdr:row>
      <xdr:rowOff>1721448</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25625" y="31750"/>
          <a:ext cx="1492250" cy="16896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11</xdr:col>
      <xdr:colOff>63500</xdr:colOff>
      <xdr:row>1</xdr:row>
      <xdr:rowOff>158750</xdr:rowOff>
    </xdr:from>
    <xdr:to>
      <xdr:col>11</xdr:col>
      <xdr:colOff>793750</xdr:colOff>
      <xdr:row>11</xdr:row>
      <xdr:rowOff>254000</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00000000-0008-0000-0500-000003000000}"/>
            </a:ext>
            <a:ext uri="{147F2762-F138-4A5C-976F-8EAC2B608ADB}">
              <a16:predDERef xmlns:a16="http://schemas.microsoft.com/office/drawing/2014/main" pred="{8688BB8B-9738-470E-AEB8-45F087025AD4}"/>
            </a:ext>
          </a:extLst>
        </xdr:cNvPr>
        <xdr:cNvSpPr/>
      </xdr:nvSpPr>
      <xdr:spPr>
        <a:xfrm>
          <a:off x="9874250" y="1905000"/>
          <a:ext cx="730250" cy="3492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ctr">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301625</xdr:colOff>
      <xdr:row>0</xdr:row>
      <xdr:rowOff>31751</xdr:rowOff>
    </xdr:from>
    <xdr:to>
      <xdr:col>2</xdr:col>
      <xdr:colOff>29441</xdr:colOff>
      <xdr:row>0</xdr:row>
      <xdr:rowOff>1291167</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6792" y="31751"/>
          <a:ext cx="1118466" cy="12594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11</xdr:col>
      <xdr:colOff>63499</xdr:colOff>
      <xdr:row>2</xdr:row>
      <xdr:rowOff>47625</xdr:rowOff>
    </xdr:from>
    <xdr:to>
      <xdr:col>11</xdr:col>
      <xdr:colOff>968374</xdr:colOff>
      <xdr:row>2</xdr:row>
      <xdr:rowOff>476250</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00000000-0008-0000-0600-000003000000}"/>
            </a:ext>
            <a:ext uri="{147F2762-F138-4A5C-976F-8EAC2B608ADB}">
              <a16:predDERef xmlns:a16="http://schemas.microsoft.com/office/drawing/2014/main" pred="{DB23D2B2-9853-4368-8071-1DC3497868E1}"/>
            </a:ext>
          </a:extLst>
        </xdr:cNvPr>
        <xdr:cNvSpPr/>
      </xdr:nvSpPr>
      <xdr:spPr>
        <a:xfrm>
          <a:off x="10953749" y="1698625"/>
          <a:ext cx="904875" cy="42862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ctr">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301625</xdr:colOff>
      <xdr:row>0</xdr:row>
      <xdr:rowOff>31751</xdr:rowOff>
    </xdr:from>
    <xdr:to>
      <xdr:col>1</xdr:col>
      <xdr:colOff>1420091</xdr:colOff>
      <xdr:row>0</xdr:row>
      <xdr:rowOff>1291167</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7850" y="31751"/>
          <a:ext cx="1118466" cy="125941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11</xdr:col>
      <xdr:colOff>38099</xdr:colOff>
      <xdr:row>2</xdr:row>
      <xdr:rowOff>19051</xdr:rowOff>
    </xdr:from>
    <xdr:to>
      <xdr:col>11</xdr:col>
      <xdr:colOff>790574</xdr:colOff>
      <xdr:row>2</xdr:row>
      <xdr:rowOff>304801</xdr:rowOff>
    </xdr:to>
    <xdr:sp macro="" textlink="">
      <xdr:nvSpPr>
        <xdr:cNvPr id="8" name="Rectángulo redondeado 7">
          <a:hlinkClick xmlns:r="http://schemas.openxmlformats.org/officeDocument/2006/relationships" r:id="rId1"/>
          <a:extLst>
            <a:ext uri="{FF2B5EF4-FFF2-40B4-BE49-F238E27FC236}">
              <a16:creationId xmlns:a16="http://schemas.microsoft.com/office/drawing/2014/main" id="{00000000-0008-0000-0700-000008000000}"/>
            </a:ext>
            <a:ext uri="{147F2762-F138-4A5C-976F-8EAC2B608ADB}">
              <a16:predDERef xmlns:a16="http://schemas.microsoft.com/office/drawing/2014/main" pred="{3CFF865E-58FF-2C85-559E-3BED0E7A84FF}"/>
            </a:ext>
          </a:extLst>
        </xdr:cNvPr>
        <xdr:cNvSpPr/>
      </xdr:nvSpPr>
      <xdr:spPr>
        <a:xfrm>
          <a:off x="9296399" y="1666876"/>
          <a:ext cx="752475" cy="285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ctr">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4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301625</xdr:colOff>
      <xdr:row>0</xdr:row>
      <xdr:rowOff>31751</xdr:rowOff>
    </xdr:from>
    <xdr:to>
      <xdr:col>1</xdr:col>
      <xdr:colOff>1420091</xdr:colOff>
      <xdr:row>0</xdr:row>
      <xdr:rowOff>1291167</xdr:rowOff>
    </xdr:to>
    <xdr:pic>
      <xdr:nvPicPr>
        <xdr:cNvPr id="5" name="Imagen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8825" y="31751"/>
          <a:ext cx="1118466" cy="125941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11</xdr:col>
      <xdr:colOff>95249</xdr:colOff>
      <xdr:row>2</xdr:row>
      <xdr:rowOff>295275</xdr:rowOff>
    </xdr:from>
    <xdr:to>
      <xdr:col>11</xdr:col>
      <xdr:colOff>790574</xdr:colOff>
      <xdr:row>2</xdr:row>
      <xdr:rowOff>590550</xdr:rowOff>
    </xdr:to>
    <xdr:sp macro="" textlink="">
      <xdr:nvSpPr>
        <xdr:cNvPr id="4" name="Rectángulo redondeado 2">
          <a:hlinkClick xmlns:r="http://schemas.openxmlformats.org/officeDocument/2006/relationships" r:id="rId1"/>
          <a:extLst>
            <a:ext uri="{FF2B5EF4-FFF2-40B4-BE49-F238E27FC236}">
              <a16:creationId xmlns:a16="http://schemas.microsoft.com/office/drawing/2014/main" id="{00000000-0008-0000-0800-000004000000}"/>
            </a:ext>
            <a:ext uri="{147F2762-F138-4A5C-976F-8EAC2B608ADB}">
              <a16:predDERef xmlns:a16="http://schemas.microsoft.com/office/drawing/2014/main" pred="{7A7F7F4D-E50D-480C-A3BE-9BA52A7770A1}"/>
            </a:ext>
          </a:extLst>
        </xdr:cNvPr>
        <xdr:cNvSpPr/>
      </xdr:nvSpPr>
      <xdr:spPr>
        <a:xfrm>
          <a:off x="10448924" y="1924050"/>
          <a:ext cx="695325" cy="29527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4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301625</xdr:colOff>
      <xdr:row>0</xdr:row>
      <xdr:rowOff>31751</xdr:rowOff>
    </xdr:from>
    <xdr:to>
      <xdr:col>1</xdr:col>
      <xdr:colOff>1420091</xdr:colOff>
      <xdr:row>0</xdr:row>
      <xdr:rowOff>1291167</xdr:rowOff>
    </xdr:to>
    <xdr:pic>
      <xdr:nvPicPr>
        <xdr:cNvPr id="5" name="Imagen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7875" y="31751"/>
          <a:ext cx="1118466" cy="1259416"/>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E1271"/>
  </sheetPr>
  <dimension ref="B1:H27"/>
  <sheetViews>
    <sheetView showGridLines="0" view="pageBreakPreview" topLeftCell="A23" zoomScale="130" zoomScaleNormal="80" zoomScaleSheetLayoutView="130" workbookViewId="0">
      <selection activeCell="D25" sqref="D25:G25"/>
    </sheetView>
  </sheetViews>
  <sheetFormatPr baseColWidth="10" defaultColWidth="11.42578125" defaultRowHeight="14.25"/>
  <cols>
    <col min="1" max="1" width="5" style="2" customWidth="1"/>
    <col min="2" max="2" width="21.140625" style="2" customWidth="1"/>
    <col min="3" max="3" width="33.7109375" style="2" customWidth="1"/>
    <col min="4" max="5" width="11.42578125" style="2"/>
    <col min="6" max="6" width="15.28515625" style="2" customWidth="1"/>
    <col min="7" max="7" width="18.42578125" style="2" customWidth="1"/>
    <col min="8" max="8" width="6.140625" style="2" customWidth="1"/>
    <col min="9" max="16384" width="11.42578125" style="2"/>
  </cols>
  <sheetData>
    <row r="1" spans="2:8" ht="123.75" customHeight="1" thickBot="1">
      <c r="B1" s="6"/>
      <c r="C1" s="257" t="s">
        <v>0</v>
      </c>
      <c r="D1" s="257"/>
      <c r="E1" s="257"/>
      <c r="F1" s="257"/>
      <c r="G1" s="7" t="s">
        <v>1</v>
      </c>
    </row>
    <row r="2" spans="2:8" ht="15" thickBot="1"/>
    <row r="3" spans="2:8" ht="15">
      <c r="B3" s="268" t="s">
        <v>2</v>
      </c>
      <c r="C3" s="269"/>
      <c r="D3" s="269"/>
      <c r="E3" s="269"/>
      <c r="F3" s="269"/>
      <c r="G3" s="270"/>
    </row>
    <row r="4" spans="2:8" ht="87" customHeight="1">
      <c r="B4" s="271" t="s">
        <v>3</v>
      </c>
      <c r="C4" s="272"/>
      <c r="D4" s="272"/>
      <c r="E4" s="272"/>
      <c r="F4" s="272"/>
      <c r="G4" s="273"/>
    </row>
    <row r="5" spans="2:8" ht="15">
      <c r="B5" s="277" t="s">
        <v>4</v>
      </c>
      <c r="C5" s="278"/>
      <c r="D5" s="278"/>
      <c r="E5" s="278"/>
      <c r="F5" s="278"/>
      <c r="G5" s="279"/>
    </row>
    <row r="6" spans="2:8" ht="163.5" customHeight="1">
      <c r="B6" s="274" t="s">
        <v>474</v>
      </c>
      <c r="C6" s="275"/>
      <c r="D6" s="275"/>
      <c r="E6" s="275"/>
      <c r="F6" s="275"/>
      <c r="G6" s="276"/>
    </row>
    <row r="7" spans="2:8">
      <c r="B7" s="8"/>
      <c r="G7" s="9"/>
    </row>
    <row r="8" spans="2:8" ht="15" thickBot="1">
      <c r="B8" s="8"/>
      <c r="G8" s="9"/>
    </row>
    <row r="9" spans="2:8" ht="30.75" customHeight="1" thickBot="1">
      <c r="B9" s="265" t="s">
        <v>5</v>
      </c>
      <c r="C9" s="266"/>
      <c r="D9" s="267" t="s">
        <v>6</v>
      </c>
      <c r="E9" s="266"/>
      <c r="F9" s="47" t="s">
        <v>7</v>
      </c>
      <c r="G9" s="100" t="s">
        <v>8</v>
      </c>
      <c r="H9" s="3"/>
    </row>
    <row r="10" spans="2:8" s="4" customFormat="1" ht="28.5" customHeight="1" thickBot="1">
      <c r="B10" s="280" t="s">
        <v>9</v>
      </c>
      <c r="C10" s="281"/>
      <c r="D10" s="256">
        <f>COUNTA('Componente 1'!C5:C25)</f>
        <v>21</v>
      </c>
      <c r="E10" s="256"/>
      <c r="F10" s="103"/>
      <c r="G10" s="101">
        <f>IFERROR(D10/$D$19,"0")</f>
        <v>0.23863636363636365</v>
      </c>
    </row>
    <row r="11" spans="2:8" s="4" customFormat="1" ht="28.5" customHeight="1" thickBot="1">
      <c r="B11" s="252" t="s">
        <v>10</v>
      </c>
      <c r="C11" s="253"/>
      <c r="D11" s="256">
        <f>COUNTA('Componente 2'!C5:C25)</f>
        <v>21</v>
      </c>
      <c r="E11" s="256"/>
      <c r="F11" s="103"/>
      <c r="G11" s="102">
        <f t="shared" ref="G11:G18" si="0">IFERROR(D11/$D$19,"0")</f>
        <v>0.23863636363636365</v>
      </c>
    </row>
    <row r="12" spans="2:8" s="4" customFormat="1" ht="28.5" customHeight="1" thickBot="1">
      <c r="B12" s="252" t="s">
        <v>11</v>
      </c>
      <c r="C12" s="253"/>
      <c r="D12" s="256">
        <f>COUNTA('Componente 3'!C5:C14)</f>
        <v>10</v>
      </c>
      <c r="E12" s="256"/>
      <c r="F12" s="103"/>
      <c r="G12" s="102">
        <f t="shared" si="0"/>
        <v>0.11363636363636363</v>
      </c>
    </row>
    <row r="13" spans="2:8" s="4" customFormat="1" ht="28.5" customHeight="1" thickBot="1">
      <c r="B13" s="252" t="s">
        <v>12</v>
      </c>
      <c r="C13" s="253"/>
      <c r="D13" s="256">
        <f>COUNTA('Componente 4'!C14:C15)</f>
        <v>2</v>
      </c>
      <c r="E13" s="256"/>
      <c r="F13" s="103"/>
      <c r="G13" s="102">
        <f t="shared" si="0"/>
        <v>2.2727272727272728E-2</v>
      </c>
    </row>
    <row r="14" spans="2:8" s="4" customFormat="1" ht="28.5" customHeight="1" thickBot="1">
      <c r="B14" s="252" t="s">
        <v>13</v>
      </c>
      <c r="C14" s="253"/>
      <c r="D14" s="256">
        <f>COUNTA('Componente 5'!C5:C12)</f>
        <v>8</v>
      </c>
      <c r="E14" s="256"/>
      <c r="F14" s="103"/>
      <c r="G14" s="102">
        <f t="shared" si="0"/>
        <v>9.0909090909090912E-2</v>
      </c>
    </row>
    <row r="15" spans="2:8" s="4" customFormat="1" ht="28.5" customHeight="1" thickBot="1">
      <c r="B15" s="252" t="s">
        <v>14</v>
      </c>
      <c r="C15" s="253"/>
      <c r="D15" s="256">
        <v>6</v>
      </c>
      <c r="E15" s="256"/>
      <c r="F15" s="103"/>
      <c r="G15" s="102">
        <f t="shared" si="0"/>
        <v>6.8181818181818177E-2</v>
      </c>
    </row>
    <row r="16" spans="2:8" s="4" customFormat="1" ht="28.5" customHeight="1" thickBot="1">
      <c r="B16" s="252" t="s">
        <v>15</v>
      </c>
      <c r="C16" s="253"/>
      <c r="D16" s="256">
        <f>COUNTA('Componente 7'!C5:C13)</f>
        <v>9</v>
      </c>
      <c r="E16" s="256"/>
      <c r="F16" s="103"/>
      <c r="G16" s="102">
        <f t="shared" si="0"/>
        <v>0.10227272727272728</v>
      </c>
    </row>
    <row r="17" spans="2:7" s="4" customFormat="1" ht="28.5" customHeight="1">
      <c r="B17" s="252" t="s">
        <v>16</v>
      </c>
      <c r="C17" s="253"/>
      <c r="D17" s="256">
        <f>COUNTA('Componente 8'!C5:C12)</f>
        <v>8</v>
      </c>
      <c r="E17" s="256"/>
      <c r="F17" s="103"/>
      <c r="G17" s="102">
        <f t="shared" si="0"/>
        <v>9.0909090909090912E-2</v>
      </c>
    </row>
    <row r="18" spans="2:7" s="4" customFormat="1" ht="28.5" customHeight="1">
      <c r="B18" s="254" t="s">
        <v>17</v>
      </c>
      <c r="C18" s="255"/>
      <c r="D18" s="259">
        <f>COUNTA('Componente 9'!C5:C7)</f>
        <v>3</v>
      </c>
      <c r="E18" s="259"/>
      <c r="F18" s="104"/>
      <c r="G18" s="102">
        <f t="shared" si="0"/>
        <v>3.4090909090909088E-2</v>
      </c>
    </row>
    <row r="19" spans="2:7" ht="15.75">
      <c r="B19" s="252"/>
      <c r="C19" s="253"/>
      <c r="D19" s="260">
        <f>SUM(D10:E18)</f>
        <v>88</v>
      </c>
      <c r="E19" s="261"/>
      <c r="F19" s="106">
        <f>SUM(F10:F18)</f>
        <v>0</v>
      </c>
      <c r="G19" s="105">
        <f>SUM(G10:G18)</f>
        <v>1</v>
      </c>
    </row>
    <row r="20" spans="2:7">
      <c r="B20" s="8"/>
      <c r="G20" s="9"/>
    </row>
    <row r="21" spans="2:7">
      <c r="B21" s="8"/>
      <c r="G21" s="9"/>
    </row>
    <row r="22" spans="2:7" ht="15">
      <c r="B22" s="258" t="s">
        <v>18</v>
      </c>
      <c r="C22" s="258"/>
      <c r="D22" s="258"/>
      <c r="E22" s="258"/>
      <c r="F22" s="258"/>
      <c r="G22" s="258"/>
    </row>
    <row r="23" spans="2:7" ht="15">
      <c r="B23" s="207" t="s">
        <v>19</v>
      </c>
      <c r="C23" s="207" t="s">
        <v>20</v>
      </c>
      <c r="D23" s="258" t="s">
        <v>21</v>
      </c>
      <c r="E23" s="258"/>
      <c r="F23" s="258"/>
      <c r="G23" s="258"/>
    </row>
    <row r="24" spans="2:7" ht="46.5" customHeight="1">
      <c r="B24" s="214">
        <v>1</v>
      </c>
      <c r="C24" s="215">
        <v>45317</v>
      </c>
      <c r="D24" s="251" t="s">
        <v>475</v>
      </c>
      <c r="E24" s="251"/>
      <c r="F24" s="251"/>
      <c r="G24" s="251"/>
    </row>
    <row r="25" spans="2:7" ht="317.25" customHeight="1">
      <c r="B25" s="214">
        <v>2</v>
      </c>
      <c r="C25" s="215">
        <v>45400</v>
      </c>
      <c r="D25" s="251" t="s">
        <v>502</v>
      </c>
      <c r="E25" s="251"/>
      <c r="F25" s="251"/>
      <c r="G25" s="251"/>
    </row>
    <row r="26" spans="2:7" ht="42" customHeight="1">
      <c r="C26" s="213"/>
      <c r="D26" s="61"/>
      <c r="E26" s="61"/>
      <c r="F26" s="61"/>
      <c r="G26" s="61"/>
    </row>
    <row r="27" spans="2:7" ht="15.75" thickBot="1">
      <c r="B27" s="262" t="s">
        <v>22</v>
      </c>
      <c r="C27" s="263"/>
      <c r="D27" s="263"/>
      <c r="E27" s="263"/>
      <c r="F27" s="263"/>
      <c r="G27" s="264"/>
    </row>
  </sheetData>
  <mergeCells count="32">
    <mergeCell ref="B27:G27"/>
    <mergeCell ref="D25:G25"/>
    <mergeCell ref="B9:C9"/>
    <mergeCell ref="D9:E9"/>
    <mergeCell ref="B3:G3"/>
    <mergeCell ref="B4:G4"/>
    <mergeCell ref="B6:G6"/>
    <mergeCell ref="B5:G5"/>
    <mergeCell ref="D14:E14"/>
    <mergeCell ref="D15:E15"/>
    <mergeCell ref="D16:E16"/>
    <mergeCell ref="B10:C10"/>
    <mergeCell ref="B11:C11"/>
    <mergeCell ref="B12:C12"/>
    <mergeCell ref="B13:C13"/>
    <mergeCell ref="B14:C14"/>
    <mergeCell ref="C1:F1"/>
    <mergeCell ref="B22:G22"/>
    <mergeCell ref="D23:G23"/>
    <mergeCell ref="B19:C19"/>
    <mergeCell ref="D17:E17"/>
    <mergeCell ref="D18:E18"/>
    <mergeCell ref="D19:E19"/>
    <mergeCell ref="D24:G24"/>
    <mergeCell ref="B16:C16"/>
    <mergeCell ref="B17:C17"/>
    <mergeCell ref="B18:C18"/>
    <mergeCell ref="D10:E10"/>
    <mergeCell ref="D11:E11"/>
    <mergeCell ref="D12:E12"/>
    <mergeCell ref="D13:E13"/>
    <mergeCell ref="B15:C15"/>
  </mergeCells>
  <hyperlinks>
    <hyperlink ref="B10:C10" location="'Componente 1'!A1" display=" 1. MECANISMOS PARA LA TRANSPARENCIA Y ACCESO A LA INFORMACIÓN" xr:uid="{00000000-0004-0000-0000-000000000000}"/>
    <hyperlink ref="B11:C11" location="'Componente 2'!A1" display="2. RENDICIÓN DE CUENTAS" xr:uid="{00000000-0004-0000-0000-000001000000}"/>
    <hyperlink ref="B12:C12" location="'Componente 3'!A1" display="3. MECANISMOS PARA MEJORAR LA ATENCIÓN AL CIUDADANO" xr:uid="{00000000-0004-0000-0000-000002000000}"/>
    <hyperlink ref="B13:C13" location="'Componente 4'!A1" display="4. RACIONALIZACIÓN DE TRÁMITES" xr:uid="{00000000-0004-0000-0000-000003000000}"/>
    <hyperlink ref="B14:C14" location="'Componente 5'!A1" display="5. APERTURA DE INFORMACIÓN Y DATOS ABIERTOS" xr:uid="{00000000-0004-0000-0000-000004000000}"/>
    <hyperlink ref="B15:C15" location="'Componente 6'!A1" display="6. PARTICIPACIÓN E INNOVACIÓN EN LA GESTIÓN PÚBLICA" xr:uid="{00000000-0004-0000-0000-000005000000}"/>
    <hyperlink ref="B16:C16" location="'Componente 7'!A1" display="7. PROMOCIÓN DE LA INTEGRIDAD Y LA ÉTICA PÚBLICA" xr:uid="{00000000-0004-0000-0000-000006000000}"/>
    <hyperlink ref="B17:C17" location="'Componente 8'!A1" display="8. GESTIÓN DE RIESGOS DE CORRUPCIÓN - MAPAS DE RIESGO" xr:uid="{00000000-0004-0000-0000-000007000000}"/>
    <hyperlink ref="B18:C18" location="'Componente 9'!A1" display="9. MEDIDAS DE DEBIDA DILIGENCIA Y PREVENCIÓN DE LAVADO DE ACTIVOS" xr:uid="{00000000-0004-0000-0000-000008000000}"/>
  </hyperlinks>
  <pageMargins left="0.70866141732283472" right="0.70866141732283472" top="0.74803149606299213" bottom="0.74803149606299213" header="0.31496062992125984" footer="0.31496062992125984"/>
  <pageSetup paperSize="9" scale="66" orientation="portrait" r:id="rId1"/>
  <headerFooter>
    <oddFooter>&amp;R&amp;G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499984740745262"/>
    <pageSetUpPr fitToPage="1"/>
  </sheetPr>
  <dimension ref="B1:K12"/>
  <sheetViews>
    <sheetView showGridLines="0" view="pageBreakPreview" topLeftCell="A7" zoomScaleNormal="100" zoomScaleSheetLayoutView="100" workbookViewId="0">
      <selection activeCell="H12" sqref="H12"/>
    </sheetView>
  </sheetViews>
  <sheetFormatPr baseColWidth="10" defaultColWidth="11.42578125" defaultRowHeight="14.25"/>
  <cols>
    <col min="1" max="1" width="11.42578125" style="2"/>
    <col min="2" max="2" width="26.7109375" style="29" customWidth="1"/>
    <col min="3" max="3" width="8.42578125" style="49" customWidth="1"/>
    <col min="4" max="4" width="48.42578125" style="2" customWidth="1"/>
    <col min="5" max="6" width="28.140625" style="2" customWidth="1"/>
    <col min="7" max="7" width="21.140625" style="2" customWidth="1"/>
    <col min="8" max="9" width="28.140625" style="2" customWidth="1"/>
    <col min="10" max="10" width="37.85546875" style="49" customWidth="1"/>
    <col min="11" max="11" width="21.42578125" style="2" customWidth="1"/>
    <col min="12" max="12" width="14" style="2" customWidth="1"/>
    <col min="13" max="16384" width="11.42578125" style="2"/>
  </cols>
  <sheetData>
    <row r="1" spans="2:11" ht="112.5" customHeight="1" thickBot="1">
      <c r="B1" s="26"/>
      <c r="C1" s="257" t="s">
        <v>23</v>
      </c>
      <c r="D1" s="257"/>
      <c r="E1" s="257"/>
      <c r="F1" s="257"/>
      <c r="G1" s="257"/>
      <c r="H1" s="257"/>
      <c r="I1" s="257"/>
      <c r="J1" s="257"/>
      <c r="K1" s="7" t="s">
        <v>1</v>
      </c>
    </row>
    <row r="2" spans="2:11" ht="15" customHeight="1" thickBot="1">
      <c r="B2" s="34"/>
      <c r="C2" s="34"/>
      <c r="D2" s="34"/>
      <c r="E2" s="34"/>
      <c r="F2" s="34"/>
      <c r="G2" s="34"/>
      <c r="H2" s="34"/>
      <c r="I2" s="34"/>
      <c r="J2" s="34"/>
      <c r="K2" s="5"/>
    </row>
    <row r="3" spans="2:11" ht="60" customHeight="1" thickBot="1">
      <c r="B3" s="305" t="s">
        <v>427</v>
      </c>
      <c r="C3" s="306"/>
      <c r="D3" s="306"/>
      <c r="E3" s="306"/>
      <c r="F3" s="306"/>
      <c r="G3" s="306"/>
      <c r="H3" s="306"/>
      <c r="I3" s="306"/>
      <c r="J3" s="306"/>
      <c r="K3" s="331"/>
    </row>
    <row r="4" spans="2:11" ht="28.5" customHeight="1" thickBot="1">
      <c r="B4" s="33" t="s">
        <v>53</v>
      </c>
      <c r="C4" s="33" t="s">
        <v>54</v>
      </c>
      <c r="D4" s="33" t="s">
        <v>28</v>
      </c>
      <c r="E4" s="33" t="s">
        <v>30</v>
      </c>
      <c r="F4" s="32" t="s">
        <v>55</v>
      </c>
      <c r="G4" s="32" t="s">
        <v>56</v>
      </c>
      <c r="H4" s="32" t="s">
        <v>40</v>
      </c>
      <c r="I4" s="32" t="s">
        <v>38</v>
      </c>
      <c r="J4" s="32" t="s">
        <v>36</v>
      </c>
      <c r="K4" s="32" t="s">
        <v>8</v>
      </c>
    </row>
    <row r="5" spans="2:11" ht="74.25" customHeight="1">
      <c r="B5" s="92" t="s">
        <v>428</v>
      </c>
      <c r="C5" s="95" t="s">
        <v>429</v>
      </c>
      <c r="D5" s="41" t="s">
        <v>430</v>
      </c>
      <c r="E5" s="78" t="s">
        <v>431</v>
      </c>
      <c r="F5" s="78" t="s">
        <v>147</v>
      </c>
      <c r="G5" s="78"/>
      <c r="H5" s="78" t="s">
        <v>61</v>
      </c>
      <c r="I5" s="78" t="s">
        <v>432</v>
      </c>
      <c r="J5" s="98">
        <v>45657</v>
      </c>
      <c r="K5" s="146">
        <f>PTEP!$G$17/PTEP!$D$17</f>
        <v>1.1363636363636364E-2</v>
      </c>
    </row>
    <row r="6" spans="2:11" ht="74.25" customHeight="1">
      <c r="B6" s="121" t="s">
        <v>433</v>
      </c>
      <c r="C6" s="96" t="s">
        <v>434</v>
      </c>
      <c r="D6" s="75" t="s">
        <v>435</v>
      </c>
      <c r="E6" s="75" t="s">
        <v>436</v>
      </c>
      <c r="F6" s="75" t="s">
        <v>147</v>
      </c>
      <c r="G6" s="75"/>
      <c r="H6" s="75" t="s">
        <v>61</v>
      </c>
      <c r="I6" s="75" t="s">
        <v>436</v>
      </c>
      <c r="J6" s="70">
        <v>45322</v>
      </c>
      <c r="K6" s="147">
        <f>PTEP!$G$17/PTEP!$D$17</f>
        <v>1.1363636363636364E-2</v>
      </c>
    </row>
    <row r="7" spans="2:11" ht="74.25" customHeight="1">
      <c r="B7" s="302" t="s">
        <v>437</v>
      </c>
      <c r="C7" s="96" t="s">
        <v>438</v>
      </c>
      <c r="D7" s="75" t="s">
        <v>439</v>
      </c>
      <c r="E7" s="75" t="s">
        <v>62</v>
      </c>
      <c r="F7" s="75" t="s">
        <v>147</v>
      </c>
      <c r="G7" s="75"/>
      <c r="H7" s="75" t="s">
        <v>61</v>
      </c>
      <c r="I7" s="75" t="s">
        <v>62</v>
      </c>
      <c r="J7" s="70">
        <v>45351</v>
      </c>
      <c r="K7" s="147">
        <f>PTEP!$G$17/PTEP!$D$17</f>
        <v>1.1363636363636364E-2</v>
      </c>
    </row>
    <row r="8" spans="2:11" ht="74.25" customHeight="1">
      <c r="B8" s="303"/>
      <c r="C8" s="96" t="s">
        <v>440</v>
      </c>
      <c r="D8" s="75" t="s">
        <v>441</v>
      </c>
      <c r="E8" s="75" t="s">
        <v>442</v>
      </c>
      <c r="F8" s="75" t="s">
        <v>147</v>
      </c>
      <c r="G8" s="75"/>
      <c r="H8" s="75" t="s">
        <v>61</v>
      </c>
      <c r="I8" s="75"/>
      <c r="J8" s="72" t="s">
        <v>443</v>
      </c>
      <c r="K8" s="147">
        <f>PTEP!$G$17/PTEP!$D$17</f>
        <v>1.1363636363636364E-2</v>
      </c>
    </row>
    <row r="9" spans="2:11" ht="74.25" customHeight="1">
      <c r="B9" s="303"/>
      <c r="C9" s="97" t="s">
        <v>444</v>
      </c>
      <c r="D9" s="93" t="s">
        <v>445</v>
      </c>
      <c r="E9" s="93" t="s">
        <v>446</v>
      </c>
      <c r="F9" s="93" t="s">
        <v>147</v>
      </c>
      <c r="G9" s="93"/>
      <c r="H9" s="93" t="s">
        <v>61</v>
      </c>
      <c r="I9" s="93" t="s">
        <v>447</v>
      </c>
      <c r="J9" s="167">
        <v>45320</v>
      </c>
      <c r="K9" s="148">
        <f>PTEP!$G$17/PTEP!$D$17</f>
        <v>1.1363636363636364E-2</v>
      </c>
    </row>
    <row r="10" spans="2:11" ht="74.25" customHeight="1">
      <c r="B10" s="338" t="s">
        <v>448</v>
      </c>
      <c r="C10" s="107" t="s">
        <v>449</v>
      </c>
      <c r="D10" s="108" t="s">
        <v>450</v>
      </c>
      <c r="E10" s="108" t="s">
        <v>451</v>
      </c>
      <c r="F10" s="108" t="s">
        <v>147</v>
      </c>
      <c r="G10" s="108"/>
      <c r="H10" s="108" t="s">
        <v>61</v>
      </c>
      <c r="I10" s="43" t="s">
        <v>452</v>
      </c>
      <c r="J10" s="99" t="s">
        <v>501</v>
      </c>
      <c r="K10" s="149">
        <f>PTEP!$G$17/PTEP!$D$17</f>
        <v>1.1363636363636364E-2</v>
      </c>
    </row>
    <row r="11" spans="2:11" ht="74.25" customHeight="1">
      <c r="B11" s="303"/>
      <c r="C11" s="96" t="s">
        <v>453</v>
      </c>
      <c r="D11" s="75" t="s">
        <v>454</v>
      </c>
      <c r="E11" s="93" t="s">
        <v>455</v>
      </c>
      <c r="F11" s="18" t="s">
        <v>147</v>
      </c>
      <c r="G11" s="93"/>
      <c r="H11" s="75" t="s">
        <v>61</v>
      </c>
      <c r="I11" s="41" t="s">
        <v>76</v>
      </c>
      <c r="J11" s="99" t="s">
        <v>501</v>
      </c>
      <c r="K11" s="147">
        <f>PTEP!$G$17/PTEP!$D$17</f>
        <v>1.1363636363636364E-2</v>
      </c>
    </row>
    <row r="12" spans="2:11" ht="74.25" customHeight="1" thickBot="1">
      <c r="B12" s="339"/>
      <c r="C12" s="109" t="s">
        <v>456</v>
      </c>
      <c r="D12" s="94" t="s">
        <v>457</v>
      </c>
      <c r="E12" s="110" t="s">
        <v>458</v>
      </c>
      <c r="F12" s="111" t="s">
        <v>151</v>
      </c>
      <c r="G12" s="110"/>
      <c r="H12" s="94" t="s">
        <v>61</v>
      </c>
      <c r="I12" s="44" t="s">
        <v>459</v>
      </c>
      <c r="J12" s="99" t="s">
        <v>460</v>
      </c>
      <c r="K12" s="150">
        <f>PTEP!$G$17/PTEP!$D$17</f>
        <v>1.1363636363636364E-2</v>
      </c>
    </row>
  </sheetData>
  <mergeCells count="4">
    <mergeCell ref="B3:K3"/>
    <mergeCell ref="B10:B12"/>
    <mergeCell ref="C1:J1"/>
    <mergeCell ref="B7:B9"/>
  </mergeCells>
  <pageMargins left="0.70866141732283472" right="0.70866141732283472" top="0.74803149606299213" bottom="0.74803149606299213" header="0.31496062992125984" footer="0.31496062992125984"/>
  <pageSetup paperSize="9" scale="29" orientation="portrait" r:id="rId1"/>
  <headerFooter>
    <oddFooter>&amp;R&amp;G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499984740745262"/>
    <pageSetUpPr fitToPage="1"/>
  </sheetPr>
  <dimension ref="B1:K7"/>
  <sheetViews>
    <sheetView showGridLines="0" topLeftCell="E1" zoomScaleNormal="100" zoomScaleSheetLayoutView="72" workbookViewId="0">
      <selection activeCell="J7" sqref="J7"/>
    </sheetView>
  </sheetViews>
  <sheetFormatPr baseColWidth="10" defaultColWidth="11.42578125" defaultRowHeight="14.25"/>
  <cols>
    <col min="1" max="1" width="11.42578125" style="2"/>
    <col min="2" max="2" width="28.7109375" style="29" customWidth="1"/>
    <col min="3" max="3" width="9.140625" style="2" customWidth="1"/>
    <col min="4" max="4" width="53.42578125" style="2" customWidth="1"/>
    <col min="5" max="9" width="26.42578125" style="2" customWidth="1"/>
    <col min="10" max="10" width="29.28515625" style="2" customWidth="1"/>
    <col min="11" max="11" width="16.42578125" style="2" customWidth="1"/>
    <col min="12" max="12" width="21.85546875" style="2" customWidth="1"/>
    <col min="13" max="16384" width="11.42578125" style="2"/>
  </cols>
  <sheetData>
    <row r="1" spans="2:11" ht="126" customHeight="1" thickBot="1">
      <c r="B1" s="26"/>
      <c r="C1" s="257" t="s">
        <v>23</v>
      </c>
      <c r="D1" s="257"/>
      <c r="E1" s="257"/>
      <c r="F1" s="257"/>
      <c r="G1" s="257"/>
      <c r="H1" s="257"/>
      <c r="I1" s="257"/>
      <c r="J1" s="257"/>
      <c r="K1" s="7" t="s">
        <v>1</v>
      </c>
    </row>
    <row r="2" spans="2:11" ht="15.75" customHeight="1" thickBot="1">
      <c r="B2" s="34"/>
      <c r="C2" s="34"/>
      <c r="D2" s="34"/>
      <c r="E2" s="34"/>
      <c r="F2" s="34"/>
      <c r="G2" s="34"/>
      <c r="H2" s="34"/>
      <c r="I2" s="34"/>
      <c r="J2" s="34"/>
      <c r="K2" s="5"/>
    </row>
    <row r="3" spans="2:11" ht="60" customHeight="1" thickBot="1">
      <c r="B3" s="305" t="s">
        <v>461</v>
      </c>
      <c r="C3" s="306"/>
      <c r="D3" s="306"/>
      <c r="E3" s="306"/>
      <c r="F3" s="306"/>
      <c r="G3" s="306"/>
      <c r="H3" s="306"/>
      <c r="I3" s="306"/>
      <c r="J3" s="306"/>
      <c r="K3" s="331"/>
    </row>
    <row r="4" spans="2:11" ht="28.5" customHeight="1" thickBot="1">
      <c r="B4" s="88" t="s">
        <v>53</v>
      </c>
      <c r="C4" s="88" t="s">
        <v>54</v>
      </c>
      <c r="D4" s="88" t="s">
        <v>28</v>
      </c>
      <c r="E4" s="88" t="s">
        <v>30</v>
      </c>
      <c r="F4" s="53" t="s">
        <v>55</v>
      </c>
      <c r="G4" s="53" t="s">
        <v>56</v>
      </c>
      <c r="H4" s="53" t="s">
        <v>40</v>
      </c>
      <c r="I4" s="53" t="s">
        <v>38</v>
      </c>
      <c r="J4" s="53" t="s">
        <v>36</v>
      </c>
      <c r="K4" s="53" t="s">
        <v>8</v>
      </c>
    </row>
    <row r="5" spans="2:11" ht="60" customHeight="1" thickBot="1">
      <c r="B5" s="72" t="s">
        <v>462</v>
      </c>
      <c r="C5" s="95" t="s">
        <v>463</v>
      </c>
      <c r="D5" s="151" t="s">
        <v>464</v>
      </c>
      <c r="E5" s="78" t="s">
        <v>465</v>
      </c>
      <c r="F5" s="78" t="s">
        <v>147</v>
      </c>
      <c r="G5" s="78"/>
      <c r="H5" s="78" t="s">
        <v>252</v>
      </c>
      <c r="I5" s="78" t="s">
        <v>466</v>
      </c>
      <c r="J5" s="249">
        <v>45351</v>
      </c>
      <c r="K5" s="152">
        <f>PTEP!$G$18/PTEP!$D$18</f>
        <v>1.1363636363636362E-2</v>
      </c>
    </row>
    <row r="6" spans="2:11" ht="72" customHeight="1" thickBot="1">
      <c r="B6" s="72" t="s">
        <v>467</v>
      </c>
      <c r="C6" s="96" t="s">
        <v>468</v>
      </c>
      <c r="D6" s="17" t="s">
        <v>469</v>
      </c>
      <c r="E6" s="17" t="s">
        <v>418</v>
      </c>
      <c r="F6" s="17" t="s">
        <v>147</v>
      </c>
      <c r="G6" s="75"/>
      <c r="H6" s="75" t="s">
        <v>252</v>
      </c>
      <c r="I6" s="41" t="s">
        <v>240</v>
      </c>
      <c r="J6" s="72" t="s">
        <v>72</v>
      </c>
      <c r="K6" s="152">
        <f>PTEP!$G$18/PTEP!$D$18</f>
        <v>1.1363636363636362E-2</v>
      </c>
    </row>
    <row r="7" spans="2:11" ht="93.75" customHeight="1" thickBot="1">
      <c r="B7" s="72" t="s">
        <v>470</v>
      </c>
      <c r="C7" s="206" t="s">
        <v>471</v>
      </c>
      <c r="D7" s="79" t="s">
        <v>472</v>
      </c>
      <c r="E7" s="77" t="s">
        <v>473</v>
      </c>
      <c r="F7" s="77" t="s">
        <v>147</v>
      </c>
      <c r="G7" s="79"/>
      <c r="H7" s="79" t="s">
        <v>252</v>
      </c>
      <c r="I7" s="79" t="s">
        <v>76</v>
      </c>
      <c r="J7" s="199" t="s">
        <v>500</v>
      </c>
      <c r="K7" s="152">
        <f>PTEP!$G$18/PTEP!$D$18</f>
        <v>1.1363636363636362E-2</v>
      </c>
    </row>
  </sheetData>
  <mergeCells count="2">
    <mergeCell ref="B3:K3"/>
    <mergeCell ref="C1:J1"/>
  </mergeCells>
  <pageMargins left="0.70866141732283472" right="0.70866141732283472" top="0.74803149606299213" bottom="0.74803149606299213" header="0.31496062992125984" footer="0.31496062992125984"/>
  <pageSetup paperSize="9" scale="27" orientation="portrait" r:id="rId1"/>
  <headerFooter>
    <oddFooter>&amp;R&amp;G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21065"/>
    <pageSetUpPr fitToPage="1"/>
  </sheetPr>
  <dimension ref="A1:G18"/>
  <sheetViews>
    <sheetView showGridLines="0" view="pageBreakPreview" topLeftCell="A4" zoomScale="90" zoomScaleNormal="100" zoomScaleSheetLayoutView="90" workbookViewId="0">
      <selection activeCell="B5" sqref="B5:G5"/>
    </sheetView>
  </sheetViews>
  <sheetFormatPr baseColWidth="10" defaultColWidth="9.140625" defaultRowHeight="15"/>
  <cols>
    <col min="1" max="1" width="33.42578125" customWidth="1"/>
    <col min="6" max="6" width="30.85546875" customWidth="1"/>
    <col min="7" max="7" width="28.7109375" customWidth="1"/>
  </cols>
  <sheetData>
    <row r="1" spans="1:7" s="2" customFormat="1" ht="104.25" customHeight="1" thickBot="1">
      <c r="A1" s="6"/>
      <c r="B1" s="257" t="s">
        <v>23</v>
      </c>
      <c r="C1" s="257"/>
      <c r="D1" s="257"/>
      <c r="E1" s="257"/>
      <c r="F1" s="257"/>
      <c r="G1" s="7" t="s">
        <v>1</v>
      </c>
    </row>
    <row r="2" spans="1:7" ht="15.75" thickBot="1"/>
    <row r="3" spans="1:7" ht="15.75" thickBot="1">
      <c r="A3" s="285" t="s">
        <v>24</v>
      </c>
      <c r="B3" s="286"/>
      <c r="C3" s="286"/>
      <c r="D3" s="286"/>
      <c r="E3" s="286"/>
      <c r="F3" s="286"/>
      <c r="G3" s="287"/>
    </row>
    <row r="4" spans="1:7" ht="42" customHeight="1" thickBot="1">
      <c r="A4" s="12" t="s">
        <v>25</v>
      </c>
      <c r="B4" s="282" t="s">
        <v>26</v>
      </c>
      <c r="C4" s="283"/>
      <c r="D4" s="283"/>
      <c r="E4" s="283"/>
      <c r="F4" s="283"/>
      <c r="G4" s="284"/>
    </row>
    <row r="5" spans="1:7" ht="77.25" customHeight="1" thickBot="1">
      <c r="A5" s="12" t="s">
        <v>27</v>
      </c>
      <c r="B5" s="282" t="s">
        <v>476</v>
      </c>
      <c r="C5" s="283"/>
      <c r="D5" s="283"/>
      <c r="E5" s="283"/>
      <c r="F5" s="283"/>
      <c r="G5" s="284"/>
    </row>
    <row r="6" spans="1:7" ht="75.75" customHeight="1" thickBot="1">
      <c r="A6" s="12" t="s">
        <v>28</v>
      </c>
      <c r="B6" s="282" t="s">
        <v>29</v>
      </c>
      <c r="C6" s="283"/>
      <c r="D6" s="283"/>
      <c r="E6" s="283"/>
      <c r="F6" s="283"/>
      <c r="G6" s="284"/>
    </row>
    <row r="7" spans="1:7" ht="34.5" customHeight="1" thickBot="1">
      <c r="A7" s="12" t="s">
        <v>30</v>
      </c>
      <c r="B7" s="282" t="s">
        <v>31</v>
      </c>
      <c r="C7" s="283"/>
      <c r="D7" s="283"/>
      <c r="E7" s="283"/>
      <c r="F7" s="283"/>
      <c r="G7" s="284"/>
    </row>
    <row r="8" spans="1:7" ht="44.25" customHeight="1" thickBot="1">
      <c r="A8" s="12" t="s">
        <v>32</v>
      </c>
      <c r="B8" s="282" t="s">
        <v>33</v>
      </c>
      <c r="C8" s="283"/>
      <c r="D8" s="283"/>
      <c r="E8" s="283"/>
      <c r="F8" s="283"/>
      <c r="G8" s="284"/>
    </row>
    <row r="9" spans="1:7" ht="30" customHeight="1" thickBot="1">
      <c r="A9" s="12" t="s">
        <v>34</v>
      </c>
      <c r="B9" s="282" t="s">
        <v>35</v>
      </c>
      <c r="C9" s="283"/>
      <c r="D9" s="283"/>
      <c r="E9" s="283"/>
      <c r="F9" s="283"/>
      <c r="G9" s="284"/>
    </row>
    <row r="10" spans="1:7" ht="38.25" customHeight="1" thickBot="1">
      <c r="A10" s="12" t="s">
        <v>36</v>
      </c>
      <c r="B10" s="282" t="s">
        <v>37</v>
      </c>
      <c r="C10" s="283"/>
      <c r="D10" s="283"/>
      <c r="E10" s="283"/>
      <c r="F10" s="283"/>
      <c r="G10" s="284"/>
    </row>
    <row r="11" spans="1:7" ht="32.25" customHeight="1" thickBot="1">
      <c r="A11" s="12" t="s">
        <v>38</v>
      </c>
      <c r="B11" s="282" t="s">
        <v>39</v>
      </c>
      <c r="C11" s="283"/>
      <c r="D11" s="283"/>
      <c r="E11" s="283"/>
      <c r="F11" s="283"/>
      <c r="G11" s="284"/>
    </row>
    <row r="12" spans="1:7" ht="60" customHeight="1" thickBot="1">
      <c r="A12" s="12" t="s">
        <v>40</v>
      </c>
      <c r="B12" s="282" t="s">
        <v>41</v>
      </c>
      <c r="C12" s="283"/>
      <c r="D12" s="283"/>
      <c r="E12" s="283"/>
      <c r="F12" s="283"/>
      <c r="G12" s="284"/>
    </row>
    <row r="13" spans="1:7" ht="37.5" customHeight="1" thickBot="1">
      <c r="A13" s="12" t="s">
        <v>42</v>
      </c>
      <c r="B13" s="282" t="s">
        <v>43</v>
      </c>
      <c r="C13" s="283"/>
      <c r="D13" s="283"/>
      <c r="E13" s="283"/>
      <c r="F13" s="283"/>
      <c r="G13" s="284"/>
    </row>
    <row r="14" spans="1:7" ht="15.75" thickBot="1">
      <c r="A14" s="12" t="s">
        <v>44</v>
      </c>
      <c r="B14" s="282" t="s">
        <v>45</v>
      </c>
      <c r="C14" s="283"/>
      <c r="D14" s="283"/>
      <c r="E14" s="283"/>
      <c r="F14" s="283"/>
      <c r="G14" s="284"/>
    </row>
    <row r="15" spans="1:7" ht="15.75" thickBot="1">
      <c r="A15" s="12" t="s">
        <v>46</v>
      </c>
      <c r="B15" s="282" t="s">
        <v>47</v>
      </c>
      <c r="C15" s="283"/>
      <c r="D15" s="283"/>
      <c r="E15" s="283"/>
      <c r="F15" s="283"/>
      <c r="G15" s="284"/>
    </row>
    <row r="16" spans="1:7" ht="49.5" customHeight="1" thickBot="1">
      <c r="A16" s="12" t="s">
        <v>48</v>
      </c>
      <c r="B16" s="282" t="s">
        <v>49</v>
      </c>
      <c r="C16" s="283"/>
      <c r="D16" s="283"/>
      <c r="E16" s="283"/>
      <c r="F16" s="283"/>
      <c r="G16" s="284"/>
    </row>
    <row r="17" spans="1:7" ht="51.75" customHeight="1" thickBot="1">
      <c r="A17" s="12" t="s">
        <v>50</v>
      </c>
      <c r="B17" s="282" t="s">
        <v>51</v>
      </c>
      <c r="C17" s="283"/>
      <c r="D17" s="283"/>
      <c r="E17" s="283"/>
      <c r="F17" s="283"/>
      <c r="G17" s="284"/>
    </row>
    <row r="18" spans="1:7">
      <c r="B18" s="11"/>
      <c r="C18" s="11"/>
      <c r="D18" s="11"/>
      <c r="E18" s="11"/>
      <c r="F18" s="11"/>
      <c r="G18" s="11"/>
    </row>
  </sheetData>
  <mergeCells count="16">
    <mergeCell ref="B17:G17"/>
    <mergeCell ref="B13:G13"/>
    <mergeCell ref="B14:G14"/>
    <mergeCell ref="B15:G15"/>
    <mergeCell ref="B16:G16"/>
    <mergeCell ref="B1:F1"/>
    <mergeCell ref="B10:G10"/>
    <mergeCell ref="B11:G11"/>
    <mergeCell ref="B9:G9"/>
    <mergeCell ref="B12:G12"/>
    <mergeCell ref="A3:G3"/>
    <mergeCell ref="B4:G4"/>
    <mergeCell ref="B5:G5"/>
    <mergeCell ref="B6:G6"/>
    <mergeCell ref="B7:G7"/>
    <mergeCell ref="B8:G8"/>
  </mergeCells>
  <pageMargins left="0.70866141732283472" right="0.70866141732283472" top="0.74803149606299213" bottom="0.74803149606299213" header="0.31496062992125984" footer="0.31496062992125984"/>
  <pageSetup paperSize="9" scale="67" orientation="portrait" r:id="rId1"/>
  <headerFooter>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M26"/>
  <sheetViews>
    <sheetView showGridLines="0" tabSelected="1" view="pageBreakPreview" topLeftCell="A2" zoomScale="75" zoomScaleNormal="100" zoomScaleSheetLayoutView="100" workbookViewId="0">
      <selection activeCell="D7" sqref="D7"/>
    </sheetView>
  </sheetViews>
  <sheetFormatPr baseColWidth="10" defaultColWidth="11.42578125" defaultRowHeight="15"/>
  <cols>
    <col min="1" max="1" width="6.85546875" customWidth="1"/>
    <col min="2" max="2" width="28.7109375" style="16" customWidth="1"/>
    <col min="3" max="3" width="7.42578125" style="19" customWidth="1"/>
    <col min="4" max="4" width="54.28515625" customWidth="1"/>
    <col min="5" max="5" width="43.28515625" customWidth="1"/>
    <col min="6" max="6" width="35.28515625" customWidth="1"/>
    <col min="7" max="7" width="23.42578125" customWidth="1"/>
    <col min="8" max="8" width="19.28515625" customWidth="1"/>
    <col min="9" max="9" width="32.7109375" style="16" customWidth="1"/>
    <col min="10" max="10" width="18.28515625" customWidth="1"/>
    <col min="11" max="11" width="13.85546875" style="63" customWidth="1"/>
    <col min="12" max="12" width="14.7109375" customWidth="1"/>
  </cols>
  <sheetData>
    <row r="1" spans="1:11" s="2" customFormat="1" ht="117" customHeight="1" thickBot="1">
      <c r="A1" s="13"/>
      <c r="B1" s="1"/>
      <c r="C1" s="257" t="s">
        <v>23</v>
      </c>
      <c r="D1" s="257"/>
      <c r="E1" s="257"/>
      <c r="F1" s="257"/>
      <c r="G1" s="257"/>
      <c r="H1" s="62"/>
      <c r="I1" s="10"/>
      <c r="J1" s="10"/>
      <c r="K1" s="10"/>
    </row>
    <row r="2" spans="1:11" ht="14.25" customHeight="1" thickBot="1">
      <c r="B2" s="15"/>
      <c r="C2" s="54"/>
      <c r="D2" s="15"/>
      <c r="E2" s="15"/>
      <c r="F2" s="15"/>
      <c r="G2" s="15"/>
      <c r="H2" s="54"/>
      <c r="I2" s="15"/>
      <c r="J2" s="15"/>
      <c r="K2" s="15"/>
    </row>
    <row r="3" spans="1:11" ht="60" customHeight="1" thickBot="1">
      <c r="B3" s="294" t="s">
        <v>52</v>
      </c>
      <c r="C3" s="295"/>
      <c r="D3" s="295"/>
      <c r="E3" s="295"/>
      <c r="F3" s="295"/>
      <c r="G3" s="295"/>
      <c r="H3" s="295"/>
      <c r="I3" s="295"/>
      <c r="J3" s="295"/>
      <c r="K3" s="296"/>
    </row>
    <row r="4" spans="1:11" ht="41.1" customHeight="1" thickBot="1">
      <c r="B4" s="24" t="s">
        <v>53</v>
      </c>
      <c r="C4" s="60" t="s">
        <v>54</v>
      </c>
      <c r="D4" s="58" t="s">
        <v>28</v>
      </c>
      <c r="E4" s="20" t="s">
        <v>30</v>
      </c>
      <c r="F4" s="20" t="s">
        <v>55</v>
      </c>
      <c r="G4" s="20" t="s">
        <v>56</v>
      </c>
      <c r="H4" s="20" t="s">
        <v>40</v>
      </c>
      <c r="I4" s="65" t="s">
        <v>38</v>
      </c>
      <c r="J4" s="65" t="s">
        <v>36</v>
      </c>
      <c r="K4" s="59" t="s">
        <v>8</v>
      </c>
    </row>
    <row r="5" spans="1:11" ht="63" customHeight="1">
      <c r="B5" s="293" t="s">
        <v>57</v>
      </c>
      <c r="C5" s="55" t="s">
        <v>58</v>
      </c>
      <c r="D5" s="193" t="s">
        <v>494</v>
      </c>
      <c r="E5" s="193" t="s">
        <v>495</v>
      </c>
      <c r="F5" s="193" t="s">
        <v>59</v>
      </c>
      <c r="G5" s="193" t="s">
        <v>60</v>
      </c>
      <c r="H5" s="340" t="s">
        <v>61</v>
      </c>
      <c r="I5" s="341" t="s">
        <v>489</v>
      </c>
      <c r="J5" s="342" t="s">
        <v>496</v>
      </c>
      <c r="K5" s="343">
        <f>PTEP!$G$10/PTEP!$D$10</f>
        <v>1.1363636363636364E-2</v>
      </c>
    </row>
    <row r="6" spans="1:11" ht="60.75" customHeight="1">
      <c r="B6" s="291"/>
      <c r="C6" s="56" t="s">
        <v>63</v>
      </c>
      <c r="D6" s="344" t="s">
        <v>64</v>
      </c>
      <c r="E6" s="344" t="s">
        <v>65</v>
      </c>
      <c r="F6" s="344" t="s">
        <v>66</v>
      </c>
      <c r="G6" s="345"/>
      <c r="H6" s="346" t="s">
        <v>61</v>
      </c>
      <c r="I6" s="347" t="s">
        <v>67</v>
      </c>
      <c r="J6" s="348">
        <v>45504</v>
      </c>
      <c r="K6" s="343">
        <f>PTEP!$G$10/PTEP!$D$10</f>
        <v>1.1363636363636364E-2</v>
      </c>
    </row>
    <row r="7" spans="1:11" ht="153" customHeight="1">
      <c r="B7" s="291"/>
      <c r="C7" s="56" t="s">
        <v>68</v>
      </c>
      <c r="D7" s="344" t="s">
        <v>69</v>
      </c>
      <c r="E7" s="344" t="s">
        <v>70</v>
      </c>
      <c r="F7" s="344" t="s">
        <v>66</v>
      </c>
      <c r="G7" s="349"/>
      <c r="H7" s="346" t="s">
        <v>61</v>
      </c>
      <c r="I7" s="344" t="s">
        <v>71</v>
      </c>
      <c r="J7" s="348" t="s">
        <v>72</v>
      </c>
      <c r="K7" s="343">
        <f>PTEP!$G$10/PTEP!$D$10</f>
        <v>1.1363636363636364E-2</v>
      </c>
    </row>
    <row r="8" spans="1:11" ht="96" customHeight="1">
      <c r="B8" s="291"/>
      <c r="C8" s="56" t="s">
        <v>73</v>
      </c>
      <c r="D8" s="350" t="s">
        <v>74</v>
      </c>
      <c r="E8" s="344" t="s">
        <v>75</v>
      </c>
      <c r="F8" s="344" t="s">
        <v>66</v>
      </c>
      <c r="G8" s="351"/>
      <c r="H8" s="346" t="s">
        <v>61</v>
      </c>
      <c r="I8" s="344" t="s">
        <v>76</v>
      </c>
      <c r="J8" s="348">
        <v>45657</v>
      </c>
      <c r="K8" s="343">
        <f>PTEP!$G$10/PTEP!$D$10</f>
        <v>1.1363636363636364E-2</v>
      </c>
    </row>
    <row r="9" spans="1:11" ht="75.75" customHeight="1">
      <c r="B9" s="291"/>
      <c r="C9" s="56" t="s">
        <v>77</v>
      </c>
      <c r="D9" s="344" t="s">
        <v>78</v>
      </c>
      <c r="E9" s="352" t="s">
        <v>79</v>
      </c>
      <c r="F9" s="344" t="s">
        <v>80</v>
      </c>
      <c r="G9" s="351"/>
      <c r="H9" s="346" t="s">
        <v>61</v>
      </c>
      <c r="I9" s="344" t="s">
        <v>76</v>
      </c>
      <c r="J9" s="353">
        <v>45657</v>
      </c>
      <c r="K9" s="343">
        <f>PTEP!$G$10/PTEP!$D$10</f>
        <v>1.1363636363636364E-2</v>
      </c>
    </row>
    <row r="10" spans="1:11" ht="137.25" customHeight="1">
      <c r="B10" s="291"/>
      <c r="C10" s="250" t="s">
        <v>81</v>
      </c>
      <c r="D10" s="344" t="s">
        <v>497</v>
      </c>
      <c r="E10" s="344" t="s">
        <v>490</v>
      </c>
      <c r="F10" s="344" t="s">
        <v>82</v>
      </c>
      <c r="G10" s="344" t="s">
        <v>83</v>
      </c>
      <c r="H10" s="346" t="s">
        <v>61</v>
      </c>
      <c r="I10" s="341" t="s">
        <v>489</v>
      </c>
      <c r="J10" s="342" t="s">
        <v>498</v>
      </c>
      <c r="K10" s="343">
        <f>PTEP!$G$10/PTEP!$D$10</f>
        <v>1.1363636363636364E-2</v>
      </c>
    </row>
    <row r="11" spans="1:11" ht="72" customHeight="1">
      <c r="B11" s="45"/>
      <c r="C11" s="56" t="s">
        <v>85</v>
      </c>
      <c r="D11" s="344" t="s">
        <v>86</v>
      </c>
      <c r="E11" s="344" t="s">
        <v>87</v>
      </c>
      <c r="F11" s="344" t="s">
        <v>80</v>
      </c>
      <c r="G11" s="351"/>
      <c r="H11" s="346" t="s">
        <v>61</v>
      </c>
      <c r="I11" s="344" t="s">
        <v>88</v>
      </c>
      <c r="J11" s="348">
        <v>45657</v>
      </c>
      <c r="K11" s="343">
        <f>PTEP!$G$10/PTEP!$D$10</f>
        <v>1.1363636363636364E-2</v>
      </c>
    </row>
    <row r="12" spans="1:11" ht="97.5" customHeight="1">
      <c r="B12" s="297" t="s">
        <v>89</v>
      </c>
      <c r="C12" s="56" t="s">
        <v>90</v>
      </c>
      <c r="D12" s="75" t="s">
        <v>91</v>
      </c>
      <c r="E12" s="75" t="s">
        <v>92</v>
      </c>
      <c r="F12" s="75" t="s">
        <v>80</v>
      </c>
      <c r="G12" s="158"/>
      <c r="H12" s="155" t="s">
        <v>61</v>
      </c>
      <c r="I12" s="75" t="s">
        <v>76</v>
      </c>
      <c r="J12" s="226">
        <v>45657</v>
      </c>
      <c r="K12" s="154">
        <f>PTEP!$G$10/PTEP!$D$10</f>
        <v>1.1363636363636364E-2</v>
      </c>
    </row>
    <row r="13" spans="1:11" ht="77.25" customHeight="1">
      <c r="B13" s="298"/>
      <c r="C13" s="56" t="s">
        <v>93</v>
      </c>
      <c r="D13" s="75" t="s">
        <v>94</v>
      </c>
      <c r="E13" s="75" t="s">
        <v>92</v>
      </c>
      <c r="F13" s="75" t="s">
        <v>80</v>
      </c>
      <c r="G13" s="158"/>
      <c r="H13" s="155" t="s">
        <v>61</v>
      </c>
      <c r="I13" s="75" t="s">
        <v>76</v>
      </c>
      <c r="J13" s="226">
        <v>45657</v>
      </c>
      <c r="K13" s="154">
        <f>PTEP!$G$10/PTEP!$D$10</f>
        <v>1.1363636363636364E-2</v>
      </c>
    </row>
    <row r="14" spans="1:11" ht="50.25" customHeight="1">
      <c r="B14" s="298"/>
      <c r="C14" s="56" t="s">
        <v>95</v>
      </c>
      <c r="D14" s="75" t="s">
        <v>96</v>
      </c>
      <c r="E14" s="75" t="s">
        <v>97</v>
      </c>
      <c r="F14" s="75" t="s">
        <v>80</v>
      </c>
      <c r="G14" s="75"/>
      <c r="H14" s="155" t="s">
        <v>61</v>
      </c>
      <c r="I14" s="75" t="s">
        <v>76</v>
      </c>
      <c r="J14" s="70" t="s">
        <v>98</v>
      </c>
      <c r="K14" s="154">
        <f>PTEP!$G$10/PTEP!$D$10</f>
        <v>1.1363636363636364E-2</v>
      </c>
    </row>
    <row r="15" spans="1:11" ht="69" customHeight="1">
      <c r="B15" s="298"/>
      <c r="C15" s="56" t="s">
        <v>99</v>
      </c>
      <c r="D15" s="75" t="s">
        <v>100</v>
      </c>
      <c r="E15" s="75" t="s">
        <v>101</v>
      </c>
      <c r="F15" s="75" t="s">
        <v>102</v>
      </c>
      <c r="G15" s="75"/>
      <c r="H15" s="155" t="s">
        <v>61</v>
      </c>
      <c r="I15" s="75" t="s">
        <v>103</v>
      </c>
      <c r="J15" s="70" t="s">
        <v>104</v>
      </c>
      <c r="K15" s="154">
        <f>PTEP!$G$10/PTEP!$D$10</f>
        <v>1.1363636363636364E-2</v>
      </c>
    </row>
    <row r="16" spans="1:11" ht="59.25" customHeight="1">
      <c r="B16" s="298"/>
      <c r="C16" s="56" t="s">
        <v>105</v>
      </c>
      <c r="D16" s="75" t="s">
        <v>106</v>
      </c>
      <c r="E16" s="75" t="s">
        <v>107</v>
      </c>
      <c r="F16" s="75" t="s">
        <v>102</v>
      </c>
      <c r="G16" s="75"/>
      <c r="H16" s="155" t="s">
        <v>61</v>
      </c>
      <c r="I16" s="75" t="s">
        <v>84</v>
      </c>
      <c r="J16" s="70">
        <v>45504</v>
      </c>
      <c r="K16" s="154">
        <f>PTEP!$G$10/PTEP!$D$10</f>
        <v>1.1363636363636364E-2</v>
      </c>
    </row>
    <row r="17" spans="2:13" ht="35.25" customHeight="1">
      <c r="B17" s="290" t="s">
        <v>108</v>
      </c>
      <c r="C17" s="56" t="s">
        <v>109</v>
      </c>
      <c r="D17" s="75" t="s">
        <v>110</v>
      </c>
      <c r="E17" s="75" t="s">
        <v>111</v>
      </c>
      <c r="F17" s="75" t="s">
        <v>112</v>
      </c>
      <c r="G17" s="159"/>
      <c r="H17" s="155" t="s">
        <v>61</v>
      </c>
      <c r="I17" s="75" t="s">
        <v>88</v>
      </c>
      <c r="J17" s="226">
        <v>45657</v>
      </c>
      <c r="K17" s="154">
        <f>PTEP!$G$10/PTEP!$D$10</f>
        <v>1.1363636363636364E-2</v>
      </c>
    </row>
    <row r="18" spans="2:13" ht="30">
      <c r="B18" s="291"/>
      <c r="C18" s="56" t="s">
        <v>113</v>
      </c>
      <c r="D18" s="75" t="s">
        <v>114</v>
      </c>
      <c r="E18" s="75" t="s">
        <v>115</v>
      </c>
      <c r="F18" s="75" t="s">
        <v>112</v>
      </c>
      <c r="G18" s="159"/>
      <c r="H18" s="155" t="s">
        <v>61</v>
      </c>
      <c r="I18" s="75" t="s">
        <v>88</v>
      </c>
      <c r="J18" s="226">
        <v>45657</v>
      </c>
      <c r="K18" s="154">
        <f>PTEP!$G$10/PTEP!$D$10</f>
        <v>1.1363636363636364E-2</v>
      </c>
    </row>
    <row r="19" spans="2:13" ht="60">
      <c r="B19" s="291"/>
      <c r="C19" s="56" t="s">
        <v>116</v>
      </c>
      <c r="D19" s="75" t="s">
        <v>117</v>
      </c>
      <c r="E19" s="75" t="s">
        <v>118</v>
      </c>
      <c r="F19" s="75" t="s">
        <v>112</v>
      </c>
      <c r="G19" s="159"/>
      <c r="H19" s="155" t="s">
        <v>61</v>
      </c>
      <c r="I19" s="75" t="s">
        <v>119</v>
      </c>
      <c r="J19" s="70" t="s">
        <v>72</v>
      </c>
      <c r="K19" s="154">
        <f>PTEP!$G$10/PTEP!$D$10</f>
        <v>1.1363636363636364E-2</v>
      </c>
    </row>
    <row r="20" spans="2:13" ht="60">
      <c r="B20" s="292"/>
      <c r="C20" s="56" t="s">
        <v>120</v>
      </c>
      <c r="D20" s="75" t="s">
        <v>121</v>
      </c>
      <c r="E20" s="75" t="s">
        <v>122</v>
      </c>
      <c r="F20" s="75" t="s">
        <v>112</v>
      </c>
      <c r="G20" s="159"/>
      <c r="H20" s="155" t="s">
        <v>61</v>
      </c>
      <c r="I20" s="75" t="s">
        <v>123</v>
      </c>
      <c r="J20" s="70" t="s">
        <v>124</v>
      </c>
      <c r="K20" s="154">
        <f>PTEP!$G$10/PTEP!$D$10</f>
        <v>1.1363636363636364E-2</v>
      </c>
    </row>
    <row r="21" spans="2:13" ht="78.75" customHeight="1">
      <c r="B21" s="290" t="s">
        <v>125</v>
      </c>
      <c r="C21" s="56" t="s">
        <v>126</v>
      </c>
      <c r="D21" s="75" t="s">
        <v>127</v>
      </c>
      <c r="E21" s="75" t="s">
        <v>128</v>
      </c>
      <c r="F21" s="75" t="s">
        <v>129</v>
      </c>
      <c r="G21" s="75"/>
      <c r="H21" s="155" t="s">
        <v>61</v>
      </c>
      <c r="I21" s="75" t="s">
        <v>130</v>
      </c>
      <c r="J21" s="70" t="s">
        <v>131</v>
      </c>
      <c r="K21" s="154">
        <f>PTEP!$G$10/PTEP!$D$10</f>
        <v>1.1363636363636364E-2</v>
      </c>
    </row>
    <row r="22" spans="2:13" ht="78.75" customHeight="1">
      <c r="B22" s="291"/>
      <c r="C22" s="56" t="s">
        <v>132</v>
      </c>
      <c r="D22" s="75" t="s">
        <v>133</v>
      </c>
      <c r="E22" s="75" t="s">
        <v>134</v>
      </c>
      <c r="F22" s="75" t="s">
        <v>135</v>
      </c>
      <c r="G22" s="75"/>
      <c r="H22" s="155" t="s">
        <v>61</v>
      </c>
      <c r="I22" s="75" t="s">
        <v>136</v>
      </c>
      <c r="J22" s="70" t="s">
        <v>137</v>
      </c>
      <c r="K22" s="154">
        <f>PTEP!$G$10/PTEP!$D$10</f>
        <v>1.1363636363636364E-2</v>
      </c>
    </row>
    <row r="23" spans="2:13" ht="65.25" customHeight="1" thickBot="1">
      <c r="B23" s="291"/>
      <c r="C23" s="57" t="s">
        <v>138</v>
      </c>
      <c r="D23" s="93" t="s">
        <v>139</v>
      </c>
      <c r="E23" s="93" t="s">
        <v>140</v>
      </c>
      <c r="F23" s="93" t="s">
        <v>129</v>
      </c>
      <c r="G23" s="93" t="s">
        <v>141</v>
      </c>
      <c r="H23" s="160" t="s">
        <v>61</v>
      </c>
      <c r="I23" s="93" t="s">
        <v>142</v>
      </c>
      <c r="J23" s="167" t="s">
        <v>143</v>
      </c>
      <c r="K23" s="154">
        <f>PTEP!$G$10/PTEP!$D$10</f>
        <v>1.1363636363636364E-2</v>
      </c>
    </row>
    <row r="24" spans="2:13" ht="75" customHeight="1">
      <c r="B24" s="288" t="s">
        <v>144</v>
      </c>
      <c r="C24" s="227" t="s">
        <v>145</v>
      </c>
      <c r="D24" s="75" t="s">
        <v>146</v>
      </c>
      <c r="E24" s="217" t="s">
        <v>499</v>
      </c>
      <c r="F24" s="75" t="s">
        <v>147</v>
      </c>
      <c r="G24" s="75"/>
      <c r="H24" s="210" t="s">
        <v>61</v>
      </c>
      <c r="I24" s="211" t="s">
        <v>485</v>
      </c>
      <c r="J24" s="218" t="s">
        <v>477</v>
      </c>
      <c r="K24" s="154">
        <f>PTEP!$G$10/PTEP!$D$10</f>
        <v>1.1363636363636364E-2</v>
      </c>
      <c r="L24" t="s">
        <v>481</v>
      </c>
      <c r="M24" t="s">
        <v>481</v>
      </c>
    </row>
    <row r="25" spans="2:13" ht="57" customHeight="1" thickBot="1">
      <c r="B25" s="289"/>
      <c r="C25" s="228" t="s">
        <v>148</v>
      </c>
      <c r="D25" s="94" t="s">
        <v>149</v>
      </c>
      <c r="E25" s="94" t="s">
        <v>150</v>
      </c>
      <c r="F25" s="94" t="s">
        <v>151</v>
      </c>
      <c r="G25" s="94"/>
      <c r="H25" s="208" t="s">
        <v>61</v>
      </c>
      <c r="I25" s="209" t="s">
        <v>152</v>
      </c>
      <c r="J25" s="161">
        <v>45473</v>
      </c>
      <c r="K25" s="162">
        <f>PTEP!$G$10/PTEP!$D$10</f>
        <v>1.1363636363636364E-2</v>
      </c>
    </row>
    <row r="26" spans="2:13">
      <c r="K26" s="64"/>
    </row>
  </sheetData>
  <autoFilter ref="B4:K25" xr:uid="{00000000-0009-0000-0000-000002000000}"/>
  <mergeCells count="7">
    <mergeCell ref="B24:B25"/>
    <mergeCell ref="B17:B20"/>
    <mergeCell ref="B21:B23"/>
    <mergeCell ref="B5:B10"/>
    <mergeCell ref="C1:G1"/>
    <mergeCell ref="B3:K3"/>
    <mergeCell ref="B12:B16"/>
  </mergeCells>
  <pageMargins left="0.70866141732283472" right="0.70866141732283472" top="0.74803149606299213" bottom="0.74803149606299213" header="0.31496062992125984" footer="0.31496062992125984"/>
  <pageSetup paperSize="9" scale="29" fitToHeight="0" orientation="portrait" r:id="rId1"/>
  <headerFooter>
    <oddFooter>&amp;R&amp;G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sheetPr>
  <dimension ref="A1:K25"/>
  <sheetViews>
    <sheetView showGridLines="0" view="pageBreakPreview" topLeftCell="A19" zoomScale="70" zoomScaleNormal="100" zoomScaleSheetLayoutView="70" workbookViewId="0">
      <selection activeCell="J24" sqref="J24"/>
    </sheetView>
  </sheetViews>
  <sheetFormatPr baseColWidth="10" defaultColWidth="11.42578125" defaultRowHeight="15"/>
  <cols>
    <col min="1" max="1" width="4.42578125" customWidth="1"/>
    <col min="2" max="2" width="28.7109375" style="16" customWidth="1"/>
    <col min="3" max="3" width="11.42578125" style="67"/>
    <col min="4" max="4" width="56.42578125" customWidth="1"/>
    <col min="5" max="5" width="33.42578125" customWidth="1"/>
    <col min="6" max="6" width="28.42578125" customWidth="1"/>
    <col min="7" max="7" width="35.140625" customWidth="1"/>
    <col min="8" max="9" width="28.42578125" customWidth="1"/>
    <col min="10" max="10" width="31.28515625" style="67" customWidth="1"/>
    <col min="11" max="11" width="18.140625" style="63" customWidth="1"/>
    <col min="12" max="12" width="14.28515625" customWidth="1"/>
  </cols>
  <sheetData>
    <row r="1" spans="1:11" s="2" customFormat="1" ht="133.5" customHeight="1" thickBot="1">
      <c r="A1" s="13"/>
      <c r="B1" s="1"/>
      <c r="C1" s="257" t="s">
        <v>23</v>
      </c>
      <c r="D1" s="257"/>
      <c r="E1" s="257"/>
      <c r="F1" s="257"/>
      <c r="G1" s="257"/>
      <c r="H1" s="257"/>
      <c r="I1" s="257"/>
      <c r="J1" s="257"/>
      <c r="K1" s="68" t="s">
        <v>1</v>
      </c>
    </row>
    <row r="2" spans="1:11" s="2" customFormat="1" ht="19.5" customHeight="1" thickBot="1">
      <c r="A2" s="13"/>
      <c r="B2" s="21"/>
      <c r="C2" s="22"/>
      <c r="D2" s="22"/>
      <c r="E2" s="22"/>
      <c r="F2" s="22"/>
      <c r="G2" s="22"/>
      <c r="H2" s="22"/>
      <c r="I2" s="22"/>
      <c r="J2" s="22"/>
      <c r="K2" s="69"/>
    </row>
    <row r="3" spans="1:11" ht="60" customHeight="1" thickBot="1">
      <c r="B3" s="294" t="s">
        <v>153</v>
      </c>
      <c r="C3" s="295"/>
      <c r="D3" s="295"/>
      <c r="E3" s="295"/>
      <c r="F3" s="295"/>
      <c r="G3" s="295"/>
      <c r="H3" s="295"/>
      <c r="I3" s="295"/>
      <c r="J3" s="295"/>
      <c r="K3" s="296"/>
    </row>
    <row r="4" spans="1:11" ht="28.5" customHeight="1" thickBot="1">
      <c r="B4" s="24" t="s">
        <v>53</v>
      </c>
      <c r="C4" s="66" t="s">
        <v>54</v>
      </c>
      <c r="D4" s="20" t="s">
        <v>28</v>
      </c>
      <c r="E4" s="35" t="s">
        <v>30</v>
      </c>
      <c r="F4" s="40" t="s">
        <v>55</v>
      </c>
      <c r="G4" s="36" t="s">
        <v>56</v>
      </c>
      <c r="H4" s="37" t="s">
        <v>40</v>
      </c>
      <c r="I4" s="38" t="s">
        <v>38</v>
      </c>
      <c r="J4" s="219" t="s">
        <v>36</v>
      </c>
      <c r="K4" s="39" t="s">
        <v>8</v>
      </c>
    </row>
    <row r="5" spans="1:11" ht="93" customHeight="1">
      <c r="B5" s="304" t="s">
        <v>154</v>
      </c>
      <c r="C5" s="216" t="s">
        <v>155</v>
      </c>
      <c r="D5" s="230" t="s">
        <v>156</v>
      </c>
      <c r="E5" s="231" t="s">
        <v>157</v>
      </c>
      <c r="F5" s="232" t="s">
        <v>147</v>
      </c>
      <c r="G5" s="231" t="s">
        <v>158</v>
      </c>
      <c r="H5" s="233" t="s">
        <v>159</v>
      </c>
      <c r="I5" s="163" t="s">
        <v>160</v>
      </c>
      <c r="J5" s="218">
        <v>45412</v>
      </c>
      <c r="K5" s="234">
        <f>PTEP!$G$11/PTEP!$D$11</f>
        <v>1.1363636363636364E-2</v>
      </c>
    </row>
    <row r="6" spans="1:11" ht="76.5" customHeight="1">
      <c r="B6" s="303"/>
      <c r="C6" s="124" t="s">
        <v>161</v>
      </c>
      <c r="D6" s="235" t="s">
        <v>162</v>
      </c>
      <c r="E6" s="231" t="s">
        <v>163</v>
      </c>
      <c r="F6" s="236" t="s">
        <v>147</v>
      </c>
      <c r="G6" s="231"/>
      <c r="H6" s="233" t="s">
        <v>159</v>
      </c>
      <c r="I6" s="237" t="s">
        <v>164</v>
      </c>
      <c r="J6" s="220" t="s">
        <v>165</v>
      </c>
      <c r="K6" s="234">
        <f>PTEP!$G$11/PTEP!$D$11</f>
        <v>1.1363636363636364E-2</v>
      </c>
    </row>
    <row r="7" spans="1:11" ht="64.5" customHeight="1">
      <c r="B7" s="303"/>
      <c r="C7" s="216" t="s">
        <v>166</v>
      </c>
      <c r="D7" s="235" t="s">
        <v>486</v>
      </c>
      <c r="E7" s="231" t="s">
        <v>167</v>
      </c>
      <c r="F7" s="163" t="s">
        <v>129</v>
      </c>
      <c r="G7" s="231"/>
      <c r="H7" s="233" t="s">
        <v>159</v>
      </c>
      <c r="I7" s="237" t="s">
        <v>71</v>
      </c>
      <c r="J7" s="220" t="s">
        <v>168</v>
      </c>
      <c r="K7" s="234">
        <f>PTEP!$G$11/PTEP!$D$11</f>
        <v>1.1363636363636364E-2</v>
      </c>
    </row>
    <row r="8" spans="1:11" ht="65.099999999999994" customHeight="1">
      <c r="B8" s="302" t="s">
        <v>169</v>
      </c>
      <c r="C8" s="124" t="s">
        <v>170</v>
      </c>
      <c r="D8" s="238" t="s">
        <v>171</v>
      </c>
      <c r="E8" s="163" t="s">
        <v>172</v>
      </c>
      <c r="F8" s="231" t="s">
        <v>147</v>
      </c>
      <c r="G8" s="231"/>
      <c r="H8" s="233" t="s">
        <v>159</v>
      </c>
      <c r="I8" s="163" t="s">
        <v>173</v>
      </c>
      <c r="J8" s="218">
        <v>45641</v>
      </c>
      <c r="K8" s="234">
        <f>PTEP!$G$11/PTEP!$D$11</f>
        <v>1.1363636363636364E-2</v>
      </c>
    </row>
    <row r="9" spans="1:11" ht="102" customHeight="1">
      <c r="B9" s="303"/>
      <c r="C9" s="124" t="s">
        <v>174</v>
      </c>
      <c r="D9" s="233" t="s">
        <v>175</v>
      </c>
      <c r="E9" s="233" t="s">
        <v>176</v>
      </c>
      <c r="F9" s="233" t="s">
        <v>177</v>
      </c>
      <c r="G9" s="231"/>
      <c r="H9" s="233" t="s">
        <v>159</v>
      </c>
      <c r="I9" s="163" t="s">
        <v>178</v>
      </c>
      <c r="J9" s="220" t="s">
        <v>179</v>
      </c>
      <c r="K9" s="234">
        <f>PTEP!$G$11/PTEP!$D$11</f>
        <v>1.1363636363636364E-2</v>
      </c>
    </row>
    <row r="10" spans="1:11" ht="143.25" customHeight="1">
      <c r="B10" s="303"/>
      <c r="C10" s="216" t="s">
        <v>180</v>
      </c>
      <c r="D10" s="163" t="s">
        <v>181</v>
      </c>
      <c r="E10" s="163" t="s">
        <v>182</v>
      </c>
      <c r="F10" s="163" t="s">
        <v>183</v>
      </c>
      <c r="G10" s="163"/>
      <c r="H10" s="163" t="s">
        <v>159</v>
      </c>
      <c r="I10" s="163" t="s">
        <v>178</v>
      </c>
      <c r="J10" s="220" t="s">
        <v>492</v>
      </c>
      <c r="K10" s="234">
        <f>PTEP!$G$11/PTEP!$D$11</f>
        <v>1.1363636363636364E-2</v>
      </c>
    </row>
    <row r="11" spans="1:11" ht="89.25" customHeight="1">
      <c r="B11" s="303"/>
      <c r="C11" s="124" t="s">
        <v>184</v>
      </c>
      <c r="D11" s="163" t="s">
        <v>185</v>
      </c>
      <c r="E11" s="163" t="s">
        <v>186</v>
      </c>
      <c r="F11" s="163" t="s">
        <v>187</v>
      </c>
      <c r="G11" s="163" t="s">
        <v>82</v>
      </c>
      <c r="H11" s="163" t="s">
        <v>159</v>
      </c>
      <c r="I11" s="163" t="s">
        <v>188</v>
      </c>
      <c r="J11" s="218">
        <v>45626</v>
      </c>
      <c r="K11" s="234">
        <f>PTEP!$G$11/PTEP!$D$11</f>
        <v>1.1363636363636364E-2</v>
      </c>
    </row>
    <row r="12" spans="1:11" ht="148.5" customHeight="1">
      <c r="B12" s="303"/>
      <c r="C12" s="124" t="s">
        <v>189</v>
      </c>
      <c r="D12" s="163" t="s">
        <v>190</v>
      </c>
      <c r="E12" s="164" t="s">
        <v>191</v>
      </c>
      <c r="F12" s="71" t="s">
        <v>147</v>
      </c>
      <c r="G12" s="163" t="s">
        <v>192</v>
      </c>
      <c r="H12" s="163" t="s">
        <v>159</v>
      </c>
      <c r="I12" s="165" t="s">
        <v>193</v>
      </c>
      <c r="J12" s="218">
        <v>45442</v>
      </c>
      <c r="K12" s="234">
        <f>PTEP!$G$11/PTEP!$D$11</f>
        <v>1.1363636363636364E-2</v>
      </c>
    </row>
    <row r="13" spans="1:11" ht="87.75" customHeight="1">
      <c r="B13" s="302" t="s">
        <v>194</v>
      </c>
      <c r="C13" s="96" t="s">
        <v>195</v>
      </c>
      <c r="D13" s="163" t="s">
        <v>196</v>
      </c>
      <c r="E13" s="164" t="s">
        <v>197</v>
      </c>
      <c r="F13" s="164" t="s">
        <v>147</v>
      </c>
      <c r="G13" s="164" t="s">
        <v>158</v>
      </c>
      <c r="H13" s="163" t="s">
        <v>159</v>
      </c>
      <c r="I13" s="239" t="s">
        <v>198</v>
      </c>
      <c r="J13" s="218" t="s">
        <v>478</v>
      </c>
      <c r="K13" s="234">
        <f>PTEP!$G$11/PTEP!$D$11</f>
        <v>1.1363636363636364E-2</v>
      </c>
    </row>
    <row r="14" spans="1:11" ht="47.25" customHeight="1">
      <c r="B14" s="303"/>
      <c r="C14" s="125" t="s">
        <v>199</v>
      </c>
      <c r="D14" s="240" t="s">
        <v>200</v>
      </c>
      <c r="E14" s="164" t="s">
        <v>201</v>
      </c>
      <c r="F14" s="164" t="s">
        <v>147</v>
      </c>
      <c r="G14" s="164" t="s">
        <v>158</v>
      </c>
      <c r="H14" s="163" t="s">
        <v>159</v>
      </c>
      <c r="I14" s="164" t="s">
        <v>202</v>
      </c>
      <c r="J14" s="218">
        <v>45657</v>
      </c>
      <c r="K14" s="234">
        <f>PTEP!$G$11/PTEP!$D$11</f>
        <v>1.1363636363636364E-2</v>
      </c>
    </row>
    <row r="15" spans="1:11" ht="90" customHeight="1">
      <c r="B15" s="303"/>
      <c r="C15" s="96" t="s">
        <v>203</v>
      </c>
      <c r="D15" s="163" t="s">
        <v>204</v>
      </c>
      <c r="E15" s="164" t="s">
        <v>205</v>
      </c>
      <c r="F15" s="164" t="s">
        <v>147</v>
      </c>
      <c r="G15" s="164" t="s">
        <v>192</v>
      </c>
      <c r="H15" s="163" t="s">
        <v>159</v>
      </c>
      <c r="I15" s="164" t="s">
        <v>206</v>
      </c>
      <c r="J15" s="218">
        <v>45412</v>
      </c>
      <c r="K15" s="234">
        <f>PTEP!$G$11/PTEP!$D$11</f>
        <v>1.1363636363636364E-2</v>
      </c>
    </row>
    <row r="16" spans="1:11" ht="47.25" customHeight="1">
      <c r="B16" s="302" t="s">
        <v>207</v>
      </c>
      <c r="C16" s="125" t="s">
        <v>208</v>
      </c>
      <c r="D16" s="241" t="s">
        <v>209</v>
      </c>
      <c r="E16" s="164" t="s">
        <v>210</v>
      </c>
      <c r="F16" s="164" t="s">
        <v>147</v>
      </c>
      <c r="G16" s="164" t="s">
        <v>158</v>
      </c>
      <c r="H16" s="163" t="s">
        <v>159</v>
      </c>
      <c r="I16" s="164" t="s">
        <v>211</v>
      </c>
      <c r="J16" s="70">
        <v>45322</v>
      </c>
      <c r="K16" s="234">
        <f>PTEP!$G$11/PTEP!$D$11</f>
        <v>1.1363636363636364E-2</v>
      </c>
    </row>
    <row r="17" spans="2:11" ht="47.25" customHeight="1">
      <c r="B17" s="303"/>
      <c r="C17" s="125" t="s">
        <v>212</v>
      </c>
      <c r="D17" s="163" t="s">
        <v>213</v>
      </c>
      <c r="E17" s="164" t="s">
        <v>214</v>
      </c>
      <c r="F17" s="164" t="s">
        <v>151</v>
      </c>
      <c r="G17" s="164"/>
      <c r="H17" s="163" t="s">
        <v>159</v>
      </c>
      <c r="I17" s="164" t="s">
        <v>215</v>
      </c>
      <c r="J17" s="70">
        <v>45657</v>
      </c>
      <c r="K17" s="234">
        <f>PTEP!$G$11/PTEP!$D$11</f>
        <v>1.1363636363636364E-2</v>
      </c>
    </row>
    <row r="18" spans="2:11" ht="47.25" customHeight="1">
      <c r="B18" s="303"/>
      <c r="C18" s="125" t="s">
        <v>216</v>
      </c>
      <c r="D18" s="163" t="s">
        <v>217</v>
      </c>
      <c r="E18" s="164" t="s">
        <v>218</v>
      </c>
      <c r="F18" s="164" t="s">
        <v>151</v>
      </c>
      <c r="G18" s="164"/>
      <c r="H18" s="163" t="s">
        <v>159</v>
      </c>
      <c r="I18" s="164" t="s">
        <v>215</v>
      </c>
      <c r="J18" s="70">
        <v>45657</v>
      </c>
      <c r="K18" s="234">
        <f>PTEP!$G$11/PTEP!$D$11</f>
        <v>1.1363636363636364E-2</v>
      </c>
    </row>
    <row r="19" spans="2:11" ht="47.25" customHeight="1">
      <c r="B19" s="302" t="s">
        <v>219</v>
      </c>
      <c r="C19" s="97" t="s">
        <v>220</v>
      </c>
      <c r="D19" s="163" t="s">
        <v>221</v>
      </c>
      <c r="E19" s="164" t="s">
        <v>483</v>
      </c>
      <c r="F19" s="164" t="s">
        <v>147</v>
      </c>
      <c r="G19" s="164" t="s">
        <v>158</v>
      </c>
      <c r="H19" s="163" t="s">
        <v>159</v>
      </c>
      <c r="I19" s="229" t="s">
        <v>222</v>
      </c>
      <c r="J19" s="70">
        <v>45351</v>
      </c>
      <c r="K19" s="234">
        <f>PTEP!$G$11/PTEP!$D$11</f>
        <v>1.1363636363636364E-2</v>
      </c>
    </row>
    <row r="20" spans="2:11" ht="301.5" customHeight="1">
      <c r="B20" s="303"/>
      <c r="C20" s="97" t="s">
        <v>223</v>
      </c>
      <c r="D20" s="163" t="s">
        <v>224</v>
      </c>
      <c r="E20" s="229" t="s">
        <v>225</v>
      </c>
      <c r="F20" s="229" t="s">
        <v>226</v>
      </c>
      <c r="G20" s="164" t="s">
        <v>129</v>
      </c>
      <c r="H20" s="163" t="s">
        <v>159</v>
      </c>
      <c r="I20" s="165" t="s">
        <v>227</v>
      </c>
      <c r="J20" s="212" t="s">
        <v>493</v>
      </c>
      <c r="K20" s="234">
        <f>PTEP!$G$11/PTEP!$D$11</f>
        <v>1.1363636363636364E-2</v>
      </c>
    </row>
    <row r="21" spans="2:11" ht="77.25" customHeight="1">
      <c r="B21" s="303"/>
      <c r="C21" s="126" t="s">
        <v>228</v>
      </c>
      <c r="D21" s="164" t="s">
        <v>229</v>
      </c>
      <c r="E21" s="164" t="s">
        <v>230</v>
      </c>
      <c r="F21" s="164" t="s">
        <v>147</v>
      </c>
      <c r="G21" s="163" t="s">
        <v>158</v>
      </c>
      <c r="H21" s="163" t="s">
        <v>159</v>
      </c>
      <c r="I21" s="165" t="s">
        <v>231</v>
      </c>
      <c r="J21" s="166" t="s">
        <v>232</v>
      </c>
      <c r="K21" s="234">
        <f>PTEP!$G$11/PTEP!$D$11</f>
        <v>1.1363636363636364E-2</v>
      </c>
    </row>
    <row r="22" spans="2:11" ht="68.25" customHeight="1" thickBot="1">
      <c r="B22" s="303"/>
      <c r="C22" s="126" t="s">
        <v>233</v>
      </c>
      <c r="D22" s="164" t="s">
        <v>234</v>
      </c>
      <c r="E22" s="164" t="s">
        <v>235</v>
      </c>
      <c r="F22" s="164" t="s">
        <v>147</v>
      </c>
      <c r="G22" s="163" t="s">
        <v>236</v>
      </c>
      <c r="H22" s="163" t="s">
        <v>159</v>
      </c>
      <c r="I22" s="242" t="s">
        <v>88</v>
      </c>
      <c r="J22" s="167">
        <v>45443</v>
      </c>
      <c r="K22" s="234">
        <f>PTEP!$G$11/PTEP!$D$11</f>
        <v>1.1363636363636364E-2</v>
      </c>
    </row>
    <row r="23" spans="2:11" ht="88.5" customHeight="1">
      <c r="B23" s="299" t="s">
        <v>237</v>
      </c>
      <c r="C23" s="97" t="s">
        <v>238</v>
      </c>
      <c r="D23" s="229" t="s">
        <v>239</v>
      </c>
      <c r="E23" s="18" t="s">
        <v>487</v>
      </c>
      <c r="F23" s="229" t="s">
        <v>147</v>
      </c>
      <c r="G23" s="164" t="s">
        <v>158</v>
      </c>
      <c r="H23" s="163" t="s">
        <v>159</v>
      </c>
      <c r="I23" s="165" t="s">
        <v>240</v>
      </c>
      <c r="J23" s="218" t="s">
        <v>491</v>
      </c>
      <c r="K23" s="234">
        <f>PTEP!$G$11/PTEP!$D$11</f>
        <v>1.1363636363636364E-2</v>
      </c>
    </row>
    <row r="24" spans="2:11" ht="73.5" customHeight="1">
      <c r="B24" s="300"/>
      <c r="C24" s="122" t="s">
        <v>241</v>
      </c>
      <c r="D24" s="229" t="s">
        <v>242</v>
      </c>
      <c r="E24" s="229" t="s">
        <v>243</v>
      </c>
      <c r="F24" s="229" t="s">
        <v>147</v>
      </c>
      <c r="G24" s="243" t="s">
        <v>244</v>
      </c>
      <c r="H24" s="163" t="s">
        <v>159</v>
      </c>
      <c r="I24" s="165" t="s">
        <v>245</v>
      </c>
      <c r="J24" s="218">
        <v>45458</v>
      </c>
      <c r="K24" s="234">
        <f>PTEP!$G$11/PTEP!$D$11</f>
        <v>1.1363636363636364E-2</v>
      </c>
    </row>
    <row r="25" spans="2:11" ht="97.5" customHeight="1" thickBot="1">
      <c r="B25" s="301"/>
      <c r="C25" s="123" t="s">
        <v>246</v>
      </c>
      <c r="D25" s="244" t="s">
        <v>488</v>
      </c>
      <c r="E25" s="111" t="s">
        <v>484</v>
      </c>
      <c r="F25" s="111" t="s">
        <v>147</v>
      </c>
      <c r="G25" s="111" t="s">
        <v>158</v>
      </c>
      <c r="H25" s="245" t="s">
        <v>159</v>
      </c>
      <c r="I25" s="246" t="s">
        <v>240</v>
      </c>
      <c r="J25" s="218">
        <v>45565</v>
      </c>
      <c r="K25" s="234">
        <f>PTEP!$G$11/PTEP!$D$11</f>
        <v>1.1363636363636364E-2</v>
      </c>
    </row>
  </sheetData>
  <autoFilter ref="B4:K25" xr:uid="{00000000-0009-0000-0000-000003000000}"/>
  <mergeCells count="8">
    <mergeCell ref="B23:B25"/>
    <mergeCell ref="B16:B18"/>
    <mergeCell ref="C1:J1"/>
    <mergeCell ref="B13:B15"/>
    <mergeCell ref="B8:B12"/>
    <mergeCell ref="B3:K3"/>
    <mergeCell ref="B5:B7"/>
    <mergeCell ref="B19:B22"/>
  </mergeCells>
  <pageMargins left="0.70866141732283472" right="0.70866141732283472" top="0.74803149606299213" bottom="0.74803149606299213" header="0.31496062992125984" footer="0.31496062992125984"/>
  <pageSetup paperSize="9" scale="26" orientation="portrait" r:id="rId1"/>
  <headerFooter>
    <oddFooter>&amp;R&amp;G</oddFooter>
  </headerFooter>
  <colBreaks count="1" manualBreakCount="1">
    <brk id="11" max="25" man="1"/>
  </col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pageSetUpPr fitToPage="1"/>
  </sheetPr>
  <dimension ref="B1:K14"/>
  <sheetViews>
    <sheetView showGridLines="0" view="pageBreakPreview" topLeftCell="E1" zoomScaleNormal="100" zoomScaleSheetLayoutView="80" workbookViewId="0">
      <selection activeCell="J6" sqref="J6"/>
    </sheetView>
  </sheetViews>
  <sheetFormatPr baseColWidth="10" defaultColWidth="11.42578125" defaultRowHeight="14.25"/>
  <cols>
    <col min="1" max="1" width="8.140625" style="2" customWidth="1"/>
    <col min="2" max="2" width="32.28515625" style="29" customWidth="1"/>
    <col min="3" max="3" width="11.42578125" style="2"/>
    <col min="4" max="4" width="63.28515625" style="2" customWidth="1"/>
    <col min="5" max="5" width="35.7109375" style="2" customWidth="1"/>
    <col min="6" max="6" width="33.140625" style="2" customWidth="1"/>
    <col min="7" max="9" width="31" style="2" customWidth="1"/>
    <col min="10" max="10" width="20.42578125" style="50" customWidth="1"/>
    <col min="11" max="11" width="15.42578125" style="2" customWidth="1"/>
    <col min="12" max="12" width="15" style="2" customWidth="1"/>
    <col min="13" max="16384" width="11.42578125" style="2"/>
  </cols>
  <sheetData>
    <row r="1" spans="2:11" ht="138" customHeight="1" thickBot="1">
      <c r="B1" s="26"/>
      <c r="C1" s="257" t="s">
        <v>23</v>
      </c>
      <c r="D1" s="257"/>
      <c r="E1" s="257"/>
      <c r="F1" s="257"/>
      <c r="G1" s="257"/>
      <c r="H1" s="257"/>
      <c r="I1" s="257"/>
      <c r="J1" s="257"/>
      <c r="K1" s="7" t="s">
        <v>1</v>
      </c>
    </row>
    <row r="2" spans="2:11" ht="15" customHeight="1">
      <c r="B2" s="25"/>
      <c r="C2" s="27"/>
      <c r="D2" s="27"/>
      <c r="E2" s="27"/>
      <c r="F2" s="27"/>
      <c r="G2" s="27"/>
      <c r="H2" s="27"/>
      <c r="I2" s="27"/>
      <c r="J2" s="27"/>
      <c r="K2" s="14"/>
    </row>
    <row r="3" spans="2:11" ht="60" customHeight="1" thickBot="1">
      <c r="B3" s="305" t="s">
        <v>247</v>
      </c>
      <c r="C3" s="306"/>
      <c r="D3" s="306"/>
      <c r="E3" s="306"/>
      <c r="F3" s="306"/>
      <c r="G3" s="306"/>
      <c r="H3" s="306"/>
      <c r="I3" s="306"/>
      <c r="J3" s="306"/>
      <c r="K3" s="307"/>
    </row>
    <row r="4" spans="2:11" ht="36" customHeight="1" thickBot="1">
      <c r="B4" s="28" t="s">
        <v>53</v>
      </c>
      <c r="C4" s="28" t="s">
        <v>54</v>
      </c>
      <c r="D4" s="28" t="s">
        <v>28</v>
      </c>
      <c r="E4" s="28" t="s">
        <v>30</v>
      </c>
      <c r="F4" s="28" t="s">
        <v>55</v>
      </c>
      <c r="G4" s="28" t="s">
        <v>56</v>
      </c>
      <c r="H4" s="28" t="s">
        <v>40</v>
      </c>
      <c r="I4" s="28" t="s">
        <v>38</v>
      </c>
      <c r="J4" s="74" t="s">
        <v>36</v>
      </c>
      <c r="K4" s="31" t="s">
        <v>8</v>
      </c>
    </row>
    <row r="5" spans="2:11" ht="77.25" customHeight="1">
      <c r="B5" s="311" t="s">
        <v>248</v>
      </c>
      <c r="C5" s="168" t="s">
        <v>249</v>
      </c>
      <c r="D5" s="78" t="s">
        <v>250</v>
      </c>
      <c r="E5" s="247" t="s">
        <v>251</v>
      </c>
      <c r="F5" s="248" t="s">
        <v>192</v>
      </c>
      <c r="G5" s="78" t="s">
        <v>147</v>
      </c>
      <c r="H5" s="78" t="s">
        <v>252</v>
      </c>
      <c r="I5" s="78" t="s">
        <v>253</v>
      </c>
      <c r="J5" s="98">
        <v>45657</v>
      </c>
      <c r="K5" s="169">
        <f>PTEP!$G$12/PTEP!$D$12</f>
        <v>1.1363636363636364E-2</v>
      </c>
    </row>
    <row r="6" spans="2:11" ht="48.75" customHeight="1" thickBot="1">
      <c r="B6" s="312"/>
      <c r="C6" s="170" t="s">
        <v>254</v>
      </c>
      <c r="D6" s="193" t="s">
        <v>255</v>
      </c>
      <c r="E6" s="75" t="s">
        <v>256</v>
      </c>
      <c r="F6" s="75" t="s">
        <v>147</v>
      </c>
      <c r="G6" s="153" t="s">
        <v>80</v>
      </c>
      <c r="H6" s="153" t="s">
        <v>252</v>
      </c>
      <c r="I6" s="153" t="s">
        <v>257</v>
      </c>
      <c r="J6" s="221" t="s">
        <v>482</v>
      </c>
      <c r="K6" s="169">
        <f>PTEP!$G$12/PTEP!$D$12</f>
        <v>1.1363636363636364E-2</v>
      </c>
    </row>
    <row r="7" spans="2:11" ht="65.25" customHeight="1">
      <c r="B7" s="308" t="s">
        <v>258</v>
      </c>
      <c r="C7" s="170" t="s">
        <v>259</v>
      </c>
      <c r="D7" s="153" t="s">
        <v>260</v>
      </c>
      <c r="E7" s="75" t="s">
        <v>261</v>
      </c>
      <c r="F7" s="75" t="s">
        <v>80</v>
      </c>
      <c r="G7" s="153"/>
      <c r="H7" s="153" t="s">
        <v>252</v>
      </c>
      <c r="I7" s="171" t="s">
        <v>261</v>
      </c>
      <c r="J7" s="222">
        <v>45473</v>
      </c>
      <c r="K7" s="169">
        <f>PTEP!$G$12/PTEP!$D$12</f>
        <v>1.1363636363636364E-2</v>
      </c>
    </row>
    <row r="8" spans="2:11" ht="65.25" customHeight="1">
      <c r="B8" s="309"/>
      <c r="C8" s="67" t="s">
        <v>262</v>
      </c>
      <c r="D8" s="93" t="s">
        <v>263</v>
      </c>
      <c r="E8" s="75" t="s">
        <v>264</v>
      </c>
      <c r="F8" s="75" t="s">
        <v>265</v>
      </c>
      <c r="G8" s="153"/>
      <c r="H8" s="153" t="s">
        <v>252</v>
      </c>
      <c r="I8" s="172" t="s">
        <v>266</v>
      </c>
      <c r="J8" s="223">
        <v>45657</v>
      </c>
      <c r="K8" s="169">
        <f>PTEP!$G$12/PTEP!$D$12</f>
        <v>1.1363636363636364E-2</v>
      </c>
    </row>
    <row r="9" spans="2:11" ht="65.25" customHeight="1" thickBot="1">
      <c r="B9" s="310"/>
      <c r="C9" s="67" t="s">
        <v>267</v>
      </c>
      <c r="D9" s="93" t="s">
        <v>268</v>
      </c>
      <c r="E9" s="93" t="s">
        <v>269</v>
      </c>
      <c r="F9" s="93" t="s">
        <v>265</v>
      </c>
      <c r="G9" s="173"/>
      <c r="H9" s="153" t="s">
        <v>252</v>
      </c>
      <c r="I9" s="172" t="s">
        <v>270</v>
      </c>
      <c r="J9" s="223">
        <v>45657</v>
      </c>
      <c r="K9" s="169">
        <f>PTEP!$G$12/PTEP!$D$12</f>
        <v>1.1363636363636364E-2</v>
      </c>
    </row>
    <row r="10" spans="2:11" ht="65.25" customHeight="1" thickBot="1">
      <c r="B10" s="128" t="s">
        <v>271</v>
      </c>
      <c r="C10" s="174" t="s">
        <v>272</v>
      </c>
      <c r="D10" s="75" t="s">
        <v>273</v>
      </c>
      <c r="E10" s="75" t="s">
        <v>274</v>
      </c>
      <c r="F10" s="175" t="s">
        <v>66</v>
      </c>
      <c r="G10" s="176"/>
      <c r="H10" s="177" t="s">
        <v>252</v>
      </c>
      <c r="I10" s="172" t="s">
        <v>275</v>
      </c>
      <c r="J10" s="223">
        <v>45596</v>
      </c>
      <c r="K10" s="169">
        <f>PTEP!$G$12/PTEP!$D$12</f>
        <v>1.1363636363636364E-2</v>
      </c>
    </row>
    <row r="11" spans="2:11" ht="65.25" customHeight="1">
      <c r="B11" s="308" t="s">
        <v>276</v>
      </c>
      <c r="C11" s="67" t="s">
        <v>277</v>
      </c>
      <c r="D11" s="75" t="s">
        <v>278</v>
      </c>
      <c r="E11" s="75" t="s">
        <v>279</v>
      </c>
      <c r="F11" s="75" t="s">
        <v>80</v>
      </c>
      <c r="G11" s="153"/>
      <c r="H11" s="177" t="s">
        <v>252</v>
      </c>
      <c r="I11" s="158" t="s">
        <v>88</v>
      </c>
      <c r="J11" s="224" t="s">
        <v>280</v>
      </c>
      <c r="K11" s="169">
        <f>PTEP!$G$12/PTEP!$D$12</f>
        <v>1.1363636363636364E-2</v>
      </c>
    </row>
    <row r="12" spans="2:11" ht="65.25" customHeight="1" thickBot="1">
      <c r="B12" s="309"/>
      <c r="C12" s="178" t="s">
        <v>281</v>
      </c>
      <c r="D12" s="75" t="s">
        <v>282</v>
      </c>
      <c r="E12" s="75" t="s">
        <v>283</v>
      </c>
      <c r="F12" s="75" t="s">
        <v>80</v>
      </c>
      <c r="G12" s="153"/>
      <c r="H12" s="177" t="s">
        <v>252</v>
      </c>
      <c r="I12" s="75" t="s">
        <v>76</v>
      </c>
      <c r="J12" s="224" t="s">
        <v>284</v>
      </c>
      <c r="K12" s="169">
        <f>PTEP!$G$12/PTEP!$D$12</f>
        <v>1.1363636363636364E-2</v>
      </c>
    </row>
    <row r="13" spans="2:11" ht="65.25" customHeight="1" thickBot="1">
      <c r="B13" s="130" t="s">
        <v>285</v>
      </c>
      <c r="C13" s="178" t="s">
        <v>286</v>
      </c>
      <c r="D13" s="75" t="s">
        <v>287</v>
      </c>
      <c r="E13" s="172" t="s">
        <v>288</v>
      </c>
      <c r="F13" s="176" t="s">
        <v>289</v>
      </c>
      <c r="G13" s="176"/>
      <c r="H13" s="177" t="s">
        <v>252</v>
      </c>
      <c r="I13" s="75" t="s">
        <v>240</v>
      </c>
      <c r="J13" s="225" t="s">
        <v>290</v>
      </c>
      <c r="K13" s="169">
        <f>PTEP!$G$12/PTEP!$D$12</f>
        <v>1.1363636363636364E-2</v>
      </c>
    </row>
    <row r="14" spans="2:11" ht="65.25" customHeight="1" thickBot="1">
      <c r="B14" s="131" t="s">
        <v>291</v>
      </c>
      <c r="C14" s="179" t="s">
        <v>292</v>
      </c>
      <c r="D14" s="79" t="s">
        <v>293</v>
      </c>
      <c r="E14" s="180" t="s">
        <v>294</v>
      </c>
      <c r="F14" s="181" t="s">
        <v>295</v>
      </c>
      <c r="G14" s="182"/>
      <c r="H14" s="183" t="s">
        <v>252</v>
      </c>
      <c r="I14" s="79" t="s">
        <v>296</v>
      </c>
      <c r="J14" s="199" t="s">
        <v>297</v>
      </c>
      <c r="K14" s="84">
        <f>PTEP!$G$12/PTEP!$D$12</f>
        <v>1.1363636363636364E-2</v>
      </c>
    </row>
  </sheetData>
  <autoFilter ref="B4:K14" xr:uid="{00000000-0009-0000-0000-000004000000}"/>
  <mergeCells count="5">
    <mergeCell ref="C1:J1"/>
    <mergeCell ref="B3:K3"/>
    <mergeCell ref="B7:B9"/>
    <mergeCell ref="B11:B12"/>
    <mergeCell ref="B5:B6"/>
  </mergeCells>
  <pageMargins left="0.70866141732283472" right="0.70866141732283472" top="0.74803149606299213" bottom="0.74803149606299213" header="0.31496062992125984" footer="0.31496062992125984"/>
  <pageSetup paperSize="9" scale="26" orientation="portrait" r:id="rId1"/>
  <headerFooter>
    <oddFooter>&amp;R&amp;G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pageSetUpPr fitToPage="1"/>
  </sheetPr>
  <dimension ref="B1:K15"/>
  <sheetViews>
    <sheetView showGridLines="0" view="pageBreakPreview" zoomScale="75" zoomScaleNormal="100" zoomScaleSheetLayoutView="90" workbookViewId="0">
      <selection activeCell="K24" sqref="K24"/>
    </sheetView>
  </sheetViews>
  <sheetFormatPr baseColWidth="10" defaultColWidth="11.42578125" defaultRowHeight="14.25"/>
  <cols>
    <col min="1" max="1" width="4.140625" style="2" customWidth="1"/>
    <col min="2" max="2" width="20.85546875" style="29" customWidth="1"/>
    <col min="3" max="3" width="7.28515625" style="2" customWidth="1"/>
    <col min="4" max="4" width="49.42578125" style="2" customWidth="1"/>
    <col min="5" max="5" width="30.7109375" style="2" customWidth="1"/>
    <col min="6" max="6" width="17.7109375" style="2" customWidth="1"/>
    <col min="7" max="7" width="15.28515625" style="2" customWidth="1"/>
    <col min="8" max="8" width="33.42578125" style="2" customWidth="1"/>
    <col min="9" max="9" width="26.140625" style="2" customWidth="1"/>
    <col min="10" max="10" width="18.85546875" style="2" customWidth="1"/>
    <col min="11" max="11" width="19" style="2" customWidth="1"/>
    <col min="12" max="12" width="13.42578125" style="2" customWidth="1"/>
    <col min="13" max="16384" width="11.42578125" style="2"/>
  </cols>
  <sheetData>
    <row r="1" spans="2:11" ht="112.5" customHeight="1" thickBot="1">
      <c r="B1" s="26"/>
      <c r="C1" s="257" t="s">
        <v>23</v>
      </c>
      <c r="D1" s="257"/>
      <c r="E1" s="257"/>
      <c r="F1" s="257"/>
      <c r="G1" s="257"/>
      <c r="H1" s="257"/>
      <c r="I1" s="257"/>
      <c r="J1" s="257"/>
      <c r="K1" s="7" t="s">
        <v>1</v>
      </c>
    </row>
    <row r="2" spans="2:11" ht="19.5" customHeight="1">
      <c r="B2" s="30"/>
      <c r="C2" s="22"/>
      <c r="D2" s="22"/>
      <c r="E2" s="22"/>
      <c r="F2" s="22"/>
      <c r="G2" s="22"/>
      <c r="H2" s="22"/>
      <c r="I2" s="22"/>
      <c r="J2" s="22"/>
      <c r="K2" s="23"/>
    </row>
    <row r="3" spans="2:11" ht="48" customHeight="1">
      <c r="B3" s="25"/>
      <c r="C3" s="27"/>
      <c r="D3" s="27"/>
      <c r="E3" s="315" t="s">
        <v>298</v>
      </c>
      <c r="F3" s="315"/>
      <c r="G3" s="315"/>
      <c r="H3" s="315"/>
      <c r="I3" s="27"/>
      <c r="J3" s="27"/>
      <c r="K3" s="14"/>
    </row>
    <row r="4" spans="2:11" ht="19.5" customHeight="1">
      <c r="B4" s="25"/>
      <c r="C4" s="27"/>
      <c r="D4" s="27"/>
      <c r="E4" s="316" t="s">
        <v>299</v>
      </c>
      <c r="F4" s="316"/>
      <c r="G4" s="317"/>
      <c r="H4" s="317"/>
      <c r="I4" s="27"/>
      <c r="J4" s="27"/>
      <c r="K4" s="14"/>
    </row>
    <row r="5" spans="2:11" ht="182.1" customHeight="1">
      <c r="B5" s="25"/>
      <c r="C5" s="27"/>
      <c r="D5" s="27"/>
      <c r="E5" s="318" t="s">
        <v>300</v>
      </c>
      <c r="F5" s="318"/>
      <c r="G5" s="319" t="s">
        <v>301</v>
      </c>
      <c r="H5" s="319"/>
      <c r="I5" s="27"/>
      <c r="J5" s="27"/>
      <c r="K5" s="14"/>
    </row>
    <row r="6" spans="2:11" ht="19.5" customHeight="1">
      <c r="B6" s="25"/>
      <c r="C6" s="27"/>
      <c r="D6" s="27"/>
      <c r="E6" s="114"/>
      <c r="F6" s="114"/>
      <c r="G6" s="114"/>
      <c r="H6" s="114"/>
      <c r="I6" s="27"/>
      <c r="J6" s="27"/>
      <c r="K6" s="14"/>
    </row>
    <row r="7" spans="2:11" ht="19.5" customHeight="1">
      <c r="B7" s="25"/>
      <c r="C7" s="27"/>
      <c r="D7" s="27"/>
      <c r="E7" s="320" t="s">
        <v>302</v>
      </c>
      <c r="F7" s="320"/>
      <c r="G7" s="320"/>
      <c r="H7" s="320"/>
      <c r="I7" s="27"/>
      <c r="J7" s="27"/>
      <c r="K7" s="14"/>
    </row>
    <row r="8" spans="2:11" ht="19.5" customHeight="1">
      <c r="B8" s="25"/>
      <c r="C8" s="27"/>
      <c r="D8" s="27"/>
      <c r="E8" s="115" t="s">
        <v>303</v>
      </c>
      <c r="F8" s="115" t="s">
        <v>304</v>
      </c>
      <c r="G8" s="115" t="s">
        <v>305</v>
      </c>
      <c r="H8" s="115" t="s">
        <v>306</v>
      </c>
      <c r="I8" s="27"/>
      <c r="J8" s="27"/>
      <c r="K8" s="14"/>
    </row>
    <row r="9" spans="2:11" ht="110.1" customHeight="1">
      <c r="B9" s="25"/>
      <c r="C9" s="27"/>
      <c r="D9" s="27"/>
      <c r="E9" s="116" t="s">
        <v>307</v>
      </c>
      <c r="F9" s="116">
        <v>64529</v>
      </c>
      <c r="G9" s="117" t="s">
        <v>308</v>
      </c>
      <c r="H9" s="116" t="s">
        <v>309</v>
      </c>
      <c r="I9" s="27"/>
      <c r="J9" s="27"/>
      <c r="K9" s="14"/>
    </row>
    <row r="10" spans="2:11" ht="19.5" customHeight="1">
      <c r="B10" s="25"/>
      <c r="C10" s="27"/>
      <c r="D10" s="27"/>
      <c r="E10" s="27"/>
      <c r="F10" s="27"/>
      <c r="G10" s="27"/>
      <c r="H10" s="27"/>
      <c r="I10" s="27"/>
      <c r="J10" s="27"/>
      <c r="K10" s="14"/>
    </row>
    <row r="11" spans="2:11" ht="19.5" customHeight="1" thickBot="1">
      <c r="B11" s="112"/>
      <c r="C11" s="112"/>
      <c r="D11" s="112"/>
      <c r="E11" s="112"/>
      <c r="F11" s="112"/>
      <c r="G11" s="112"/>
      <c r="H11" s="112"/>
      <c r="I11" s="112"/>
      <c r="J11" s="112"/>
      <c r="K11" s="113"/>
    </row>
    <row r="12" spans="2:11" ht="27.75" customHeight="1" thickBot="1">
      <c r="B12" s="313" t="s">
        <v>310</v>
      </c>
      <c r="C12" s="314"/>
      <c r="D12" s="314"/>
      <c r="E12" s="314"/>
      <c r="F12" s="314"/>
      <c r="G12" s="314"/>
      <c r="H12" s="314"/>
      <c r="I12" s="314"/>
      <c r="J12" s="314"/>
      <c r="K12" s="307"/>
    </row>
    <row r="13" spans="2:11" ht="51" customHeight="1">
      <c r="B13" s="47" t="s">
        <v>53</v>
      </c>
      <c r="C13" s="52" t="s">
        <v>54</v>
      </c>
      <c r="D13" s="46" t="s">
        <v>28</v>
      </c>
      <c r="E13" s="53" t="s">
        <v>30</v>
      </c>
      <c r="F13" s="53" t="s">
        <v>311</v>
      </c>
      <c r="G13" s="53" t="s">
        <v>56</v>
      </c>
      <c r="H13" s="53" t="s">
        <v>40</v>
      </c>
      <c r="I13" s="53" t="s">
        <v>38</v>
      </c>
      <c r="J13" s="53" t="s">
        <v>312</v>
      </c>
      <c r="K13" s="53" t="s">
        <v>8</v>
      </c>
    </row>
    <row r="14" spans="2:11" ht="94.5" customHeight="1">
      <c r="B14" s="17" t="s">
        <v>313</v>
      </c>
      <c r="C14" s="184" t="s">
        <v>314</v>
      </c>
      <c r="D14" s="165" t="s">
        <v>315</v>
      </c>
      <c r="E14" s="72" t="s">
        <v>316</v>
      </c>
      <c r="F14" s="72" t="s">
        <v>147</v>
      </c>
      <c r="G14" s="72" t="s">
        <v>317</v>
      </c>
      <c r="H14" s="165" t="s">
        <v>252</v>
      </c>
      <c r="I14" s="165" t="s">
        <v>318</v>
      </c>
      <c r="J14" s="70">
        <v>45473</v>
      </c>
      <c r="K14" s="185">
        <f>PTEP!$G$13/PTEP!$D$13</f>
        <v>1.1363636363636364E-2</v>
      </c>
    </row>
    <row r="15" spans="2:11" ht="87" customHeight="1">
      <c r="B15" s="17" t="s">
        <v>319</v>
      </c>
      <c r="C15" s="184" t="s">
        <v>320</v>
      </c>
      <c r="D15" s="17" t="s">
        <v>321</v>
      </c>
      <c r="E15" s="17" t="s">
        <v>322</v>
      </c>
      <c r="F15" s="17" t="s">
        <v>187</v>
      </c>
      <c r="G15" s="17" t="s">
        <v>82</v>
      </c>
      <c r="H15" s="17" t="s">
        <v>252</v>
      </c>
      <c r="I15" s="75" t="s">
        <v>323</v>
      </c>
      <c r="J15" s="70" t="s">
        <v>290</v>
      </c>
      <c r="K15" s="185">
        <f>PTEP!$G$13/PTEP!$D$13</f>
        <v>1.1363636363636364E-2</v>
      </c>
    </row>
  </sheetData>
  <mergeCells count="8">
    <mergeCell ref="B12:K12"/>
    <mergeCell ref="C1:J1"/>
    <mergeCell ref="E3:H3"/>
    <mergeCell ref="E4:F4"/>
    <mergeCell ref="G4:H4"/>
    <mergeCell ref="E5:F5"/>
    <mergeCell ref="G5:H5"/>
    <mergeCell ref="E7:H7"/>
  </mergeCells>
  <pageMargins left="0.70866141732283472" right="0.59" top="0.74803149606299213" bottom="0.74803149606299213" header="0.31496062992125984" footer="0.31496062992125984"/>
  <pageSetup paperSize="9" scale="34" orientation="portrait" r:id="rId1"/>
  <headerFooter>
    <oddFooter>&amp;R&amp;G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tabColor theme="4" tint="0.79998168889431442"/>
  </sheetPr>
  <dimension ref="B1:K12"/>
  <sheetViews>
    <sheetView showGridLines="0" view="pageBreakPreview" zoomScale="90" zoomScaleNormal="100" zoomScaleSheetLayoutView="90" workbookViewId="0">
      <selection activeCell="J8" sqref="J8"/>
    </sheetView>
  </sheetViews>
  <sheetFormatPr baseColWidth="10" defaultColWidth="11.42578125" defaultRowHeight="14.25"/>
  <cols>
    <col min="1" max="1" width="6.85546875" style="2" customWidth="1"/>
    <col min="2" max="2" width="28.7109375" style="29" customWidth="1"/>
    <col min="3" max="3" width="9.140625" style="50" customWidth="1"/>
    <col min="4" max="4" width="54.42578125" style="2" customWidth="1"/>
    <col min="5" max="5" width="46" style="2" customWidth="1"/>
    <col min="6" max="8" width="30.42578125" style="2" customWidth="1"/>
    <col min="9" max="9" width="31.42578125" style="2" customWidth="1"/>
    <col min="10" max="10" width="17.85546875" style="49" customWidth="1"/>
    <col min="11" max="11" width="16.42578125" style="49" customWidth="1"/>
    <col min="12" max="12" width="17.85546875" style="2" customWidth="1"/>
    <col min="13" max="16384" width="11.42578125" style="2"/>
  </cols>
  <sheetData>
    <row r="1" spans="2:11" ht="112.5" customHeight="1" thickBot="1">
      <c r="B1" s="26"/>
      <c r="C1" s="257" t="s">
        <v>23</v>
      </c>
      <c r="D1" s="257"/>
      <c r="E1" s="257"/>
      <c r="F1" s="257"/>
      <c r="G1" s="257"/>
      <c r="H1" s="257"/>
      <c r="I1" s="257"/>
      <c r="J1" s="257"/>
      <c r="K1" s="80" t="s">
        <v>1</v>
      </c>
    </row>
    <row r="2" spans="2:11" ht="17.25" customHeight="1" thickBot="1">
      <c r="B2" s="25"/>
      <c r="C2" s="27"/>
      <c r="D2" s="27"/>
      <c r="E2" s="27"/>
      <c r="F2" s="27"/>
      <c r="G2" s="27"/>
      <c r="H2" s="27"/>
      <c r="I2" s="27"/>
      <c r="J2" s="27"/>
      <c r="K2" s="81"/>
    </row>
    <row r="3" spans="2:11" ht="60" customHeight="1" thickBot="1">
      <c r="B3" s="321" t="s">
        <v>324</v>
      </c>
      <c r="C3" s="314"/>
      <c r="D3" s="314"/>
      <c r="E3" s="314"/>
      <c r="F3" s="314"/>
      <c r="G3" s="314"/>
      <c r="H3" s="314"/>
      <c r="I3" s="314"/>
      <c r="J3" s="314"/>
      <c r="K3" s="307"/>
    </row>
    <row r="4" spans="2:11" ht="34.5" customHeight="1" thickBot="1">
      <c r="B4" s="24" t="s">
        <v>53</v>
      </c>
      <c r="C4" s="118" t="s">
        <v>54</v>
      </c>
      <c r="D4" s="119" t="s">
        <v>28</v>
      </c>
      <c r="E4" s="85" t="s">
        <v>30</v>
      </c>
      <c r="F4" s="85" t="s">
        <v>55</v>
      </c>
      <c r="G4" s="85" t="s">
        <v>56</v>
      </c>
      <c r="H4" s="85" t="s">
        <v>40</v>
      </c>
      <c r="I4" s="85" t="s">
        <v>38</v>
      </c>
      <c r="J4" s="85" t="s">
        <v>36</v>
      </c>
      <c r="K4" s="85" t="s">
        <v>8</v>
      </c>
    </row>
    <row r="5" spans="2:11" ht="80.25" customHeight="1">
      <c r="B5" s="324" t="s">
        <v>325</v>
      </c>
      <c r="C5" s="186" t="s">
        <v>326</v>
      </c>
      <c r="D5" s="78" t="s">
        <v>327</v>
      </c>
      <c r="E5" s="78" t="s">
        <v>328</v>
      </c>
      <c r="F5" s="78" t="s">
        <v>329</v>
      </c>
      <c r="G5" s="187"/>
      <c r="H5" s="188" t="s">
        <v>252</v>
      </c>
      <c r="I5" s="78" t="s">
        <v>330</v>
      </c>
      <c r="J5" s="189" t="s">
        <v>72</v>
      </c>
      <c r="K5" s="82">
        <f>PTEP!$G$14/PTEP!$D$14</f>
        <v>1.1363636363636364E-2</v>
      </c>
    </row>
    <row r="6" spans="2:11" ht="80.25" customHeight="1">
      <c r="B6" s="325"/>
      <c r="C6" s="190" t="s">
        <v>331</v>
      </c>
      <c r="D6" s="191" t="s">
        <v>332</v>
      </c>
      <c r="E6" s="75" t="s">
        <v>333</v>
      </c>
      <c r="F6" s="75" t="s">
        <v>334</v>
      </c>
      <c r="G6" s="75"/>
      <c r="H6" s="18" t="s">
        <v>252</v>
      </c>
      <c r="I6" s="75" t="s">
        <v>335</v>
      </c>
      <c r="J6" s="70">
        <v>45657</v>
      </c>
      <c r="K6" s="83">
        <f>PTEP!$G$14/PTEP!$D$14</f>
        <v>1.1363636363636364E-2</v>
      </c>
    </row>
    <row r="7" spans="2:11" ht="80.25" customHeight="1">
      <c r="B7" s="322" t="s">
        <v>336</v>
      </c>
      <c r="C7" s="192" t="s">
        <v>337</v>
      </c>
      <c r="D7" s="211" t="s">
        <v>479</v>
      </c>
      <c r="E7" s="153" t="s">
        <v>338</v>
      </c>
      <c r="F7" s="153" t="s">
        <v>147</v>
      </c>
      <c r="G7" s="153"/>
      <c r="H7" s="18" t="s">
        <v>252</v>
      </c>
      <c r="I7" s="75" t="s">
        <v>76</v>
      </c>
      <c r="J7" s="72" t="s">
        <v>480</v>
      </c>
      <c r="K7" s="83">
        <f>PTEP!$G$14/PTEP!$D$14</f>
        <v>1.1363636363636364E-2</v>
      </c>
    </row>
    <row r="8" spans="2:11" ht="92.25" customHeight="1">
      <c r="B8" s="323"/>
      <c r="C8" s="192" t="s">
        <v>340</v>
      </c>
      <c r="D8" s="75" t="s">
        <v>341</v>
      </c>
      <c r="E8" s="193" t="s">
        <v>342</v>
      </c>
      <c r="F8" s="153" t="s">
        <v>129</v>
      </c>
      <c r="G8" s="75"/>
      <c r="H8" s="18" t="s">
        <v>252</v>
      </c>
      <c r="I8" s="75" t="s">
        <v>76</v>
      </c>
      <c r="J8" s="72" t="s">
        <v>339</v>
      </c>
      <c r="K8" s="83">
        <f>PTEP!$G$14/PTEP!$D$14</f>
        <v>1.1363636363636364E-2</v>
      </c>
    </row>
    <row r="9" spans="2:11" ht="97.5" customHeight="1" thickBot="1">
      <c r="B9" s="323"/>
      <c r="C9" s="192" t="s">
        <v>343</v>
      </c>
      <c r="D9" s="191" t="s">
        <v>344</v>
      </c>
      <c r="E9" s="75" t="s">
        <v>345</v>
      </c>
      <c r="F9" s="75" t="s">
        <v>129</v>
      </c>
      <c r="G9" s="76"/>
      <c r="H9" s="18" t="s">
        <v>252</v>
      </c>
      <c r="I9" s="75" t="s">
        <v>346</v>
      </c>
      <c r="J9" s="72" t="s">
        <v>347</v>
      </c>
      <c r="K9" s="83">
        <f>PTEP!$G$14/PTEP!$D$14</f>
        <v>1.1363636363636364E-2</v>
      </c>
    </row>
    <row r="10" spans="2:11" ht="80.25" customHeight="1">
      <c r="B10" s="326" t="s">
        <v>348</v>
      </c>
      <c r="C10" s="194" t="s">
        <v>349</v>
      </c>
      <c r="D10" s="176" t="s">
        <v>350</v>
      </c>
      <c r="E10" s="156" t="s">
        <v>351</v>
      </c>
      <c r="F10" s="75" t="s">
        <v>352</v>
      </c>
      <c r="G10" s="76"/>
      <c r="H10" s="18" t="s">
        <v>252</v>
      </c>
      <c r="I10" s="75" t="s">
        <v>353</v>
      </c>
      <c r="J10" s="70" t="s">
        <v>354</v>
      </c>
      <c r="K10" s="83">
        <f>PTEP!$G$14/PTEP!$D$14</f>
        <v>1.1363636363636364E-2</v>
      </c>
    </row>
    <row r="11" spans="2:11" ht="45.75" thickBot="1">
      <c r="B11" s="327"/>
      <c r="C11" s="195" t="s">
        <v>355</v>
      </c>
      <c r="D11" s="176" t="s">
        <v>356</v>
      </c>
      <c r="E11" s="75" t="s">
        <v>357</v>
      </c>
      <c r="F11" s="75" t="s">
        <v>358</v>
      </c>
      <c r="G11" s="76"/>
      <c r="H11" s="18" t="s">
        <v>252</v>
      </c>
      <c r="I11" s="75" t="s">
        <v>359</v>
      </c>
      <c r="J11" s="70">
        <v>45657</v>
      </c>
      <c r="K11" s="83">
        <f>PTEP!$G$14/PTEP!$D$14</f>
        <v>1.1363636363636364E-2</v>
      </c>
    </row>
    <row r="12" spans="2:11" ht="45.75" thickBot="1">
      <c r="B12" s="196" t="s">
        <v>360</v>
      </c>
      <c r="C12" s="197" t="s">
        <v>361</v>
      </c>
      <c r="D12" s="198" t="s">
        <v>362</v>
      </c>
      <c r="E12" s="198" t="s">
        <v>363</v>
      </c>
      <c r="F12" s="198" t="s">
        <v>135</v>
      </c>
      <c r="G12" s="198" t="s">
        <v>364</v>
      </c>
      <c r="H12" s="77" t="s">
        <v>252</v>
      </c>
      <c r="I12" s="79" t="s">
        <v>240</v>
      </c>
      <c r="J12" s="199" t="s">
        <v>365</v>
      </c>
      <c r="K12" s="84">
        <f>PTEP!$G$14/PTEP!$D$14</f>
        <v>1.1363636363636364E-2</v>
      </c>
    </row>
  </sheetData>
  <autoFilter ref="B4:K12" xr:uid="{00000000-0009-0000-0000-000006000000}">
    <filterColumn colId="4">
      <filters>
        <filter val="Subsecretaria de gestión institucional"/>
      </filters>
    </filterColumn>
  </autoFilter>
  <mergeCells count="5">
    <mergeCell ref="B3:K3"/>
    <mergeCell ref="B7:B9"/>
    <mergeCell ref="C1:J1"/>
    <mergeCell ref="B5:B6"/>
    <mergeCell ref="B10:B11"/>
  </mergeCells>
  <pageMargins left="0.70866141732283472" right="0.70866141732283472" top="0.74803149606299213" bottom="0.74803149606299213" header="0.31496062992125984" footer="0.31496062992125984"/>
  <pageSetup paperSize="9" scale="25" orientation="portrait" r:id="rId1"/>
  <headerFooter>
    <oddFooter>&amp;R&amp;G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sheetPr>
  <dimension ref="B1:K11"/>
  <sheetViews>
    <sheetView showGridLines="0" view="pageBreakPreview" topLeftCell="A2" zoomScaleNormal="100" zoomScaleSheetLayoutView="100" workbookViewId="0">
      <selection activeCell="D5" sqref="D5"/>
    </sheetView>
  </sheetViews>
  <sheetFormatPr baseColWidth="10" defaultColWidth="11.42578125" defaultRowHeight="14.25"/>
  <cols>
    <col min="1" max="1" width="7.140625" style="2" customWidth="1"/>
    <col min="2" max="2" width="28.7109375" style="29" customWidth="1"/>
    <col min="3" max="3" width="11.42578125" style="50"/>
    <col min="4" max="4" width="47.85546875" style="2" customWidth="1"/>
    <col min="5" max="5" width="16.7109375" style="2" customWidth="1"/>
    <col min="6" max="6" width="21.85546875" style="2" customWidth="1"/>
    <col min="7" max="7" width="22.7109375" style="2" customWidth="1"/>
    <col min="8" max="8" width="20.85546875" style="2" customWidth="1"/>
    <col min="9" max="10" width="16.7109375" style="2" customWidth="1"/>
    <col min="11" max="11" width="17.140625" style="2" customWidth="1"/>
    <col min="12" max="12" width="12.85546875" style="2" customWidth="1"/>
    <col min="13" max="16384" width="11.42578125" style="2"/>
  </cols>
  <sheetData>
    <row r="1" spans="2:11" ht="112.5" customHeight="1" thickBot="1">
      <c r="B1" s="26"/>
      <c r="C1" s="257" t="s">
        <v>23</v>
      </c>
      <c r="D1" s="257"/>
      <c r="E1" s="257"/>
      <c r="F1" s="257"/>
      <c r="G1" s="257"/>
      <c r="H1" s="257"/>
      <c r="I1" s="257"/>
      <c r="J1" s="257"/>
      <c r="K1" s="7" t="s">
        <v>1</v>
      </c>
    </row>
    <row r="2" spans="2:11" ht="17.25" customHeight="1" thickBot="1">
      <c r="B2" s="25"/>
      <c r="C2" s="27"/>
      <c r="D2" s="27"/>
      <c r="E2" s="27"/>
      <c r="F2" s="27"/>
      <c r="G2" s="27"/>
      <c r="H2" s="27"/>
      <c r="I2" s="27"/>
      <c r="J2" s="27"/>
      <c r="K2" s="14"/>
    </row>
    <row r="3" spans="2:11" ht="43.5" customHeight="1" thickBot="1">
      <c r="B3" s="313" t="s">
        <v>366</v>
      </c>
      <c r="C3" s="314"/>
      <c r="D3" s="314"/>
      <c r="E3" s="314"/>
      <c r="F3" s="314"/>
      <c r="G3" s="314"/>
      <c r="H3" s="314"/>
      <c r="I3" s="314"/>
      <c r="J3" s="314"/>
      <c r="K3" s="307"/>
    </row>
    <row r="4" spans="2:11" ht="35.25" customHeight="1" thickBot="1">
      <c r="B4" s="48" t="s">
        <v>53</v>
      </c>
      <c r="C4" s="53" t="s">
        <v>54</v>
      </c>
      <c r="D4" s="51" t="s">
        <v>28</v>
      </c>
      <c r="E4" s="88" t="s">
        <v>30</v>
      </c>
      <c r="F4" s="53" t="s">
        <v>311</v>
      </c>
      <c r="G4" s="53" t="s">
        <v>56</v>
      </c>
      <c r="H4" s="53" t="s">
        <v>40</v>
      </c>
      <c r="I4" s="53" t="s">
        <v>38</v>
      </c>
      <c r="J4" s="53" t="s">
        <v>312</v>
      </c>
      <c r="K4" s="53" t="s">
        <v>8</v>
      </c>
    </row>
    <row r="5" spans="2:11" ht="62.25" customHeight="1">
      <c r="B5" s="200" t="s">
        <v>367</v>
      </c>
      <c r="C5" s="186" t="s">
        <v>368</v>
      </c>
      <c r="D5" s="78" t="s">
        <v>369</v>
      </c>
      <c r="E5" s="78" t="s">
        <v>370</v>
      </c>
      <c r="F5" s="78" t="s">
        <v>147</v>
      </c>
      <c r="G5" s="201"/>
      <c r="H5" s="78" t="s">
        <v>61</v>
      </c>
      <c r="I5" s="78" t="s">
        <v>371</v>
      </c>
      <c r="J5" s="202">
        <v>45657</v>
      </c>
      <c r="K5" s="89">
        <f>PTEP!$G$15/PTEP!$D$15</f>
        <v>1.1363636363636362E-2</v>
      </c>
    </row>
    <row r="6" spans="2:11" ht="62.25" customHeight="1">
      <c r="B6" s="330" t="s">
        <v>372</v>
      </c>
      <c r="C6" s="190" t="s">
        <v>373</v>
      </c>
      <c r="D6" s="75" t="s">
        <v>374</v>
      </c>
      <c r="E6" s="157" t="s">
        <v>375</v>
      </c>
      <c r="F6" s="157" t="s">
        <v>147</v>
      </c>
      <c r="G6" s="75"/>
      <c r="H6" s="157" t="s">
        <v>61</v>
      </c>
      <c r="I6" s="157" t="s">
        <v>376</v>
      </c>
      <c r="J6" s="203">
        <v>45596</v>
      </c>
      <c r="K6" s="90">
        <f>PTEP!$G$15/PTEP!$D$15</f>
        <v>1.1363636363636362E-2</v>
      </c>
    </row>
    <row r="7" spans="2:11" ht="62.25" customHeight="1">
      <c r="B7" s="329"/>
      <c r="C7" s="190" t="s">
        <v>377</v>
      </c>
      <c r="D7" s="75" t="s">
        <v>378</v>
      </c>
      <c r="E7" s="75" t="s">
        <v>379</v>
      </c>
      <c r="F7" s="157" t="s">
        <v>147</v>
      </c>
      <c r="G7" s="75"/>
      <c r="H7" s="75" t="s">
        <v>61</v>
      </c>
      <c r="I7" s="75" t="s">
        <v>379</v>
      </c>
      <c r="J7" s="203">
        <v>45412</v>
      </c>
      <c r="K7" s="90">
        <f>PTEP!$G$15/PTEP!$D$15</f>
        <v>1.1363636363636362E-2</v>
      </c>
    </row>
    <row r="8" spans="2:11" ht="62.25" customHeight="1">
      <c r="B8" s="328" t="s">
        <v>380</v>
      </c>
      <c r="C8" s="190" t="s">
        <v>381</v>
      </c>
      <c r="D8" s="75" t="s">
        <v>382</v>
      </c>
      <c r="E8" s="75" t="s">
        <v>383</v>
      </c>
      <c r="F8" s="75" t="s">
        <v>147</v>
      </c>
      <c r="G8" s="75"/>
      <c r="H8" s="75" t="s">
        <v>61</v>
      </c>
      <c r="I8" s="75" t="s">
        <v>383</v>
      </c>
      <c r="J8" s="70" t="s">
        <v>384</v>
      </c>
      <c r="K8" s="90">
        <f>PTEP!$G$15/PTEP!$D$15</f>
        <v>1.1363636363636362E-2</v>
      </c>
    </row>
    <row r="9" spans="2:11" ht="62.25" customHeight="1">
      <c r="B9" s="329"/>
      <c r="C9" s="190" t="s">
        <v>385</v>
      </c>
      <c r="D9" s="75" t="s">
        <v>386</v>
      </c>
      <c r="E9" s="75" t="s">
        <v>387</v>
      </c>
      <c r="F9" s="75" t="s">
        <v>147</v>
      </c>
      <c r="G9" s="75"/>
      <c r="H9" s="75" t="s">
        <v>61</v>
      </c>
      <c r="I9" s="75" t="s">
        <v>387</v>
      </c>
      <c r="J9" s="203">
        <v>45596</v>
      </c>
      <c r="K9" s="90">
        <f>PTEP!$G$15/PTEP!$D$15</f>
        <v>1.1363636363636362E-2</v>
      </c>
    </row>
    <row r="10" spans="2:11" ht="45.75" customHeight="1" thickBot="1">
      <c r="B10" s="327"/>
      <c r="C10" s="204" t="s">
        <v>388</v>
      </c>
      <c r="D10" s="79" t="s">
        <v>389</v>
      </c>
      <c r="E10" s="79" t="s">
        <v>390</v>
      </c>
      <c r="F10" s="79" t="s">
        <v>147</v>
      </c>
      <c r="G10" s="79"/>
      <c r="H10" s="79" t="s">
        <v>61</v>
      </c>
      <c r="I10" s="79" t="s">
        <v>391</v>
      </c>
      <c r="J10" s="205">
        <v>45596</v>
      </c>
      <c r="K10" s="91">
        <f>PTEP!$G$15/PTEP!$D$15</f>
        <v>1.1363636363636362E-2</v>
      </c>
    </row>
    <row r="11" spans="2:11">
      <c r="C11" s="87"/>
      <c r="D11" s="86"/>
      <c r="E11" s="86"/>
      <c r="F11" s="86"/>
      <c r="G11" s="61"/>
      <c r="H11" s="86"/>
      <c r="I11" s="86"/>
      <c r="J11" s="86"/>
    </row>
  </sheetData>
  <autoFilter ref="B4:K4" xr:uid="{00000000-0009-0000-0000-000007000000}"/>
  <mergeCells count="4">
    <mergeCell ref="B3:K3"/>
    <mergeCell ref="C1:J1"/>
    <mergeCell ref="B8:B10"/>
    <mergeCell ref="B6:B7"/>
  </mergeCells>
  <pageMargins left="0.70866141732283472" right="0.70866141732283472" top="0.74803149606299213" bottom="0.74803149606299213" header="0.31496062992125984" footer="0.31496062992125984"/>
  <pageSetup paperSize="9" scale="32" orientation="portrait" r:id="rId1"/>
  <headerFooter>
    <oddFooter>&amp;R&amp;G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249977111117893"/>
  </sheetPr>
  <dimension ref="B1:K15"/>
  <sheetViews>
    <sheetView showGridLines="0" view="pageBreakPreview" topLeftCell="D2" zoomScale="130" zoomScaleNormal="100" zoomScaleSheetLayoutView="130" workbookViewId="0">
      <selection activeCell="J22" sqref="J22"/>
    </sheetView>
  </sheetViews>
  <sheetFormatPr baseColWidth="10" defaultColWidth="11.42578125" defaultRowHeight="14.25"/>
  <cols>
    <col min="1" max="1" width="6.7109375" style="2" customWidth="1"/>
    <col min="2" max="2" width="28.7109375" style="29" customWidth="1"/>
    <col min="3" max="3" width="11.42578125" style="49"/>
    <col min="4" max="4" width="49.7109375" style="2" customWidth="1"/>
    <col min="5" max="9" width="25.28515625" style="2" customWidth="1"/>
    <col min="10" max="10" width="14.85546875" style="2" customWidth="1"/>
    <col min="11" max="11" width="19.85546875" style="2" customWidth="1"/>
    <col min="12" max="12" width="14.42578125" style="2" customWidth="1"/>
    <col min="13" max="16384" width="11.42578125" style="2"/>
  </cols>
  <sheetData>
    <row r="1" spans="2:11" ht="112.5" customHeight="1" thickBot="1">
      <c r="B1" s="26"/>
      <c r="C1" s="257" t="s">
        <v>23</v>
      </c>
      <c r="D1" s="257"/>
      <c r="E1" s="257"/>
      <c r="F1" s="257"/>
      <c r="G1" s="257"/>
      <c r="H1" s="257"/>
      <c r="I1" s="257"/>
      <c r="J1" s="257"/>
      <c r="K1" s="7" t="s">
        <v>1</v>
      </c>
    </row>
    <row r="2" spans="2:11" ht="15.75" customHeight="1" thickBot="1">
      <c r="B2" s="25"/>
      <c r="C2" s="27"/>
      <c r="D2" s="27"/>
      <c r="E2" s="27"/>
      <c r="F2" s="27"/>
      <c r="G2" s="27"/>
      <c r="H2" s="27"/>
      <c r="I2" s="27"/>
      <c r="J2" s="27"/>
      <c r="K2" s="14"/>
    </row>
    <row r="3" spans="2:11" ht="60" customHeight="1" thickBot="1">
      <c r="B3" s="305" t="s">
        <v>392</v>
      </c>
      <c r="C3" s="306"/>
      <c r="D3" s="306"/>
      <c r="E3" s="306"/>
      <c r="F3" s="306"/>
      <c r="G3" s="306"/>
      <c r="H3" s="306"/>
      <c r="I3" s="306"/>
      <c r="J3" s="306"/>
      <c r="K3" s="331"/>
    </row>
    <row r="4" spans="2:11" ht="28.5" customHeight="1" thickBot="1">
      <c r="B4" s="33" t="s">
        <v>53</v>
      </c>
      <c r="C4" s="88" t="s">
        <v>54</v>
      </c>
      <c r="D4" s="88" t="s">
        <v>28</v>
      </c>
      <c r="E4" s="88" t="s">
        <v>30</v>
      </c>
      <c r="F4" s="53" t="s">
        <v>311</v>
      </c>
      <c r="G4" s="53" t="s">
        <v>56</v>
      </c>
      <c r="H4" s="53" t="s">
        <v>40</v>
      </c>
      <c r="I4" s="53" t="s">
        <v>38</v>
      </c>
      <c r="J4" s="53" t="s">
        <v>312</v>
      </c>
      <c r="K4" s="53" t="s">
        <v>8</v>
      </c>
    </row>
    <row r="5" spans="2:11" ht="64.5" customHeight="1">
      <c r="B5" s="336" t="s">
        <v>393</v>
      </c>
      <c r="C5" s="133" t="s">
        <v>394</v>
      </c>
      <c r="D5" s="120" t="s">
        <v>395</v>
      </c>
      <c r="E5" s="78" t="s">
        <v>396</v>
      </c>
      <c r="F5" s="127" t="s">
        <v>151</v>
      </c>
      <c r="G5" s="134"/>
      <c r="H5" s="78" t="s">
        <v>252</v>
      </c>
      <c r="I5" s="78" t="s">
        <v>396</v>
      </c>
      <c r="J5" s="135">
        <v>45565</v>
      </c>
      <c r="K5" s="136">
        <f>PTEP!$G$16/PTEP!$D$16</f>
        <v>1.1363636363636364E-2</v>
      </c>
    </row>
    <row r="6" spans="2:11" ht="63" customHeight="1">
      <c r="B6" s="337"/>
      <c r="C6" s="137" t="s">
        <v>397</v>
      </c>
      <c r="D6" s="42" t="s">
        <v>398</v>
      </c>
      <c r="E6" s="129" t="s">
        <v>399</v>
      </c>
      <c r="F6" s="129" t="s">
        <v>66</v>
      </c>
      <c r="G6" s="138"/>
      <c r="H6" s="75" t="s">
        <v>252</v>
      </c>
      <c r="I6" s="129" t="s">
        <v>400</v>
      </c>
      <c r="J6" s="139">
        <v>45657</v>
      </c>
      <c r="K6" s="140">
        <f>PTEP!$G$16/PTEP!$D$16</f>
        <v>1.1363636363636364E-2</v>
      </c>
    </row>
    <row r="7" spans="2:11" ht="63" customHeight="1">
      <c r="B7" s="332" t="s">
        <v>401</v>
      </c>
      <c r="C7" s="137" t="s">
        <v>402</v>
      </c>
      <c r="D7" s="42" t="s">
        <v>403</v>
      </c>
      <c r="E7" s="129" t="s">
        <v>62</v>
      </c>
      <c r="F7" s="129" t="s">
        <v>66</v>
      </c>
      <c r="G7" s="129" t="s">
        <v>404</v>
      </c>
      <c r="H7" s="75" t="s">
        <v>252</v>
      </c>
      <c r="I7" s="129" t="s">
        <v>62</v>
      </c>
      <c r="J7" s="139" t="s">
        <v>405</v>
      </c>
      <c r="K7" s="140">
        <f>PTEP!$G$16/PTEP!$D$16</f>
        <v>1.1363636363636364E-2</v>
      </c>
    </row>
    <row r="8" spans="2:11" ht="63" customHeight="1">
      <c r="B8" s="333"/>
      <c r="C8" s="137" t="s">
        <v>406</v>
      </c>
      <c r="D8" s="75" t="s">
        <v>407</v>
      </c>
      <c r="E8" s="75" t="s">
        <v>408</v>
      </c>
      <c r="F8" s="129" t="s">
        <v>66</v>
      </c>
      <c r="G8" s="129"/>
      <c r="H8" s="75" t="s">
        <v>252</v>
      </c>
      <c r="I8" s="41" t="s">
        <v>71</v>
      </c>
      <c r="J8" s="139" t="s">
        <v>347</v>
      </c>
      <c r="K8" s="140">
        <f>PTEP!$G$16/PTEP!$D$16</f>
        <v>1.1363636363636364E-2</v>
      </c>
    </row>
    <row r="9" spans="2:11" ht="63" customHeight="1">
      <c r="B9" s="334"/>
      <c r="C9" s="137" t="s">
        <v>409</v>
      </c>
      <c r="D9" s="129" t="s">
        <v>410</v>
      </c>
      <c r="E9" s="75" t="s">
        <v>408</v>
      </c>
      <c r="F9" s="129" t="s">
        <v>66</v>
      </c>
      <c r="G9" s="129"/>
      <c r="H9" s="75" t="s">
        <v>252</v>
      </c>
      <c r="I9" s="41" t="s">
        <v>71</v>
      </c>
      <c r="J9" s="139" t="s">
        <v>347</v>
      </c>
      <c r="K9" s="140">
        <f>PTEP!$G$16/PTEP!$D$16</f>
        <v>1.1363636363636364E-2</v>
      </c>
    </row>
    <row r="10" spans="2:11" ht="63" customHeight="1">
      <c r="B10" s="141" t="s">
        <v>411</v>
      </c>
      <c r="C10" s="137" t="s">
        <v>412</v>
      </c>
      <c r="D10" s="129" t="s">
        <v>413</v>
      </c>
      <c r="E10" s="129" t="s">
        <v>414</v>
      </c>
      <c r="F10" s="129" t="s">
        <v>66</v>
      </c>
      <c r="G10" s="142"/>
      <c r="H10" s="75" t="s">
        <v>252</v>
      </c>
      <c r="I10" s="129" t="s">
        <v>414</v>
      </c>
      <c r="J10" s="139">
        <v>45657</v>
      </c>
      <c r="K10" s="140">
        <f>PTEP!$G$16/PTEP!$D$16</f>
        <v>1.1363636363636364E-2</v>
      </c>
    </row>
    <row r="11" spans="2:11" ht="63" customHeight="1">
      <c r="B11" s="141" t="s">
        <v>415</v>
      </c>
      <c r="C11" s="137" t="s">
        <v>416</v>
      </c>
      <c r="D11" s="75" t="s">
        <v>417</v>
      </c>
      <c r="E11" s="75" t="s">
        <v>418</v>
      </c>
      <c r="F11" s="129" t="s">
        <v>66</v>
      </c>
      <c r="G11" s="142" t="s">
        <v>295</v>
      </c>
      <c r="H11" s="75" t="s">
        <v>252</v>
      </c>
      <c r="I11" s="41" t="s">
        <v>240</v>
      </c>
      <c r="J11" s="139" t="s">
        <v>384</v>
      </c>
      <c r="K11" s="140">
        <f>PTEP!$G$16/PTEP!$D$16</f>
        <v>1.1363636363636364E-2</v>
      </c>
    </row>
    <row r="12" spans="2:11" ht="63" customHeight="1">
      <c r="B12" s="332" t="s">
        <v>419</v>
      </c>
      <c r="C12" s="137" t="s">
        <v>420</v>
      </c>
      <c r="D12" s="129" t="s">
        <v>421</v>
      </c>
      <c r="E12" s="75" t="s">
        <v>418</v>
      </c>
      <c r="F12" s="129" t="s">
        <v>66</v>
      </c>
      <c r="G12" s="138"/>
      <c r="H12" s="75" t="s">
        <v>252</v>
      </c>
      <c r="I12" s="41" t="s">
        <v>240</v>
      </c>
      <c r="J12" s="139" t="s">
        <v>422</v>
      </c>
      <c r="K12" s="140">
        <f>PTEP!$G$16/PTEP!$D$16</f>
        <v>1.1363636363636364E-2</v>
      </c>
    </row>
    <row r="13" spans="2:11" ht="63" customHeight="1" thickBot="1">
      <c r="B13" s="335"/>
      <c r="C13" s="143" t="s">
        <v>423</v>
      </c>
      <c r="D13" s="79" t="s">
        <v>424</v>
      </c>
      <c r="E13" s="132" t="s">
        <v>425</v>
      </c>
      <c r="F13" s="132" t="s">
        <v>129</v>
      </c>
      <c r="G13" s="144"/>
      <c r="H13" s="79" t="s">
        <v>252</v>
      </c>
      <c r="I13" s="73" t="s">
        <v>71</v>
      </c>
      <c r="J13" s="145" t="s">
        <v>426</v>
      </c>
      <c r="K13" s="140">
        <f>PTEP!$G$16/PTEP!$D$16</f>
        <v>1.1363636363636364E-2</v>
      </c>
    </row>
    <row r="14" spans="2:11">
      <c r="C14" s="5"/>
      <c r="D14" s="29"/>
      <c r="E14" s="29"/>
      <c r="F14" s="29"/>
      <c r="G14" s="29"/>
      <c r="H14" s="29"/>
      <c r="I14" s="29"/>
      <c r="J14" s="29"/>
    </row>
    <row r="15" spans="2:11">
      <c r="C15" s="5"/>
      <c r="D15" s="29"/>
      <c r="E15" s="29"/>
      <c r="F15" s="29"/>
      <c r="G15" s="29"/>
      <c r="H15" s="29"/>
      <c r="I15" s="29"/>
      <c r="J15" s="29"/>
    </row>
  </sheetData>
  <mergeCells count="5">
    <mergeCell ref="B3:K3"/>
    <mergeCell ref="B7:B9"/>
    <mergeCell ref="B12:B13"/>
    <mergeCell ref="C1:J1"/>
    <mergeCell ref="B5:B6"/>
  </mergeCells>
  <pageMargins left="0.7" right="0.7" top="0.75" bottom="0.75" header="0.3" footer="0.3"/>
  <pageSetup paperSize="9" scale="5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056653EE689CA418CB7153DD0F510F1" ma:contentTypeVersion="16" ma:contentTypeDescription="Crear nuevo documento." ma:contentTypeScope="" ma:versionID="4fc4afd750c2039389601065967e703f">
  <xsd:schema xmlns:xsd="http://www.w3.org/2001/XMLSchema" xmlns:xs="http://www.w3.org/2001/XMLSchema" xmlns:p="http://schemas.microsoft.com/office/2006/metadata/properties" xmlns:ns3="ff401318-10f7-466a-8276-9e81457ac682" xmlns:ns4="cb27d171-fdb9-4a22-98e8-66ef83c4b2e4" targetNamespace="http://schemas.microsoft.com/office/2006/metadata/properties" ma:root="true" ma:fieldsID="5edb4080592369b769cec5d25877d73c" ns3:_="" ns4:_="">
    <xsd:import namespace="ff401318-10f7-466a-8276-9e81457ac682"/>
    <xsd:import namespace="cb27d171-fdb9-4a22-98e8-66ef83c4b2e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LengthInSeconds" minOccurs="0"/>
                <xsd:element ref="ns4:_activity"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401318-10f7-466a-8276-9e81457ac682"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27d171-fdb9-4a22-98e8-66ef83c4b2e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cb27d171-fdb9-4a22-98e8-66ef83c4b2e4" xsi:nil="true"/>
  </documentManagement>
</p:properties>
</file>

<file path=customXml/itemProps1.xml><?xml version="1.0" encoding="utf-8"?>
<ds:datastoreItem xmlns:ds="http://schemas.openxmlformats.org/officeDocument/2006/customXml" ds:itemID="{454EF419-29B2-4DBC-BDC8-CD3528E32FCF}">
  <ds:schemaRefs>
    <ds:schemaRef ds:uri="http://schemas.microsoft.com/sharepoint/v3/contenttype/forms"/>
  </ds:schemaRefs>
</ds:datastoreItem>
</file>

<file path=customXml/itemProps2.xml><?xml version="1.0" encoding="utf-8"?>
<ds:datastoreItem xmlns:ds="http://schemas.openxmlformats.org/officeDocument/2006/customXml" ds:itemID="{9E4B5EB2-E7E4-41A9-B0CC-F2E5D8D022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401318-10f7-466a-8276-9e81457ac682"/>
    <ds:schemaRef ds:uri="cb27d171-fdb9-4a22-98e8-66ef83c4b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BF46C5-864C-465A-B142-8CE63369E85E}">
  <ds:schemaRefs>
    <ds:schemaRef ds:uri="http://www.w3.org/XML/1998/namespace"/>
    <ds:schemaRef ds:uri="cb27d171-fdb9-4a22-98e8-66ef83c4b2e4"/>
    <ds:schemaRef ds:uri="http://purl.org/dc/elements/1.1/"/>
    <ds:schemaRef ds:uri="http://schemas.microsoft.com/office/2006/documentManagement/types"/>
    <ds:schemaRef ds:uri="ff401318-10f7-466a-8276-9e81457ac682"/>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9</vt:i4>
      </vt:variant>
    </vt:vector>
  </HeadingPairs>
  <TitlesOfParts>
    <vt:vector size="20" baseType="lpstr">
      <vt:lpstr>PTEP</vt:lpstr>
      <vt:lpstr>Instrucciones</vt:lpstr>
      <vt:lpstr>Componente 1</vt:lpstr>
      <vt:lpstr>Componente 2</vt:lpstr>
      <vt:lpstr>Componente 3</vt:lpstr>
      <vt:lpstr>Componente 4</vt:lpstr>
      <vt:lpstr>Componente 5</vt:lpstr>
      <vt:lpstr>Componente 6</vt:lpstr>
      <vt:lpstr>Componente 7</vt:lpstr>
      <vt:lpstr>Componente 8</vt:lpstr>
      <vt:lpstr>Componente 9</vt:lpstr>
      <vt:lpstr>'Componente 1'!Área_de_impresión</vt:lpstr>
      <vt:lpstr>'Componente 2'!Área_de_impresión</vt:lpstr>
      <vt:lpstr>'Componente 3'!Área_de_impresión</vt:lpstr>
      <vt:lpstr>'Componente 4'!Área_de_impresión</vt:lpstr>
      <vt:lpstr>'Componente 5'!Área_de_impresión</vt:lpstr>
      <vt:lpstr>'Componente 6'!Área_de_impresión</vt:lpstr>
      <vt:lpstr>'Componente 7'!Área_de_impresión</vt:lpstr>
      <vt:lpstr>'Componente 8'!Área_de_impresión</vt:lpstr>
      <vt:lpstr>PTEP!Área_de_impresión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Marcela Torres Avella</dc:creator>
  <cp:keywords/>
  <dc:description/>
  <cp:lastModifiedBy>Claudia Reyes</cp:lastModifiedBy>
  <cp:revision/>
  <dcterms:created xsi:type="dcterms:W3CDTF">2023-09-18T18:26:15Z</dcterms:created>
  <dcterms:modified xsi:type="dcterms:W3CDTF">2024-04-21T20:44:02Z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0x010100E056653EE689CA418CB7153DD0F510F1</vt:lpwstr>
  </property>
</Properties>
</file>