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712F130C-2B10-4CC0-98F2-A9E8D7B5D870}" xr6:coauthVersionLast="47" xr6:coauthVersionMax="47" xr10:uidLastSave="{00000000-0000-0000-0000-000000000000}"/>
  <bookViews>
    <workbookView xWindow="-120" yWindow="-120" windowWidth="20730" windowHeight="11040" tabRatio="901" xr2:uid="{00000000-000D-0000-FFFF-FFFF00000000}"/>
  </bookViews>
  <sheets>
    <sheet name="Menú" sheetId="4" r:id="rId1"/>
    <sheet name="C 1. Riesgos Corrupción" sheetId="11" r:id="rId2"/>
    <sheet name="C 2. Rac. de trámites" sheetId="12" r:id="rId3"/>
    <sheet name="C 3. Rendición Cuentas" sheetId="8" r:id="rId4"/>
    <sheet name="C 4. Atención Ciudadano" sheetId="7" r:id="rId5"/>
    <sheet name="C 5. Transparencia Acceso" sheetId="15" r:id="rId6"/>
    <sheet name="C 6. Iniciativas Adicionales" sheetId="5" r:id="rId7"/>
  </sheets>
  <definedNames>
    <definedName name="_xlnm._FilterDatabase" localSheetId="1" hidden="1">'C 1. Riesgos Corrupción'!$B$6:$P$6</definedName>
    <definedName name="_xlnm._FilterDatabase" localSheetId="4" hidden="1">'C 4. Atención Ciudadano'!$C$6:$O$19</definedName>
    <definedName name="_xlnm._FilterDatabase" localSheetId="5" hidden="1">'C 5. Transparencia Acceso'!$B$6:$I$31</definedName>
    <definedName name="_xlnm._FilterDatabase" localSheetId="6" hidden="1">'C 6. Iniciativas Adicionales'!$B$6:$I$14</definedName>
    <definedName name="_xlnm.Print_Area" localSheetId="1">'C 1. Riesgos Corrupción'!$B$1:$O$25</definedName>
    <definedName name="_xlnm.Print_Area" localSheetId="3">'C 3. Rendición Cuentas'!$B$2:$O$27</definedName>
    <definedName name="_xlnm.Print_Area" localSheetId="4">'C 4. Atención Ciudadano'!$B$7:$O$18</definedName>
    <definedName name="_xlnm.Print_Area" localSheetId="5">'C 5. Transparencia Acceso'!$B$8:$O$30</definedName>
    <definedName name="_xlnm.Print_Area" localSheetId="6">'C 6. Iniciativas Adicionales'!$B$7:$O$14</definedName>
    <definedName name="_xlnm.Print_Area" localSheetId="0">Menú!$A$1:$N$30</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4" l="1"/>
  <c r="A20" i="4"/>
  <c r="A19" i="4"/>
  <c r="A18" i="4"/>
  <c r="A17" i="4"/>
  <c r="P6" i="15" l="1"/>
  <c r="B22" i="4" l="1"/>
  <c r="P6" i="7"/>
  <c r="P6" i="5" l="1"/>
  <c r="P6" i="8"/>
  <c r="P6" i="11"/>
  <c r="A22" i="4" l="1"/>
</calcChain>
</file>

<file path=xl/sharedStrings.xml><?xml version="1.0" encoding="utf-8"?>
<sst xmlns="http://schemas.openxmlformats.org/spreadsheetml/2006/main" count="667" uniqueCount="395">
  <si>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</si>
  <si>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</si>
  <si>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</si>
  <si>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</si>
  <si>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</si>
  <si>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</si>
  <si>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</si>
  <si>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</si>
  <si>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</si>
  <si>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</si>
  <si>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</si>
  <si>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</si>
  <si>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</si>
  <si>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</si>
  <si>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</si>
  <si>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</si>
  <si>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</si>
  <si>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</si>
  <si>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</si>
  <si>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</si>
  <si>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</si>
  <si>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</si>
  <si>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</si>
  <si>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</si>
  <si>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</si>
  <si>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</si>
  <si>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</si>
  <si>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</si>
  <si>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</si>
  <si>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</si>
  <si>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</si>
  <si>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</si>
  <si>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</si>
  <si>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</si>
  <si>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</si>
  <si>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</si>
  <si>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</si>
  <si>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</si>
  <si>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</si>
  <si>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</si>
  <si>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Componente 1 (Riesgos de Corrupción)-Actividad 1.4 Se modifica la descripción de la actividad dando claridad a la las observaciones emitidas por la Oficina de Control Interno.</t>
  </si>
  <si>
    <t>Componente 3( Rendición de Cuentas)- Actividades 1.6 -1.7-2.3  se ajustan la fecha máxima de las actividades, acuerdo con el indicador que es de manera trimestral.
*Actividad 3.2: Se  ajusta la actividad en torno a los 7 espacios de dialogo que plantean en la estrategia de rendición de cuentas en el componente 3, ajustando los responsables, meta  y fecha máxima de ejecución de la actividad.
*La actividad 3.4: Se ajusta la descripción de la actividad, meta, indicador, fecha máxima de ejecución de conformidad con lo establecido para el desarrollo de  la audiciencia pública de rendición de cuentas de la entidad.
*La actividad  3.5 :Se ajusta la meta y el indicador de la actividad, de conformidad con lo establecido para el desarrollo de  la audiciencia pública de rendición de cuentas de la entidad.</t>
  </si>
  <si>
    <t>Componente 4(Mecanismos para mejorar la Atención al Ciudadana) Se  las fechas máximas de ejecución de las actividades 4.1- 5.1 y5.2, de acuerdo con las observaciones de la Oficina de Control Interno y en coherencia con la programación de las actividades.
*Se justa los indicadores de las actividades 5. y 5.4  de acuerdo con las observaciones de la Oficina de Control Interno y en coherencia con la programación de las actividades.</t>
  </si>
  <si>
    <t>Componente 5 (Mecanismos para la transparencia y acceso a la información pública) De conformidad con definición de estrategia para la construcción el PAAC, “La transparencia activa implica la disponibilidad de información a través de medios físicos y electrónicos” las actividades  1.11 y 1.12 se trasladan al subcomponente Lineamientos de Transparencia Activa. Cambiando su númeraación a 2.1 y 2.2
*La actvidad 2.1 se ajsuta meta, indicador  y se traslado de subcomponente de Lineamientos de transparencia pasiva a Lineamientos de Transparencia Activa, quedando con la numeración 1.11.
*La actividad 4.3 se ajusta fechas máximas de ejecución  de acuerdo con la descripción y el indicador de la misma.</t>
  </si>
  <si>
    <t>Componente 6( Iniciativas adicionales): Se ajusta indicador de la actividad 1.4 de conformidad con las recomendaciones emitidas por la OCI durante el primer seguimiento cuatrimestral del PAAC y en coherencia con la meta y descripción de esta.</t>
  </si>
  <si>
    <t>Consolidación:</t>
  </si>
  <si>
    <t>Oficina Asesora de Planeación - OAP</t>
  </si>
  <si>
    <t xml:space="preserve">Plan Anticorrupción y de Atención al Ciudadano
</t>
  </si>
  <si>
    <t xml:space="preserve">Ponderación del Plan de Acción </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</si>
  <si>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</si>
  <si>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</si>
  <si>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</si>
  <si>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</si>
  <si>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</si>
  <si>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</si>
  <si>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</si>
  <si>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</si>
  <si>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</si>
  <si>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</si>
  <si>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</si>
  <si>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</si>
  <si>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</si>
  <si>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</si>
  <si>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</si>
  <si>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</si>
  <si>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</si>
  <si>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</si>
  <si>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</si>
  <si>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</si>
  <si>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</si>
  <si>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</si>
  <si>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</si>
  <si>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</si>
  <si>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</si>
  <si>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</si>
  <si>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</si>
  <si>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</si>
  <si>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</si>
  <si>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</si>
  <si>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Subcomponente 2
Construcción del Mapa de Riesgos de Corrupción</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</si>
  <si>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</si>
  <si>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</si>
  <si>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</si>
  <si>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</si>
  <si>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</si>
  <si>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</si>
  <si>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</si>
  <si>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</si>
  <si>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</si>
  <si>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</si>
  <si>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</si>
  <si>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</si>
  <si>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</si>
  <si>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</si>
  <si>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</si>
  <si>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</si>
  <si>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</si>
  <si>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</si>
  <si>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</si>
  <si>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</si>
  <si>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</si>
  <si>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</si>
  <si>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</si>
  <si>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</si>
  <si>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</si>
  <si>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</si>
  <si>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</si>
  <si>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</si>
  <si>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</si>
  <si>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</si>
  <si>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</si>
  <si>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</si>
  <si>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</si>
  <si>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</si>
  <si>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</si>
  <si>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</si>
  <si>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</si>
  <si>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</si>
  <si>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</si>
  <si>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</si>
  <si>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</si>
  <si>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</si>
  <si>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</si>
  <si>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</si>
  <si>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</si>
  <si>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</si>
  <si>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</si>
  <si>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</si>
  <si>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</si>
  <si>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</si>
  <si>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</si>
  <si>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</si>
  <si>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</si>
  <si>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</si>
  <si>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</si>
  <si>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</si>
  <si>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</si>
  <si>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</si>
  <si>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Realizar la actualización del procedimiento de rendición de cuentas de la entidad.</t>
  </si>
  <si>
    <t>Una (1) actualización del procedimiento de rendición de cuentas de la entidad.</t>
  </si>
  <si>
    <t>Documento actualizado</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</si>
  <si>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</si>
  <si>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</si>
  <si>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</si>
  <si>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</si>
  <si>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Formular y publicar la estrategia de rendición de cuentas con enfoque de género para la vigencia 2023</t>
  </si>
  <si>
    <t>Una (1) estrategia  de rendición de cuentas con enfoque de género de la entidad formulada y publicada.</t>
  </si>
  <si>
    <t>Documento formulado y publicado</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</si>
  <si>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</si>
  <si>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</si>
  <si>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</si>
  <si>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</si>
  <si>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</si>
  <si>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</si>
  <si>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</si>
  <si>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</si>
  <si>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</si>
  <si>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</si>
  <si>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 xml:space="preserve">Número de publicaciones realizadas </t>
  </si>
  <si>
    <t>Oficina Asesora de Comunicaciones</t>
  </si>
  <si>
    <t>31/03/2023
31/06/2023
30/09/2023
31/12/2023</t>
  </si>
  <si>
    <t xml:space="preserve">Publicar  trimestralmente tres piezas con información sobre servicios de la entidad con enfoque de género, incluyente y no sexista. </t>
  </si>
  <si>
    <t>3 piezas comunicacionales sobre la gestión de la entidad, en lenguaje comprensible,</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</si>
  <si>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</si>
  <si>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</si>
  <si>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</si>
  <si>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</si>
  <si>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</si>
  <si>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</si>
  <si>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</si>
  <si>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</si>
  <si>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</si>
  <si>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</si>
  <si>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</si>
  <si>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</si>
  <si>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</si>
  <si>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</si>
  <si>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</si>
  <si>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</si>
  <si>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</si>
  <si>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</si>
  <si>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30/06/2023
30/09/2023
30/11/2023</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</si>
  <si>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</si>
  <si>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</si>
  <si>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</si>
  <si>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</si>
  <si>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</si>
  <si>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</si>
  <si>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2.5</t>
  </si>
  <si>
    <t>Actualizar la caracterización de ciudadanos, usuarios y grupos de interés de conformidad con los lineamientos de la Función Pública</t>
  </si>
  <si>
    <t>Un (1) documentos de caracterización</t>
  </si>
  <si>
    <t>Número de documentos de caracterización</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</si>
  <si>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</si>
  <si>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</si>
  <si>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</si>
  <si>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</si>
  <si>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</si>
  <si>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</si>
  <si>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Convocar a la ciudadanía  y grupos de interés  para la participación en los espacios de diálogo ciudadano, en el marco de la rendición de cuentas.</t>
  </si>
  <si>
    <t xml:space="preserve"> 7 Convocatorias realizadas </t>
  </si>
  <si>
    <t>Número de convocatorias de los diálogos ciudadanos desarrolladas/
Número de convocatorias de los diálogos ciudadanos programadas</t>
  </si>
  <si>
    <t xml:space="preserve">Subsecretaría de Seguridad (ABRIL, JULIO y NOVIEMBRE) Subsecretaría de Acceso a la Justicia (JUNIO, SEPTIEMBRE y NOVIEMBRE) Oficina Asesora de Planeación
</t>
  </si>
  <si>
    <t>30/04/2023
30/06/2023
31/07/2023
30/09/2023
30/11/2023
31/12/2023</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</si>
  <si>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</si>
  <si>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</si>
  <si>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</si>
  <si>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</si>
  <si>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</si>
  <si>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</si>
  <si>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3.4</t>
  </si>
  <si>
    <t>Sistematizar el espacio de Audiencia Pública de Rendición de
Cuentas de la entidad</t>
  </si>
  <si>
    <t>Una (1) sistematización de la Audiencia Pública de Rendición de Cuentas.</t>
  </si>
  <si>
    <t>Una de sistematizaciones realizadas</t>
  </si>
  <si>
    <t>3.5</t>
  </si>
  <si>
    <t>Publicar peticiones resultado de la audiencia pública de rendición de cuentas 2023</t>
  </si>
  <si>
    <t>Una (1) publicación de peticiones ciudadanas resultado de la Audiencia Pública de Rendición de Cuentas.</t>
  </si>
  <si>
    <t>Publicación de peticiones ciudadanas resultado de la Audiencia Pública de Rendición de Cuentas realizadas</t>
  </si>
  <si>
    <t>Oficina Asesora de Comunicaciones
Todas las dependencias en especial áreas misionales (Subsecretaría de Seguridad y Convivencia
Subsecretaría de Acceso a la Justicia)</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</si>
  <si>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</si>
  <si>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</si>
  <si>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</si>
  <si>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</si>
  <si>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</si>
  <si>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</si>
  <si>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</si>
  <si>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Un (1) acta de comité Institucional de  Gestión y Desempeño</t>
  </si>
  <si>
    <t>Número de actas de comité Institucional de  Gestión y Desempeño</t>
  </si>
  <si>
    <t>Subsecretaría de Gestión Institucional (Atención al Ciudadano)</t>
  </si>
  <si>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</si>
  <si>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</si>
  <si>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</si>
  <si>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</si>
  <si>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</si>
  <si>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</si>
  <si>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</si>
  <si>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</si>
  <si>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</si>
  <si>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</si>
  <si>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</si>
  <si>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</si>
  <si>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</si>
  <si>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</si>
  <si>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</si>
  <si>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</si>
  <si>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</si>
  <si>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Subcomponente 3
Gestión de relacionamiento con los ciudadanos</t>
  </si>
  <si>
    <t>Actualizar y socializar la carta de trato digno de la entidad.</t>
  </si>
  <si>
    <t>Una (1) actualización y socialización de la carta de trato digno</t>
  </si>
  <si>
    <t>No. actualización y socialización de documento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</si>
  <si>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</si>
  <si>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</si>
  <si>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</si>
  <si>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</si>
  <si>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</si>
  <si>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30/06/2023
30/11/2023</t>
  </si>
  <si>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</si>
  <si>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</si>
  <si>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</si>
  <si>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</si>
  <si>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</si>
  <si>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</si>
  <si>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</si>
  <si>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</si>
  <si>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30/04/2023
30/07/2023
31/10/2023</t>
  </si>
  <si>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</si>
  <si>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</si>
  <si>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</si>
  <si>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5.3</t>
  </si>
  <si>
    <t>Mantener la medición del canal telefónico de atención al ciudadano</t>
  </si>
  <si>
    <t>Extensiones telefónicas de atención a ciudadanos con medición de tiempos de atención. </t>
  </si>
  <si>
    <t xml:space="preserve"> Medición mensual del canal telefónico de atención al ciudadano</t>
  </si>
  <si>
    <t>Dirección de Tecnologías y Sistemas de la Información.</t>
  </si>
  <si>
    <t>5.4</t>
  </si>
  <si>
    <t xml:space="preserve">Mantener la implementación de la encuesta telefónica de satisfacción de atención al ciudadano </t>
  </si>
  <si>
    <t xml:space="preserve">Encuesta telefónica implementada para la atención brindada al ciudadano </t>
  </si>
  <si>
    <t xml:space="preserve">Seguimiento mensual a encuesta implementada  </t>
  </si>
  <si>
    <t>Dirección de Tecnologías y Sistemas de la Información</t>
  </si>
  <si>
    <t>01/01/2023
31/12/2023</t>
  </si>
  <si>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</si>
  <si>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</si>
  <si>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</si>
  <si>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</si>
  <si>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</si>
  <si>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</si>
  <si>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</si>
  <si>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</si>
  <si>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</si>
  <si>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</si>
  <si>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</si>
  <si>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</si>
  <si>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</si>
  <si>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</si>
  <si>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Jornada de capacitación sobre manual de contratación, supervisión e interventoría, dirigidas a supervisores y apoyo a la supervisión</t>
  </si>
  <si>
    <t>Listado de asistencia</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</si>
  <si>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</si>
  <si>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</si>
  <si>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</si>
  <si>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</si>
  <si>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</si>
  <si>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</si>
  <si>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</si>
  <si>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</si>
  <si>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</si>
  <si>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</si>
  <si>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</si>
  <si>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</si>
  <si>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Actualizar  y publicar datos abiertos en la plataforma distrital.</t>
  </si>
  <si>
    <t>Realizar la actualización y publicación de 72 datos abiertos en el portal distrital, para el periodo comprendido entre el 01 de enero y el 31 de diciembre de 2023,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</si>
  <si>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</si>
  <si>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</si>
  <si>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</si>
  <si>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</si>
  <si>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</si>
  <si>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</si>
  <si>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1,11</t>
  </si>
  <si>
    <t>Publicar en la página web los informes mensuales de  PQRSDF (Peticiones, Quejas, Reclamos, Sugerencias, Denuncias y Felicitaciones) y Solicitudes de Acceso a la Información.</t>
  </si>
  <si>
    <t>Dos (2) Informes mensualmente publicados en la web.</t>
  </si>
  <si>
    <t>Número de informes mensualmente publicados en la web, para un total de 24 en el año</t>
  </si>
  <si>
    <t>Subcomponente 2
Lineamientos de transparencia pasiva</t>
  </si>
  <si>
    <t>2,1</t>
  </si>
  <si>
    <t>Realizar informes mensuales de Solicitudes de Acceso a la Información.</t>
  </si>
  <si>
    <t>Once (11)  informes mensuales elaborados y publicados en la página web</t>
  </si>
  <si>
    <t>Número de informes elaborados y publicados en la página web</t>
  </si>
  <si>
    <t>Realizar informes mensuales de PQRSDF (Peticiones, Quejas, Reclamos, Sugerencias, Denuncias y Felicitaciones).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</si>
  <si>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</si>
  <si>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</si>
  <si>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</si>
  <si>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</si>
  <si>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</si>
  <si>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</si>
  <si>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</si>
  <si>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</si>
  <si>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</si>
  <si>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</si>
  <si>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</si>
  <si>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</si>
  <si>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</si>
  <si>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</si>
  <si>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</si>
  <si>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</si>
  <si>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</si>
  <si>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</si>
  <si>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</si>
  <si>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</si>
  <si>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</si>
  <si>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</si>
  <si>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</si>
  <si>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</si>
  <si>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</si>
  <si>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</si>
  <si>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</si>
  <si>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</si>
  <si>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4.4</t>
  </si>
  <si>
    <t xml:space="preserve">Actualizar el versionamiento del sitio web de la Entidad  de drupal 7 a 9 de acuerdo al rediseño del mismo. </t>
  </si>
  <si>
    <t>Requerimientos implementados en el sitio web</t>
  </si>
  <si>
    <t>Requerimientos atendidos/ Requerimientos allegados
Cumplir con los requerimientos de la Oficina Asesora de Comunicaciones  relacionados con el sitio web.</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</si>
  <si>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</si>
  <si>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</si>
  <si>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</si>
  <si>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</si>
  <si>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</si>
  <si>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</si>
  <si>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</si>
  <si>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</si>
  <si>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</si>
  <si>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Evaluar el grado de cumplimiento de la Ley 1712 de 2014 "Transparencia y Acceso a la Información Pública", incluyendo la resolución 1519 de 2020 anexo 2.</t>
  </si>
  <si>
    <t>Dos (2) seguimientos  al cumplimiento de la Ley 1712 de 2014</t>
  </si>
  <si>
    <t>31/05/2023
31/12/2023</t>
  </si>
  <si>
    <t>Plan Anticorrupción y de Atención al Ciudadano 2023</t>
  </si>
  <si>
    <t>4. Implementación</t>
  </si>
  <si>
    <t xml:space="preserve">Desarrollar el plan de Cultura de integridad, valores y conflictos de interés </t>
  </si>
  <si>
    <t>100% del plan de trabajo</t>
  </si>
  <si>
    <t># de actividades del plan ejecutadas / # de actividades del plan programadas</t>
  </si>
  <si>
    <t>COMPONRTE 7: INICIATIVAS ADICIONALES ANTICORRUPCIÓN</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</si>
  <si>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</si>
  <si>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</si>
  <si>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</si>
  <si>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</si>
  <si>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</si>
  <si>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</si>
  <si>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</si>
  <si>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</si>
  <si>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</si>
  <si>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</si>
  <si>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</si>
  <si>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Número de actualizaciones realizadas</t>
  </si>
  <si>
    <t>15/02/2023
15/05/2023
15/08/2023
15/11/2023</t>
  </si>
  <si>
    <t xml:space="preserve">Realizar ejercicio de participación para la formulación del Programa de Transparencia y Ética Pública vigencia 2024 </t>
  </si>
  <si>
    <t xml:space="preserve">Un (1) ejercicio de participación </t>
  </si>
  <si>
    <t>Un (1) ejercicio de participación realizado</t>
  </si>
  <si>
    <t>Implementar ejercicio de participación para la formulación del Plan de Acción 2023 (POA)</t>
  </si>
  <si>
    <t>Número de ejercicio de participación</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</si>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</sst>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sz val="10"/>
      <color theme="2" tint="-0.749992370372631"/>
      <name val="Arial"/>
      <family val="2"/>
    </font>
    <font>
      <sz val="9"/>
      <color theme="1"/>
      <name val="Arial"/>
      <family val="2"/>
    </font>
    <font>
      <sz val="10"/>
      <color rgb="FFFF0000"/>
      <name val="Arial"/>
      <family val="2"/>
    </font>
  </fonts>
  <fills count="10">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s>
  <cellStyleXfs count="8">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20">
    <xf numFmtId="0" fontId="0" fillId="0" borderId="0" xfId="0"/>
    <xf numFmtId="0" fontId="6" fillId="0" borderId="0" xfId="0" applyFont="1" applyAlignment="1">
      <alignment horizontal="center" vertical="center"/>
    </xf>
    <xf numFmtId="0" fontId="4" fillId="3" borderId="30"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0" fontId="2" fillId="0" borderId="1" xfId="0" applyFont="1" applyBorder="1" applyAlignment="1">
      <alignment horizontal="center" vertical="center" wrapText="1"/>
    </xf>
    <xf numFmtId="9" fontId="6" fillId="0" borderId="1" xfId="3" applyFont="1" applyFill="1" applyBorder="1" applyAlignment="1">
      <alignment horizontal="center" vertical="center"/>
    </xf>
    <xf numFmtId="9" fontId="12" fillId="0" borderId="3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9" fontId="12" fillId="0" borderId="1" xfId="0" applyNumberFormat="1" applyFont="1" applyBorder="1" applyAlignment="1">
      <alignment horizontal="center" vertical="center" wrapText="1"/>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17" fillId="0" borderId="0" xfId="0" applyFont="1" applyAlignment="1">
      <alignment horizontal="center" vertical="center"/>
    </xf>
    <xf numFmtId="0" fontId="2" fillId="6" borderId="0" xfId="0" applyFont="1" applyFill="1" applyAlignment="1" applyProtection="1">
      <alignment horizontal="center" vertical="center"/>
      <protection locked="0"/>
    </xf>
    <xf numFmtId="0" fontId="6" fillId="6" borderId="0" xfId="0" applyFont="1" applyFill="1"/>
    <xf numFmtId="0" fontId="6" fillId="0" borderId="1" xfId="0" applyFont="1" applyBorder="1" applyAlignment="1">
      <alignment horizontal="justify" vertical="center"/>
    </xf>
    <xf numFmtId="10" fontId="6" fillId="0" borderId="0" xfId="0" applyNumberFormat="1" applyFont="1" applyAlignment="1">
      <alignment vertical="center" wrapText="1"/>
    </xf>
    <xf numFmtId="0" fontId="6" fillId="0" borderId="0" xfId="0" applyFont="1" applyAlignment="1">
      <alignment vertical="center" wrapText="1"/>
    </xf>
    <xf numFmtId="2" fontId="5" fillId="6" borderId="0" xfId="0" applyNumberFormat="1" applyFont="1" applyFill="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8" fillId="0" borderId="0" xfId="0" applyFont="1" applyAlignment="1">
      <alignment vertical="center" wrapText="1"/>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6" fillId="9" borderId="1" xfId="0" applyFont="1" applyFill="1" applyBorder="1" applyAlignment="1">
      <alignment horizontal="left" vertical="top" wrapText="1"/>
    </xf>
    <xf numFmtId="0" fontId="6" fillId="0" borderId="1" xfId="0" applyFont="1" applyBorder="1" applyAlignment="1">
      <alignment horizontal="center" vertical="top" wrapText="1"/>
    </xf>
    <xf numFmtId="9" fontId="19" fillId="6" borderId="0" xfId="3" applyFont="1" applyFill="1"/>
    <xf numFmtId="9" fontId="5" fillId="6" borderId="0" xfId="3" applyFont="1" applyFill="1"/>
    <xf numFmtId="10" fontId="7" fillId="2" borderId="0" xfId="3" applyNumberFormat="1" applyFont="1" applyFill="1" applyAlignment="1">
      <alignment horizontal="center" vertical="center" wrapText="1"/>
    </xf>
    <xf numFmtId="14" fontId="6" fillId="0" borderId="0" xfId="0" applyNumberFormat="1" applyFont="1" applyAlignment="1">
      <alignment horizontal="center" vertical="center" wrapText="1"/>
    </xf>
    <xf numFmtId="0" fontId="18" fillId="0" borderId="0" xfId="0" applyFont="1" applyAlignment="1">
      <alignment horizontal="left" vertical="center" wrapText="1"/>
    </xf>
    <xf numFmtId="0" fontId="13" fillId="0" borderId="1" xfId="0" applyFont="1" applyBorder="1" applyAlignment="1">
      <alignment horizontal="justify" vertical="center" wrapText="1"/>
    </xf>
    <xf numFmtId="0" fontId="6" fillId="0" borderId="31"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justify" vertical="center" wrapText="1"/>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18" fillId="0" borderId="1" xfId="0" applyFont="1" applyBorder="1" applyAlignment="1">
      <alignment horizontal="left" vertical="top"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18" fillId="0" borderId="1" xfId="0" applyFont="1" applyBorder="1" applyAlignment="1">
      <alignment horizontal="left"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3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Alignment="1">
      <alignment vertical="top" wrapText="1"/>
    </xf>
    <xf numFmtId="0" fontId="6" fillId="6" borderId="1" xfId="0" applyFont="1" applyFill="1" applyBorder="1" applyAlignment="1">
      <alignment horizontal="center" vertical="center" wrapText="1"/>
    </xf>
    <xf numFmtId="0" fontId="6" fillId="0" borderId="1" xfId="0" applyFont="1" applyBorder="1" applyAlignment="1">
      <alignment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0" fontId="2" fillId="0" borderId="1" xfId="0" applyFont="1" applyBorder="1" applyAlignment="1">
      <alignment horizontal="justify"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wrapText="1"/>
    </xf>
    <xf numFmtId="0" fontId="8"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wrapText="1"/>
    </xf>
    <xf numFmtId="0" fontId="2" fillId="0" borderId="36" xfId="0" applyFont="1" applyBorder="1" applyAlignment="1">
      <alignment wrapText="1"/>
    </xf>
    <xf numFmtId="14" fontId="16" fillId="0" borderId="37" xfId="0" applyNumberFormat="1" applyFont="1" applyBorder="1" applyAlignment="1">
      <alignment horizontal="center"/>
    </xf>
    <xf numFmtId="14" fontId="16" fillId="0" borderId="36" xfId="0" applyNumberFormat="1" applyFont="1" applyBorder="1" applyAlignment="1">
      <alignment horizontal="center"/>
    </xf>
    <xf numFmtId="0" fontId="2" fillId="0" borderId="1" xfId="0" applyFont="1" applyBorder="1" applyAlignment="1">
      <alignment horizontal="center" vertical="center"/>
    </xf>
    <xf numFmtId="0" fontId="4" fillId="3" borderId="3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8" fillId="0" borderId="1" xfId="0" applyFont="1" applyBorder="1" applyAlignment="1">
      <alignment horizontal="justify" vertical="center" wrapText="1"/>
    </xf>
    <xf numFmtId="14" fontId="2" fillId="0" borderId="1" xfId="0" applyNumberFormat="1" applyFont="1" applyBorder="1" applyAlignment="1">
      <alignment horizontal="center" vertical="center"/>
    </xf>
  </cellXfs>
  <cellStyles count="8">
    <cellStyle name="Hipervínculo" xfId="2" builtinId="8"/>
    <cellStyle name="Millares" xfId="4" builtinId="3"/>
    <cellStyle name="Millares 2" xfId="5" xr:uid="{00000000-0005-0000-0000-000002000000}"/>
    <cellStyle name="Millares 2 2" xfId="7" xr:uid="{00000000-0005-0000-0000-000003000000}"/>
    <cellStyle name="Millares 3" xfId="6" xr:uid="{00000000-0005-0000-0000-000004000000}"/>
    <cellStyle name="Normal" xfId="0" builtinId="0"/>
    <cellStyle name="Normal 2" xfId="1" xr:uid="{00000000-0005-0000-0000-000006000000}"/>
    <cellStyle name="Porcentaje" xfId="3" builtinId="5"/>
  </cellStyles>
  <dxfs count="0"/>
  <tableStyles count="0" defaultTableStyle="TableStyleMedium2" defaultPivotStyle="PivotStyleLight16"/>
  <colors>
    <mruColors>
      <color rgb="FFFF93C9"/>
      <color rgb="FFFF6582"/>
      <color rgb="FFFF1542"/>
      <color rgb="FF660033"/>
      <color rgb="FFDFDDDD"/>
      <color rgb="FFFFD5EA"/>
      <color rgb="FFFFBDD3"/>
      <color rgb="FFFF99FF"/>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09563" y="18216563"/>
          <a:ext cx="13881985" cy="1118488"/>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2964" y="26928536"/>
          <a:ext cx="13882686" cy="1102178"/>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3765" y="18669001"/>
          <a:ext cx="13845333" cy="2475699"/>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546412" cy="1288676"/>
    <xdr:pic>
      <xdr:nvPicPr>
        <xdr:cNvPr id="2" name="Imagen 2">
          <a:extLst>
            <a:ext uri="{FF2B5EF4-FFF2-40B4-BE49-F238E27FC236}">
              <a16:creationId xmlns:a16="http://schemas.microsoft.com/office/drawing/2014/main" id="{7CF051B5-57B1-47D7-B469-3DC4738F48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0" y="0"/>
          <a:ext cx="1546412" cy="128867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89EA3F03-100A-4298-97D5-F094137EAD69}"/>
            </a:ext>
          </a:extLst>
        </xdr:cNvPr>
        <xdr:cNvGrpSpPr/>
      </xdr:nvGrpSpPr>
      <xdr:grpSpPr>
        <a:xfrm>
          <a:off x="108857" y="26139321"/>
          <a:ext cx="13240126"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638C643-2284-23B5-1AEE-A9523E18F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A41F54D4-9D08-6ACC-C104-9621AED44356}"/>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50F2E"/>
  </sheetPr>
  <dimension ref="A1:O43"/>
  <sheetViews>
    <sheetView showGridLines="0" tabSelected="1" topLeftCell="A15" zoomScale="80" zoomScaleNormal="80" zoomScaleSheetLayoutView="100" workbookViewId="0">
      <selection activeCell="C16" sqref="C16:C2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0" width="11.42578125" style="5"/>
    <col min="11" max="11" width="18.140625" style="5" customWidth="1"/>
    <col min="12" max="12" width="21.7109375" style="5" customWidth="1"/>
    <col min="13" max="16384" width="11.42578125" style="5"/>
  </cols>
  <sheetData>
    <row r="1" spans="1:14" ht="20.25" customHeight="1" x14ac:dyDescent="0.2">
      <c r="A1" s="98"/>
      <c r="B1" s="99"/>
      <c r="C1" s="104" t="s">
        <v>0</v>
      </c>
      <c r="D1" s="104"/>
      <c r="E1" s="106" t="s">
        <v>1</v>
      </c>
      <c r="F1" s="106"/>
      <c r="G1" s="106"/>
      <c r="H1" s="106"/>
      <c r="I1" s="106"/>
      <c r="J1" s="106"/>
      <c r="K1" s="106"/>
      <c r="L1" s="27" t="s">
        <v>2</v>
      </c>
      <c r="M1" s="108" t="s">
        <v>3</v>
      </c>
      <c r="N1" s="109"/>
    </row>
    <row r="2" spans="1:14" ht="20.25" customHeight="1" x14ac:dyDescent="0.2">
      <c r="A2" s="100"/>
      <c r="B2" s="101"/>
      <c r="C2" s="105"/>
      <c r="D2" s="105"/>
      <c r="E2" s="107"/>
      <c r="F2" s="107"/>
      <c r="G2" s="107"/>
      <c r="H2" s="107"/>
      <c r="I2" s="107"/>
      <c r="J2" s="107"/>
      <c r="K2" s="107"/>
      <c r="L2" s="28" t="s">
        <v>4</v>
      </c>
      <c r="M2" s="94">
        <v>2</v>
      </c>
      <c r="N2" s="110"/>
    </row>
    <row r="3" spans="1:14" ht="20.25" customHeight="1" x14ac:dyDescent="0.2">
      <c r="A3" s="100"/>
      <c r="B3" s="101"/>
      <c r="C3" s="105" t="s">
        <v>5</v>
      </c>
      <c r="D3" s="105"/>
      <c r="E3" s="107" t="s">
        <v>6</v>
      </c>
      <c r="F3" s="107"/>
      <c r="G3" s="107"/>
      <c r="H3" s="107"/>
      <c r="I3" s="107"/>
      <c r="J3" s="107"/>
      <c r="K3" s="107"/>
      <c r="L3" s="28" t="s">
        <v>7</v>
      </c>
      <c r="M3" s="111">
        <v>43346</v>
      </c>
      <c r="N3" s="112"/>
    </row>
    <row r="4" spans="1:14" ht="28.5" customHeight="1" x14ac:dyDescent="0.2">
      <c r="A4" s="102"/>
      <c r="B4" s="103"/>
      <c r="C4" s="105"/>
      <c r="D4" s="105"/>
      <c r="E4" s="107"/>
      <c r="F4" s="107"/>
      <c r="G4" s="107"/>
      <c r="H4" s="107"/>
      <c r="I4" s="107"/>
      <c r="J4" s="107"/>
      <c r="K4" s="107"/>
      <c r="L4" s="28" t="s">
        <v>8</v>
      </c>
      <c r="M4" s="94" t="s">
        <v>9</v>
      </c>
      <c r="N4" s="110"/>
    </row>
    <row r="5" spans="1:14" ht="15" customHeight="1" x14ac:dyDescent="0.2">
      <c r="A5" s="113"/>
      <c r="B5" s="114"/>
      <c r="C5" s="114"/>
      <c r="D5" s="114"/>
      <c r="E5" s="114"/>
      <c r="F5" s="114"/>
      <c r="G5" s="114"/>
      <c r="H5" s="114"/>
      <c r="I5" s="114"/>
      <c r="J5" s="114"/>
      <c r="K5" s="114"/>
      <c r="L5" s="114"/>
      <c r="M5" s="114"/>
      <c r="N5" s="115"/>
    </row>
    <row r="6" spans="1:14" x14ac:dyDescent="0.2">
      <c r="A6" s="116" t="s">
        <v>10</v>
      </c>
      <c r="B6" s="117"/>
      <c r="C6" s="117"/>
      <c r="D6" s="117"/>
      <c r="E6" s="117"/>
      <c r="F6" s="117"/>
      <c r="G6" s="117"/>
      <c r="H6" s="117"/>
      <c r="I6" s="117"/>
      <c r="J6" s="117"/>
      <c r="K6" s="117"/>
      <c r="L6" s="117"/>
      <c r="M6" s="117"/>
      <c r="N6" s="118"/>
    </row>
    <row r="7" spans="1:14" ht="9.75" customHeight="1" thickBot="1" x14ac:dyDescent="0.25">
      <c r="A7" s="16"/>
      <c r="B7" s="17"/>
      <c r="C7" s="17"/>
      <c r="D7" s="17"/>
      <c r="E7" s="17"/>
      <c r="F7" s="17"/>
      <c r="G7" s="17"/>
      <c r="H7" s="17"/>
      <c r="I7" s="17"/>
      <c r="J7" s="17"/>
      <c r="K7" s="17"/>
      <c r="L7" s="17"/>
      <c r="M7" s="17"/>
      <c r="N7" s="18"/>
    </row>
    <row r="8" spans="1:14" ht="20.25" customHeight="1" x14ac:dyDescent="0.2">
      <c r="A8" s="130" t="s">
        <v>11</v>
      </c>
      <c r="B8" s="131"/>
      <c r="C8" s="131"/>
      <c r="D8" s="131"/>
      <c r="E8" s="131"/>
      <c r="F8" s="131"/>
      <c r="G8" s="131"/>
      <c r="H8" s="131"/>
      <c r="I8" s="131"/>
      <c r="J8" s="131"/>
      <c r="K8" s="131"/>
      <c r="L8" s="131"/>
      <c r="M8" s="131"/>
      <c r="N8" s="132"/>
    </row>
    <row r="9" spans="1:14" ht="39.75" customHeight="1" thickBot="1" x14ac:dyDescent="0.25">
      <c r="A9" s="119" t="s">
        <v>12</v>
      </c>
      <c r="B9" s="120"/>
      <c r="C9" s="120"/>
      <c r="D9" s="120"/>
      <c r="E9" s="120"/>
      <c r="F9" s="120"/>
      <c r="G9" s="120"/>
      <c r="H9" s="120"/>
      <c r="I9" s="120"/>
      <c r="J9" s="120"/>
      <c r="K9" s="120"/>
      <c r="L9" s="120"/>
      <c r="M9" s="120"/>
      <c r="N9" s="121"/>
    </row>
    <row r="10" spans="1:14" ht="8.25" customHeight="1" thickBot="1" x14ac:dyDescent="0.25">
      <c r="A10" s="122"/>
      <c r="B10" s="123"/>
      <c r="C10" s="123"/>
      <c r="D10" s="123"/>
      <c r="E10" s="123"/>
      <c r="F10" s="123"/>
      <c r="G10" s="123"/>
      <c r="H10" s="123"/>
      <c r="I10" s="123"/>
      <c r="J10" s="123"/>
      <c r="K10" s="123"/>
      <c r="L10" s="123"/>
      <c r="M10" s="123"/>
      <c r="N10" s="124"/>
    </row>
    <row r="11" spans="1:14" ht="18.75" customHeight="1" x14ac:dyDescent="0.2">
      <c r="A11" s="130" t="s">
        <v>13</v>
      </c>
      <c r="B11" s="131"/>
      <c r="C11" s="131"/>
      <c r="D11" s="131"/>
      <c r="E11" s="131"/>
      <c r="F11" s="131"/>
      <c r="G11" s="131"/>
      <c r="H11" s="131"/>
      <c r="I11" s="131"/>
      <c r="J11" s="131"/>
      <c r="K11" s="131"/>
      <c r="L11" s="131"/>
      <c r="M11" s="131"/>
      <c r="N11" s="132"/>
    </row>
    <row r="12" spans="1:14" s="7" customFormat="1" ht="91.5" customHeight="1" thickBot="1" x14ac:dyDescent="0.3">
      <c r="A12" s="127" t="s">
        <v>14</v>
      </c>
      <c r="B12" s="128"/>
      <c r="C12" s="128"/>
      <c r="D12" s="128"/>
      <c r="E12" s="128"/>
      <c r="F12" s="128"/>
      <c r="G12" s="128"/>
      <c r="H12" s="128"/>
      <c r="I12" s="128"/>
      <c r="J12" s="128"/>
      <c r="K12" s="128"/>
      <c r="L12" s="128"/>
      <c r="M12" s="128"/>
      <c r="N12" s="129"/>
    </row>
    <row r="13" spans="1:14" ht="10.5" customHeight="1" x14ac:dyDescent="0.2">
      <c r="A13" s="19"/>
      <c r="B13" s="4"/>
      <c r="C13" s="4"/>
      <c r="D13" s="4"/>
      <c r="E13" s="4"/>
      <c r="F13" s="4"/>
      <c r="G13" s="4"/>
      <c r="H13" s="4"/>
      <c r="I13" s="4"/>
      <c r="J13" s="4"/>
      <c r="K13" s="4"/>
      <c r="L13" s="4"/>
      <c r="M13" s="4"/>
      <c r="N13" s="4"/>
    </row>
    <row r="14" spans="1:14" x14ac:dyDescent="0.2">
      <c r="B14" s="20"/>
      <c r="C14" s="125" t="s">
        <v>15</v>
      </c>
      <c r="D14" s="126"/>
      <c r="E14" s="126"/>
      <c r="F14" s="126"/>
      <c r="G14" s="126"/>
      <c r="H14" s="125"/>
      <c r="I14" s="125"/>
      <c r="J14" s="125"/>
    </row>
    <row r="15" spans="1:14" ht="27" customHeight="1" x14ac:dyDescent="0.2">
      <c r="A15" s="86">
        <v>0.2</v>
      </c>
      <c r="B15" s="26" t="s">
        <v>16</v>
      </c>
      <c r="C15" s="26" t="s">
        <v>17</v>
      </c>
      <c r="D15" s="4"/>
      <c r="E15" s="4"/>
      <c r="F15" s="4"/>
      <c r="G15" s="4"/>
      <c r="H15" s="6"/>
      <c r="I15" s="6"/>
      <c r="J15" s="6"/>
    </row>
    <row r="16" spans="1:14" ht="13.5" customHeight="1" x14ac:dyDescent="0.2">
      <c r="A16" s="85"/>
      <c r="B16" s="70">
        <v>12</v>
      </c>
      <c r="C16" s="74"/>
      <c r="D16" s="96" t="s">
        <v>18</v>
      </c>
      <c r="E16" s="96"/>
      <c r="F16" s="96"/>
      <c r="G16" s="96"/>
      <c r="H16" s="97"/>
      <c r="I16" s="97"/>
      <c r="J16" s="97"/>
    </row>
    <row r="17" spans="1:14" ht="13.5" customHeight="1" x14ac:dyDescent="0.2">
      <c r="A17" s="76">
        <f>1.67*Menú!B17</f>
        <v>0</v>
      </c>
      <c r="B17" s="70">
        <v>0</v>
      </c>
      <c r="C17" s="75"/>
      <c r="D17" s="96" t="s">
        <v>19</v>
      </c>
      <c r="E17" s="96"/>
      <c r="F17" s="96"/>
      <c r="G17" s="96"/>
      <c r="H17" s="97"/>
      <c r="I17" s="97"/>
      <c r="J17" s="97"/>
    </row>
    <row r="18" spans="1:14" ht="13.5" customHeight="1" x14ac:dyDescent="0.2">
      <c r="A18" s="76">
        <f>1.1111*Menú!B18</f>
        <v>19.9998</v>
      </c>
      <c r="B18" s="70">
        <v>18</v>
      </c>
      <c r="C18" s="74"/>
      <c r="D18" s="96" t="s">
        <v>20</v>
      </c>
      <c r="E18" s="96"/>
      <c r="F18" s="96"/>
      <c r="G18" s="96"/>
      <c r="H18" s="97"/>
      <c r="I18" s="97"/>
      <c r="J18" s="97"/>
    </row>
    <row r="19" spans="1:14" ht="13.5" customHeight="1" x14ac:dyDescent="0.2">
      <c r="A19" s="76">
        <f>1.6666*Menú!B19</f>
        <v>19.999200000000002</v>
      </c>
      <c r="B19" s="70">
        <v>12</v>
      </c>
      <c r="C19" s="74"/>
      <c r="D19" s="96" t="s">
        <v>21</v>
      </c>
      <c r="E19" s="96"/>
      <c r="F19" s="96"/>
      <c r="G19" s="96"/>
      <c r="H19" s="97"/>
      <c r="I19" s="97"/>
      <c r="J19" s="97"/>
    </row>
    <row r="20" spans="1:14" ht="13.5" customHeight="1" x14ac:dyDescent="0.2">
      <c r="A20" s="76">
        <f>0.8333*Menú!B20</f>
        <v>19.999200000000002</v>
      </c>
      <c r="B20" s="70">
        <v>24</v>
      </c>
      <c r="C20" s="74"/>
      <c r="D20" s="96" t="s">
        <v>22</v>
      </c>
      <c r="E20" s="96"/>
      <c r="F20" s="96"/>
      <c r="G20" s="96"/>
      <c r="H20" s="97"/>
      <c r="I20" s="97"/>
      <c r="J20" s="97"/>
    </row>
    <row r="21" spans="1:14" ht="27.75" customHeight="1" x14ac:dyDescent="0.2">
      <c r="A21" s="76">
        <f>10+(1.66666*6)</f>
        <v>19.999960000000002</v>
      </c>
      <c r="B21" s="70">
        <v>7</v>
      </c>
      <c r="C21" s="74"/>
      <c r="D21" s="96" t="s">
        <v>23</v>
      </c>
      <c r="E21" s="96"/>
      <c r="F21" s="96"/>
      <c r="G21" s="96"/>
      <c r="H21" s="97"/>
      <c r="I21" s="97"/>
      <c r="J21" s="97"/>
    </row>
    <row r="22" spans="1:14" ht="13.5" customHeight="1" x14ac:dyDescent="0.2">
      <c r="A22" s="76">
        <f>SUM(A16:A21)</f>
        <v>79.998160000000013</v>
      </c>
      <c r="B22" s="26">
        <f>SUM(B16:B21)</f>
        <v>73</v>
      </c>
      <c r="C22" s="87"/>
      <c r="D22" s="26" t="s">
        <v>24</v>
      </c>
      <c r="E22" s="26"/>
      <c r="F22" s="26"/>
      <c r="G22" s="26"/>
      <c r="H22" s="26"/>
      <c r="I22" s="26"/>
      <c r="J22" s="26"/>
    </row>
    <row r="23" spans="1:14" x14ac:dyDescent="0.2">
      <c r="A23" s="19"/>
      <c r="B23" s="4"/>
      <c r="C23" s="4"/>
      <c r="D23" s="4"/>
      <c r="E23" s="4"/>
      <c r="F23" s="4"/>
      <c r="G23" s="4"/>
      <c r="H23" s="4"/>
      <c r="I23" s="4"/>
      <c r="J23" s="4"/>
      <c r="K23" s="4"/>
      <c r="L23" s="4"/>
      <c r="M23" s="4"/>
      <c r="N23" s="4"/>
    </row>
    <row r="24" spans="1:14" ht="13.5" thickBot="1" x14ac:dyDescent="0.25">
      <c r="A24" s="116" t="s">
        <v>25</v>
      </c>
      <c r="B24" s="117"/>
      <c r="C24" s="117"/>
      <c r="D24" s="126"/>
      <c r="E24" s="126"/>
      <c r="F24" s="126"/>
      <c r="G24" s="126"/>
      <c r="H24" s="116" t="s">
        <v>26</v>
      </c>
      <c r="I24" s="117"/>
      <c r="J24" s="117"/>
      <c r="K24" s="117"/>
      <c r="L24" s="117"/>
      <c r="M24" s="117"/>
      <c r="N24" s="117"/>
    </row>
    <row r="25" spans="1:14" ht="15.75" thickBot="1" x14ac:dyDescent="0.25">
      <c r="A25" s="146" t="s">
        <v>27</v>
      </c>
      <c r="B25" s="146"/>
      <c r="C25" s="146"/>
      <c r="D25" s="146"/>
      <c r="E25" s="146"/>
      <c r="F25" s="146"/>
      <c r="G25" s="146"/>
      <c r="H25" s="147" t="s">
        <v>28</v>
      </c>
      <c r="I25" s="148"/>
      <c r="J25" s="148"/>
      <c r="K25" s="148"/>
      <c r="L25" s="148"/>
      <c r="M25" s="148"/>
      <c r="N25" s="149"/>
    </row>
    <row r="26" spans="1:14" ht="13.5" thickBot="1" x14ac:dyDescent="0.25">
      <c r="A26" s="21"/>
      <c r="B26" s="22"/>
      <c r="C26" s="22"/>
      <c r="D26" s="23"/>
      <c r="E26" s="23"/>
      <c r="F26" s="23"/>
      <c r="G26" s="23"/>
      <c r="H26" s="22"/>
      <c r="I26" s="22"/>
      <c r="J26" s="22"/>
      <c r="K26" s="22"/>
      <c r="L26" s="22"/>
      <c r="M26" s="22"/>
      <c r="N26" s="24"/>
    </row>
    <row r="27" spans="1:14" x14ac:dyDescent="0.2">
      <c r="A27" s="137" t="s">
        <v>29</v>
      </c>
      <c r="B27" s="138"/>
      <c r="C27" s="138"/>
      <c r="D27" s="139"/>
      <c r="E27" s="139"/>
      <c r="F27" s="139"/>
      <c r="G27" s="139"/>
      <c r="H27" s="138"/>
      <c r="I27" s="138"/>
      <c r="J27" s="138"/>
      <c r="K27" s="138"/>
      <c r="L27" s="138"/>
      <c r="M27" s="138"/>
      <c r="N27" s="140"/>
    </row>
    <row r="28" spans="1:14" x14ac:dyDescent="0.2">
      <c r="A28" s="141" t="s">
        <v>30</v>
      </c>
      <c r="B28" s="142"/>
      <c r="C28" s="142"/>
      <c r="D28" s="143"/>
      <c r="E28" s="143" t="s">
        <v>31</v>
      </c>
      <c r="F28" s="143"/>
      <c r="G28" s="143"/>
      <c r="H28" s="142"/>
      <c r="I28" s="142" t="s">
        <v>32</v>
      </c>
      <c r="J28" s="142"/>
      <c r="K28" s="142"/>
      <c r="L28" s="142"/>
      <c r="M28" s="142"/>
      <c r="N28" s="144"/>
    </row>
    <row r="29" spans="1:14" x14ac:dyDescent="0.2">
      <c r="A29" s="93">
        <v>1</v>
      </c>
      <c r="B29" s="94"/>
      <c r="C29" s="94"/>
      <c r="D29" s="95"/>
      <c r="E29" s="136">
        <v>44952</v>
      </c>
      <c r="F29" s="95"/>
      <c r="G29" s="95"/>
      <c r="H29" s="94"/>
      <c r="I29" s="91" t="s">
        <v>33</v>
      </c>
      <c r="J29" s="91"/>
      <c r="K29" s="91"/>
      <c r="L29" s="91"/>
      <c r="M29" s="91"/>
      <c r="N29" s="92"/>
    </row>
    <row r="30" spans="1:14" ht="52.5" customHeight="1" x14ac:dyDescent="0.2">
      <c r="A30" s="94">
        <v>2</v>
      </c>
      <c r="B30" s="94"/>
      <c r="C30" s="94"/>
      <c r="D30" s="94"/>
      <c r="E30" s="136">
        <v>45042</v>
      </c>
      <c r="F30" s="136"/>
      <c r="G30" s="136"/>
      <c r="H30" s="136"/>
      <c r="I30" s="150" t="s">
        <v>34</v>
      </c>
      <c r="J30" s="150"/>
      <c r="K30" s="150"/>
      <c r="L30" s="150"/>
      <c r="M30" s="150"/>
      <c r="N30" s="150"/>
    </row>
    <row r="31" spans="1:14" ht="40.5" customHeight="1" x14ac:dyDescent="0.2">
      <c r="A31" s="94"/>
      <c r="B31" s="94"/>
      <c r="C31" s="94"/>
      <c r="D31" s="94"/>
      <c r="E31" s="136"/>
      <c r="F31" s="136"/>
      <c r="G31" s="136"/>
      <c r="H31" s="136"/>
      <c r="I31" s="150" t="s">
        <v>35</v>
      </c>
      <c r="J31" s="150"/>
      <c r="K31" s="150"/>
      <c r="L31" s="150"/>
      <c r="M31" s="150"/>
      <c r="N31" s="150"/>
    </row>
    <row r="32" spans="1:14" ht="45" customHeight="1" x14ac:dyDescent="0.2">
      <c r="A32" s="94"/>
      <c r="B32" s="94"/>
      <c r="C32" s="94"/>
      <c r="D32" s="94"/>
      <c r="E32" s="136"/>
      <c r="F32" s="136"/>
      <c r="G32" s="136"/>
      <c r="H32" s="136"/>
      <c r="I32" s="150" t="s">
        <v>36</v>
      </c>
      <c r="J32" s="150"/>
      <c r="K32" s="150"/>
      <c r="L32" s="150"/>
      <c r="M32" s="150"/>
      <c r="N32" s="150"/>
    </row>
    <row r="33" spans="1:15" ht="55.5" customHeight="1" x14ac:dyDescent="0.2">
      <c r="A33" s="94"/>
      <c r="B33" s="94"/>
      <c r="C33" s="94"/>
      <c r="D33" s="94"/>
      <c r="E33" s="136"/>
      <c r="F33" s="136"/>
      <c r="G33" s="136"/>
      <c r="H33" s="136"/>
      <c r="I33" s="150" t="s">
        <v>37</v>
      </c>
      <c r="J33" s="150"/>
      <c r="K33" s="150"/>
      <c r="L33" s="150"/>
      <c r="M33" s="150"/>
      <c r="N33" s="150"/>
    </row>
    <row r="34" spans="1:15" ht="104.25" customHeight="1" x14ac:dyDescent="0.2">
      <c r="A34" s="94"/>
      <c r="B34" s="94"/>
      <c r="C34" s="94"/>
      <c r="D34" s="94"/>
      <c r="E34" s="136"/>
      <c r="F34" s="136"/>
      <c r="G34" s="136"/>
      <c r="H34" s="136"/>
      <c r="I34" s="150" t="s">
        <v>38</v>
      </c>
      <c r="J34" s="150"/>
      <c r="K34" s="150"/>
      <c r="L34" s="150"/>
      <c r="M34" s="150"/>
      <c r="N34" s="150"/>
      <c r="O34" s="79"/>
    </row>
    <row r="35" spans="1:15" ht="66.75" customHeight="1" x14ac:dyDescent="0.2">
      <c r="A35" s="94"/>
      <c r="B35" s="94"/>
      <c r="C35" s="94"/>
      <c r="D35" s="94"/>
      <c r="E35" s="136"/>
      <c r="F35" s="136"/>
      <c r="G35" s="136"/>
      <c r="H35" s="136"/>
      <c r="I35" s="150" t="s">
        <v>39</v>
      </c>
      <c r="J35" s="150"/>
      <c r="K35" s="150"/>
      <c r="L35" s="150"/>
      <c r="M35" s="150"/>
      <c r="N35" s="150"/>
      <c r="O35" s="79"/>
    </row>
    <row r="36" spans="1:15" ht="37.5" customHeight="1" x14ac:dyDescent="0.2">
      <c r="A36" s="94">
        <v>3</v>
      </c>
      <c r="B36" s="94"/>
      <c r="C36" s="94"/>
      <c r="D36" s="94"/>
      <c r="E36" s="136">
        <v>45105</v>
      </c>
      <c r="F36" s="136"/>
      <c r="G36" s="136"/>
      <c r="H36" s="136"/>
      <c r="I36" s="145" t="s">
        <v>40</v>
      </c>
      <c r="J36" s="145"/>
      <c r="K36" s="145"/>
      <c r="L36" s="145"/>
      <c r="M36" s="145"/>
      <c r="N36" s="145"/>
      <c r="O36" s="79"/>
    </row>
    <row r="37" spans="1:15" ht="101.25" customHeight="1" x14ac:dyDescent="0.2">
      <c r="A37" s="94"/>
      <c r="B37" s="94"/>
      <c r="C37" s="94"/>
      <c r="D37" s="94"/>
      <c r="E37" s="136"/>
      <c r="F37" s="136"/>
      <c r="G37" s="136"/>
      <c r="H37" s="136"/>
      <c r="I37" s="145" t="s">
        <v>41</v>
      </c>
      <c r="J37" s="145"/>
      <c r="K37" s="145"/>
      <c r="L37" s="145"/>
      <c r="M37" s="145"/>
      <c r="N37" s="145"/>
      <c r="O37" s="79"/>
    </row>
    <row r="38" spans="1:15" ht="68.25" customHeight="1" x14ac:dyDescent="0.2">
      <c r="A38" s="94"/>
      <c r="B38" s="94"/>
      <c r="C38" s="94"/>
      <c r="D38" s="94"/>
      <c r="E38" s="136"/>
      <c r="F38" s="136"/>
      <c r="G38" s="136"/>
      <c r="H38" s="136"/>
      <c r="I38" s="145" t="s">
        <v>42</v>
      </c>
      <c r="J38" s="145"/>
      <c r="K38" s="145"/>
      <c r="L38" s="145"/>
      <c r="M38" s="145"/>
      <c r="N38" s="145"/>
      <c r="O38" s="79"/>
    </row>
    <row r="39" spans="1:15" ht="123.75" customHeight="1" x14ac:dyDescent="0.2">
      <c r="A39" s="94"/>
      <c r="B39" s="94"/>
      <c r="C39" s="94"/>
      <c r="D39" s="94"/>
      <c r="E39" s="136"/>
      <c r="F39" s="136"/>
      <c r="G39" s="136"/>
      <c r="H39" s="136"/>
      <c r="I39" s="145" t="s">
        <v>43</v>
      </c>
      <c r="J39" s="145"/>
      <c r="K39" s="145"/>
      <c r="L39" s="145"/>
      <c r="M39" s="145"/>
      <c r="N39" s="145"/>
      <c r="O39" s="79"/>
    </row>
    <row r="40" spans="1:15" ht="51.75" customHeight="1" x14ac:dyDescent="0.2">
      <c r="A40" s="94"/>
      <c r="B40" s="94"/>
      <c r="C40" s="94"/>
      <c r="D40" s="94"/>
      <c r="E40" s="136"/>
      <c r="F40" s="136"/>
      <c r="G40" s="136"/>
      <c r="H40" s="136"/>
      <c r="I40" s="145" t="s">
        <v>44</v>
      </c>
      <c r="J40" s="145"/>
      <c r="K40" s="145"/>
      <c r="L40" s="145"/>
      <c r="M40" s="145"/>
      <c r="N40" s="145"/>
      <c r="O40" s="79"/>
    </row>
    <row r="41" spans="1:15" ht="66.75" customHeight="1" x14ac:dyDescent="0.2">
      <c r="A41" s="1"/>
      <c r="B41" s="1"/>
      <c r="C41" s="1"/>
      <c r="D41" s="1"/>
      <c r="E41" s="88"/>
      <c r="F41" s="88"/>
      <c r="G41" s="88"/>
      <c r="H41" s="88"/>
      <c r="I41" s="89"/>
      <c r="J41" s="89"/>
      <c r="K41" s="89"/>
      <c r="L41" s="89"/>
      <c r="M41" s="89"/>
      <c r="N41" s="89"/>
      <c r="O41" s="79"/>
    </row>
    <row r="42" spans="1:15" ht="15.75" customHeight="1" x14ac:dyDescent="0.2">
      <c r="A42" s="34"/>
      <c r="B42" s="34"/>
      <c r="C42" s="34"/>
      <c r="D42" s="34"/>
    </row>
    <row r="43" spans="1:15" x14ac:dyDescent="0.2">
      <c r="A43" s="135" t="s">
        <v>45</v>
      </c>
      <c r="B43" s="135"/>
      <c r="C43" s="133" t="s">
        <v>46</v>
      </c>
      <c r="D43" s="134"/>
      <c r="E43" s="134"/>
      <c r="F43" s="134"/>
      <c r="G43" s="134"/>
    </row>
  </sheetData>
  <mergeCells count="51">
    <mergeCell ref="I35:N35"/>
    <mergeCell ref="I36:N36"/>
    <mergeCell ref="I37:N37"/>
    <mergeCell ref="I39:N39"/>
    <mergeCell ref="I38:N38"/>
    <mergeCell ref="I30:N30"/>
    <mergeCell ref="I31:N31"/>
    <mergeCell ref="I32:N32"/>
    <mergeCell ref="I33:N33"/>
    <mergeCell ref="I34:N34"/>
    <mergeCell ref="C43:G43"/>
    <mergeCell ref="A43:B43"/>
    <mergeCell ref="A24:G24"/>
    <mergeCell ref="E30:H35"/>
    <mergeCell ref="A30:D35"/>
    <mergeCell ref="A27:N27"/>
    <mergeCell ref="A28:D28"/>
    <mergeCell ref="I28:N28"/>
    <mergeCell ref="E28:H28"/>
    <mergeCell ref="H24:N24"/>
    <mergeCell ref="I40:N40"/>
    <mergeCell ref="E36:H40"/>
    <mergeCell ref="A36:D40"/>
    <mergeCell ref="A25:G25"/>
    <mergeCell ref="H25:N25"/>
    <mergeCell ref="E29:H29"/>
    <mergeCell ref="A5:N5"/>
    <mergeCell ref="A6:N6"/>
    <mergeCell ref="A9:N9"/>
    <mergeCell ref="A10:N10"/>
    <mergeCell ref="C14:J14"/>
    <mergeCell ref="A12:N12"/>
    <mergeCell ref="A8:N8"/>
    <mergeCell ref="A11:N11"/>
    <mergeCell ref="A1:B4"/>
    <mergeCell ref="C1:D2"/>
    <mergeCell ref="E1:K2"/>
    <mergeCell ref="M1:N1"/>
    <mergeCell ref="M2:N2"/>
    <mergeCell ref="C3:D4"/>
    <mergeCell ref="E3:K4"/>
    <mergeCell ref="M3:N3"/>
    <mergeCell ref="M4:N4"/>
    <mergeCell ref="I29:N29"/>
    <mergeCell ref="A29:D29"/>
    <mergeCell ref="D21:J21"/>
    <mergeCell ref="D16:J16"/>
    <mergeCell ref="D17:J17"/>
    <mergeCell ref="D18:J18"/>
    <mergeCell ref="D19:J19"/>
    <mergeCell ref="D20:J20"/>
  </mergeCells>
  <phoneticPr fontId="1" type="noConversion"/>
  <hyperlinks>
    <hyperlink ref="H25:N25" r:id="rId1" display="Ver " xr:uid="{00000000-0004-0000-0000-000000000000}"/>
    <hyperlink ref="D19:J19" location="'C 4. Atención Ciudadano'!Área_de_impresión" display="COMPONENTE 4.  MECANISMOS PARA MEJORAR LA ATENCIÓN AL CIUDADANO" xr:uid="{00000000-0004-0000-0000-000001000000}"/>
    <hyperlink ref="D20:J20" location="'C 5. Transparencia Acceso'!Área_de_impresión" display="COMPONENTE 5. MECANISMOS PARA LA TRANSPARENCIA Y ACCESO A LA INFORMACIÓN PÚBLICA" xr:uid="{00000000-0004-0000-0000-000002000000}"/>
    <hyperlink ref="D21:J21" location="'C 6. Iniciativas adicionales'!A1" display="COMPONENTE 6. INICIATIVAS ADICIONALES /PLAN DE GESTIÓN DE LA INTEGRIDAD (EN CUMPLIMIENTO AL ARTÍCULO 2° DEL DECRETO 118 DE 2018)" xr:uid="{00000000-0004-0000-0000-000003000000}"/>
    <hyperlink ref="D18:J18" location="'C 3. Rendición Cuentas'!Área_de_impresión" display="COMPONENTE 3. RENDICIÓN DE CUENTAS" xr:uid="{00000000-0004-0000-0000-000004000000}"/>
    <hyperlink ref="D17:J17" location="'C 2. Racionalización Trámite'!A1" display="COMPONENTE 2. RACIONALIZACIÓN DE TRÁMITES" xr:uid="{00000000-0004-0000-0000-000005000000}"/>
    <hyperlink ref="D16:J16" location="'C 1. Riesgos Corrupción'!A1" display="COMPONENTE 1. GESTIÓN DEL RIESGO DE CORRUPCIÓN – MAPA DE RIESGOS DE CORRUPCIÓN" xr:uid="{00000000-0004-0000-0000-000006000000}"/>
    <hyperlink ref="A25:G25" r:id="rId2" tooltip="https://scj.gov.co/es/transparencia/planeacion-presupuesto-ingresos/plan-accion" display="Ver" xr:uid="{00000000-0004-0000-00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15"/>
  </sheetPr>
  <dimension ref="B1:Q20"/>
  <sheetViews>
    <sheetView showGridLines="0" topLeftCell="B5" zoomScale="80" zoomScaleNormal="80" zoomScaleSheetLayoutView="70" workbookViewId="0">
      <pane xSplit="2" ySplit="2" topLeftCell="D7" activePane="bottomRight" state="frozen"/>
      <selection pane="topRight" activeCell="D5" sqref="D5"/>
      <selection pane="bottomLeft" activeCell="B7" sqref="B7"/>
      <selection pane="bottomRight" activeCell="A7" sqref="A7"/>
    </sheetView>
  </sheetViews>
  <sheetFormatPr baseColWidth="10" defaultColWidth="11.42578125" defaultRowHeight="12.75" x14ac:dyDescent="0.2"/>
  <cols>
    <col min="1" max="1" width="4.7109375" style="15"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5703125" style="1" customWidth="1"/>
    <col min="14" max="15" width="12" style="1" customWidth="1"/>
    <col min="16" max="16" width="15.7109375" style="15" customWidth="1"/>
    <col min="17" max="16384" width="11.42578125" style="15"/>
  </cols>
  <sheetData>
    <row r="1" spans="2:17" s="14" customFormat="1" ht="23.25" customHeight="1" x14ac:dyDescent="0.25">
      <c r="B1" s="151"/>
      <c r="C1" s="106"/>
      <c r="D1" s="104" t="s">
        <v>0</v>
      </c>
      <c r="E1" s="104"/>
      <c r="F1" s="106" t="s">
        <v>1</v>
      </c>
      <c r="G1" s="106"/>
      <c r="H1" s="106"/>
      <c r="I1" s="106"/>
      <c r="J1" s="106"/>
      <c r="K1" s="106"/>
      <c r="L1" s="160" t="s">
        <v>2</v>
      </c>
      <c r="M1" s="160"/>
      <c r="N1" s="108" t="s">
        <v>3</v>
      </c>
      <c r="O1" s="108"/>
    </row>
    <row r="2" spans="2:17" s="14" customFormat="1" ht="16.5" customHeight="1" x14ac:dyDescent="0.25">
      <c r="B2" s="152"/>
      <c r="C2" s="107"/>
      <c r="D2" s="105"/>
      <c r="E2" s="105"/>
      <c r="F2" s="107"/>
      <c r="G2" s="107"/>
      <c r="H2" s="107"/>
      <c r="I2" s="107"/>
      <c r="J2" s="107"/>
      <c r="K2" s="107"/>
      <c r="L2" s="159" t="s">
        <v>4</v>
      </c>
      <c r="M2" s="159"/>
      <c r="N2" s="94">
        <v>2</v>
      </c>
      <c r="O2" s="94"/>
    </row>
    <row r="3" spans="2:17" s="14" customFormat="1" ht="34.5" customHeight="1" x14ac:dyDescent="0.25">
      <c r="B3" s="152"/>
      <c r="C3" s="107"/>
      <c r="D3" s="105" t="s">
        <v>5</v>
      </c>
      <c r="E3" s="105"/>
      <c r="F3" s="107" t="s">
        <v>47</v>
      </c>
      <c r="G3" s="107"/>
      <c r="H3" s="107"/>
      <c r="I3" s="107"/>
      <c r="J3" s="107"/>
      <c r="K3" s="107"/>
      <c r="L3" s="159" t="s">
        <v>7</v>
      </c>
      <c r="M3" s="159"/>
      <c r="N3" s="111">
        <v>43346</v>
      </c>
      <c r="O3" s="111"/>
    </row>
    <row r="4" spans="2:17" s="14" customFormat="1" ht="63" customHeight="1" x14ac:dyDescent="0.25">
      <c r="B4" s="152"/>
      <c r="C4" s="107"/>
      <c r="D4" s="105"/>
      <c r="E4" s="105"/>
      <c r="F4" s="107"/>
      <c r="G4" s="107"/>
      <c r="H4" s="107"/>
      <c r="I4" s="107"/>
      <c r="J4" s="107"/>
      <c r="K4" s="107"/>
      <c r="L4" s="159" t="s">
        <v>8</v>
      </c>
      <c r="M4" s="159"/>
      <c r="N4" s="94" t="s">
        <v>9</v>
      </c>
      <c r="O4" s="94"/>
      <c r="P4" s="44" t="s">
        <v>48</v>
      </c>
    </row>
    <row r="5" spans="2:17" s="14" customFormat="1" ht="12.75" customHeight="1" x14ac:dyDescent="0.25">
      <c r="B5" s="155" t="s">
        <v>18</v>
      </c>
      <c r="C5" s="156"/>
      <c r="D5" s="156"/>
      <c r="E5" s="156"/>
      <c r="F5" s="156"/>
      <c r="G5" s="156"/>
      <c r="H5" s="156"/>
      <c r="I5" s="156"/>
      <c r="J5" s="156"/>
      <c r="K5" s="156"/>
      <c r="L5" s="156"/>
      <c r="M5" s="156"/>
      <c r="N5" s="156"/>
      <c r="O5" s="156"/>
      <c r="P5" s="157"/>
    </row>
    <row r="6" spans="2:17" s="14" customFormat="1" x14ac:dyDescent="0.25">
      <c r="B6" s="51" t="s">
        <v>49</v>
      </c>
      <c r="C6" s="52" t="s">
        <v>50</v>
      </c>
      <c r="D6" s="52" t="s">
        <v>51</v>
      </c>
      <c r="E6" s="158" t="s">
        <v>52</v>
      </c>
      <c r="F6" s="158"/>
      <c r="G6" s="52" t="s">
        <v>53</v>
      </c>
      <c r="H6" s="158" t="s">
        <v>54</v>
      </c>
      <c r="I6" s="158"/>
      <c r="J6" s="158" t="s">
        <v>55</v>
      </c>
      <c r="K6" s="158"/>
      <c r="L6" s="158" t="s">
        <v>56</v>
      </c>
      <c r="M6" s="158"/>
      <c r="N6" s="158" t="s">
        <v>57</v>
      </c>
      <c r="O6" s="158"/>
      <c r="P6" s="47">
        <f>SUM(P7:P18)</f>
        <v>0.20039999999999994</v>
      </c>
    </row>
    <row r="7" spans="2:17" s="30" customFormat="1" ht="89.25" x14ac:dyDescent="0.2">
      <c r="B7" s="153" t="s">
        <v>58</v>
      </c>
      <c r="C7" s="48" t="s">
        <v>59</v>
      </c>
      <c r="D7" s="53" t="s">
        <v>60</v>
      </c>
      <c r="E7" s="154" t="s">
        <v>61</v>
      </c>
      <c r="F7" s="154"/>
      <c r="G7" s="53" t="s">
        <v>62</v>
      </c>
      <c r="H7" s="95" t="s">
        <v>63</v>
      </c>
      <c r="I7" s="95"/>
      <c r="J7" s="95"/>
      <c r="K7" s="95"/>
      <c r="L7" s="95" t="s">
        <v>64</v>
      </c>
      <c r="M7" s="95"/>
      <c r="N7" s="136">
        <v>45291</v>
      </c>
      <c r="O7" s="136"/>
      <c r="P7" s="64">
        <v>1.67E-2</v>
      </c>
      <c r="Q7" s="71"/>
    </row>
    <row r="8" spans="2:17" s="30" customFormat="1" ht="62.25" customHeight="1" x14ac:dyDescent="0.2">
      <c r="B8" s="153"/>
      <c r="C8" s="48" t="s">
        <v>65</v>
      </c>
      <c r="D8" s="53" t="s">
        <v>66</v>
      </c>
      <c r="E8" s="154" t="s">
        <v>67</v>
      </c>
      <c r="F8" s="154"/>
      <c r="G8" s="53" t="s">
        <v>68</v>
      </c>
      <c r="H8" s="95" t="s">
        <v>63</v>
      </c>
      <c r="I8" s="95"/>
      <c r="J8" s="95"/>
      <c r="K8" s="95"/>
      <c r="L8" s="95" t="s">
        <v>69</v>
      </c>
      <c r="M8" s="95"/>
      <c r="N8" s="136">
        <v>45291</v>
      </c>
      <c r="O8" s="136"/>
      <c r="P8" s="64">
        <v>1.67E-2</v>
      </c>
      <c r="Q8" s="71"/>
    </row>
    <row r="9" spans="2:17" s="30" customFormat="1" ht="109.5" customHeight="1" x14ac:dyDescent="0.2">
      <c r="B9" s="153"/>
      <c r="C9" s="48" t="s">
        <v>70</v>
      </c>
      <c r="D9" s="53" t="s">
        <v>71</v>
      </c>
      <c r="E9" s="95" t="s">
        <v>72</v>
      </c>
      <c r="F9" s="95"/>
      <c r="G9" s="53" t="s">
        <v>73</v>
      </c>
      <c r="H9" s="95" t="s">
        <v>63</v>
      </c>
      <c r="I9" s="95"/>
      <c r="J9" s="95"/>
      <c r="K9" s="95"/>
      <c r="L9" s="95" t="s">
        <v>69</v>
      </c>
      <c r="M9" s="95"/>
      <c r="N9" s="136">
        <v>45291</v>
      </c>
      <c r="O9" s="136"/>
      <c r="P9" s="64">
        <v>1.67E-2</v>
      </c>
      <c r="Q9" s="71"/>
    </row>
    <row r="10" spans="2:17" s="30" customFormat="1" ht="93.6" customHeight="1" x14ac:dyDescent="0.2">
      <c r="B10" s="153"/>
      <c r="C10" s="48" t="s">
        <v>74</v>
      </c>
      <c r="D10" s="90" t="s">
        <v>75</v>
      </c>
      <c r="E10" s="154" t="s">
        <v>76</v>
      </c>
      <c r="F10" s="154"/>
      <c r="G10" s="53" t="s">
        <v>77</v>
      </c>
      <c r="H10" s="95" t="s">
        <v>63</v>
      </c>
      <c r="I10" s="95"/>
      <c r="J10" s="95"/>
      <c r="K10" s="95"/>
      <c r="L10" s="95" t="s">
        <v>69</v>
      </c>
      <c r="M10" s="95"/>
      <c r="N10" s="136" t="s">
        <v>78</v>
      </c>
      <c r="O10" s="136"/>
      <c r="P10" s="64">
        <v>1.67E-2</v>
      </c>
      <c r="Q10" s="71"/>
    </row>
    <row r="11" spans="2:17" s="30" customFormat="1" ht="99.75" customHeight="1" x14ac:dyDescent="0.2">
      <c r="B11" s="153" t="s">
        <v>79</v>
      </c>
      <c r="C11" s="48" t="s">
        <v>80</v>
      </c>
      <c r="D11" s="53" t="s">
        <v>81</v>
      </c>
      <c r="E11" s="154" t="s">
        <v>82</v>
      </c>
      <c r="F11" s="154"/>
      <c r="G11" s="53" t="s">
        <v>83</v>
      </c>
      <c r="H11" s="95" t="s">
        <v>63</v>
      </c>
      <c r="I11" s="95"/>
      <c r="J11" s="95"/>
      <c r="K11" s="95"/>
      <c r="L11" s="95" t="s">
        <v>69</v>
      </c>
      <c r="M11" s="95"/>
      <c r="N11" s="136">
        <v>44957</v>
      </c>
      <c r="O11" s="136"/>
      <c r="P11" s="64">
        <v>1.67E-2</v>
      </c>
      <c r="Q11" s="71"/>
    </row>
    <row r="12" spans="2:17" s="30" customFormat="1" ht="102.75" customHeight="1" x14ac:dyDescent="0.2">
      <c r="B12" s="153"/>
      <c r="C12" s="48" t="s">
        <v>84</v>
      </c>
      <c r="D12" s="53" t="s">
        <v>85</v>
      </c>
      <c r="E12" s="154" t="s">
        <v>86</v>
      </c>
      <c r="F12" s="154"/>
      <c r="G12" s="53" t="s">
        <v>87</v>
      </c>
      <c r="H12" s="95" t="s">
        <v>63</v>
      </c>
      <c r="I12" s="95"/>
      <c r="J12" s="95"/>
      <c r="K12" s="95"/>
      <c r="L12" s="95" t="s">
        <v>69</v>
      </c>
      <c r="M12" s="95"/>
      <c r="N12" s="136" t="s">
        <v>88</v>
      </c>
      <c r="O12" s="136"/>
      <c r="P12" s="64">
        <v>1.67E-2</v>
      </c>
      <c r="Q12" s="71"/>
    </row>
    <row r="13" spans="2:17" s="30" customFormat="1" ht="111" customHeight="1" x14ac:dyDescent="0.2">
      <c r="B13" s="153" t="s">
        <v>89</v>
      </c>
      <c r="C13" s="48" t="s">
        <v>90</v>
      </c>
      <c r="D13" s="73" t="s">
        <v>91</v>
      </c>
      <c r="E13" s="154" t="s">
        <v>92</v>
      </c>
      <c r="F13" s="154"/>
      <c r="G13" s="53" t="s">
        <v>93</v>
      </c>
      <c r="H13" s="95" t="s">
        <v>63</v>
      </c>
      <c r="I13" s="95"/>
      <c r="J13" s="95"/>
      <c r="K13" s="95"/>
      <c r="L13" s="95" t="s">
        <v>69</v>
      </c>
      <c r="M13" s="95"/>
      <c r="N13" s="136">
        <v>44957</v>
      </c>
      <c r="O13" s="136"/>
      <c r="P13" s="64">
        <v>1.67E-2</v>
      </c>
      <c r="Q13" s="71"/>
    </row>
    <row r="14" spans="2:17" s="30" customFormat="1" ht="121.5" customHeight="1" x14ac:dyDescent="0.2">
      <c r="B14" s="153"/>
      <c r="C14" s="48" t="s">
        <v>94</v>
      </c>
      <c r="D14" s="53" t="s">
        <v>95</v>
      </c>
      <c r="E14" s="154" t="s">
        <v>96</v>
      </c>
      <c r="F14" s="154"/>
      <c r="G14" s="53" t="s">
        <v>97</v>
      </c>
      <c r="H14" s="95" t="s">
        <v>63</v>
      </c>
      <c r="I14" s="95"/>
      <c r="J14" s="95"/>
      <c r="K14" s="95"/>
      <c r="L14" s="95" t="s">
        <v>69</v>
      </c>
      <c r="M14" s="95"/>
      <c r="N14" s="136">
        <v>44957</v>
      </c>
      <c r="O14" s="136"/>
      <c r="P14" s="64">
        <v>1.67E-2</v>
      </c>
      <c r="Q14" s="71"/>
    </row>
    <row r="15" spans="2:17" s="30" customFormat="1" ht="130.5" customHeight="1" x14ac:dyDescent="0.2">
      <c r="B15" s="153" t="s">
        <v>98</v>
      </c>
      <c r="C15" s="48" t="s">
        <v>99</v>
      </c>
      <c r="D15" s="53" t="s">
        <v>100</v>
      </c>
      <c r="E15" s="154" t="s">
        <v>101</v>
      </c>
      <c r="F15" s="154"/>
      <c r="G15" s="53" t="s">
        <v>102</v>
      </c>
      <c r="H15" s="95" t="s">
        <v>63</v>
      </c>
      <c r="I15" s="95"/>
      <c r="J15" s="95" t="s">
        <v>103</v>
      </c>
      <c r="K15" s="95"/>
      <c r="L15" s="95" t="s">
        <v>69</v>
      </c>
      <c r="M15" s="95"/>
      <c r="N15" s="136" t="s">
        <v>104</v>
      </c>
      <c r="O15" s="136"/>
      <c r="P15" s="64">
        <v>1.67E-2</v>
      </c>
      <c r="Q15" s="71"/>
    </row>
    <row r="16" spans="2:17" s="30" customFormat="1" ht="108.75" customHeight="1" x14ac:dyDescent="0.2">
      <c r="B16" s="153"/>
      <c r="C16" s="48" t="s">
        <v>105</v>
      </c>
      <c r="D16" s="53" t="s">
        <v>106</v>
      </c>
      <c r="E16" s="154" t="s">
        <v>107</v>
      </c>
      <c r="F16" s="154"/>
      <c r="G16" s="53" t="s">
        <v>108</v>
      </c>
      <c r="H16" s="95" t="s">
        <v>63</v>
      </c>
      <c r="I16" s="95"/>
      <c r="J16" s="95"/>
      <c r="K16" s="95"/>
      <c r="L16" s="95" t="s">
        <v>69</v>
      </c>
      <c r="M16" s="95"/>
      <c r="N16" s="136" t="s">
        <v>109</v>
      </c>
      <c r="O16" s="136"/>
      <c r="P16" s="64">
        <v>1.67E-2</v>
      </c>
      <c r="Q16" s="71"/>
    </row>
    <row r="17" spans="2:17" s="30" customFormat="1" ht="133.5" customHeight="1" x14ac:dyDescent="0.2">
      <c r="B17" s="153" t="s">
        <v>110</v>
      </c>
      <c r="C17" s="48" t="s">
        <v>111</v>
      </c>
      <c r="D17" s="53" t="s">
        <v>112</v>
      </c>
      <c r="E17" s="154" t="s">
        <v>113</v>
      </c>
      <c r="F17" s="154"/>
      <c r="G17" s="53" t="s">
        <v>114</v>
      </c>
      <c r="H17" s="95" t="s">
        <v>115</v>
      </c>
      <c r="I17" s="95"/>
      <c r="J17" s="95"/>
      <c r="K17" s="95"/>
      <c r="L17" s="95" t="s">
        <v>69</v>
      </c>
      <c r="M17" s="95"/>
      <c r="N17" s="136" t="s">
        <v>116</v>
      </c>
      <c r="O17" s="136"/>
      <c r="P17" s="64">
        <v>1.67E-2</v>
      </c>
      <c r="Q17" s="71"/>
    </row>
    <row r="18" spans="2:17" s="30" customFormat="1" ht="109.5" customHeight="1" x14ac:dyDescent="0.2">
      <c r="B18" s="153"/>
      <c r="C18" s="48" t="s">
        <v>117</v>
      </c>
      <c r="D18" s="53" t="s">
        <v>118</v>
      </c>
      <c r="E18" s="154" t="s">
        <v>119</v>
      </c>
      <c r="F18" s="154"/>
      <c r="G18" s="53" t="s">
        <v>120</v>
      </c>
      <c r="H18" s="95" t="s">
        <v>115</v>
      </c>
      <c r="I18" s="95"/>
      <c r="J18" s="95"/>
      <c r="K18" s="95"/>
      <c r="L18" s="95" t="s">
        <v>69</v>
      </c>
      <c r="M18" s="95"/>
      <c r="N18" s="136">
        <v>45260</v>
      </c>
      <c r="O18" s="136"/>
      <c r="P18" s="64">
        <v>1.67E-2</v>
      </c>
      <c r="Q18" s="71"/>
    </row>
    <row r="19" spans="2:17" s="33" customFormat="1" ht="12.75" customHeight="1" x14ac:dyDescent="0.2">
      <c r="B19" s="29"/>
      <c r="C19" s="29"/>
      <c r="D19" s="31"/>
      <c r="E19" s="31"/>
      <c r="F19" s="31"/>
      <c r="G19" s="32"/>
      <c r="H19" s="29"/>
      <c r="I19" s="29"/>
      <c r="J19" s="29"/>
      <c r="K19" s="29"/>
      <c r="L19" s="29"/>
      <c r="M19" s="29"/>
      <c r="N19" s="29"/>
      <c r="O19" s="29"/>
    </row>
    <row r="20" spans="2:17" s="33" customFormat="1" ht="12.75" customHeight="1" x14ac:dyDescent="0.2">
      <c r="B20" s="29"/>
      <c r="C20" s="29"/>
      <c r="D20" s="31"/>
      <c r="E20" s="31"/>
      <c r="F20" s="31"/>
      <c r="G20" s="32"/>
      <c r="H20" s="29"/>
      <c r="I20" s="29"/>
      <c r="J20" s="29"/>
      <c r="K20" s="29"/>
      <c r="L20" s="29"/>
      <c r="M20" s="29"/>
      <c r="N20" s="29"/>
      <c r="O20" s="29"/>
    </row>
  </sheetData>
  <mergeCells count="84">
    <mergeCell ref="L18:M18"/>
    <mergeCell ref="N18:O18"/>
    <mergeCell ref="E17:F17"/>
    <mergeCell ref="H17:I17"/>
    <mergeCell ref="B13:B14"/>
    <mergeCell ref="B17:B18"/>
    <mergeCell ref="E18:F18"/>
    <mergeCell ref="H18:I18"/>
    <mergeCell ref="J18:K18"/>
    <mergeCell ref="H16:I16"/>
    <mergeCell ref="B15:B16"/>
    <mergeCell ref="E14:F14"/>
    <mergeCell ref="H14:I14"/>
    <mergeCell ref="E16:F16"/>
    <mergeCell ref="J13:K13"/>
    <mergeCell ref="J17:K17"/>
    <mergeCell ref="L17:M17"/>
    <mergeCell ref="N17:O17"/>
    <mergeCell ref="N16:O16"/>
    <mergeCell ref="E13:F13"/>
    <mergeCell ref="J16:K16"/>
    <mergeCell ref="L15:M15"/>
    <mergeCell ref="E15:F15"/>
    <mergeCell ref="H15:I15"/>
    <mergeCell ref="L16:M16"/>
    <mergeCell ref="H13:I13"/>
    <mergeCell ref="N15:O15"/>
    <mergeCell ref="L14:M14"/>
    <mergeCell ref="N14:O14"/>
    <mergeCell ref="J14:K14"/>
    <mergeCell ref="N13:O13"/>
    <mergeCell ref="L13:M13"/>
    <mergeCell ref="J15:K15"/>
    <mergeCell ref="N10:O10"/>
    <mergeCell ref="L12:M12"/>
    <mergeCell ref="E11:F11"/>
    <mergeCell ref="B11:B12"/>
    <mergeCell ref="N11:O11"/>
    <mergeCell ref="N12:O12"/>
    <mergeCell ref="L10:M10"/>
    <mergeCell ref="H12:I12"/>
    <mergeCell ref="E12:F12"/>
    <mergeCell ref="E10:F10"/>
    <mergeCell ref="H10:I10"/>
    <mergeCell ref="J10:K10"/>
    <mergeCell ref="J11:K11"/>
    <mergeCell ref="J12:K12"/>
    <mergeCell ref="H11:I11"/>
    <mergeCell ref="L11:M11"/>
    <mergeCell ref="N3:O3"/>
    <mergeCell ref="J8:K8"/>
    <mergeCell ref="E6:F6"/>
    <mergeCell ref="L1:M1"/>
    <mergeCell ref="L2:M2"/>
    <mergeCell ref="L3:M3"/>
    <mergeCell ref="L6:M6"/>
    <mergeCell ref="D1:E2"/>
    <mergeCell ref="D3:E4"/>
    <mergeCell ref="L7:M7"/>
    <mergeCell ref="E7:F7"/>
    <mergeCell ref="F1:K2"/>
    <mergeCell ref="F3:K4"/>
    <mergeCell ref="H6:I6"/>
    <mergeCell ref="B1:C4"/>
    <mergeCell ref="B7:B10"/>
    <mergeCell ref="E8:F8"/>
    <mergeCell ref="L8:M8"/>
    <mergeCell ref="B5:P5"/>
    <mergeCell ref="H7:I7"/>
    <mergeCell ref="H8:I8"/>
    <mergeCell ref="J7:K7"/>
    <mergeCell ref="J6:K6"/>
    <mergeCell ref="N4:O4"/>
    <mergeCell ref="N6:O6"/>
    <mergeCell ref="N7:O7"/>
    <mergeCell ref="N8:O8"/>
    <mergeCell ref="L4:M4"/>
    <mergeCell ref="N1:O1"/>
    <mergeCell ref="N2:O2"/>
    <mergeCell ref="E9:F9"/>
    <mergeCell ref="H9:I9"/>
    <mergeCell ref="J9:K9"/>
    <mergeCell ref="L9:M9"/>
    <mergeCell ref="N9:O9"/>
  </mergeCells>
  <phoneticPr fontId="1" type="noConversion"/>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50F2E"/>
  </sheetPr>
  <dimension ref="C2:G8"/>
  <sheetViews>
    <sheetView showGridLines="0" topLeftCell="A2" zoomScale="85" zoomScaleNormal="85" workbookViewId="0">
      <selection activeCell="E10" sqref="E10"/>
    </sheetView>
  </sheetViews>
  <sheetFormatPr baseColWidth="10" defaultColWidth="11.42578125" defaultRowHeight="15" x14ac:dyDescent="0.25"/>
  <cols>
    <col min="4" max="4" width="18.7109375" customWidth="1"/>
    <col min="5" max="5" width="67.140625" customWidth="1"/>
    <col min="6" max="6" width="48.42578125" customWidth="1"/>
  </cols>
  <sheetData>
    <row r="2" spans="3:7" ht="42" customHeight="1" thickBot="1" x14ac:dyDescent="0.3">
      <c r="C2" s="164"/>
      <c r="D2" s="164"/>
      <c r="E2" s="164"/>
      <c r="F2" s="164"/>
      <c r="G2" s="56"/>
    </row>
    <row r="3" spans="3:7" ht="15.75" thickBot="1" x14ac:dyDescent="0.3">
      <c r="C3" s="165" t="s">
        <v>121</v>
      </c>
      <c r="D3" s="166"/>
      <c r="E3" s="167">
        <v>44944</v>
      </c>
      <c r="F3" s="168"/>
    </row>
    <row r="4" spans="3:7" ht="123" customHeight="1" thickBot="1" x14ac:dyDescent="0.3">
      <c r="C4" s="169" t="s">
        <v>122</v>
      </c>
      <c r="D4" s="170"/>
      <c r="E4" s="171" t="s">
        <v>123</v>
      </c>
      <c r="F4" s="172"/>
    </row>
    <row r="5" spans="3:7" ht="15.75" thickBot="1" x14ac:dyDescent="0.3">
      <c r="C5" s="59"/>
      <c r="D5" s="59"/>
      <c r="E5" s="59"/>
      <c r="F5" s="59"/>
    </row>
    <row r="6" spans="3:7" ht="15.75" thickBot="1" x14ac:dyDescent="0.3">
      <c r="C6" s="161" t="s">
        <v>124</v>
      </c>
      <c r="D6" s="162"/>
      <c r="E6" s="162"/>
      <c r="F6" s="163"/>
    </row>
    <row r="7" spans="3:7" ht="15.75" thickBot="1" x14ac:dyDescent="0.3">
      <c r="C7" s="60" t="s">
        <v>125</v>
      </c>
      <c r="D7" s="60" t="s">
        <v>126</v>
      </c>
      <c r="E7" s="60" t="s">
        <v>127</v>
      </c>
      <c r="F7" s="60" t="s">
        <v>128</v>
      </c>
    </row>
    <row r="8" spans="3:7" ht="29.25" thickBot="1" x14ac:dyDescent="0.3">
      <c r="C8" s="61" t="s">
        <v>129</v>
      </c>
      <c r="D8" s="61">
        <v>64529</v>
      </c>
      <c r="E8" s="62" t="s">
        <v>130</v>
      </c>
      <c r="F8" s="61" t="s">
        <v>131</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A1:P34"/>
  <sheetViews>
    <sheetView showGridLines="0" topLeftCell="B3" zoomScale="70" zoomScaleNormal="70" zoomScaleSheetLayoutView="80" workbookViewId="0">
      <pane xSplit="2" ySplit="4" topLeftCell="I7" activePane="bottomRight" state="frozen"/>
      <selection pane="topRight" activeCell="D3" sqref="D3"/>
      <selection pane="bottomLeft" activeCell="B7" sqref="B7"/>
      <selection pane="bottomRight" activeCell="Q3" sqref="Q1:BJ1048576"/>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4.140625" style="5" customWidth="1"/>
    <col min="17" max="16384" width="11.42578125" style="5"/>
  </cols>
  <sheetData>
    <row r="1" spans="2:16" s="1" customFormat="1" ht="29.25" customHeight="1" x14ac:dyDescent="0.25">
      <c r="B1" s="151"/>
      <c r="C1" s="106"/>
      <c r="D1" s="104" t="s">
        <v>0</v>
      </c>
      <c r="E1" s="104"/>
      <c r="F1" s="106" t="s">
        <v>1</v>
      </c>
      <c r="G1" s="106"/>
      <c r="H1" s="106"/>
      <c r="I1" s="106"/>
      <c r="J1" s="106"/>
      <c r="K1" s="106"/>
      <c r="L1" s="160" t="s">
        <v>2</v>
      </c>
      <c r="M1" s="160"/>
      <c r="N1" s="108" t="s">
        <v>3</v>
      </c>
      <c r="O1" s="108"/>
    </row>
    <row r="2" spans="2:16" s="1" customFormat="1" ht="29.25" customHeight="1" x14ac:dyDescent="0.25">
      <c r="B2" s="152"/>
      <c r="C2" s="107"/>
      <c r="D2" s="105"/>
      <c r="E2" s="105"/>
      <c r="F2" s="107"/>
      <c r="G2" s="107"/>
      <c r="H2" s="107"/>
      <c r="I2" s="107"/>
      <c r="J2" s="107"/>
      <c r="K2" s="107"/>
      <c r="L2" s="159" t="s">
        <v>4</v>
      </c>
      <c r="M2" s="159"/>
      <c r="N2" s="94">
        <v>2</v>
      </c>
      <c r="O2" s="94"/>
    </row>
    <row r="3" spans="2:16" s="1" customFormat="1" ht="29.25" customHeight="1" thickBot="1" x14ac:dyDescent="0.3">
      <c r="B3" s="152"/>
      <c r="C3" s="107"/>
      <c r="D3" s="105" t="s">
        <v>5</v>
      </c>
      <c r="E3" s="105"/>
      <c r="F3" s="107" t="s">
        <v>132</v>
      </c>
      <c r="G3" s="107"/>
      <c r="H3" s="107"/>
      <c r="I3" s="107"/>
      <c r="J3" s="107"/>
      <c r="K3" s="107"/>
      <c r="L3" s="159" t="s">
        <v>7</v>
      </c>
      <c r="M3" s="159"/>
      <c r="N3" s="111">
        <v>43346</v>
      </c>
      <c r="O3" s="111"/>
      <c r="P3" s="25"/>
    </row>
    <row r="4" spans="2:16" s="1" customFormat="1" ht="43.5" customHeight="1" x14ac:dyDescent="0.25">
      <c r="B4" s="152"/>
      <c r="C4" s="107"/>
      <c r="D4" s="105"/>
      <c r="E4" s="105"/>
      <c r="F4" s="107"/>
      <c r="G4" s="107"/>
      <c r="H4" s="107"/>
      <c r="I4" s="107"/>
      <c r="J4" s="107"/>
      <c r="K4" s="107"/>
      <c r="L4" s="159" t="s">
        <v>8</v>
      </c>
      <c r="M4" s="159"/>
      <c r="N4" s="94" t="s">
        <v>9</v>
      </c>
      <c r="O4" s="94"/>
      <c r="P4" s="44" t="s">
        <v>48</v>
      </c>
    </row>
    <row r="5" spans="2:16" s="1" customFormat="1" ht="29.25" customHeight="1" x14ac:dyDescent="0.25">
      <c r="B5" s="173" t="s">
        <v>20</v>
      </c>
      <c r="C5" s="174"/>
      <c r="D5" s="174"/>
      <c r="E5" s="174"/>
      <c r="F5" s="174"/>
      <c r="G5" s="174"/>
      <c r="H5" s="174"/>
      <c r="I5" s="174"/>
      <c r="J5" s="174"/>
      <c r="K5" s="174"/>
      <c r="L5" s="174"/>
      <c r="M5" s="174"/>
      <c r="N5" s="174"/>
      <c r="O5" s="174"/>
      <c r="P5" s="175"/>
    </row>
    <row r="6" spans="2:16" s="1" customFormat="1" ht="29.25" customHeight="1" x14ac:dyDescent="0.25">
      <c r="B6" s="54" t="s">
        <v>49</v>
      </c>
      <c r="C6" s="54" t="s">
        <v>50</v>
      </c>
      <c r="D6" s="54" t="s">
        <v>51</v>
      </c>
      <c r="E6" s="176" t="s">
        <v>52</v>
      </c>
      <c r="F6" s="176"/>
      <c r="G6" s="54" t="s">
        <v>53</v>
      </c>
      <c r="H6" s="176" t="s">
        <v>54</v>
      </c>
      <c r="I6" s="176"/>
      <c r="J6" s="176" t="s">
        <v>55</v>
      </c>
      <c r="K6" s="176"/>
      <c r="L6" s="176" t="s">
        <v>56</v>
      </c>
      <c r="M6" s="176"/>
      <c r="N6" s="176" t="s">
        <v>57</v>
      </c>
      <c r="O6" s="176"/>
      <c r="P6" s="55">
        <f>SUM(P7:P24)</f>
        <v>0.19998000000000002</v>
      </c>
    </row>
    <row r="7" spans="2:16" s="8" customFormat="1" ht="67.5" customHeight="1" x14ac:dyDescent="0.2">
      <c r="B7" s="178" t="s">
        <v>133</v>
      </c>
      <c r="C7" s="48" t="s">
        <v>59</v>
      </c>
      <c r="D7" s="68" t="s">
        <v>134</v>
      </c>
      <c r="E7" s="154" t="s">
        <v>135</v>
      </c>
      <c r="F7" s="154"/>
      <c r="G7" s="48" t="s">
        <v>136</v>
      </c>
      <c r="H7" s="95" t="s">
        <v>63</v>
      </c>
      <c r="I7" s="95"/>
      <c r="J7" s="95"/>
      <c r="K7" s="95"/>
      <c r="L7" s="95" t="s">
        <v>137</v>
      </c>
      <c r="M7" s="95"/>
      <c r="N7" s="136">
        <v>45291</v>
      </c>
      <c r="O7" s="136"/>
      <c r="P7" s="43">
        <v>1.111E-2</v>
      </c>
    </row>
    <row r="8" spans="2:16" s="8" customFormat="1" ht="101.25" customHeight="1" x14ac:dyDescent="0.2">
      <c r="B8" s="178"/>
      <c r="C8" s="48" t="s">
        <v>65</v>
      </c>
      <c r="D8" s="68" t="s">
        <v>138</v>
      </c>
      <c r="E8" s="154" t="s">
        <v>139</v>
      </c>
      <c r="F8" s="154"/>
      <c r="G8" s="48" t="s">
        <v>140</v>
      </c>
      <c r="H8" s="95" t="s">
        <v>63</v>
      </c>
      <c r="I8" s="95"/>
      <c r="J8" s="95"/>
      <c r="K8" s="95"/>
      <c r="L8" s="95" t="s">
        <v>69</v>
      </c>
      <c r="M8" s="95"/>
      <c r="N8" s="136">
        <v>44957</v>
      </c>
      <c r="O8" s="136"/>
      <c r="P8" s="43">
        <v>1.111E-2</v>
      </c>
    </row>
    <row r="9" spans="2:16" s="8" customFormat="1" ht="67.5" customHeight="1" x14ac:dyDescent="0.2">
      <c r="B9" s="178"/>
      <c r="C9" s="48" t="s">
        <v>70</v>
      </c>
      <c r="D9" s="68" t="s">
        <v>141</v>
      </c>
      <c r="E9" s="154" t="s">
        <v>142</v>
      </c>
      <c r="F9" s="154"/>
      <c r="G9" s="48" t="s">
        <v>143</v>
      </c>
      <c r="H9" s="95" t="s">
        <v>63</v>
      </c>
      <c r="I9" s="95"/>
      <c r="J9" s="95" t="s">
        <v>144</v>
      </c>
      <c r="K9" s="95"/>
      <c r="L9" s="95" t="s">
        <v>69</v>
      </c>
      <c r="M9" s="95"/>
      <c r="N9" s="136">
        <v>44972</v>
      </c>
      <c r="O9" s="136"/>
      <c r="P9" s="43">
        <v>1.111E-2</v>
      </c>
    </row>
    <row r="10" spans="2:16" s="8" customFormat="1" ht="67.5" customHeight="1" x14ac:dyDescent="0.2">
      <c r="B10" s="178"/>
      <c r="C10" s="48" t="s">
        <v>74</v>
      </c>
      <c r="D10" s="68" t="s">
        <v>145</v>
      </c>
      <c r="E10" s="154" t="s">
        <v>146</v>
      </c>
      <c r="F10" s="154"/>
      <c r="G10" s="48" t="s">
        <v>147</v>
      </c>
      <c r="H10" s="95" t="s">
        <v>63</v>
      </c>
      <c r="I10" s="95"/>
      <c r="J10" s="95" t="s">
        <v>144</v>
      </c>
      <c r="K10" s="95"/>
      <c r="L10" s="95" t="s">
        <v>69</v>
      </c>
      <c r="M10" s="95"/>
      <c r="N10" s="136">
        <v>44985</v>
      </c>
      <c r="O10" s="136"/>
      <c r="P10" s="43">
        <v>1.111E-2</v>
      </c>
    </row>
    <row r="11" spans="2:16" s="8" customFormat="1" ht="67.5" customHeight="1" x14ac:dyDescent="0.2">
      <c r="B11" s="178"/>
      <c r="C11" s="48" t="s">
        <v>148</v>
      </c>
      <c r="D11" s="68" t="s">
        <v>149</v>
      </c>
      <c r="E11" s="154" t="s">
        <v>150</v>
      </c>
      <c r="F11" s="154"/>
      <c r="G11" s="48" t="s">
        <v>151</v>
      </c>
      <c r="H11" s="95" t="s">
        <v>152</v>
      </c>
      <c r="I11" s="95"/>
      <c r="J11" s="95" t="s">
        <v>153</v>
      </c>
      <c r="K11" s="95"/>
      <c r="L11" s="95" t="s">
        <v>69</v>
      </c>
      <c r="M11" s="95"/>
      <c r="N11" s="136" t="s">
        <v>154</v>
      </c>
      <c r="O11" s="136"/>
      <c r="P11" s="43">
        <v>1.111E-2</v>
      </c>
    </row>
    <row r="12" spans="2:16" s="8" customFormat="1" ht="216.75" customHeight="1" x14ac:dyDescent="0.2">
      <c r="B12" s="178"/>
      <c r="C12" s="48" t="s">
        <v>155</v>
      </c>
      <c r="D12" s="69" t="s">
        <v>156</v>
      </c>
      <c r="E12" s="179" t="s">
        <v>157</v>
      </c>
      <c r="F12" s="179"/>
      <c r="G12" s="48" t="s">
        <v>158</v>
      </c>
      <c r="H12" s="95" t="s">
        <v>159</v>
      </c>
      <c r="I12" s="95"/>
      <c r="J12" s="95" t="s">
        <v>63</v>
      </c>
      <c r="K12" s="95"/>
      <c r="L12" s="95" t="s">
        <v>69</v>
      </c>
      <c r="M12" s="95"/>
      <c r="N12" s="95" t="s">
        <v>160</v>
      </c>
      <c r="O12" s="95"/>
      <c r="P12" s="43">
        <v>1.111E-2</v>
      </c>
    </row>
    <row r="13" spans="2:16" s="8" customFormat="1" ht="158.25" customHeight="1" x14ac:dyDescent="0.2">
      <c r="B13" s="178"/>
      <c r="C13" s="48">
        <v>1.7</v>
      </c>
      <c r="D13" s="69" t="s">
        <v>161</v>
      </c>
      <c r="E13" s="95" t="s">
        <v>162</v>
      </c>
      <c r="F13" s="95"/>
      <c r="G13" s="48" t="s">
        <v>158</v>
      </c>
      <c r="H13" s="95" t="s">
        <v>159</v>
      </c>
      <c r="I13" s="95"/>
      <c r="J13" s="95" t="s">
        <v>63</v>
      </c>
      <c r="K13" s="95"/>
      <c r="L13" s="95" t="s">
        <v>69</v>
      </c>
      <c r="M13" s="95"/>
      <c r="N13" s="95" t="s">
        <v>160</v>
      </c>
      <c r="O13" s="95"/>
      <c r="P13" s="43">
        <v>1.111E-2</v>
      </c>
    </row>
    <row r="14" spans="2:16" s="8" customFormat="1" ht="129.75" customHeight="1" x14ac:dyDescent="0.2">
      <c r="B14" s="178" t="s">
        <v>163</v>
      </c>
      <c r="C14" s="48" t="s">
        <v>80</v>
      </c>
      <c r="D14" s="83" t="s">
        <v>164</v>
      </c>
      <c r="E14" s="177" t="s">
        <v>165</v>
      </c>
      <c r="F14" s="177"/>
      <c r="G14" s="84" t="s">
        <v>166</v>
      </c>
      <c r="H14" s="177" t="s">
        <v>167</v>
      </c>
      <c r="I14" s="177"/>
      <c r="J14" s="95" t="s">
        <v>144</v>
      </c>
      <c r="K14" s="95"/>
      <c r="L14" s="95" t="s">
        <v>137</v>
      </c>
      <c r="M14" s="95"/>
      <c r="N14" s="136">
        <v>45275</v>
      </c>
      <c r="O14" s="136"/>
      <c r="P14" s="43">
        <v>1.111E-2</v>
      </c>
    </row>
    <row r="15" spans="2:16" s="8" customFormat="1" ht="153.75" customHeight="1" x14ac:dyDescent="0.2">
      <c r="B15" s="178"/>
      <c r="C15" s="48" t="s">
        <v>84</v>
      </c>
      <c r="D15" s="69" t="s">
        <v>168</v>
      </c>
      <c r="E15" s="154" t="s">
        <v>169</v>
      </c>
      <c r="F15" s="154"/>
      <c r="G15" s="48" t="s">
        <v>170</v>
      </c>
      <c r="H15" s="95" t="s">
        <v>171</v>
      </c>
      <c r="I15" s="95"/>
      <c r="J15" s="95"/>
      <c r="K15" s="95"/>
      <c r="L15" s="95" t="s">
        <v>172</v>
      </c>
      <c r="M15" s="95"/>
      <c r="N15" s="136" t="s">
        <v>173</v>
      </c>
      <c r="O15" s="136"/>
      <c r="P15" s="43">
        <v>1.111E-2</v>
      </c>
    </row>
    <row r="16" spans="2:16" s="8" customFormat="1" ht="171" customHeight="1" x14ac:dyDescent="0.2">
      <c r="B16" s="178"/>
      <c r="C16" s="48" t="s">
        <v>174</v>
      </c>
      <c r="D16" s="69" t="s">
        <v>175</v>
      </c>
      <c r="E16" s="154" t="s">
        <v>176</v>
      </c>
      <c r="F16" s="154"/>
      <c r="G16" s="48" t="s">
        <v>177</v>
      </c>
      <c r="H16" s="95" t="s">
        <v>178</v>
      </c>
      <c r="I16" s="95"/>
      <c r="J16" s="95" t="s">
        <v>179</v>
      </c>
      <c r="K16" s="95"/>
      <c r="L16" s="95" t="s">
        <v>180</v>
      </c>
      <c r="M16" s="95"/>
      <c r="N16" s="136" t="s">
        <v>181</v>
      </c>
      <c r="O16" s="136"/>
      <c r="P16" s="43">
        <v>1.111E-2</v>
      </c>
    </row>
    <row r="17" spans="1:16" s="8" customFormat="1" ht="114.75" customHeight="1" x14ac:dyDescent="0.2">
      <c r="B17" s="178"/>
      <c r="C17" s="48" t="s">
        <v>182</v>
      </c>
      <c r="D17" s="68" t="s">
        <v>183</v>
      </c>
      <c r="E17" s="154" t="s">
        <v>184</v>
      </c>
      <c r="F17" s="154"/>
      <c r="G17" s="48" t="s">
        <v>185</v>
      </c>
      <c r="H17" s="95" t="s">
        <v>63</v>
      </c>
      <c r="I17" s="95"/>
      <c r="J17" s="95" t="s">
        <v>186</v>
      </c>
      <c r="K17" s="95"/>
      <c r="L17" s="95" t="s">
        <v>69</v>
      </c>
      <c r="M17" s="95"/>
      <c r="N17" s="136" t="s">
        <v>187</v>
      </c>
      <c r="O17" s="136"/>
      <c r="P17" s="43">
        <v>1.111E-2</v>
      </c>
    </row>
    <row r="18" spans="1:16" s="8" customFormat="1" ht="102" customHeight="1" x14ac:dyDescent="0.2">
      <c r="B18" s="178"/>
      <c r="C18" s="48" t="s">
        <v>188</v>
      </c>
      <c r="D18" s="68" t="s">
        <v>189</v>
      </c>
      <c r="E18" s="154" t="s">
        <v>190</v>
      </c>
      <c r="F18" s="154"/>
      <c r="G18" s="48" t="s">
        <v>191</v>
      </c>
      <c r="H18" s="95" t="s">
        <v>63</v>
      </c>
      <c r="I18" s="95"/>
      <c r="J18" s="95"/>
      <c r="K18" s="95"/>
      <c r="L18" s="95" t="s">
        <v>69</v>
      </c>
      <c r="M18" s="95"/>
      <c r="N18" s="136">
        <v>45291</v>
      </c>
      <c r="O18" s="136"/>
      <c r="P18" s="43">
        <v>1.111E-2</v>
      </c>
    </row>
    <row r="19" spans="1:16" s="8" customFormat="1" ht="93" customHeight="1" x14ac:dyDescent="0.2">
      <c r="B19" s="178" t="s">
        <v>192</v>
      </c>
      <c r="C19" s="48" t="s">
        <v>90</v>
      </c>
      <c r="D19" s="68" t="s">
        <v>193</v>
      </c>
      <c r="E19" s="154" t="s">
        <v>194</v>
      </c>
      <c r="F19" s="154"/>
      <c r="G19" s="48" t="s">
        <v>195</v>
      </c>
      <c r="H19" s="95" t="s">
        <v>63</v>
      </c>
      <c r="I19" s="95"/>
      <c r="J19" s="95"/>
      <c r="K19" s="95"/>
      <c r="L19" s="95" t="s">
        <v>196</v>
      </c>
      <c r="M19" s="95"/>
      <c r="N19" s="136" t="s">
        <v>197</v>
      </c>
      <c r="O19" s="136"/>
      <c r="P19" s="43">
        <v>1.111E-2</v>
      </c>
    </row>
    <row r="20" spans="1:16" s="8" customFormat="1" ht="93" customHeight="1" x14ac:dyDescent="0.2">
      <c r="B20" s="178"/>
      <c r="C20" s="48" t="s">
        <v>94</v>
      </c>
      <c r="D20" s="69" t="s">
        <v>198</v>
      </c>
      <c r="E20" s="154" t="s">
        <v>199</v>
      </c>
      <c r="F20" s="154"/>
      <c r="G20" s="48" t="s">
        <v>200</v>
      </c>
      <c r="H20" s="95" t="s">
        <v>201</v>
      </c>
      <c r="I20" s="95"/>
      <c r="J20" s="95" t="s">
        <v>159</v>
      </c>
      <c r="K20" s="95"/>
      <c r="L20" s="95" t="s">
        <v>69</v>
      </c>
      <c r="M20" s="95"/>
      <c r="N20" s="136" t="s">
        <v>202</v>
      </c>
      <c r="O20" s="136"/>
      <c r="P20" s="43">
        <v>1.111E-2</v>
      </c>
    </row>
    <row r="21" spans="1:16" s="8" customFormat="1" ht="93" customHeight="1" x14ac:dyDescent="0.2">
      <c r="A21" s="9">
        <v>1</v>
      </c>
      <c r="B21" s="178"/>
      <c r="C21" s="48" t="s">
        <v>203</v>
      </c>
      <c r="D21" s="68" t="s">
        <v>204</v>
      </c>
      <c r="E21" s="154" t="s">
        <v>205</v>
      </c>
      <c r="F21" s="154"/>
      <c r="G21" s="48" t="s">
        <v>206</v>
      </c>
      <c r="H21" s="95" t="s">
        <v>63</v>
      </c>
      <c r="I21" s="95"/>
      <c r="J21" s="95" t="s">
        <v>207</v>
      </c>
      <c r="K21" s="95"/>
      <c r="L21" s="95" t="s">
        <v>69</v>
      </c>
      <c r="M21" s="95"/>
      <c r="N21" s="136" t="s">
        <v>208</v>
      </c>
      <c r="O21" s="136"/>
      <c r="P21" s="43">
        <v>1.111E-2</v>
      </c>
    </row>
    <row r="22" spans="1:16" s="8" customFormat="1" ht="93" customHeight="1" x14ac:dyDescent="0.2">
      <c r="A22" s="9"/>
      <c r="B22" s="178"/>
      <c r="C22" s="48" t="s">
        <v>209</v>
      </c>
      <c r="D22" s="69" t="s">
        <v>210</v>
      </c>
      <c r="E22" s="154" t="s">
        <v>211</v>
      </c>
      <c r="F22" s="154"/>
      <c r="G22" s="48" t="s">
        <v>212</v>
      </c>
      <c r="H22" s="95" t="s">
        <v>63</v>
      </c>
      <c r="I22" s="95"/>
      <c r="J22" s="95"/>
      <c r="K22" s="95"/>
      <c r="L22" s="95" t="s">
        <v>69</v>
      </c>
      <c r="M22" s="95"/>
      <c r="N22" s="136">
        <v>45291</v>
      </c>
      <c r="O22" s="136"/>
      <c r="P22" s="43">
        <v>1.111E-2</v>
      </c>
    </row>
    <row r="23" spans="1:16" s="8" customFormat="1" ht="54.75" customHeight="1" x14ac:dyDescent="0.2">
      <c r="A23" s="9"/>
      <c r="B23" s="178"/>
      <c r="C23" s="48" t="s">
        <v>213</v>
      </c>
      <c r="D23" s="69" t="s">
        <v>214</v>
      </c>
      <c r="E23" s="154" t="s">
        <v>215</v>
      </c>
      <c r="F23" s="154"/>
      <c r="G23" s="48" t="s">
        <v>216</v>
      </c>
      <c r="H23" s="95" t="s">
        <v>63</v>
      </c>
      <c r="I23" s="95"/>
      <c r="J23" s="95" t="s">
        <v>217</v>
      </c>
      <c r="K23" s="95"/>
      <c r="L23" s="95" t="s">
        <v>69</v>
      </c>
      <c r="M23" s="95"/>
      <c r="N23" s="136">
        <v>45291</v>
      </c>
      <c r="O23" s="136"/>
      <c r="P23" s="43">
        <v>1.111E-2</v>
      </c>
    </row>
    <row r="24" spans="1:16" ht="85.5" customHeight="1" x14ac:dyDescent="0.2">
      <c r="B24" s="48" t="s">
        <v>218</v>
      </c>
      <c r="C24" s="48" t="s">
        <v>219</v>
      </c>
      <c r="D24" s="68" t="s">
        <v>220</v>
      </c>
      <c r="E24" s="154" t="s">
        <v>221</v>
      </c>
      <c r="F24" s="154"/>
      <c r="G24" s="48" t="s">
        <v>222</v>
      </c>
      <c r="H24" s="95" t="s">
        <v>115</v>
      </c>
      <c r="I24" s="95"/>
      <c r="J24" s="95"/>
      <c r="K24" s="95"/>
      <c r="L24" s="95" t="s">
        <v>69</v>
      </c>
      <c r="M24" s="94"/>
      <c r="N24" s="136">
        <v>45291</v>
      </c>
      <c r="O24" s="136"/>
      <c r="P24" s="43">
        <v>1.111E-2</v>
      </c>
    </row>
    <row r="25" spans="1:16" ht="29.25" customHeight="1" x14ac:dyDescent="0.2">
      <c r="D25" s="4"/>
      <c r="E25" s="4"/>
      <c r="F25" s="4"/>
    </row>
    <row r="26" spans="1:16" ht="29.25" customHeight="1" x14ac:dyDescent="0.2">
      <c r="D26" s="4"/>
      <c r="E26" s="4"/>
      <c r="F26" s="4"/>
    </row>
    <row r="27" spans="1:16" ht="29.25" customHeight="1" x14ac:dyDescent="0.2">
      <c r="B27" s="5"/>
      <c r="C27" s="5"/>
      <c r="D27" s="5"/>
      <c r="E27" s="5"/>
      <c r="F27" s="5"/>
      <c r="G27" s="5"/>
      <c r="H27" s="5"/>
      <c r="I27" s="5"/>
      <c r="J27" s="5"/>
      <c r="K27" s="5"/>
      <c r="L27" s="5"/>
      <c r="M27" s="5"/>
      <c r="N27" s="5"/>
      <c r="O27" s="5"/>
    </row>
    <row r="28" spans="1:16" ht="29.25" customHeight="1" x14ac:dyDescent="0.2">
      <c r="B28" s="5"/>
      <c r="C28" s="5"/>
      <c r="G28" s="3"/>
      <c r="H28" s="5"/>
      <c r="I28" s="5"/>
      <c r="J28" s="5"/>
      <c r="K28" s="5"/>
      <c r="L28" s="5"/>
      <c r="M28" s="5"/>
      <c r="N28" s="5"/>
      <c r="O28" s="5"/>
    </row>
    <row r="29" spans="1:16" ht="29.25" customHeight="1" x14ac:dyDescent="0.2">
      <c r="B29" s="5"/>
      <c r="C29" s="5"/>
      <c r="G29" s="3"/>
      <c r="H29" s="5"/>
      <c r="I29" s="5"/>
      <c r="J29" s="5"/>
      <c r="K29" s="5"/>
      <c r="L29" s="5"/>
      <c r="M29" s="5"/>
      <c r="N29" s="5"/>
      <c r="O29" s="5"/>
    </row>
    <row r="30" spans="1:16" ht="29.25" customHeight="1" x14ac:dyDescent="0.2">
      <c r="B30" s="5"/>
      <c r="C30" s="5"/>
      <c r="G30" s="3"/>
      <c r="H30" s="5"/>
      <c r="I30" s="5"/>
      <c r="J30" s="5"/>
      <c r="K30" s="5"/>
      <c r="L30" s="5"/>
      <c r="M30" s="5"/>
      <c r="N30" s="5"/>
      <c r="O30" s="5"/>
    </row>
    <row r="31" spans="1:16" ht="29.25" customHeight="1" x14ac:dyDescent="0.2">
      <c r="B31" s="5"/>
      <c r="C31" s="5"/>
      <c r="G31" s="3"/>
      <c r="H31" s="5"/>
      <c r="I31" s="5"/>
      <c r="J31" s="5"/>
      <c r="K31" s="5"/>
      <c r="L31" s="5"/>
      <c r="M31" s="5"/>
      <c r="N31" s="5"/>
      <c r="O31" s="5"/>
    </row>
    <row r="32" spans="1:16" ht="29.25" customHeight="1" x14ac:dyDescent="0.2">
      <c r="B32" s="5"/>
      <c r="C32" s="5"/>
      <c r="D32" s="5"/>
      <c r="E32" s="5"/>
      <c r="F32" s="5"/>
      <c r="G32" s="5"/>
      <c r="H32" s="5"/>
      <c r="I32" s="5"/>
      <c r="J32" s="5"/>
      <c r="K32" s="5"/>
      <c r="L32" s="5"/>
      <c r="M32" s="5"/>
      <c r="N32" s="5"/>
      <c r="O32" s="5"/>
    </row>
    <row r="33" spans="2:15" ht="29.25" customHeight="1" x14ac:dyDescent="0.2">
      <c r="B33" s="5"/>
      <c r="C33" s="5"/>
      <c r="D33" s="5"/>
      <c r="E33" s="5"/>
      <c r="F33" s="5"/>
      <c r="G33" s="5"/>
      <c r="H33" s="5"/>
      <c r="I33" s="5"/>
      <c r="J33" s="5"/>
      <c r="K33" s="5"/>
      <c r="L33" s="5"/>
      <c r="M33" s="5"/>
      <c r="N33" s="5"/>
      <c r="O33" s="5"/>
    </row>
    <row r="34" spans="2:15" ht="29.25" customHeight="1" x14ac:dyDescent="0.2">
      <c r="D34" s="5"/>
      <c r="E34" s="5"/>
      <c r="F34" s="5"/>
      <c r="G34" s="5"/>
    </row>
  </sheetData>
  <mergeCells count="112">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J17:K17"/>
    <mergeCell ref="L17:M17"/>
    <mergeCell ref="B1:C4"/>
    <mergeCell ref="D1:E2"/>
    <mergeCell ref="F1:K2"/>
    <mergeCell ref="L1:M1"/>
    <mergeCell ref="N1:O1"/>
    <mergeCell ref="L2:M2"/>
    <mergeCell ref="N2:O2"/>
    <mergeCell ref="D3:E4"/>
    <mergeCell ref="F3:K4"/>
    <mergeCell ref="L3:M3"/>
    <mergeCell ref="N3:O3"/>
    <mergeCell ref="L4:M4"/>
    <mergeCell ref="N4:O4"/>
    <mergeCell ref="L13:M13"/>
    <mergeCell ref="N13:O13"/>
    <mergeCell ref="E12:F12"/>
    <mergeCell ref="H12:I12"/>
    <mergeCell ref="J12:K12"/>
    <mergeCell ref="L12:M12"/>
    <mergeCell ref="N12:O12"/>
    <mergeCell ref="E11:F11"/>
    <mergeCell ref="H11:I11"/>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N11:O11"/>
    <mergeCell ref="J11:K11"/>
    <mergeCell ref="L11:M11"/>
    <mergeCell ref="J14:K14"/>
    <mergeCell ref="L14:M14"/>
    <mergeCell ref="E14:F14"/>
    <mergeCell ref="H14:I14"/>
    <mergeCell ref="N14:O14"/>
    <mergeCell ref="E15:F15"/>
    <mergeCell ref="H15:I15"/>
    <mergeCell ref="J15:K15"/>
    <mergeCell ref="L15:M15"/>
    <mergeCell ref="N15:O15"/>
    <mergeCell ref="E13:F13"/>
    <mergeCell ref="H13:I13"/>
    <mergeCell ref="J13:K13"/>
    <mergeCell ref="E9:F9"/>
    <mergeCell ref="H9:I9"/>
    <mergeCell ref="J9:K9"/>
    <mergeCell ref="L9:M9"/>
    <mergeCell ref="N9:O9"/>
    <mergeCell ref="E10:F10"/>
    <mergeCell ref="H10:I10"/>
    <mergeCell ref="J10:K10"/>
    <mergeCell ref="L10:M10"/>
    <mergeCell ref="N10:O10"/>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B1:P27"/>
  <sheetViews>
    <sheetView showGridLines="0" topLeftCell="B1" zoomScale="85" zoomScaleNormal="85" zoomScaleSheetLayoutView="70" workbookViewId="0">
      <pane xSplit="2" ySplit="6" topLeftCell="L7" activePane="bottomRight" state="frozen"/>
      <selection pane="topRight" activeCell="D1" sqref="D1"/>
      <selection pane="bottomLeft" activeCell="B7" sqref="B7"/>
      <selection pane="bottomRight" activeCell="W6" sqref="W6"/>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16384" width="11.42578125" style="5"/>
  </cols>
  <sheetData>
    <row r="1" spans="2:16" s="1" customFormat="1" ht="14.25" customHeight="1" x14ac:dyDescent="0.25">
      <c r="B1" s="151"/>
      <c r="C1" s="106"/>
      <c r="D1" s="104" t="s">
        <v>0</v>
      </c>
      <c r="E1" s="104"/>
      <c r="F1" s="106" t="s">
        <v>1</v>
      </c>
      <c r="G1" s="106"/>
      <c r="H1" s="106"/>
      <c r="I1" s="106"/>
      <c r="J1" s="106"/>
      <c r="K1" s="106"/>
      <c r="L1" s="160" t="s">
        <v>2</v>
      </c>
      <c r="M1" s="160"/>
      <c r="N1" s="108" t="s">
        <v>3</v>
      </c>
      <c r="O1" s="108"/>
    </row>
    <row r="2" spans="2:16" s="1" customFormat="1" ht="15.75" customHeight="1" x14ac:dyDescent="0.25">
      <c r="B2" s="152"/>
      <c r="C2" s="107"/>
      <c r="D2" s="105"/>
      <c r="E2" s="105"/>
      <c r="F2" s="107"/>
      <c r="G2" s="107"/>
      <c r="H2" s="107"/>
      <c r="I2" s="107"/>
      <c r="J2" s="107"/>
      <c r="K2" s="107"/>
      <c r="L2" s="159" t="s">
        <v>4</v>
      </c>
      <c r="M2" s="159"/>
      <c r="N2" s="94">
        <v>2</v>
      </c>
      <c r="O2" s="94"/>
    </row>
    <row r="3" spans="2:16" s="1" customFormat="1" ht="30.75" customHeight="1" x14ac:dyDescent="0.25">
      <c r="B3" s="152"/>
      <c r="C3" s="107"/>
      <c r="D3" s="105" t="s">
        <v>5</v>
      </c>
      <c r="E3" s="105"/>
      <c r="F3" s="107" t="s">
        <v>132</v>
      </c>
      <c r="G3" s="107"/>
      <c r="H3" s="107"/>
      <c r="I3" s="107"/>
      <c r="J3" s="107"/>
      <c r="K3" s="107"/>
      <c r="L3" s="159" t="s">
        <v>7</v>
      </c>
      <c r="M3" s="159"/>
      <c r="N3" s="111">
        <v>43346</v>
      </c>
      <c r="O3" s="111"/>
    </row>
    <row r="4" spans="2:16" s="1" customFormat="1" ht="40.5" customHeight="1" x14ac:dyDescent="0.25">
      <c r="B4" s="152"/>
      <c r="C4" s="107"/>
      <c r="D4" s="105"/>
      <c r="E4" s="105"/>
      <c r="F4" s="107"/>
      <c r="G4" s="107"/>
      <c r="H4" s="107"/>
      <c r="I4" s="107"/>
      <c r="J4" s="107"/>
      <c r="K4" s="107"/>
      <c r="L4" s="159" t="s">
        <v>8</v>
      </c>
      <c r="M4" s="159"/>
      <c r="N4" s="94" t="s">
        <v>9</v>
      </c>
      <c r="O4" s="94"/>
      <c r="P4" s="44" t="s">
        <v>48</v>
      </c>
    </row>
    <row r="5" spans="2:16" s="1" customFormat="1" ht="18" customHeight="1" x14ac:dyDescent="0.25">
      <c r="B5" s="155" t="s">
        <v>21</v>
      </c>
      <c r="C5" s="156"/>
      <c r="D5" s="156"/>
      <c r="E5" s="156"/>
      <c r="F5" s="156"/>
      <c r="G5" s="156"/>
      <c r="H5" s="156"/>
      <c r="I5" s="156"/>
      <c r="J5" s="156"/>
      <c r="K5" s="156"/>
      <c r="L5" s="156"/>
      <c r="M5" s="156"/>
      <c r="N5" s="156"/>
      <c r="O5" s="156"/>
      <c r="P5" s="157"/>
    </row>
    <row r="6" spans="2:16" s="1" customFormat="1" ht="40.5" customHeight="1" x14ac:dyDescent="0.25">
      <c r="B6" s="54" t="s">
        <v>49</v>
      </c>
      <c r="C6" s="54" t="s">
        <v>50</v>
      </c>
      <c r="D6" s="54" t="s">
        <v>51</v>
      </c>
      <c r="E6" s="176" t="s">
        <v>52</v>
      </c>
      <c r="F6" s="176"/>
      <c r="G6" s="54" t="s">
        <v>53</v>
      </c>
      <c r="H6" s="176" t="s">
        <v>54</v>
      </c>
      <c r="I6" s="176"/>
      <c r="J6" s="176" t="s">
        <v>55</v>
      </c>
      <c r="K6" s="176"/>
      <c r="L6" s="176" t="s">
        <v>56</v>
      </c>
      <c r="M6" s="176"/>
      <c r="N6" s="176" t="s">
        <v>57</v>
      </c>
      <c r="O6" s="176"/>
      <c r="P6" s="58">
        <f>SUM(P7:P18)</f>
        <v>0.19992000000000007</v>
      </c>
    </row>
    <row r="7" spans="2:16" s="10" customFormat="1" ht="91.5" customHeight="1" x14ac:dyDescent="0.25">
      <c r="B7" s="181" t="s">
        <v>223</v>
      </c>
      <c r="C7" s="45" t="s">
        <v>59</v>
      </c>
      <c r="D7" s="50" t="s">
        <v>224</v>
      </c>
      <c r="E7" s="181" t="s">
        <v>225</v>
      </c>
      <c r="F7" s="181"/>
      <c r="G7" s="50" t="s">
        <v>226</v>
      </c>
      <c r="H7" s="181" t="s">
        <v>227</v>
      </c>
      <c r="I7" s="181"/>
      <c r="J7" s="181"/>
      <c r="K7" s="181"/>
      <c r="L7" s="181" t="s">
        <v>69</v>
      </c>
      <c r="M7" s="181"/>
      <c r="N7" s="187">
        <v>45275</v>
      </c>
      <c r="O7" s="187"/>
      <c r="P7" s="67">
        <v>1.6660000000000001E-2</v>
      </c>
    </row>
    <row r="8" spans="2:16" s="10" customFormat="1" ht="78" customHeight="1" x14ac:dyDescent="0.25">
      <c r="B8" s="181"/>
      <c r="C8" s="45" t="s">
        <v>65</v>
      </c>
      <c r="D8" s="50" t="s">
        <v>228</v>
      </c>
      <c r="E8" s="181" t="s">
        <v>229</v>
      </c>
      <c r="F8" s="181"/>
      <c r="G8" s="50" t="s">
        <v>230</v>
      </c>
      <c r="H8" s="181" t="s">
        <v>227</v>
      </c>
      <c r="I8" s="181"/>
      <c r="J8" s="181"/>
      <c r="K8" s="181"/>
      <c r="L8" s="181" t="s">
        <v>69</v>
      </c>
      <c r="M8" s="181"/>
      <c r="N8" s="187">
        <v>45291</v>
      </c>
      <c r="O8" s="187"/>
      <c r="P8" s="67">
        <v>1.6660000000000001E-2</v>
      </c>
    </row>
    <row r="9" spans="2:16" s="10" customFormat="1" ht="120" customHeight="1" x14ac:dyDescent="0.25">
      <c r="B9" s="182" t="s">
        <v>231</v>
      </c>
      <c r="C9" s="45" t="s">
        <v>80</v>
      </c>
      <c r="D9" s="50" t="s">
        <v>232</v>
      </c>
      <c r="E9" s="190" t="s">
        <v>233</v>
      </c>
      <c r="F9" s="190"/>
      <c r="G9" s="50" t="s">
        <v>234</v>
      </c>
      <c r="H9" s="181" t="s">
        <v>235</v>
      </c>
      <c r="I9" s="181"/>
      <c r="J9" s="181" t="s">
        <v>227</v>
      </c>
      <c r="K9" s="181"/>
      <c r="L9" s="181" t="s">
        <v>236</v>
      </c>
      <c r="M9" s="181"/>
      <c r="N9" s="187" t="s">
        <v>237</v>
      </c>
      <c r="O9" s="187"/>
      <c r="P9" s="67">
        <v>1.6660000000000001E-2</v>
      </c>
    </row>
    <row r="10" spans="2:16" s="10" customFormat="1" ht="155.25" customHeight="1" x14ac:dyDescent="0.25">
      <c r="B10" s="183"/>
      <c r="C10" s="45" t="s">
        <v>84</v>
      </c>
      <c r="D10" s="50" t="s">
        <v>238</v>
      </c>
      <c r="E10" s="190" t="s">
        <v>239</v>
      </c>
      <c r="F10" s="190"/>
      <c r="G10" s="50" t="s">
        <v>240</v>
      </c>
      <c r="H10" s="181" t="s">
        <v>235</v>
      </c>
      <c r="I10" s="181"/>
      <c r="J10" s="181" t="s">
        <v>241</v>
      </c>
      <c r="K10" s="181"/>
      <c r="L10" s="181" t="s">
        <v>69</v>
      </c>
      <c r="M10" s="181"/>
      <c r="N10" s="187">
        <v>45230</v>
      </c>
      <c r="O10" s="187"/>
      <c r="P10" s="67">
        <v>1.6660000000000001E-2</v>
      </c>
    </row>
    <row r="11" spans="2:16" s="10" customFormat="1" ht="94.5" customHeight="1" x14ac:dyDescent="0.25">
      <c r="B11" s="184"/>
      <c r="C11" s="45" t="s">
        <v>174</v>
      </c>
      <c r="D11" s="50" t="s">
        <v>242</v>
      </c>
      <c r="E11" s="185" t="s">
        <v>243</v>
      </c>
      <c r="F11" s="186"/>
      <c r="G11" s="50" t="s">
        <v>244</v>
      </c>
      <c r="H11" s="185" t="s">
        <v>227</v>
      </c>
      <c r="I11" s="186"/>
      <c r="J11" s="185" t="s">
        <v>235</v>
      </c>
      <c r="K11" s="186"/>
      <c r="L11" s="181" t="s">
        <v>69</v>
      </c>
      <c r="M11" s="181"/>
      <c r="N11" s="188">
        <v>44957</v>
      </c>
      <c r="O11" s="189"/>
      <c r="P11" s="67">
        <v>1.6660000000000001E-2</v>
      </c>
    </row>
    <row r="12" spans="2:16" s="10" customFormat="1" ht="141.75" customHeight="1" x14ac:dyDescent="0.25">
      <c r="B12" s="45" t="s">
        <v>245</v>
      </c>
      <c r="C12" s="45" t="s">
        <v>90</v>
      </c>
      <c r="D12" s="50" t="s">
        <v>246</v>
      </c>
      <c r="E12" s="185" t="s">
        <v>247</v>
      </c>
      <c r="F12" s="186"/>
      <c r="G12" s="50" t="s">
        <v>248</v>
      </c>
      <c r="H12" s="185" t="s">
        <v>227</v>
      </c>
      <c r="I12" s="186"/>
      <c r="J12" s="185"/>
      <c r="K12" s="186"/>
      <c r="L12" s="185" t="s">
        <v>69</v>
      </c>
      <c r="M12" s="186"/>
      <c r="N12" s="188">
        <v>45107</v>
      </c>
      <c r="O12" s="189"/>
      <c r="P12" s="67">
        <v>1.6660000000000001E-2</v>
      </c>
    </row>
    <row r="13" spans="2:16" s="10" customFormat="1" ht="237.75" customHeight="1" x14ac:dyDescent="0.25">
      <c r="B13" s="181" t="s">
        <v>249</v>
      </c>
      <c r="C13" s="45" t="s">
        <v>99</v>
      </c>
      <c r="D13" s="50" t="s">
        <v>250</v>
      </c>
      <c r="E13" s="181" t="s">
        <v>251</v>
      </c>
      <c r="F13" s="181"/>
      <c r="G13" s="50" t="s">
        <v>252</v>
      </c>
      <c r="H13" s="181" t="s">
        <v>227</v>
      </c>
      <c r="I13" s="181"/>
      <c r="J13" s="181" t="s">
        <v>253</v>
      </c>
      <c r="K13" s="181"/>
      <c r="L13" s="181" t="s">
        <v>69</v>
      </c>
      <c r="M13" s="181"/>
      <c r="N13" s="187" t="s">
        <v>254</v>
      </c>
      <c r="O13" s="187"/>
      <c r="P13" s="67">
        <v>1.6660000000000001E-2</v>
      </c>
    </row>
    <row r="14" spans="2:16" s="10" customFormat="1" ht="38.25" x14ac:dyDescent="0.25">
      <c r="B14" s="181"/>
      <c r="C14" s="45" t="s">
        <v>105</v>
      </c>
      <c r="D14" s="50" t="s">
        <v>255</v>
      </c>
      <c r="E14" s="190" t="s">
        <v>256</v>
      </c>
      <c r="F14" s="190"/>
      <c r="G14" s="50" t="s">
        <v>252</v>
      </c>
      <c r="H14" s="181" t="s">
        <v>257</v>
      </c>
      <c r="I14" s="181"/>
      <c r="J14" s="181"/>
      <c r="K14" s="181"/>
      <c r="L14" s="181" t="s">
        <v>64</v>
      </c>
      <c r="M14" s="181"/>
      <c r="N14" s="187" t="s">
        <v>258</v>
      </c>
      <c r="O14" s="187"/>
      <c r="P14" s="67">
        <v>1.6660000000000001E-2</v>
      </c>
    </row>
    <row r="15" spans="2:16" s="10" customFormat="1" ht="122.25" customHeight="1" x14ac:dyDescent="0.25">
      <c r="B15" s="181" t="s">
        <v>259</v>
      </c>
      <c r="C15" s="45" t="s">
        <v>111</v>
      </c>
      <c r="D15" s="50" t="s">
        <v>260</v>
      </c>
      <c r="E15" s="181" t="s">
        <v>261</v>
      </c>
      <c r="F15" s="181"/>
      <c r="G15" s="50" t="s">
        <v>262</v>
      </c>
      <c r="H15" s="181" t="s">
        <v>227</v>
      </c>
      <c r="I15" s="181"/>
      <c r="J15" s="181"/>
      <c r="K15" s="181"/>
      <c r="L15" s="181" t="s">
        <v>69</v>
      </c>
      <c r="M15" s="181"/>
      <c r="N15" s="187" t="s">
        <v>263</v>
      </c>
      <c r="O15" s="187"/>
      <c r="P15" s="67">
        <v>1.6660000000000001E-2</v>
      </c>
    </row>
    <row r="16" spans="2:16" s="10" customFormat="1" ht="72" customHeight="1" x14ac:dyDescent="0.25">
      <c r="B16" s="181"/>
      <c r="C16" s="45" t="s">
        <v>117</v>
      </c>
      <c r="D16" s="50" t="s">
        <v>264</v>
      </c>
      <c r="E16" s="181" t="s">
        <v>265</v>
      </c>
      <c r="F16" s="181"/>
      <c r="G16" s="50" t="s">
        <v>266</v>
      </c>
      <c r="H16" s="181" t="s">
        <v>227</v>
      </c>
      <c r="I16" s="181"/>
      <c r="J16" s="181"/>
      <c r="K16" s="181"/>
      <c r="L16" s="181" t="s">
        <v>69</v>
      </c>
      <c r="M16" s="181"/>
      <c r="N16" s="187" t="s">
        <v>263</v>
      </c>
      <c r="O16" s="187"/>
      <c r="P16" s="67">
        <v>1.6660000000000001E-2</v>
      </c>
    </row>
    <row r="17" spans="2:16" s="10" customFormat="1" ht="72" customHeight="1" x14ac:dyDescent="0.25">
      <c r="B17" s="181"/>
      <c r="C17" s="45" t="s">
        <v>267</v>
      </c>
      <c r="D17" s="50" t="s">
        <v>268</v>
      </c>
      <c r="E17" s="180" t="s">
        <v>269</v>
      </c>
      <c r="F17" s="180"/>
      <c r="G17" s="50" t="s">
        <v>270</v>
      </c>
      <c r="H17" s="180" t="s">
        <v>271</v>
      </c>
      <c r="I17" s="180"/>
      <c r="J17" s="180" t="s">
        <v>227</v>
      </c>
      <c r="K17" s="180"/>
      <c r="L17" s="181" t="s">
        <v>69</v>
      </c>
      <c r="M17" s="181"/>
      <c r="N17" s="187">
        <v>45291</v>
      </c>
      <c r="O17" s="187"/>
      <c r="P17" s="67">
        <v>1.6660000000000001E-2</v>
      </c>
    </row>
    <row r="18" spans="2:16" s="10" customFormat="1" ht="86.25" customHeight="1" x14ac:dyDescent="0.25">
      <c r="B18" s="181"/>
      <c r="C18" s="45" t="s">
        <v>272</v>
      </c>
      <c r="D18" s="50" t="s">
        <v>273</v>
      </c>
      <c r="E18" s="190" t="s">
        <v>274</v>
      </c>
      <c r="F18" s="190"/>
      <c r="G18" s="50" t="s">
        <v>275</v>
      </c>
      <c r="H18" s="181" t="s">
        <v>276</v>
      </c>
      <c r="I18" s="181"/>
      <c r="J18" s="180" t="s">
        <v>227</v>
      </c>
      <c r="K18" s="180"/>
      <c r="L18" s="181" t="s">
        <v>69</v>
      </c>
      <c r="M18" s="181"/>
      <c r="N18" s="187" t="s">
        <v>277</v>
      </c>
      <c r="O18" s="187"/>
      <c r="P18" s="67">
        <v>1.6660000000000001E-2</v>
      </c>
    </row>
    <row r="19" spans="2:16" x14ac:dyDescent="0.2">
      <c r="D19" s="34"/>
    </row>
    <row r="20" spans="2:16" x14ac:dyDescent="0.2">
      <c r="D20" s="34"/>
    </row>
    <row r="21" spans="2:16" x14ac:dyDescent="0.2">
      <c r="D21" s="34"/>
    </row>
    <row r="22" spans="2:16" x14ac:dyDescent="0.2">
      <c r="D22" s="34"/>
    </row>
    <row r="23" spans="2:16" x14ac:dyDescent="0.2">
      <c r="D23" s="34"/>
    </row>
    <row r="26" spans="2:16" x14ac:dyDescent="0.2">
      <c r="D26" s="34"/>
    </row>
    <row r="27" spans="2:16" x14ac:dyDescent="0.2">
      <c r="D27" s="35"/>
    </row>
  </sheetData>
  <autoFilter ref="C6:O19" xr:uid="{00000000-0009-0000-0000-000004000000}">
    <filterColumn colId="2" showButton="0"/>
    <filterColumn colId="5" showButton="0"/>
    <filterColumn colId="7" showButton="0"/>
    <filterColumn colId="9" showButton="0"/>
    <filterColumn colId="11" showButton="0"/>
  </autoFilter>
  <mergeCells count="83">
    <mergeCell ref="B1:C4"/>
    <mergeCell ref="D1:E2"/>
    <mergeCell ref="F1:K2"/>
    <mergeCell ref="L1:M1"/>
    <mergeCell ref="N1:O1"/>
    <mergeCell ref="D3:E4"/>
    <mergeCell ref="F3:K4"/>
    <mergeCell ref="L2:M2"/>
    <mergeCell ref="N2:O2"/>
    <mergeCell ref="L3:M3"/>
    <mergeCell ref="N3:O3"/>
    <mergeCell ref="L4:M4"/>
    <mergeCell ref="N4:O4"/>
    <mergeCell ref="B5:P5"/>
    <mergeCell ref="N18:O18"/>
    <mergeCell ref="E18:F18"/>
    <mergeCell ref="H18:I18"/>
    <mergeCell ref="J18:K18"/>
    <mergeCell ref="L18:M18"/>
    <mergeCell ref="N17:O17"/>
    <mergeCell ref="L17:M17"/>
    <mergeCell ref="N10:O10"/>
    <mergeCell ref="L11:M11"/>
    <mergeCell ref="H16:I16"/>
    <mergeCell ref="J16:K16"/>
    <mergeCell ref="N16:O16"/>
    <mergeCell ref="L15:M15"/>
    <mergeCell ref="L13:M13"/>
    <mergeCell ref="L16:M16"/>
    <mergeCell ref="N12:O12"/>
    <mergeCell ref="L12:M12"/>
    <mergeCell ref="J10:K10"/>
    <mergeCell ref="N13:O13"/>
    <mergeCell ref="N15:O15"/>
    <mergeCell ref="L14:M14"/>
    <mergeCell ref="N14:O14"/>
    <mergeCell ref="E15:F15"/>
    <mergeCell ref="H15:I15"/>
    <mergeCell ref="J15:K15"/>
    <mergeCell ref="H13:I13"/>
    <mergeCell ref="J13:K13"/>
    <mergeCell ref="E14:F14"/>
    <mergeCell ref="H14:I14"/>
    <mergeCell ref="J14:K14"/>
    <mergeCell ref="E10:F10"/>
    <mergeCell ref="B7:B8"/>
    <mergeCell ref="L7:M7"/>
    <mergeCell ref="E7:F7"/>
    <mergeCell ref="H7:I7"/>
    <mergeCell ref="J7:K7"/>
    <mergeCell ref="H8:I8"/>
    <mergeCell ref="H10:I10"/>
    <mergeCell ref="B13:B14"/>
    <mergeCell ref="J12:K12"/>
    <mergeCell ref="N6:O6"/>
    <mergeCell ref="N9:O9"/>
    <mergeCell ref="N11:O11"/>
    <mergeCell ref="L9:M9"/>
    <mergeCell ref="L10:M10"/>
    <mergeCell ref="J6:K6"/>
    <mergeCell ref="E9:F9"/>
    <mergeCell ref="H9:I9"/>
    <mergeCell ref="J9:K9"/>
    <mergeCell ref="L8:M8"/>
    <mergeCell ref="E6:F6"/>
    <mergeCell ref="L6:M6"/>
    <mergeCell ref="N7:O7"/>
    <mergeCell ref="N8:O8"/>
    <mergeCell ref="J17:K17"/>
    <mergeCell ref="E16:F16"/>
    <mergeCell ref="H6:I6"/>
    <mergeCell ref="B15:B18"/>
    <mergeCell ref="B9:B11"/>
    <mergeCell ref="E12:F12"/>
    <mergeCell ref="E11:F11"/>
    <mergeCell ref="H12:I12"/>
    <mergeCell ref="H11:I11"/>
    <mergeCell ref="E13:F13"/>
    <mergeCell ref="E17:F17"/>
    <mergeCell ref="H17:I17"/>
    <mergeCell ref="J11:K11"/>
    <mergeCell ref="J8:K8"/>
    <mergeCell ref="E8:F8"/>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A1:P52"/>
  <sheetViews>
    <sheetView showGridLines="0" topLeftCell="B1" zoomScale="70" zoomScaleNormal="70" zoomScaleSheetLayoutView="70" workbookViewId="0">
      <pane xSplit="2" ySplit="6" topLeftCell="I7" activePane="bottomRight" state="frozen"/>
      <selection pane="topRight" activeCell="D1" sqref="D1"/>
      <selection pane="bottomLeft" activeCell="B7" sqref="B7"/>
      <selection pane="bottomRight" activeCell="Q1" sqref="Q1:BJ1048576"/>
    </sheetView>
  </sheetViews>
  <sheetFormatPr baseColWidth="10" defaultColWidth="11.42578125" defaultRowHeight="30" customHeight="1" x14ac:dyDescent="0.2"/>
  <cols>
    <col min="1" max="1" width="1.7109375" style="5" customWidth="1"/>
    <col min="2" max="2" width="17.85546875" style="1" customWidth="1"/>
    <col min="3" max="3" width="12.7109375" style="1" customWidth="1"/>
    <col min="4" max="4" width="39.7109375" style="13" customWidth="1"/>
    <col min="5" max="6" width="21.5703125" style="13" customWidth="1"/>
    <col min="7" max="7" width="35.85546875" style="37"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7.140625" style="5" customWidth="1"/>
    <col min="17" max="16384" width="11.42578125" style="5"/>
  </cols>
  <sheetData>
    <row r="1" spans="2:16" s="1" customFormat="1" ht="30" customHeight="1" x14ac:dyDescent="0.25">
      <c r="B1" s="151"/>
      <c r="C1" s="106"/>
      <c r="D1" s="104" t="s">
        <v>0</v>
      </c>
      <c r="E1" s="104"/>
      <c r="F1" s="106" t="s">
        <v>1</v>
      </c>
      <c r="G1" s="106"/>
      <c r="H1" s="106"/>
      <c r="I1" s="106"/>
      <c r="J1" s="106"/>
      <c r="K1" s="106"/>
      <c r="L1" s="160" t="s">
        <v>2</v>
      </c>
      <c r="M1" s="160"/>
      <c r="N1" s="108" t="s">
        <v>3</v>
      </c>
      <c r="O1" s="108"/>
    </row>
    <row r="2" spans="2:16" s="1" customFormat="1" ht="30" customHeight="1" x14ac:dyDescent="0.25">
      <c r="B2" s="152"/>
      <c r="C2" s="107"/>
      <c r="D2" s="105"/>
      <c r="E2" s="105"/>
      <c r="F2" s="107"/>
      <c r="G2" s="107"/>
      <c r="H2" s="107"/>
      <c r="I2" s="107"/>
      <c r="J2" s="107"/>
      <c r="K2" s="107"/>
      <c r="L2" s="159" t="s">
        <v>4</v>
      </c>
      <c r="M2" s="159"/>
      <c r="N2" s="94">
        <v>2</v>
      </c>
      <c r="O2" s="94"/>
    </row>
    <row r="3" spans="2:16" s="1" customFormat="1" ht="30" customHeight="1" x14ac:dyDescent="0.25">
      <c r="B3" s="152"/>
      <c r="C3" s="107"/>
      <c r="D3" s="105" t="s">
        <v>5</v>
      </c>
      <c r="E3" s="105"/>
      <c r="F3" s="107" t="s">
        <v>132</v>
      </c>
      <c r="G3" s="107"/>
      <c r="H3" s="107"/>
      <c r="I3" s="107"/>
      <c r="J3" s="107"/>
      <c r="K3" s="107"/>
      <c r="L3" s="159" t="s">
        <v>7</v>
      </c>
      <c r="M3" s="159"/>
      <c r="N3" s="111">
        <v>43346</v>
      </c>
      <c r="O3" s="111"/>
    </row>
    <row r="4" spans="2:16" s="1" customFormat="1" ht="30" customHeight="1" x14ac:dyDescent="0.25">
      <c r="B4" s="152"/>
      <c r="C4" s="107"/>
      <c r="D4" s="105"/>
      <c r="E4" s="105"/>
      <c r="F4" s="107"/>
      <c r="G4" s="107"/>
      <c r="H4" s="107"/>
      <c r="I4" s="107"/>
      <c r="J4" s="107"/>
      <c r="K4" s="107"/>
      <c r="L4" s="159" t="s">
        <v>8</v>
      </c>
      <c r="M4" s="159"/>
      <c r="N4" s="94" t="s">
        <v>9</v>
      </c>
      <c r="O4" s="94"/>
      <c r="P4" s="44" t="s">
        <v>48</v>
      </c>
    </row>
    <row r="5" spans="2:16" s="1" customFormat="1" ht="30" customHeight="1" x14ac:dyDescent="0.25">
      <c r="B5" s="155" t="s">
        <v>22</v>
      </c>
      <c r="C5" s="156"/>
      <c r="D5" s="156"/>
      <c r="E5" s="156"/>
      <c r="F5" s="156"/>
      <c r="G5" s="156"/>
      <c r="H5" s="156"/>
      <c r="I5" s="156"/>
      <c r="J5" s="156"/>
      <c r="K5" s="156"/>
      <c r="L5" s="156"/>
      <c r="M5" s="156"/>
      <c r="N5" s="156"/>
      <c r="O5" s="156"/>
      <c r="P5" s="157"/>
    </row>
    <row r="6" spans="2:16" s="1" customFormat="1" ht="30" customHeight="1" x14ac:dyDescent="0.25">
      <c r="B6" s="54" t="s">
        <v>49</v>
      </c>
      <c r="C6" s="54" t="s">
        <v>50</v>
      </c>
      <c r="D6" s="54" t="s">
        <v>51</v>
      </c>
      <c r="E6" s="176" t="s">
        <v>52</v>
      </c>
      <c r="F6" s="176"/>
      <c r="G6" s="54" t="s">
        <v>53</v>
      </c>
      <c r="H6" s="176" t="s">
        <v>54</v>
      </c>
      <c r="I6" s="176"/>
      <c r="J6" s="176" t="s">
        <v>55</v>
      </c>
      <c r="K6" s="176"/>
      <c r="L6" s="176" t="s">
        <v>56</v>
      </c>
      <c r="M6" s="176"/>
      <c r="N6" s="176" t="s">
        <v>57</v>
      </c>
      <c r="O6" s="176"/>
      <c r="P6" s="65">
        <f>SUM(P7:P30)</f>
        <v>0.19920000000000002</v>
      </c>
    </row>
    <row r="7" spans="2:16" s="10" customFormat="1" ht="51" customHeight="1" x14ac:dyDescent="0.25">
      <c r="B7" s="194" t="s">
        <v>278</v>
      </c>
      <c r="C7" s="45" t="s">
        <v>59</v>
      </c>
      <c r="D7" s="40" t="s">
        <v>279</v>
      </c>
      <c r="E7" s="192" t="s">
        <v>280</v>
      </c>
      <c r="F7" s="192"/>
      <c r="G7" s="38" t="s">
        <v>281</v>
      </c>
      <c r="H7" s="193" t="s">
        <v>235</v>
      </c>
      <c r="I7" s="193"/>
      <c r="J7" s="193"/>
      <c r="K7" s="193"/>
      <c r="L7" s="193" t="s">
        <v>69</v>
      </c>
      <c r="M7" s="193"/>
      <c r="N7" s="191">
        <v>45138</v>
      </c>
      <c r="O7" s="191"/>
      <c r="P7" s="66">
        <v>8.3000000000000001E-3</v>
      </c>
    </row>
    <row r="8" spans="2:16" s="10" customFormat="1" ht="51" customHeight="1" x14ac:dyDescent="0.25">
      <c r="B8" s="196"/>
      <c r="C8" s="45">
        <v>1.2</v>
      </c>
      <c r="D8" s="40" t="s">
        <v>282</v>
      </c>
      <c r="E8" s="192" t="s">
        <v>283</v>
      </c>
      <c r="F8" s="192"/>
      <c r="G8" s="38" t="s">
        <v>284</v>
      </c>
      <c r="H8" s="193" t="s">
        <v>235</v>
      </c>
      <c r="I8" s="193"/>
      <c r="J8" s="193"/>
      <c r="K8" s="193"/>
      <c r="L8" s="193" t="s">
        <v>69</v>
      </c>
      <c r="M8" s="193"/>
      <c r="N8" s="191" t="s">
        <v>254</v>
      </c>
      <c r="O8" s="191"/>
      <c r="P8" s="66">
        <v>8.3000000000000001E-3</v>
      </c>
    </row>
    <row r="9" spans="2:16" s="10" customFormat="1" ht="63.75" x14ac:dyDescent="0.25">
      <c r="B9" s="196"/>
      <c r="C9" s="45">
        <v>1.3</v>
      </c>
      <c r="D9" s="40" t="s">
        <v>285</v>
      </c>
      <c r="E9" s="192" t="s">
        <v>286</v>
      </c>
      <c r="F9" s="192"/>
      <c r="G9" s="38" t="s">
        <v>287</v>
      </c>
      <c r="H9" s="193" t="s">
        <v>235</v>
      </c>
      <c r="I9" s="193"/>
      <c r="J9" s="193"/>
      <c r="K9" s="193"/>
      <c r="L9" s="193" t="s">
        <v>69</v>
      </c>
      <c r="M9" s="193"/>
      <c r="N9" s="191">
        <v>45291</v>
      </c>
      <c r="O9" s="191"/>
      <c r="P9" s="66">
        <v>8.3000000000000001E-3</v>
      </c>
    </row>
    <row r="10" spans="2:16" s="10" customFormat="1" ht="51" customHeight="1" x14ac:dyDescent="0.25">
      <c r="B10" s="196"/>
      <c r="C10" s="181">
        <v>1.4</v>
      </c>
      <c r="D10" s="197" t="s">
        <v>288</v>
      </c>
      <c r="E10" s="193" t="s">
        <v>289</v>
      </c>
      <c r="F10" s="193"/>
      <c r="G10" s="38" t="s">
        <v>290</v>
      </c>
      <c r="H10" s="193" t="s">
        <v>291</v>
      </c>
      <c r="I10" s="193"/>
      <c r="J10" s="193"/>
      <c r="K10" s="193"/>
      <c r="L10" s="193" t="s">
        <v>69</v>
      </c>
      <c r="M10" s="193"/>
      <c r="N10" s="191" t="s">
        <v>237</v>
      </c>
      <c r="O10" s="191"/>
      <c r="P10" s="66">
        <v>8.3000000000000001E-3</v>
      </c>
    </row>
    <row r="11" spans="2:16" s="10" customFormat="1" ht="51" customHeight="1" x14ac:dyDescent="0.25">
      <c r="B11" s="196"/>
      <c r="C11" s="181"/>
      <c r="D11" s="197"/>
      <c r="E11" s="193" t="s">
        <v>292</v>
      </c>
      <c r="F11" s="193"/>
      <c r="G11" s="38" t="s">
        <v>293</v>
      </c>
      <c r="H11" s="193" t="s">
        <v>291</v>
      </c>
      <c r="I11" s="193"/>
      <c r="J11" s="193"/>
      <c r="K11" s="193"/>
      <c r="L11" s="193" t="s">
        <v>69</v>
      </c>
      <c r="M11" s="193"/>
      <c r="N11" s="191">
        <v>45291</v>
      </c>
      <c r="O11" s="191"/>
      <c r="P11" s="66">
        <v>8.3000000000000001E-3</v>
      </c>
    </row>
    <row r="12" spans="2:16" s="10" customFormat="1" ht="77.25" customHeight="1" x14ac:dyDescent="0.25">
      <c r="B12" s="196"/>
      <c r="C12" s="45">
        <v>1.6</v>
      </c>
      <c r="D12" s="50" t="s">
        <v>294</v>
      </c>
      <c r="E12" s="190" t="s">
        <v>295</v>
      </c>
      <c r="F12" s="190"/>
      <c r="G12" s="45" t="s">
        <v>296</v>
      </c>
      <c r="H12" s="181" t="s">
        <v>297</v>
      </c>
      <c r="I12" s="181"/>
      <c r="J12" s="181" t="s">
        <v>298</v>
      </c>
      <c r="K12" s="181"/>
      <c r="L12" s="181" t="s">
        <v>69</v>
      </c>
      <c r="M12" s="181"/>
      <c r="N12" s="187" t="s">
        <v>258</v>
      </c>
      <c r="O12" s="187"/>
      <c r="P12" s="66">
        <v>8.3000000000000001E-3</v>
      </c>
    </row>
    <row r="13" spans="2:16" s="10" customFormat="1" ht="46.5" customHeight="1" x14ac:dyDescent="0.25">
      <c r="B13" s="196"/>
      <c r="C13" s="45">
        <v>1.7</v>
      </c>
      <c r="D13" s="78" t="s">
        <v>299</v>
      </c>
      <c r="E13" s="190" t="s">
        <v>300</v>
      </c>
      <c r="F13" s="190"/>
      <c r="G13" s="45" t="s">
        <v>301</v>
      </c>
      <c r="H13" s="181" t="s">
        <v>63</v>
      </c>
      <c r="I13" s="181"/>
      <c r="J13" s="181" t="s">
        <v>302</v>
      </c>
      <c r="K13" s="181"/>
      <c r="L13" s="181" t="s">
        <v>69</v>
      </c>
      <c r="M13" s="181"/>
      <c r="N13" s="187">
        <v>45107</v>
      </c>
      <c r="O13" s="187"/>
      <c r="P13" s="66">
        <v>8.3000000000000001E-3</v>
      </c>
    </row>
    <row r="14" spans="2:16" s="10" customFormat="1" ht="49.5" customHeight="1" x14ac:dyDescent="0.25">
      <c r="B14" s="196"/>
      <c r="C14" s="45">
        <v>1.8</v>
      </c>
      <c r="D14" s="50" t="s">
        <v>303</v>
      </c>
      <c r="E14" s="181" t="s">
        <v>304</v>
      </c>
      <c r="F14" s="181"/>
      <c r="G14" s="45" t="s">
        <v>305</v>
      </c>
      <c r="H14" s="181" t="s">
        <v>227</v>
      </c>
      <c r="I14" s="181"/>
      <c r="J14" s="198"/>
      <c r="K14" s="199"/>
      <c r="L14" s="181" t="s">
        <v>69</v>
      </c>
      <c r="M14" s="181"/>
      <c r="N14" s="187">
        <v>45230</v>
      </c>
      <c r="O14" s="187"/>
      <c r="P14" s="66">
        <v>8.3000000000000001E-3</v>
      </c>
    </row>
    <row r="15" spans="2:16" s="10" customFormat="1" ht="101.25" customHeight="1" x14ac:dyDescent="0.25">
      <c r="B15" s="196"/>
      <c r="C15" s="45">
        <v>1.9</v>
      </c>
      <c r="D15" s="50" t="s">
        <v>306</v>
      </c>
      <c r="E15" s="190" t="s">
        <v>307</v>
      </c>
      <c r="F15" s="190"/>
      <c r="G15" s="45" t="s">
        <v>308</v>
      </c>
      <c r="H15" s="181" t="s">
        <v>309</v>
      </c>
      <c r="I15" s="181"/>
      <c r="J15" s="181"/>
      <c r="K15" s="181"/>
      <c r="L15" s="181" t="s">
        <v>69</v>
      </c>
      <c r="M15" s="181"/>
      <c r="N15" s="187">
        <v>45291</v>
      </c>
      <c r="O15" s="187"/>
      <c r="P15" s="66">
        <v>8.3000000000000001E-3</v>
      </c>
    </row>
    <row r="16" spans="2:16" s="10" customFormat="1" ht="58.5" customHeight="1" x14ac:dyDescent="0.25">
      <c r="B16" s="196"/>
      <c r="C16" s="80">
        <v>1.1000000000000001</v>
      </c>
      <c r="D16" s="50" t="s">
        <v>310</v>
      </c>
      <c r="E16" s="190" t="s">
        <v>311</v>
      </c>
      <c r="F16" s="190"/>
      <c r="G16" s="45" t="s">
        <v>312</v>
      </c>
      <c r="H16" s="181" t="s">
        <v>63</v>
      </c>
      <c r="I16" s="181"/>
      <c r="J16" s="181" t="s">
        <v>313</v>
      </c>
      <c r="K16" s="181"/>
      <c r="L16" s="181" t="s">
        <v>69</v>
      </c>
      <c r="M16" s="181"/>
      <c r="N16" s="187">
        <v>45107</v>
      </c>
      <c r="O16" s="187"/>
      <c r="P16" s="66">
        <v>8.3000000000000001E-3</v>
      </c>
    </row>
    <row r="17" spans="1:16" s="10" customFormat="1" ht="58.5" customHeight="1" x14ac:dyDescent="0.25">
      <c r="B17" s="195"/>
      <c r="C17" s="81" t="s">
        <v>314</v>
      </c>
      <c r="D17" s="50" t="s">
        <v>315</v>
      </c>
      <c r="E17" s="190" t="s">
        <v>316</v>
      </c>
      <c r="F17" s="190"/>
      <c r="G17" s="45" t="s">
        <v>317</v>
      </c>
      <c r="H17" s="181" t="s">
        <v>227</v>
      </c>
      <c r="I17" s="181"/>
      <c r="J17" s="181"/>
      <c r="K17" s="181"/>
      <c r="L17" s="181" t="s">
        <v>69</v>
      </c>
      <c r="M17" s="181"/>
      <c r="N17" s="187">
        <v>45291</v>
      </c>
      <c r="O17" s="187"/>
      <c r="P17" s="66">
        <v>8.3000000000000001E-3</v>
      </c>
    </row>
    <row r="18" spans="1:16" s="10" customFormat="1" ht="72.75" customHeight="1" x14ac:dyDescent="0.25">
      <c r="B18" s="194" t="s">
        <v>318</v>
      </c>
      <c r="C18" s="81" t="s">
        <v>319</v>
      </c>
      <c r="D18" s="50" t="s">
        <v>320</v>
      </c>
      <c r="E18" s="181" t="s">
        <v>321</v>
      </c>
      <c r="F18" s="181"/>
      <c r="G18" s="45" t="s">
        <v>322</v>
      </c>
      <c r="H18" s="181" t="s">
        <v>227</v>
      </c>
      <c r="I18" s="181"/>
      <c r="J18" s="181"/>
      <c r="K18" s="181"/>
      <c r="L18" s="181" t="s">
        <v>69</v>
      </c>
      <c r="M18" s="181"/>
      <c r="N18" s="187">
        <v>45291</v>
      </c>
      <c r="O18" s="187"/>
      <c r="P18" s="66">
        <v>8.3000000000000001E-3</v>
      </c>
    </row>
    <row r="19" spans="1:16" s="10" customFormat="1" ht="86.25" customHeight="1" x14ac:dyDescent="0.25">
      <c r="B19" s="195"/>
      <c r="C19" s="45">
        <v>2.2000000000000002</v>
      </c>
      <c r="D19" s="50" t="s">
        <v>323</v>
      </c>
      <c r="E19" s="181" t="s">
        <v>321</v>
      </c>
      <c r="F19" s="181"/>
      <c r="G19" s="45" t="s">
        <v>322</v>
      </c>
      <c r="H19" s="181" t="s">
        <v>227</v>
      </c>
      <c r="I19" s="181"/>
      <c r="J19" s="181"/>
      <c r="K19" s="181"/>
      <c r="L19" s="181" t="s">
        <v>69</v>
      </c>
      <c r="M19" s="181"/>
      <c r="N19" s="187">
        <v>45291</v>
      </c>
      <c r="O19" s="187"/>
      <c r="P19" s="66">
        <v>8.3000000000000001E-3</v>
      </c>
    </row>
    <row r="20" spans="1:16" s="10" customFormat="1" ht="82.5" customHeight="1" x14ac:dyDescent="0.25">
      <c r="B20" s="202" t="s">
        <v>324</v>
      </c>
      <c r="C20" s="45" t="s">
        <v>90</v>
      </c>
      <c r="D20" s="77" t="s">
        <v>325</v>
      </c>
      <c r="E20" s="200" t="s">
        <v>326</v>
      </c>
      <c r="F20" s="200"/>
      <c r="G20" s="77" t="s">
        <v>327</v>
      </c>
      <c r="H20" s="181" t="s">
        <v>328</v>
      </c>
      <c r="I20" s="181"/>
      <c r="J20" s="185"/>
      <c r="K20" s="186"/>
      <c r="L20" s="181" t="s">
        <v>69</v>
      </c>
      <c r="M20" s="181"/>
      <c r="N20" s="187">
        <v>45291</v>
      </c>
      <c r="O20" s="187"/>
      <c r="P20" s="66">
        <v>8.3000000000000001E-3</v>
      </c>
    </row>
    <row r="21" spans="1:16" s="10" customFormat="1" ht="98.25" customHeight="1" x14ac:dyDescent="0.2">
      <c r="B21" s="202"/>
      <c r="C21" s="45" t="s">
        <v>94</v>
      </c>
      <c r="D21" s="77" t="s">
        <v>329</v>
      </c>
      <c r="E21" s="200" t="s">
        <v>330</v>
      </c>
      <c r="F21" s="200"/>
      <c r="G21" s="77" t="s">
        <v>330</v>
      </c>
      <c r="H21" s="181" t="s">
        <v>328</v>
      </c>
      <c r="I21" s="181"/>
      <c r="J21" s="201"/>
      <c r="K21" s="201"/>
      <c r="L21" s="181" t="s">
        <v>69</v>
      </c>
      <c r="M21" s="181"/>
      <c r="N21" s="187">
        <v>45291</v>
      </c>
      <c r="O21" s="187"/>
      <c r="P21" s="66">
        <v>8.3000000000000001E-3</v>
      </c>
    </row>
    <row r="22" spans="1:16" s="10" customFormat="1" ht="104.25" customHeight="1" x14ac:dyDescent="0.25">
      <c r="B22" s="202"/>
      <c r="C22" s="45" t="s">
        <v>203</v>
      </c>
      <c r="D22" s="77" t="s">
        <v>331</v>
      </c>
      <c r="E22" s="200" t="s">
        <v>332</v>
      </c>
      <c r="F22" s="200"/>
      <c r="G22" s="77" t="s">
        <v>333</v>
      </c>
      <c r="H22" s="181" t="s">
        <v>328</v>
      </c>
      <c r="I22" s="181"/>
      <c r="J22" s="181" t="s">
        <v>159</v>
      </c>
      <c r="K22" s="181"/>
      <c r="L22" s="181" t="s">
        <v>69</v>
      </c>
      <c r="M22" s="181"/>
      <c r="N22" s="187">
        <v>45291</v>
      </c>
      <c r="O22" s="187"/>
      <c r="P22" s="66">
        <v>8.3000000000000001E-3</v>
      </c>
    </row>
    <row r="23" spans="1:16" s="10" customFormat="1" ht="120" customHeight="1" x14ac:dyDescent="0.25">
      <c r="B23" s="202"/>
      <c r="C23" s="45" t="s">
        <v>209</v>
      </c>
      <c r="D23" s="77" t="s">
        <v>334</v>
      </c>
      <c r="E23" s="200" t="s">
        <v>335</v>
      </c>
      <c r="F23" s="200"/>
      <c r="G23" s="77" t="s">
        <v>336</v>
      </c>
      <c r="H23" s="181" t="s">
        <v>328</v>
      </c>
      <c r="I23" s="181"/>
      <c r="J23" s="181" t="s">
        <v>235</v>
      </c>
      <c r="K23" s="181"/>
      <c r="L23" s="181" t="s">
        <v>69</v>
      </c>
      <c r="M23" s="181"/>
      <c r="N23" s="187">
        <v>45291</v>
      </c>
      <c r="O23" s="187"/>
      <c r="P23" s="66">
        <v>8.3000000000000001E-3</v>
      </c>
    </row>
    <row r="24" spans="1:16" s="10" customFormat="1" ht="99" customHeight="1" x14ac:dyDescent="0.25">
      <c r="B24" s="202" t="s">
        <v>337</v>
      </c>
      <c r="C24" s="45" t="s">
        <v>99</v>
      </c>
      <c r="D24" s="77" t="s">
        <v>338</v>
      </c>
      <c r="E24" s="206" t="s">
        <v>339</v>
      </c>
      <c r="F24" s="207"/>
      <c r="G24" s="77" t="s">
        <v>340</v>
      </c>
      <c r="H24" s="185" t="s">
        <v>159</v>
      </c>
      <c r="I24" s="186"/>
      <c r="J24" s="185" t="s">
        <v>341</v>
      </c>
      <c r="K24" s="186"/>
      <c r="L24" s="185" t="s">
        <v>342</v>
      </c>
      <c r="M24" s="186"/>
      <c r="N24" s="188" t="s">
        <v>343</v>
      </c>
      <c r="O24" s="189"/>
      <c r="P24" s="66">
        <v>8.3000000000000001E-3</v>
      </c>
    </row>
    <row r="25" spans="1:16" s="10" customFormat="1" ht="99" customHeight="1" x14ac:dyDescent="0.2">
      <c r="B25" s="202"/>
      <c r="C25" s="45" t="s">
        <v>105</v>
      </c>
      <c r="D25" s="77" t="s">
        <v>344</v>
      </c>
      <c r="E25" s="208" t="s">
        <v>345</v>
      </c>
      <c r="F25" s="209"/>
      <c r="G25" s="45" t="s">
        <v>346</v>
      </c>
      <c r="H25" s="185" t="s">
        <v>159</v>
      </c>
      <c r="I25" s="186"/>
      <c r="J25" s="210"/>
      <c r="K25" s="211"/>
      <c r="L25" s="185" t="s">
        <v>342</v>
      </c>
      <c r="M25" s="186"/>
      <c r="N25" s="188" t="s">
        <v>347</v>
      </c>
      <c r="O25" s="189"/>
      <c r="P25" s="66">
        <v>8.3000000000000001E-3</v>
      </c>
    </row>
    <row r="26" spans="1:16" s="10" customFormat="1" ht="99" customHeight="1" x14ac:dyDescent="0.25">
      <c r="B26" s="202"/>
      <c r="C26" s="45" t="s">
        <v>348</v>
      </c>
      <c r="D26" s="77" t="s">
        <v>349</v>
      </c>
      <c r="E26" s="204" t="s">
        <v>350</v>
      </c>
      <c r="F26" s="205"/>
      <c r="G26" s="45" t="s">
        <v>351</v>
      </c>
      <c r="H26" s="185" t="s">
        <v>159</v>
      </c>
      <c r="I26" s="186"/>
      <c r="J26" s="185"/>
      <c r="K26" s="186"/>
      <c r="L26" s="185" t="s">
        <v>342</v>
      </c>
      <c r="M26" s="186"/>
      <c r="N26" s="95" t="s">
        <v>160</v>
      </c>
      <c r="O26" s="95"/>
      <c r="P26" s="66">
        <v>8.3000000000000001E-3</v>
      </c>
    </row>
    <row r="27" spans="1:16" s="10" customFormat="1" ht="99" customHeight="1" x14ac:dyDescent="0.25">
      <c r="B27" s="202"/>
      <c r="C27" s="45" t="s">
        <v>352</v>
      </c>
      <c r="D27" s="50" t="s">
        <v>353</v>
      </c>
      <c r="E27" s="204" t="s">
        <v>354</v>
      </c>
      <c r="F27" s="205"/>
      <c r="G27" s="45" t="s">
        <v>355</v>
      </c>
      <c r="H27" s="185" t="s">
        <v>341</v>
      </c>
      <c r="I27" s="186"/>
      <c r="J27" s="185" t="s">
        <v>159</v>
      </c>
      <c r="K27" s="186"/>
      <c r="L27" s="185" t="s">
        <v>342</v>
      </c>
      <c r="M27" s="186"/>
      <c r="N27" s="185" t="s">
        <v>277</v>
      </c>
      <c r="O27" s="186"/>
      <c r="P27" s="66">
        <v>8.3000000000000001E-3</v>
      </c>
    </row>
    <row r="28" spans="1:16" s="10" customFormat="1" ht="95.25" customHeight="1" x14ac:dyDescent="0.25">
      <c r="A28" s="9">
        <v>1</v>
      </c>
      <c r="B28" s="202" t="s">
        <v>356</v>
      </c>
      <c r="C28" s="45" t="s">
        <v>111</v>
      </c>
      <c r="D28" s="77" t="s">
        <v>357</v>
      </c>
      <c r="E28" s="203" t="s">
        <v>358</v>
      </c>
      <c r="F28" s="203"/>
      <c r="G28" s="45" t="s">
        <v>359</v>
      </c>
      <c r="H28" s="181" t="s">
        <v>63</v>
      </c>
      <c r="I28" s="181"/>
      <c r="J28" s="181"/>
      <c r="K28" s="181"/>
      <c r="L28" s="181" t="s">
        <v>69</v>
      </c>
      <c r="M28" s="181"/>
      <c r="N28" s="187" t="s">
        <v>360</v>
      </c>
      <c r="O28" s="187"/>
      <c r="P28" s="66">
        <v>8.3000000000000001E-3</v>
      </c>
    </row>
    <row r="29" spans="1:16" s="10" customFormat="1" ht="63.75" customHeight="1" x14ac:dyDescent="0.25">
      <c r="A29" s="9"/>
      <c r="B29" s="202"/>
      <c r="C29" s="45" t="s">
        <v>117</v>
      </c>
      <c r="D29" s="50" t="s">
        <v>361</v>
      </c>
      <c r="E29" s="212" t="s">
        <v>362</v>
      </c>
      <c r="F29" s="212"/>
      <c r="G29" s="45" t="s">
        <v>363</v>
      </c>
      <c r="H29" s="181" t="s">
        <v>364</v>
      </c>
      <c r="I29" s="181"/>
      <c r="J29" s="181"/>
      <c r="K29" s="181"/>
      <c r="L29" s="181" t="s">
        <v>69</v>
      </c>
      <c r="M29" s="181"/>
      <c r="N29" s="187">
        <v>45030</v>
      </c>
      <c r="O29" s="187"/>
      <c r="P29" s="66">
        <v>8.3000000000000001E-3</v>
      </c>
    </row>
    <row r="30" spans="1:16" s="10" customFormat="1" ht="37.5" customHeight="1" x14ac:dyDescent="0.25">
      <c r="A30" s="9"/>
      <c r="B30" s="202"/>
      <c r="C30" s="45" t="s">
        <v>267</v>
      </c>
      <c r="D30" s="50" t="s">
        <v>365</v>
      </c>
      <c r="E30" s="181" t="s">
        <v>366</v>
      </c>
      <c r="F30" s="181"/>
      <c r="G30" s="45" t="s">
        <v>114</v>
      </c>
      <c r="H30" s="181" t="s">
        <v>115</v>
      </c>
      <c r="I30" s="181"/>
      <c r="J30" s="181"/>
      <c r="K30" s="181"/>
      <c r="L30" s="181" t="s">
        <v>69</v>
      </c>
      <c r="M30" s="181"/>
      <c r="N30" s="187" t="s">
        <v>367</v>
      </c>
      <c r="O30" s="187"/>
      <c r="P30" s="66">
        <v>8.3000000000000001E-3</v>
      </c>
    </row>
    <row r="31" spans="1:16" s="8" customFormat="1" ht="30" customHeight="1" x14ac:dyDescent="0.2">
      <c r="B31" s="9"/>
      <c r="C31" s="9"/>
      <c r="D31" s="11"/>
      <c r="E31" s="11"/>
      <c r="F31" s="11"/>
      <c r="G31" s="12"/>
      <c r="H31" s="9"/>
      <c r="I31" s="9"/>
      <c r="J31" s="9"/>
      <c r="K31" s="9"/>
      <c r="L31" s="9"/>
      <c r="M31" s="9"/>
      <c r="N31" s="9"/>
      <c r="O31" s="9"/>
    </row>
    <row r="32" spans="1:16" s="8" customFormat="1" ht="30" customHeight="1" x14ac:dyDescent="0.2">
      <c r="B32" s="9"/>
      <c r="C32" s="9"/>
      <c r="D32" s="11"/>
      <c r="E32" s="11"/>
      <c r="F32" s="11"/>
      <c r="G32" s="12"/>
      <c r="H32" s="9"/>
      <c r="I32" s="9"/>
      <c r="J32" s="9"/>
      <c r="K32" s="9"/>
      <c r="L32" s="9"/>
      <c r="M32" s="9"/>
      <c r="N32" s="9"/>
      <c r="O32" s="9"/>
    </row>
    <row r="33" spans="2:15" s="8" customFormat="1" ht="30" customHeight="1" x14ac:dyDescent="0.2">
      <c r="B33" s="9"/>
      <c r="C33" s="9"/>
      <c r="D33" s="11"/>
      <c r="E33" s="11"/>
      <c r="F33" s="11"/>
      <c r="G33" s="12"/>
      <c r="H33" s="9"/>
      <c r="I33" s="9"/>
      <c r="J33" s="9"/>
      <c r="K33" s="9"/>
      <c r="L33" s="9"/>
      <c r="M33" s="9"/>
      <c r="N33" s="9"/>
      <c r="O33" s="9"/>
    </row>
    <row r="34" spans="2:15" s="8" customFormat="1" ht="30" customHeight="1" x14ac:dyDescent="0.2">
      <c r="B34" s="9"/>
      <c r="C34" s="9"/>
      <c r="D34" s="11"/>
      <c r="E34" s="11"/>
      <c r="F34" s="11"/>
      <c r="G34" s="12"/>
      <c r="H34" s="9"/>
      <c r="I34" s="9"/>
      <c r="J34" s="9"/>
      <c r="K34" s="9"/>
      <c r="L34" s="9"/>
      <c r="M34" s="9"/>
      <c r="N34" s="9"/>
      <c r="O34" s="9"/>
    </row>
    <row r="35" spans="2:15" s="8" customFormat="1" ht="30" customHeight="1" x14ac:dyDescent="0.2">
      <c r="B35" s="9"/>
      <c r="C35" s="9"/>
      <c r="D35" s="11"/>
      <c r="E35" s="11"/>
      <c r="F35" s="11"/>
      <c r="G35" s="12"/>
      <c r="H35" s="9"/>
      <c r="I35" s="9"/>
      <c r="J35" s="9"/>
      <c r="K35" s="9"/>
      <c r="L35" s="9"/>
      <c r="M35" s="9"/>
      <c r="N35" s="9"/>
      <c r="O35" s="9"/>
    </row>
    <row r="36" spans="2:15" s="8" customFormat="1" ht="30" customHeight="1" x14ac:dyDescent="0.2">
      <c r="B36" s="9"/>
      <c r="C36" s="9"/>
      <c r="D36" s="11"/>
      <c r="E36" s="11"/>
      <c r="F36" s="11"/>
      <c r="G36" s="12"/>
      <c r="H36" s="9"/>
      <c r="I36" s="9"/>
      <c r="J36" s="9"/>
      <c r="K36" s="9"/>
      <c r="L36" s="9"/>
      <c r="M36" s="9"/>
      <c r="N36" s="9"/>
      <c r="O36" s="9"/>
    </row>
    <row r="37" spans="2:15" s="8" customFormat="1" ht="30" customHeight="1" x14ac:dyDescent="0.2">
      <c r="B37" s="9"/>
      <c r="C37" s="9"/>
      <c r="D37" s="11"/>
      <c r="E37" s="11"/>
      <c r="F37" s="11"/>
      <c r="G37" s="12"/>
      <c r="H37" s="9"/>
      <c r="I37" s="9"/>
      <c r="J37" s="9"/>
      <c r="K37" s="9"/>
      <c r="L37" s="9"/>
      <c r="M37" s="9"/>
      <c r="N37" s="9"/>
      <c r="O37" s="9"/>
    </row>
    <row r="38" spans="2:15" s="8" customFormat="1" ht="30" customHeight="1" x14ac:dyDescent="0.2">
      <c r="B38" s="9"/>
      <c r="C38" s="9"/>
      <c r="D38" s="11"/>
      <c r="E38" s="11"/>
      <c r="F38" s="11"/>
      <c r="G38" s="12"/>
      <c r="H38" s="9"/>
      <c r="I38" s="9"/>
      <c r="J38" s="9"/>
      <c r="K38" s="9"/>
      <c r="L38" s="9"/>
      <c r="M38" s="9"/>
      <c r="N38" s="9"/>
      <c r="O38" s="9"/>
    </row>
    <row r="39" spans="2:15" s="8" customFormat="1" ht="30" customHeight="1" x14ac:dyDescent="0.2">
      <c r="B39" s="9"/>
      <c r="C39" s="9"/>
      <c r="D39" s="11"/>
      <c r="E39" s="11"/>
      <c r="F39" s="11"/>
      <c r="G39" s="12"/>
      <c r="H39" s="9"/>
      <c r="I39" s="9"/>
      <c r="J39" s="9"/>
      <c r="K39" s="9"/>
      <c r="L39" s="9"/>
      <c r="M39" s="9"/>
      <c r="N39" s="9"/>
      <c r="O39" s="9"/>
    </row>
    <row r="40" spans="2:15" s="8" customFormat="1" ht="30" customHeight="1" x14ac:dyDescent="0.2">
      <c r="B40" s="9"/>
      <c r="C40" s="9"/>
      <c r="D40" s="11"/>
      <c r="E40" s="11"/>
      <c r="F40" s="11"/>
      <c r="G40" s="12"/>
      <c r="H40" s="9"/>
      <c r="I40" s="9"/>
      <c r="J40" s="9"/>
      <c r="K40" s="9"/>
      <c r="L40" s="9"/>
      <c r="M40" s="9"/>
      <c r="N40" s="9"/>
      <c r="O40" s="9"/>
    </row>
    <row r="41" spans="2:15" s="8" customFormat="1" ht="30" customHeight="1" x14ac:dyDescent="0.2">
      <c r="B41" s="9"/>
      <c r="C41" s="9"/>
      <c r="D41" s="11"/>
      <c r="E41" s="11"/>
      <c r="F41" s="11"/>
      <c r="G41" s="12"/>
      <c r="H41" s="9"/>
      <c r="I41" s="9"/>
      <c r="J41" s="9"/>
      <c r="K41" s="9"/>
      <c r="L41" s="9"/>
      <c r="M41" s="9"/>
      <c r="N41" s="9"/>
      <c r="O41" s="9"/>
    </row>
    <row r="42" spans="2:15" s="8" customFormat="1" ht="30" customHeight="1" x14ac:dyDescent="0.2">
      <c r="B42" s="9"/>
      <c r="C42" s="9"/>
      <c r="D42" s="11"/>
      <c r="E42" s="11"/>
      <c r="F42" s="11"/>
      <c r="G42" s="12"/>
      <c r="H42" s="9"/>
      <c r="I42" s="9"/>
      <c r="J42" s="9"/>
      <c r="K42" s="9"/>
      <c r="L42" s="9"/>
      <c r="M42" s="9"/>
      <c r="N42" s="9"/>
      <c r="O42" s="9"/>
    </row>
    <row r="43" spans="2:15" s="8" customFormat="1" ht="30" customHeight="1" x14ac:dyDescent="0.2">
      <c r="B43" s="9"/>
      <c r="C43" s="9"/>
      <c r="D43" s="11"/>
      <c r="E43" s="11"/>
      <c r="F43" s="11"/>
      <c r="G43" s="12"/>
      <c r="H43" s="9"/>
      <c r="I43" s="9"/>
      <c r="J43" s="9"/>
      <c r="K43" s="9"/>
      <c r="L43" s="9"/>
      <c r="M43" s="9"/>
      <c r="N43" s="9"/>
      <c r="O43" s="9"/>
    </row>
    <row r="44" spans="2:15" s="8" customFormat="1" ht="30" customHeight="1" x14ac:dyDescent="0.2">
      <c r="B44" s="9"/>
      <c r="C44" s="9"/>
      <c r="D44" s="11"/>
      <c r="E44" s="11"/>
      <c r="F44" s="11"/>
      <c r="G44" s="12"/>
      <c r="H44" s="9"/>
      <c r="I44" s="9"/>
      <c r="J44" s="9"/>
      <c r="K44" s="9"/>
      <c r="L44" s="9"/>
      <c r="M44" s="9"/>
      <c r="N44" s="9"/>
      <c r="O44" s="9"/>
    </row>
    <row r="45" spans="2:15" s="8" customFormat="1" ht="30" customHeight="1" x14ac:dyDescent="0.2">
      <c r="B45" s="9"/>
      <c r="C45" s="9"/>
      <c r="D45" s="11"/>
      <c r="E45" s="11"/>
      <c r="F45" s="11"/>
      <c r="G45" s="12"/>
      <c r="H45" s="9"/>
      <c r="I45" s="9"/>
      <c r="J45" s="9"/>
      <c r="K45" s="9"/>
      <c r="L45" s="9"/>
      <c r="M45" s="9"/>
      <c r="N45" s="9"/>
      <c r="O45" s="9"/>
    </row>
    <row r="46" spans="2:15" s="8" customFormat="1" ht="30" customHeight="1" x14ac:dyDescent="0.2">
      <c r="B46" s="9"/>
      <c r="C46" s="9"/>
      <c r="D46" s="11"/>
      <c r="E46" s="11"/>
      <c r="F46" s="11"/>
      <c r="G46" s="12"/>
      <c r="H46" s="9"/>
      <c r="I46" s="9"/>
      <c r="J46" s="9"/>
      <c r="K46" s="9"/>
      <c r="L46" s="9"/>
      <c r="M46" s="9"/>
      <c r="N46" s="9"/>
      <c r="O46" s="9"/>
    </row>
    <row r="47" spans="2:15" s="8" customFormat="1" ht="30" customHeight="1" x14ac:dyDescent="0.2">
      <c r="B47" s="9"/>
      <c r="C47" s="9"/>
      <c r="D47" s="11"/>
      <c r="E47" s="11"/>
      <c r="F47" s="11"/>
      <c r="G47" s="12"/>
      <c r="H47" s="9"/>
      <c r="I47" s="9"/>
      <c r="J47" s="9"/>
      <c r="K47" s="9"/>
      <c r="L47" s="9"/>
      <c r="M47" s="9"/>
      <c r="N47" s="9"/>
      <c r="O47" s="9"/>
    </row>
    <row r="48" spans="2:15" s="8" customFormat="1" ht="30" customHeight="1" x14ac:dyDescent="0.2">
      <c r="B48" s="9"/>
      <c r="C48" s="9"/>
      <c r="D48" s="13"/>
      <c r="E48" s="11"/>
      <c r="F48" s="11"/>
      <c r="G48" s="12"/>
      <c r="H48" s="9"/>
      <c r="I48" s="9"/>
      <c r="J48" s="9"/>
      <c r="K48" s="9"/>
      <c r="L48" s="9"/>
      <c r="M48" s="9"/>
      <c r="N48" s="9"/>
      <c r="O48" s="9"/>
    </row>
    <row r="49" spans="2:15" s="8" customFormat="1" ht="30" customHeight="1" x14ac:dyDescent="0.2">
      <c r="B49" s="9"/>
      <c r="C49" s="9"/>
      <c r="D49" s="13"/>
      <c r="E49" s="11"/>
      <c r="F49" s="11"/>
      <c r="G49" s="12"/>
      <c r="H49" s="9"/>
      <c r="I49" s="9"/>
      <c r="J49" s="9"/>
      <c r="K49" s="9"/>
      <c r="L49" s="9"/>
      <c r="M49" s="9"/>
      <c r="N49" s="9"/>
      <c r="O49" s="9"/>
    </row>
    <row r="50" spans="2:15" s="8" customFormat="1" ht="30" customHeight="1" x14ac:dyDescent="0.2">
      <c r="B50" s="9"/>
      <c r="C50" s="9"/>
      <c r="D50" s="13"/>
      <c r="E50" s="11"/>
      <c r="F50" s="11"/>
      <c r="G50" s="12"/>
      <c r="H50" s="9"/>
      <c r="I50" s="9"/>
      <c r="J50" s="9"/>
      <c r="K50" s="9"/>
      <c r="L50" s="9"/>
      <c r="M50" s="9"/>
      <c r="N50" s="9"/>
      <c r="O50" s="9"/>
    </row>
    <row r="51" spans="2:15" s="8" customFormat="1" ht="30" customHeight="1" x14ac:dyDescent="0.2">
      <c r="B51" s="9"/>
      <c r="C51" s="9"/>
      <c r="D51" s="13"/>
      <c r="E51" s="11"/>
      <c r="F51" s="11"/>
      <c r="G51" s="12"/>
      <c r="H51" s="9"/>
      <c r="I51" s="9"/>
      <c r="J51" s="9"/>
      <c r="K51" s="9"/>
      <c r="L51" s="9"/>
      <c r="M51" s="9"/>
      <c r="N51" s="9"/>
      <c r="O51" s="9"/>
    </row>
    <row r="52" spans="2:15" s="8" customFormat="1" ht="30" customHeight="1" x14ac:dyDescent="0.2">
      <c r="B52" s="9"/>
      <c r="C52" s="9"/>
      <c r="D52" s="13"/>
      <c r="E52" s="11"/>
      <c r="F52" s="11"/>
      <c r="G52" s="12"/>
      <c r="H52" s="9"/>
      <c r="I52" s="9"/>
      <c r="J52" s="9"/>
      <c r="K52" s="9"/>
      <c r="L52" s="9"/>
      <c r="M52" s="9"/>
      <c r="N52" s="9"/>
      <c r="O52" s="9"/>
    </row>
  </sheetData>
  <mergeCells count="146">
    <mergeCell ref="B20:B23"/>
    <mergeCell ref="E30:F30"/>
    <mergeCell ref="H30:I30"/>
    <mergeCell ref="J30:K30"/>
    <mergeCell ref="L30:M30"/>
    <mergeCell ref="N30:O30"/>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E19:F19"/>
    <mergeCell ref="B28:B30"/>
    <mergeCell ref="E28:F28"/>
    <mergeCell ref="H28:I28"/>
    <mergeCell ref="J28:K28"/>
    <mergeCell ref="L28:M28"/>
    <mergeCell ref="N25:O25"/>
    <mergeCell ref="E26:F26"/>
    <mergeCell ref="H26:I26"/>
    <mergeCell ref="J26:K26"/>
    <mergeCell ref="L26:M26"/>
    <mergeCell ref="N26:O26"/>
    <mergeCell ref="B24:B27"/>
    <mergeCell ref="E24:F24"/>
    <mergeCell ref="H24:I24"/>
    <mergeCell ref="J24:K24"/>
    <mergeCell ref="L24:M24"/>
    <mergeCell ref="E25:F25"/>
    <mergeCell ref="H25:I25"/>
    <mergeCell ref="J25:K25"/>
    <mergeCell ref="L25:M25"/>
    <mergeCell ref="N24:O24"/>
    <mergeCell ref="E27:F27"/>
    <mergeCell ref="E20:F20"/>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E15:F15"/>
    <mergeCell ref="H15:I15"/>
    <mergeCell ref="J15:K15"/>
    <mergeCell ref="L15:M15"/>
    <mergeCell ref="N15:O15"/>
    <mergeCell ref="L19:M19"/>
    <mergeCell ref="N19:O19"/>
    <mergeCell ref="E16:F16"/>
    <mergeCell ref="H16:I16"/>
    <mergeCell ref="J16:K16"/>
    <mergeCell ref="L16:M16"/>
    <mergeCell ref="N16:O16"/>
    <mergeCell ref="E18:F18"/>
    <mergeCell ref="H18:I18"/>
    <mergeCell ref="J18:K18"/>
    <mergeCell ref="L18:M18"/>
    <mergeCell ref="N18:O18"/>
    <mergeCell ref="J19:K19"/>
    <mergeCell ref="H19:I19"/>
    <mergeCell ref="E13:F13"/>
    <mergeCell ref="H13:I13"/>
    <mergeCell ref="J13:K13"/>
    <mergeCell ref="L13:M13"/>
    <mergeCell ref="N13:O13"/>
    <mergeCell ref="E14:F14"/>
    <mergeCell ref="H14:I14"/>
    <mergeCell ref="J14:K14"/>
    <mergeCell ref="L14:M14"/>
    <mergeCell ref="N14:O14"/>
    <mergeCell ref="H9:I9"/>
    <mergeCell ref="J9:K9"/>
    <mergeCell ref="L9:M9"/>
    <mergeCell ref="N9:O9"/>
    <mergeCell ref="E12:F12"/>
    <mergeCell ref="H12:I12"/>
    <mergeCell ref="J12:K12"/>
    <mergeCell ref="L12:M12"/>
    <mergeCell ref="N12:O12"/>
    <mergeCell ref="N10:O10"/>
    <mergeCell ref="E11:F11"/>
    <mergeCell ref="H11:I11"/>
    <mergeCell ref="J11:K11"/>
    <mergeCell ref="L11:M11"/>
    <mergeCell ref="N11:O11"/>
    <mergeCell ref="N7:O7"/>
    <mergeCell ref="E8:F8"/>
    <mergeCell ref="H8:I8"/>
    <mergeCell ref="J8:K8"/>
    <mergeCell ref="L8:M8"/>
    <mergeCell ref="N8:O8"/>
    <mergeCell ref="B18:B19"/>
    <mergeCell ref="B7:B17"/>
    <mergeCell ref="E17:F17"/>
    <mergeCell ref="H17:I17"/>
    <mergeCell ref="J17:K17"/>
    <mergeCell ref="L17:M17"/>
    <mergeCell ref="N17:O17"/>
    <mergeCell ref="C10:C11"/>
    <mergeCell ref="D10:D11"/>
    <mergeCell ref="E10:F10"/>
    <mergeCell ref="H10:I10"/>
    <mergeCell ref="J10:K10"/>
    <mergeCell ref="L10:M10"/>
    <mergeCell ref="E7:F7"/>
    <mergeCell ref="H7:I7"/>
    <mergeCell ref="J7:K7"/>
    <mergeCell ref="L7:M7"/>
    <mergeCell ref="E9:F9"/>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B1:R14"/>
  <sheetViews>
    <sheetView showGridLines="0" topLeftCell="B1" zoomScale="60" zoomScaleNormal="60" zoomScaleSheetLayoutView="70" workbookViewId="0">
      <pane xSplit="2" ySplit="6" topLeftCell="D7" activePane="bottomRight" state="frozen"/>
      <selection pane="topRight" activeCell="D1" sqref="D1"/>
      <selection pane="bottomLeft" activeCell="B7" sqref="B7"/>
      <selection pane="bottomRight" activeCell="A7" sqref="A7"/>
    </sheetView>
  </sheetViews>
  <sheetFormatPr baseColWidth="10" defaultColWidth="11.42578125" defaultRowHeight="12.75" x14ac:dyDescent="0.2"/>
  <cols>
    <col min="1" max="1" width="4.7109375" style="5" customWidth="1"/>
    <col min="2" max="2" width="17.28515625" style="37" customWidth="1"/>
    <col min="3" max="3" width="15" style="1" customWidth="1"/>
    <col min="4" max="4" width="35.42578125" style="3" customWidth="1"/>
    <col min="5" max="5" width="17.85546875" style="3" customWidth="1"/>
    <col min="6" max="6" width="13.85546875" style="3" customWidth="1"/>
    <col min="7" max="7" width="22.140625" style="37"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5" customWidth="1"/>
    <col min="17" max="18" width="11.42578125" style="72"/>
    <col min="19" max="16384" width="11.42578125" style="5"/>
  </cols>
  <sheetData>
    <row r="1" spans="2:16" s="1" customFormat="1" ht="23.25" customHeight="1" x14ac:dyDescent="0.25">
      <c r="B1" s="151"/>
      <c r="C1" s="106"/>
      <c r="D1" s="104" t="s">
        <v>0</v>
      </c>
      <c r="E1" s="104"/>
      <c r="F1" s="106" t="s">
        <v>1</v>
      </c>
      <c r="G1" s="106"/>
      <c r="H1" s="106"/>
      <c r="I1" s="106"/>
      <c r="J1" s="106"/>
      <c r="K1" s="106"/>
      <c r="L1" s="160" t="s">
        <v>2</v>
      </c>
      <c r="M1" s="160"/>
      <c r="N1" s="108" t="s">
        <v>3</v>
      </c>
      <c r="O1" s="108"/>
    </row>
    <row r="2" spans="2:16" s="1" customFormat="1" ht="23.25" customHeight="1" x14ac:dyDescent="0.25">
      <c r="B2" s="152"/>
      <c r="C2" s="107"/>
      <c r="D2" s="105"/>
      <c r="E2" s="105"/>
      <c r="F2" s="107"/>
      <c r="G2" s="107"/>
      <c r="H2" s="107"/>
      <c r="I2" s="107"/>
      <c r="J2" s="107"/>
      <c r="K2" s="107"/>
      <c r="L2" s="159" t="s">
        <v>4</v>
      </c>
      <c r="M2" s="159"/>
      <c r="N2" s="94">
        <v>2</v>
      </c>
      <c r="O2" s="94"/>
    </row>
    <row r="3" spans="2:16" s="1" customFormat="1" ht="23.25" customHeight="1" x14ac:dyDescent="0.25">
      <c r="B3" s="152"/>
      <c r="C3" s="107"/>
      <c r="D3" s="105" t="s">
        <v>5</v>
      </c>
      <c r="E3" s="105"/>
      <c r="F3" s="107" t="s">
        <v>368</v>
      </c>
      <c r="G3" s="107"/>
      <c r="H3" s="107"/>
      <c r="I3" s="107"/>
      <c r="J3" s="107"/>
      <c r="K3" s="107"/>
      <c r="L3" s="159" t="s">
        <v>7</v>
      </c>
      <c r="M3" s="159"/>
      <c r="N3" s="111">
        <v>43346</v>
      </c>
      <c r="O3" s="111"/>
    </row>
    <row r="4" spans="2:16" s="1" customFormat="1" ht="32.25" customHeight="1" x14ac:dyDescent="0.25">
      <c r="B4" s="152"/>
      <c r="C4" s="107"/>
      <c r="D4" s="105"/>
      <c r="E4" s="105"/>
      <c r="F4" s="107"/>
      <c r="G4" s="107"/>
      <c r="H4" s="107"/>
      <c r="I4" s="107"/>
      <c r="J4" s="107"/>
      <c r="K4" s="107"/>
      <c r="L4" s="159" t="s">
        <v>8</v>
      </c>
      <c r="M4" s="159"/>
      <c r="N4" s="94" t="s">
        <v>9</v>
      </c>
      <c r="O4" s="94"/>
      <c r="P4" s="44" t="s">
        <v>48</v>
      </c>
    </row>
    <row r="5" spans="2:16" s="1" customFormat="1" ht="30" customHeight="1" x14ac:dyDescent="0.25">
      <c r="B5" s="173" t="s">
        <v>23</v>
      </c>
      <c r="C5" s="174"/>
      <c r="D5" s="174"/>
      <c r="E5" s="174"/>
      <c r="F5" s="174"/>
      <c r="G5" s="174"/>
      <c r="H5" s="174"/>
      <c r="I5" s="174"/>
      <c r="J5" s="174"/>
      <c r="K5" s="174"/>
      <c r="L5" s="174"/>
      <c r="M5" s="174"/>
      <c r="N5" s="174"/>
      <c r="O5" s="174"/>
      <c r="P5" s="175"/>
    </row>
    <row r="6" spans="2:16" s="1" customFormat="1" ht="27" customHeight="1" x14ac:dyDescent="0.25">
      <c r="B6" s="2" t="s">
        <v>49</v>
      </c>
      <c r="C6" s="39" t="s">
        <v>50</v>
      </c>
      <c r="D6" s="39" t="s">
        <v>51</v>
      </c>
      <c r="E6" s="213" t="s">
        <v>52</v>
      </c>
      <c r="F6" s="213"/>
      <c r="G6" s="39" t="s">
        <v>53</v>
      </c>
      <c r="H6" s="213" t="s">
        <v>54</v>
      </c>
      <c r="I6" s="213"/>
      <c r="J6" s="213" t="s">
        <v>55</v>
      </c>
      <c r="K6" s="213"/>
      <c r="L6" s="213" t="s">
        <v>56</v>
      </c>
      <c r="M6" s="213"/>
      <c r="N6" s="213" t="s">
        <v>57</v>
      </c>
      <c r="O6" s="213"/>
      <c r="P6" s="47">
        <f>P7+P9+P10+P11+P12+P13+P14</f>
        <v>0.19960000000000003</v>
      </c>
    </row>
    <row r="7" spans="2:16" s="10" customFormat="1" ht="162.75" customHeight="1" x14ac:dyDescent="0.25">
      <c r="B7" s="49" t="s">
        <v>369</v>
      </c>
      <c r="C7" s="82" t="s">
        <v>99</v>
      </c>
      <c r="D7" s="40" t="s">
        <v>370</v>
      </c>
      <c r="E7" s="193" t="s">
        <v>371</v>
      </c>
      <c r="F7" s="193"/>
      <c r="G7" s="38" t="s">
        <v>372</v>
      </c>
      <c r="H7" s="193" t="s">
        <v>235</v>
      </c>
      <c r="I7" s="193"/>
      <c r="J7" s="193"/>
      <c r="K7" s="193"/>
      <c r="L7" s="193" t="s">
        <v>69</v>
      </c>
      <c r="M7" s="193"/>
      <c r="N7" s="191">
        <v>45291</v>
      </c>
      <c r="O7" s="217"/>
      <c r="P7" s="63">
        <v>0.1</v>
      </c>
    </row>
    <row r="8" spans="2:16" s="10" customFormat="1" ht="33" customHeight="1" x14ac:dyDescent="0.25">
      <c r="B8" s="153" t="s">
        <v>373</v>
      </c>
      <c r="C8" s="153"/>
      <c r="D8" s="218"/>
      <c r="E8" s="218"/>
      <c r="F8" s="218"/>
      <c r="G8" s="218"/>
      <c r="H8" s="153"/>
      <c r="I8" s="153"/>
      <c r="J8" s="153"/>
      <c r="K8" s="153"/>
      <c r="L8" s="153"/>
      <c r="M8" s="153"/>
      <c r="N8" s="153"/>
      <c r="O8" s="153"/>
      <c r="P8" s="46"/>
    </row>
    <row r="9" spans="2:16" s="10" customFormat="1" ht="81.75" customHeight="1" x14ac:dyDescent="0.25">
      <c r="B9" s="202" t="s">
        <v>374</v>
      </c>
      <c r="C9" s="45" t="s">
        <v>59</v>
      </c>
      <c r="D9" s="40" t="s">
        <v>375</v>
      </c>
      <c r="E9" s="192" t="s">
        <v>376</v>
      </c>
      <c r="F9" s="192"/>
      <c r="G9" s="38" t="s">
        <v>377</v>
      </c>
      <c r="H9" s="193" t="s">
        <v>63</v>
      </c>
      <c r="I9" s="193"/>
      <c r="J9" s="193" t="s">
        <v>378</v>
      </c>
      <c r="K9" s="193"/>
      <c r="L9" s="193" t="s">
        <v>69</v>
      </c>
      <c r="M9" s="193"/>
      <c r="N9" s="219">
        <v>45169</v>
      </c>
      <c r="O9" s="219"/>
      <c r="P9" s="57">
        <v>1.66E-2</v>
      </c>
    </row>
    <row r="10" spans="2:16" s="10" customFormat="1" ht="158.25" customHeight="1" x14ac:dyDescent="0.25">
      <c r="B10" s="202"/>
      <c r="C10" s="45" t="s">
        <v>65</v>
      </c>
      <c r="D10" s="40" t="s">
        <v>379</v>
      </c>
      <c r="E10" s="192" t="s">
        <v>380</v>
      </c>
      <c r="F10" s="192"/>
      <c r="G10" s="38" t="s">
        <v>381</v>
      </c>
      <c r="H10" s="193" t="s">
        <v>382</v>
      </c>
      <c r="I10" s="193"/>
      <c r="J10" s="193"/>
      <c r="K10" s="193"/>
      <c r="L10" s="193" t="s">
        <v>69</v>
      </c>
      <c r="M10" s="193"/>
      <c r="N10" s="217">
        <v>45290</v>
      </c>
      <c r="O10" s="217"/>
      <c r="P10" s="57">
        <v>1.66E-2</v>
      </c>
    </row>
    <row r="11" spans="2:16" s="10" customFormat="1" ht="134.25" customHeight="1" x14ac:dyDescent="0.25">
      <c r="B11" s="202"/>
      <c r="C11" s="45" t="s">
        <v>70</v>
      </c>
      <c r="D11" s="40" t="s">
        <v>383</v>
      </c>
      <c r="E11" s="192" t="s">
        <v>384</v>
      </c>
      <c r="F11" s="192"/>
      <c r="G11" s="38" t="s">
        <v>385</v>
      </c>
      <c r="H11" s="193" t="s">
        <v>63</v>
      </c>
      <c r="I11" s="193"/>
      <c r="J11" s="193"/>
      <c r="K11" s="193"/>
      <c r="L11" s="193" t="s">
        <v>69</v>
      </c>
      <c r="M11" s="193"/>
      <c r="N11" s="187" t="s">
        <v>386</v>
      </c>
      <c r="O11" s="187"/>
      <c r="P11" s="57">
        <v>1.66E-2</v>
      </c>
    </row>
    <row r="12" spans="2:16" s="36" customFormat="1" ht="67.5" customHeight="1" x14ac:dyDescent="0.25">
      <c r="B12" s="202"/>
      <c r="C12" s="42" t="s">
        <v>74</v>
      </c>
      <c r="D12" s="41" t="s">
        <v>387</v>
      </c>
      <c r="E12" s="214" t="s">
        <v>388</v>
      </c>
      <c r="F12" s="214"/>
      <c r="G12" s="42" t="s">
        <v>389</v>
      </c>
      <c r="H12" s="215" t="s">
        <v>63</v>
      </c>
      <c r="I12" s="215"/>
      <c r="J12" s="215"/>
      <c r="K12" s="215"/>
      <c r="L12" s="215" t="s">
        <v>69</v>
      </c>
      <c r="M12" s="215"/>
      <c r="N12" s="216">
        <v>45291</v>
      </c>
      <c r="O12" s="216"/>
      <c r="P12" s="57">
        <v>1.66E-2</v>
      </c>
    </row>
    <row r="13" spans="2:16" s="36" customFormat="1" ht="67.5" customHeight="1" x14ac:dyDescent="0.25">
      <c r="B13" s="202"/>
      <c r="C13" s="45" t="s">
        <v>148</v>
      </c>
      <c r="D13" s="40" t="s">
        <v>390</v>
      </c>
      <c r="E13" s="192" t="s">
        <v>388</v>
      </c>
      <c r="F13" s="192"/>
      <c r="G13" s="38" t="s">
        <v>391</v>
      </c>
      <c r="H13" s="193" t="s">
        <v>63</v>
      </c>
      <c r="I13" s="193"/>
      <c r="J13" s="193"/>
      <c r="K13" s="193"/>
      <c r="L13" s="193" t="s">
        <v>69</v>
      </c>
      <c r="M13" s="193"/>
      <c r="N13" s="187">
        <v>44957</v>
      </c>
      <c r="O13" s="187"/>
      <c r="P13" s="57">
        <v>1.66E-2</v>
      </c>
    </row>
    <row r="14" spans="2:16" s="10" customFormat="1" ht="76.5" x14ac:dyDescent="0.25">
      <c r="B14" s="202"/>
      <c r="C14" s="38" t="s">
        <v>155</v>
      </c>
      <c r="D14" s="40" t="s">
        <v>392</v>
      </c>
      <c r="E14" s="192" t="s">
        <v>393</v>
      </c>
      <c r="F14" s="192"/>
      <c r="G14" s="38" t="s">
        <v>394</v>
      </c>
      <c r="H14" s="193" t="s">
        <v>115</v>
      </c>
      <c r="I14" s="193"/>
      <c r="J14" s="193"/>
      <c r="K14" s="193"/>
      <c r="L14" s="193" t="s">
        <v>69</v>
      </c>
      <c r="M14" s="193"/>
      <c r="N14" s="216">
        <v>45291</v>
      </c>
      <c r="O14" s="216"/>
      <c r="P14" s="57">
        <v>1.66E-2</v>
      </c>
    </row>
  </sheetData>
  <autoFilter ref="B6:I14" xr:uid="{00000000-0009-0000-0000-000006000000}">
    <filterColumn colId="3" showButton="0"/>
    <filterColumn colId="6" showButton="0"/>
  </autoFilter>
  <mergeCells count="56">
    <mergeCell ref="N13:O13"/>
    <mergeCell ref="B8:O8"/>
    <mergeCell ref="E11:F11"/>
    <mergeCell ref="L10:M10"/>
    <mergeCell ref="L7:M7"/>
    <mergeCell ref="N9:O9"/>
    <mergeCell ref="N7:O7"/>
    <mergeCell ref="B5:P5"/>
    <mergeCell ref="E6:F6"/>
    <mergeCell ref="H6:I6"/>
    <mergeCell ref="J6:K6"/>
    <mergeCell ref="L6:M6"/>
    <mergeCell ref="N11:O11"/>
    <mergeCell ref="N10:O10"/>
    <mergeCell ref="E14:F14"/>
    <mergeCell ref="H14:I14"/>
    <mergeCell ref="L14:M14"/>
    <mergeCell ref="J14:K14"/>
    <mergeCell ref="J12:K12"/>
    <mergeCell ref="L12:M12"/>
    <mergeCell ref="E13:F13"/>
    <mergeCell ref="H13:I13"/>
    <mergeCell ref="J13:K13"/>
    <mergeCell ref="L13:M13"/>
    <mergeCell ref="N6:O6"/>
    <mergeCell ref="H9:I9"/>
    <mergeCell ref="J9:K9"/>
    <mergeCell ref="L9:M9"/>
    <mergeCell ref="B9:B14"/>
    <mergeCell ref="E9:F9"/>
    <mergeCell ref="H10:I10"/>
    <mergeCell ref="H11:I11"/>
    <mergeCell ref="J11:K11"/>
    <mergeCell ref="E12:F12"/>
    <mergeCell ref="H12:I12"/>
    <mergeCell ref="E10:F10"/>
    <mergeCell ref="J10:K10"/>
    <mergeCell ref="N14:O14"/>
    <mergeCell ref="N12:O12"/>
    <mergeCell ref="L11:M11"/>
    <mergeCell ref="B1:C4"/>
    <mergeCell ref="D1:E2"/>
    <mergeCell ref="D3:E4"/>
    <mergeCell ref="F3:K4"/>
    <mergeCell ref="E7:F7"/>
    <mergeCell ref="H7:I7"/>
    <mergeCell ref="J7:K7"/>
    <mergeCell ref="L3:M3"/>
    <mergeCell ref="N3:O3"/>
    <mergeCell ref="L4:M4"/>
    <mergeCell ref="N4:O4"/>
    <mergeCell ref="F1:K2"/>
    <mergeCell ref="L1:M1"/>
    <mergeCell ref="N1:O1"/>
    <mergeCell ref="L2:M2"/>
    <mergeCell ref="N2:O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5222908-3492-4fb1-8c0b-2d69d8b95be4">
      <UserInfo>
        <DisplayName/>
        <AccountId xsi:nil="true"/>
        <AccountType/>
      </UserInfo>
    </SharedWithUsers>
    <MediaLengthInSeconds xmlns="954f3693-2a6f-4e84-bdd5-9ed64d0d3018" xsi:nil="true"/>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EF44963C-1BFE-43E3-8113-581234D2C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3.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95222908-3492-4fb1-8c0b-2d69d8b95be4"/>
    <ds:schemaRef ds:uri="954f3693-2a6f-4e84-bdd5-9ed64d0d301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Marce</cp:lastModifiedBy>
  <cp:revision/>
  <dcterms:created xsi:type="dcterms:W3CDTF">2018-12-27T14:13:29Z</dcterms:created>
  <dcterms:modified xsi:type="dcterms:W3CDTF">2023-06-28T18:00:01Z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