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cuments\Documentos\SCJ\MIPG\Plan de sostenibilidad\Version 2\"/>
    </mc:Choice>
  </mc:AlternateContent>
  <xr:revisionPtr revIDLastSave="0" documentId="13_ncr:1_{E4DD8941-073B-4D87-BDDC-CCEF9FC0480B}" xr6:coauthVersionLast="47" xr6:coauthVersionMax="47" xr10:uidLastSave="{00000000-0000-0000-0000-000000000000}"/>
  <bookViews>
    <workbookView xWindow="-120" yWindow="-120" windowWidth="20730" windowHeight="11160" tabRatio="850" activeTab="1" xr2:uid="{00000000-000D-0000-FFFF-FFFF00000000}"/>
  </bookViews>
  <sheets>
    <sheet name="PRESENTACIÓN" sheetId="6" r:id="rId1"/>
    <sheet name="FURAG" sheetId="10" r:id="rId2"/>
    <sheet name="PAAC" sheetId="3" r:id="rId3"/>
    <sheet name="POA" sheetId="4" r:id="rId4"/>
    <sheet name="Resumen Actividades" sheetId="2" r:id="rId5"/>
    <sheet name="LISTAS" sheetId="7" state="hidden" r:id="rId6"/>
  </sheets>
  <externalReferences>
    <externalReference r:id="rId7"/>
    <externalReference r:id="rId8"/>
  </externalReferences>
  <definedNames>
    <definedName name="_xlnm._FilterDatabase" localSheetId="1" hidden="1">FURAG!$A$9:$L$62</definedName>
    <definedName name="_xlnm._FilterDatabase" localSheetId="2" hidden="1">PAAC!$A$9:$AE$16</definedName>
    <definedName name="_xlnm._FilterDatabase" localSheetId="3" hidden="1">POA!$A$9:$AE$31</definedName>
    <definedName name="_xlnm._FilterDatabase" localSheetId="4" hidden="1">'Resumen Actividades'!$B$2:$F$2</definedName>
    <definedName name="_xlnm.Print_Area" localSheetId="1">FURAG!$A$1:$L$36</definedName>
    <definedName name="_xlnm.Print_Area" localSheetId="4">'Resumen Actividades'!$A$1:$G$31</definedName>
    <definedName name="Unidad_de_medida">[1]!Tabla24[Unidad_de_medida]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0" l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C36" i="2"/>
  <c r="C35" i="2"/>
  <c r="L11" i="10" l="1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10" i="10"/>
  <c r="A11" i="10"/>
  <c r="C34" i="2" s="1"/>
  <c r="L9" i="10" l="1"/>
  <c r="F32" i="2" l="1"/>
  <c r="C37" i="2" l="1"/>
  <c r="AA9" i="4" l="1"/>
  <c r="L9" i="4"/>
  <c r="AA9" i="3"/>
  <c r="L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 Lizeth Buitrago Sierra</author>
  </authors>
  <commentList>
    <comment ref="F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Es el valor que se espera con la ejecución de la actividad en la vigencia. Puede ser porcentaje o número. Ej: 100%</t>
        </r>
      </text>
    </comment>
    <comment ref="G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Es la unidad que tendrá el resultado al finalizar la ejecución. Ej: Informe, Acta, Publicación, Capacitación, Socialización, Presentación...
</t>
        </r>
      </text>
    </comment>
    <comment ref="H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 Actividad de Implementación: son todas aquellas actividades que hacen referencia al cumplimiento de los productos o requerimientos establecidos en el manual operativo de MIPG, para el desarrollo de las diferentes políticas. Ej. Formular el Plan, Formular la Estrategia, Ejecutar el Plan…
Actividad de Sostenibilidad: Son todas aquellas que nos permiten mantener en la vigencia los productos o requerimientos establecidos en el manual operativo de MIPG, para el desarrollo de las diferentes políticas. Ej: Actualizar el instrumento, socializar, capacitar, reformular…
Actividad de mejora: Son todas aquellas actividades que provienen de recomendaciones, informes u otros instrumentos de evaluación, como puede ser los resultados de FURAG.
</t>
        </r>
      </text>
    </comment>
    <comment ref="L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 el peso porcentual que tendrá cada actividad. Lo Define la OAP.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 Lizeth Buitrago Sierra</author>
    <author>Claudia Patricia Ardila Díaz</author>
  </authors>
  <commentList>
    <comment ref="M6" authorId="0" shapeId="0" xr:uid="{00000000-0006-0000-0200-000001000000}">
      <text>
        <r>
          <rPr>
            <sz val="9"/>
            <color indexed="81"/>
            <rFont val="Tahoma"/>
            <family val="2"/>
          </rPr>
          <t>Programe de acuerdo a la unidad de medida, el mes en que ejecutará la actividad. Ej: 1, 10%, 2, 20%</t>
        </r>
      </text>
    </comment>
    <comment ref="AB6" authorId="1" shapeId="0" xr:uid="{00000000-0006-0000-0200-000002000000}">
      <text>
        <r>
          <rPr>
            <sz val="11"/>
            <color indexed="81"/>
            <rFont val="Tahoma"/>
            <family val="2"/>
          </rPr>
          <t xml:space="preserve">En ejecución
Ejecutada
Vencida
</t>
        </r>
      </text>
    </comment>
    <comment ref="F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Es el valor que se espera con la ejecución de la actividad en la vigencia. Puede ser porcentaje o número. Ej: 100%</t>
        </r>
      </text>
    </comment>
    <comment ref="G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Es la unidad que tendrá el resultado al finalizar la ejecución. Ej: Informe, Acta, Publicación, Capacitación, Socialización, Presentación...
</t>
        </r>
      </text>
    </comment>
    <comment ref="H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 xml:space="preserve"> Actividad de Implementación: son todas aquellas actividades que hacen referencia al cumplimiento de los productos o requerimientos establecidos en el manual operativo de MIPG, para el desarrollo de las diferentes políticas. Ej. Formular el Plan, Formular la Estrategia, Ejecutar el Plan…
Actividad de Sostenibilidad: Son todas aquellas que nos permiten mantener en la vigencia los productos o requerimientos establecidos en el manual operativo de MIPG, para el desarrollo de las diferentes políticas. Ej: Actualizar el instrumento, socializar, capacitar, reformular…
Actividad de mejora: Son todas aquellas actividades que provienen de recomendaciones, informes u otros instrumentos de evaluación, como puede ser los resultados de FURAG.
</t>
        </r>
      </text>
    </comment>
    <comment ref="L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Es el peso porcentual que tendrá cada actividad. Lo Define la OAP.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 Lizeth Buitrago Sierra</author>
    <author>Claudia Patricia Ardila Díaz</author>
  </authors>
  <commentList>
    <comment ref="M6" authorId="0" shapeId="0" xr:uid="{00000000-0006-0000-0300-000001000000}">
      <text>
        <r>
          <rPr>
            <sz val="9"/>
            <color indexed="81"/>
            <rFont val="Tahoma"/>
            <family val="2"/>
          </rPr>
          <t>Programe de acuerdo a la unidad de medida, el mes en que ejecutará la actividad. Ej: 1, 10%, 2, 20%</t>
        </r>
      </text>
    </comment>
    <comment ref="AB6" authorId="1" shapeId="0" xr:uid="{00000000-0006-0000-0300-000002000000}">
      <text>
        <r>
          <rPr>
            <sz val="11"/>
            <color indexed="81"/>
            <rFont val="Tahoma"/>
            <family val="2"/>
          </rPr>
          <t xml:space="preserve">En ejecución
Ejecutada
Vencida
</t>
        </r>
      </text>
    </comment>
    <comment ref="F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Es el valor que se espera con la ejecución de la actividad en la vigencia. Puede ser porcentaje o número. Ej: 100%</t>
        </r>
      </text>
    </comment>
    <comment ref="G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Es la unidad que tendrá el resultado al finalizar la ejecución. Ej: Informe, Acta, Publicación, Capacitación, Socialización, Presentación...
</t>
        </r>
      </text>
    </comment>
    <comment ref="H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 Actividad de Implementación: son todas aquellas actividades que hacen referencia al cumplimiento de los productos o requerimientos establecidos en el manual operativo de MIPG, para el desarrollo de las diferentes políticas. Ej. Formular el Plan, Formular la Estrategia, Ejecutar el Plan…
Actividad de Sostenibilidad: Son todas aquellas que nos permiten mantener en la vigencia los productos o requerimientos establecidos en el manual operativo de MIPG, para el desarrollo de las diferentes políticas. Ej: Actualizar el instrumento, socializar, capacitar, reformular…
Actividad de mejora: Son todas aquellas actividades que provienen de recomendaciones, informes u otros instrumentos de evaluación, como puede ser los resultados de FURAG.
</t>
        </r>
      </text>
    </comment>
    <comment ref="L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Es el peso porcentual que tendrá cada actividad. Lo Define la OAP.</t>
        </r>
      </text>
    </comment>
  </commentList>
</comments>
</file>

<file path=xl/sharedStrings.xml><?xml version="1.0" encoding="utf-8"?>
<sst xmlns="http://schemas.openxmlformats.org/spreadsheetml/2006/main" count="1027" uniqueCount="347">
  <si>
    <t>La Secretaria Distrital de Seguridad, Convivencia y Justicia (SDSCJ) a continuación, presenta el Plan de Adecuación y Sostenibilidad del Sistema Integrado de Gestión - SIG, el cual se formula para la presente vigencia 2022.  Este Plan en la SDSCJ, se convierte en el instrumento de planeación institucional a corto plazo, que contiene las actividades definidas por las dependencias para el fortalecimiento y sostenimiento de Modelo Integrado de Planeación y Gestión -MIPG-, para lo cual se tuvieron en cuenta las oportunidades de mejora evidenciadas durante el diligenciamiento del Formulario Único Reporte de Avances de la Gestión - FURAG vigencia 2021, en especial, la relación entre las Dimensiones y Políticas de MIPG y los procesos institucionales.</t>
  </si>
  <si>
    <t>Es importante mencionar que la elaboración del Plan de Adecuación y Sostenibilidad, se realizó de manera participativa con los servidores de la Secretaría, estableciendo la relación de este con otros instrumentos de planeación, como es el Plan Anticorrupción y de Atención al Ciudadano - PAAC y el Plan Operativo Anual - POA.  Así las cosas, este Plan contiene tres tipos de actividades: las que se derivan del diligenciamiento del FURAG, las que se hacen parte del PAAC y, aquellas que se encuentran en el POA.  El seguimiento se realizará de manera trimestral.</t>
  </si>
  <si>
    <t xml:space="preserve">       </t>
  </si>
  <si>
    <t>Proceso:</t>
  </si>
  <si>
    <t>Direccionamiento Sectorial e Institucional</t>
  </si>
  <si>
    <t xml:space="preserve">Código: </t>
  </si>
  <si>
    <t>F-DS-735</t>
  </si>
  <si>
    <t xml:space="preserve">Versión: </t>
  </si>
  <si>
    <t xml:space="preserve">Fecha de Aprobación: </t>
  </si>
  <si>
    <t>Documento:</t>
  </si>
  <si>
    <t>Plan de Sostenibilidad del Modelo Integrado de Planeación y Gestión – MIPG 2022 - Bajo el Referente MIPG 2021 - Versión 4</t>
  </si>
  <si>
    <t>Fecha Vigencia: 26/03/2021</t>
  </si>
  <si>
    <t>Hoja 1 de 1</t>
  </si>
  <si>
    <t>No.</t>
  </si>
  <si>
    <t>Articulación</t>
  </si>
  <si>
    <t>Información Actividades</t>
  </si>
  <si>
    <t>Programación y Reporte</t>
  </si>
  <si>
    <t xml:space="preserve">EJECUCIÓN DEL PLAN </t>
  </si>
  <si>
    <t>Estado de la actividad</t>
  </si>
  <si>
    <t>Seguimiento</t>
  </si>
  <si>
    <t>Acumulado</t>
  </si>
  <si>
    <t>Dimensiones del Modelo Integrado de Planeación y Gestión - MIPG</t>
  </si>
  <si>
    <t>Políticas de Gestión y Desempeño Institucional</t>
  </si>
  <si>
    <t>Proceso Asociado</t>
  </si>
  <si>
    <t>Actividad</t>
  </si>
  <si>
    <t>Meta</t>
  </si>
  <si>
    <t>Unidad de Medida</t>
  </si>
  <si>
    <t xml:space="preserve">Tipo de actividad </t>
  </si>
  <si>
    <t xml:space="preserve">Dependencia Responsable </t>
  </si>
  <si>
    <t>Fecha Inicio de ejecución 
(día-mes-año)</t>
  </si>
  <si>
    <t>Fecha Fin de ejecución 
(día-mes-año)</t>
  </si>
  <si>
    <t xml:space="preserve">Ponderación </t>
  </si>
  <si>
    <t>Mes de seguimiento: Abril</t>
  </si>
  <si>
    <t>Responsable de ejecución</t>
  </si>
  <si>
    <t>Ejecutado</t>
  </si>
  <si>
    <t>Seguimiento Líder Política</t>
  </si>
  <si>
    <t>Seguimiento OAP</t>
  </si>
  <si>
    <t>Seguimiento OCI</t>
  </si>
  <si>
    <t>Gestión del Talento Humano</t>
  </si>
  <si>
    <t xml:space="preserve">Gestión Estratégica de Talento Humano </t>
  </si>
  <si>
    <t>Gestión Humana</t>
  </si>
  <si>
    <t>FURAG - Actualizar el documento "Elementos de análisis de la estructura y planta de personal de la SDSCJ para un rediseño institucional", acorde con el rediseño de procesos.</t>
  </si>
  <si>
    <t xml:space="preserve">Un (1) documento </t>
  </si>
  <si>
    <t>Documento</t>
  </si>
  <si>
    <t>Implementación</t>
  </si>
  <si>
    <t>Dirección de Gestión Humana (DGH)</t>
  </si>
  <si>
    <t xml:space="preserve">FURAG - Realizar reuniones técnicas con la Secretaría Distrital de Hacienda y el Departamento Administrativo del Servicio Civil (DASC) en cumplimiento de lo dispuesto en el artículo 10 del Decreto 492 de 2019, para establecer de manera preliminar la viabilidad técnica y financiera de la propuesta de modificación de la planta de personal </t>
  </si>
  <si>
    <t>Dos (2) reuniones</t>
  </si>
  <si>
    <t>Actas de reunión</t>
  </si>
  <si>
    <t>FURAG - Elaborar el levantamiento de cargas de trabajo, estructuración de documento técnico de rediseño institucional y modificación de la planta de personal, y radicación ante el Departamento Administrativo del Servicio Civil Distrital (DASCD)</t>
  </si>
  <si>
    <t>FURAG - Desarrollar el tema de gobernanza para la paz a través del PIC</t>
  </si>
  <si>
    <t>Una (1) capacitación en Gobernanza para la paz</t>
  </si>
  <si>
    <t>Capacitación</t>
  </si>
  <si>
    <t>Sostenibilidad</t>
  </si>
  <si>
    <t xml:space="preserve">FURAG - De acuerdo con la asesoría para la implementación del programa de bilingüismo brindada por la Dirección de Empleo Público de Función Pública, definir e implementar las acciones establecidas  </t>
  </si>
  <si>
    <t>Un (1) plan para bilinguismo</t>
  </si>
  <si>
    <t xml:space="preserve">Plan </t>
  </si>
  <si>
    <t>FURAG - Evaluar la percepción de la satisfacción frente al apoyo económico para la educación formal brindado por la entidad, a los beneficiarios de estos</t>
  </si>
  <si>
    <t xml:space="preserve">Un (1) informe </t>
  </si>
  <si>
    <t>Encuesta de satisfacción. 
Informe de resultados</t>
  </si>
  <si>
    <t>Direccionamiento Estratégico y Planeación</t>
  </si>
  <si>
    <t>Planeación Institucional</t>
  </si>
  <si>
    <t>Número</t>
  </si>
  <si>
    <t xml:space="preserve">Oficina Asesora de Planeación - OAP </t>
  </si>
  <si>
    <t>Gestión Presupuestal y Eficiencia del Gasto Público</t>
  </si>
  <si>
    <t>Gestión Financiera</t>
  </si>
  <si>
    <t>FURAG - Emitir lineamientos para realizar  anteproyectos de presupuesto para siguiente vigencia fiscal</t>
  </si>
  <si>
    <t>(1) Una  circular</t>
  </si>
  <si>
    <t>Dirección Financiera (DF)</t>
  </si>
  <si>
    <t>Información y Comunicación</t>
  </si>
  <si>
    <t>Gestión de la Información Estadística</t>
  </si>
  <si>
    <t>Gestión y Análisis de Información de S, C y AJ</t>
  </si>
  <si>
    <t>FURAG - Implementar en las operaciones estadísticas de la Entidad los lineamientos del Sistema Estadístico Nacional - SEN a través del plan de acción del PED.</t>
  </si>
  <si>
    <t>Cumplimiento Plan de Acción PED 2022</t>
  </si>
  <si>
    <t>Plan de Acción finalizado</t>
  </si>
  <si>
    <t xml:space="preserve">Oficina de Análisis de Información y Estudios Estratégicos - OAIEE </t>
  </si>
  <si>
    <t>FURAG - Evaluar la satisfacción del usuario de datos estadísticos</t>
  </si>
  <si>
    <t>Implementación de una encuesta de satisfacción en la página web de la secretaría.</t>
  </si>
  <si>
    <t>Encuesta</t>
  </si>
  <si>
    <t>Gestión con Valores para Resultados</t>
  </si>
  <si>
    <t>Direccionamiento sectorial e institucional</t>
  </si>
  <si>
    <t>Servicio al Ciudadano</t>
  </si>
  <si>
    <t>FURAG - Capacitación y/o entrenamiento a funcionarios y/o contratistas en el marco de los lineamientos establecidos en el proceso de atención y servicio al ciudadano.</t>
  </si>
  <si>
    <t>(4) cuatro capacitaciones</t>
  </si>
  <si>
    <t>Atención y Servicio al Ciudadano</t>
  </si>
  <si>
    <t>FURAG - Socializar a los Directivos el estado del trámite oportuno y/o extemporáneo de las respuestas a cargo, a fin de que se realicen las mejoras necesarias que permita garantizar el derecho que tiene todo ciudadano a recibir respuesta oportuna a su solicitud; así como evitar sanciones disciplinarias a los responsables de las respectivas respuestas en cada dependencia</t>
  </si>
  <si>
    <t>(3) tres  comunicaciones o socializaciones a los Directivos el estado del trámite oportuno y/o extemporáneo de las respuestas a cargo</t>
  </si>
  <si>
    <t>FURAG - Realizar el diagnóstico de los espacios de atención de la sede central y demás sedes de la Entidad, que cuentan con apoyos gráficos y señalización de apoyo y orientación para personas en condición de discapacidad.</t>
  </si>
  <si>
    <t>(1) un diagnóstico de los espacios de atención de la sede central y demás sedes de la Entidad</t>
  </si>
  <si>
    <t>Mejora</t>
  </si>
  <si>
    <t xml:space="preserve">(2) dos solicitudes y/o reuniones </t>
  </si>
  <si>
    <t>Acta</t>
  </si>
  <si>
    <t>(1) Un lineamiento establecido para la traducción de documentos a lenguas de grupos étnico</t>
  </si>
  <si>
    <t>Gestión del Conocimiento y la Innovación</t>
  </si>
  <si>
    <t>Gestión del conocimiento y la innovación</t>
  </si>
  <si>
    <t>FURAG - Definir el instrumento y metodología para garantizar la transferencia de conocimiento en el momento de retiro de las personas.</t>
  </si>
  <si>
    <t>Un (1) instrumentoy metodología</t>
  </si>
  <si>
    <t>Instrumento</t>
  </si>
  <si>
    <t>FURAG - Identificar los riesgos y gestionar los controles relacionados con la conservación de conocimiento en la entidad</t>
  </si>
  <si>
    <t>Riesgos administrados</t>
  </si>
  <si>
    <t>Riesgos</t>
  </si>
  <si>
    <t>FURAG - Entrenamiento en el uso e implementación del instrumento de mapas de conocimiento</t>
  </si>
  <si>
    <t>Capacitaciones</t>
  </si>
  <si>
    <t>Gobierno Digital</t>
  </si>
  <si>
    <t>Gestión de Comunicaciones</t>
  </si>
  <si>
    <t>FURAG - Migrar información de la página web a plataforma Drupal 9 y rediseñar secciones del portal.</t>
  </si>
  <si>
    <t>Migración de la página web a la  plataforma Drupal 9 con rediseño de varias secciones del portal.</t>
  </si>
  <si>
    <t>Porcentaje</t>
  </si>
  <si>
    <t xml:space="preserve">Oficina Asesora de Comunicaciones - OAC  </t>
  </si>
  <si>
    <t>Gestión de Tecnologías de Información</t>
  </si>
  <si>
    <t>Capacitaciones realizadas</t>
  </si>
  <si>
    <t>FURAG - Finalizar la implementación del protocolo  IPv6  en la Entidad</t>
  </si>
  <si>
    <t>Protocolo IPv6 implementado en la Entidad</t>
  </si>
  <si>
    <t>Informe</t>
  </si>
  <si>
    <t>Dirección de Tecnologías y Sistemas de la Información (DTSI)</t>
  </si>
  <si>
    <t xml:space="preserve">(1)Un documento </t>
  </si>
  <si>
    <t>Oficina Centro de Comando, Control, Comunicación y Computo - C4</t>
  </si>
  <si>
    <t xml:space="preserve">FURAG - Identificar de acuerdo a lo requerido por la Entidad, las tecnologías emergentes de cuarta revolución industrial que pueden ser implementadas  en la Secretaria, para mejorar la prestación de servicios </t>
  </si>
  <si>
    <t>(1) Un informe</t>
  </si>
  <si>
    <t>FURAG - Analizar la documentación, (riesgos de seguridad y privacidad de la Información, Indicadores de implementación del Sistema de Gestión de Seguridad y Privacidad de la Información) para su aprobación por el Comité Institucional de Gestión y Desempeño - CIGD</t>
  </si>
  <si>
    <t>(1)Un documento de Riesgos
(1)Un documento de indicadores del SGSI</t>
  </si>
  <si>
    <t>Plan</t>
  </si>
  <si>
    <t xml:space="preserve">FURAG - Definir el plan de apertura y uso datos abiertos </t>
  </si>
  <si>
    <t xml:space="preserve">(1) Un  plan </t>
  </si>
  <si>
    <t>Lineamiento adoptados</t>
  </si>
  <si>
    <t xml:space="preserve">Acto administrativo </t>
  </si>
  <si>
    <t>una capacitación en atención incluyente  y diferencial</t>
  </si>
  <si>
    <t>Dirección de Recursos Físicos y Gestión Documental - DRFGD</t>
  </si>
  <si>
    <t>Gestión Documental</t>
  </si>
  <si>
    <t xml:space="preserve">Gestión de Recursos Físicos y Documental </t>
  </si>
  <si>
    <t xml:space="preserve">Mesa Técnica </t>
  </si>
  <si>
    <t>FURAG - Capacitar a los funcionarios sobre la administración de archivos y demás temáticas de la gestión documental</t>
  </si>
  <si>
    <t>100% de los servidors capacitados</t>
  </si>
  <si>
    <t>FURAG - Realizar análisis documental, organizacional y tecnológico para la implementación del SGDEA.</t>
  </si>
  <si>
    <t>100% del plan de trabajo</t>
  </si>
  <si>
    <t xml:space="preserve">FURAG - Implemetar el plan de apertura y uso datos abiertos </t>
  </si>
  <si>
    <t>(1) Un plan implementado</t>
  </si>
  <si>
    <t>FURAG -Identificar la infraestructura crítica cibernética de la Entidad en forma conjunta con el Centro de Comando, Control, Comunicaciones y Computo C4</t>
  </si>
  <si>
    <t>(1) Un documento</t>
  </si>
  <si>
    <t>(1) Un  politica publicada</t>
  </si>
  <si>
    <t>Gestión con valores para resultados</t>
  </si>
  <si>
    <t>FURAG - Capacitación o entrenamiento a servidores públicos y contratistas en atención preferencial, incluyente y diferencial, acorde con los lineamientos establecidos en el proceso de atención y servicio al ciudadano.</t>
  </si>
  <si>
    <t>(3) tres capacitaciones</t>
  </si>
  <si>
    <t>Un plan implementado</t>
  </si>
  <si>
    <t>Participación Ciudadana en la Gestión Pública</t>
  </si>
  <si>
    <t>Mejora Normativa</t>
  </si>
  <si>
    <t>Gestión Jurídica y Contractual</t>
  </si>
  <si>
    <t>FURAG - Liderar la actualización del normograma que regula la gestión de la Secretaria</t>
  </si>
  <si>
    <t>Normograma actualizado</t>
  </si>
  <si>
    <t>Dirección Jurídica y Contractual - DJC</t>
  </si>
  <si>
    <t>Control Interno</t>
  </si>
  <si>
    <t xml:space="preserve">Control Interno </t>
  </si>
  <si>
    <t>Seguimiento y Monitoreo al Sistema de Control Interno</t>
  </si>
  <si>
    <t>Informe de Seguimiento a la Estrategia para la Promoción del Codigo de Integridad y los Principios Institucionales 2022.</t>
  </si>
  <si>
    <t>Oficina de Control Interno (OCI)</t>
  </si>
  <si>
    <t>FURAG - Evaluación a  la estrategia de Participación Ciudadana 2022</t>
  </si>
  <si>
    <t>Informe Evaluación al Plan de Participacion Ciudadana 2022</t>
  </si>
  <si>
    <t>FURAG - Seguimiento al Procedimiento PD-GH-19 Declaración de Conflicto de Interés en el Ejercicio del Servicio Público.</t>
  </si>
  <si>
    <t>Informe de Seguimiento  al Procedimiento PD-GH-19 Declaración de Conflicto de Interés en el Ejercicio del Servicio Público.</t>
  </si>
  <si>
    <t>FURAG - Prueba piloto para validación del instrumento de mapas de conocimiento</t>
  </si>
  <si>
    <t>Un (1) instrumento de mapa de conocimiento validado y ajustado</t>
  </si>
  <si>
    <t xml:space="preserve">Informe 
Instrumento </t>
  </si>
  <si>
    <t>FURAG - Documentación de la metodología  de uso y aplicación del mapa de conocimiento</t>
  </si>
  <si>
    <t>Un (1) instructivo de la metodología ajustada y aprobada</t>
  </si>
  <si>
    <t xml:space="preserve">Instructivo </t>
  </si>
  <si>
    <t xml:space="preserve">FURAG - Implementación del instrumento de mapas de conocimiento y metodología de aplicación para el proceso de gestión y análisis de información de seguridad, convivencia y acceso a la justicia. </t>
  </si>
  <si>
    <t>Un (1) mapa de conocimiento elaborado.</t>
  </si>
  <si>
    <t>Mapa de conocimiento</t>
  </si>
  <si>
    <t>FURAG - Definir metodología y lineamientos para identificar, promover y evaluar ideas innovadoras</t>
  </si>
  <si>
    <t>Un (1)  metodología</t>
  </si>
  <si>
    <t>Metodologìa</t>
  </si>
  <si>
    <t>FURAG - Aprobar documento con metodología y lineamientos para identificar, promover y evaluar ideas innovadoras</t>
  </si>
  <si>
    <t>Documento aprobado y socializado</t>
  </si>
  <si>
    <t xml:space="preserve">Documento </t>
  </si>
  <si>
    <t>Realizar capacitación para el fortalecimiento, estandarización y participación en el intercambio de conocimientos en analítica de datos</t>
  </si>
  <si>
    <t>FURAG - Actualizar el documento de aseguramiento de la calidad de datos de la bodega de datos de la SDSCJ</t>
  </si>
  <si>
    <t>(1) Un  documento actualizado</t>
  </si>
  <si>
    <t>FURAG - Revisar el PIC para determinar la viabilidad de incluir capacitación a los servidores en atención Incluyente y diferencial, PBS en Lenguaje Claro y comunicación con los grupos de valor.</t>
  </si>
  <si>
    <t>Primer Bimestre
Enero - Febrero</t>
  </si>
  <si>
    <t>Segundo Bimestre
Marzo - Abril</t>
  </si>
  <si>
    <t>Tercer Bimestre
Mayo - Junio</t>
  </si>
  <si>
    <t>Cuarto Bimestre
Julio - Agosto</t>
  </si>
  <si>
    <t>Quinto Bimestre
Septiembre - Octubre</t>
  </si>
  <si>
    <t>Sexto Bimestre
Noviembre - Diciembre</t>
  </si>
  <si>
    <t>Dimensiones del Modelo Integrado de Planeación y Gestión</t>
  </si>
  <si>
    <t>Fecha Inicio de ejecución (día-mes-año)</t>
  </si>
  <si>
    <t>Fecha Fin de ejecución (día-mes-año)</t>
  </si>
  <si>
    <t>Progrado</t>
  </si>
  <si>
    <t>PAAC - Revisar y actualizar la Política de Administración de Riesgos de la entidad, según haya lugar.</t>
  </si>
  <si>
    <t>Politica para la administración del riesgo actulizada</t>
  </si>
  <si>
    <t>PAAC - Emitir la Política SARLAF, con base a la “Ruta metodológica para Ia implementación del Sistema de Administración del Riesgo de Lavado de Activos y de la Financiación del Terrorismo -SARLAFT en las entidades distritales”.</t>
  </si>
  <si>
    <t xml:space="preserve">Politica SARLAF adoptada e implementada </t>
  </si>
  <si>
    <t>PAAC - Actualizar la caracterización de ciudadanos, usuarios y grupos de interés</t>
  </si>
  <si>
    <t>Caracterización de usuarios, ciudadano y grupos de interes actulizada</t>
  </si>
  <si>
    <t>PAAC - Convocar a la ciudadanía  y grupos de interés  para la participación en los espacios de diálogo ciudadano, en el marco de la rendición de cuentas.</t>
  </si>
  <si>
    <t>Participación de ciudadanos y grupos de interes en el ejrecicio de la rendición de cuenta</t>
  </si>
  <si>
    <t xml:space="preserve">Evaluación de Resultados </t>
  </si>
  <si>
    <t>Seguimiento y evaluación del desempeño institucional</t>
  </si>
  <si>
    <t>PAAC - Implementar los lineamientos para la medición de  la satisfacción de los ciudadanos frente a la atención y trámite de las PQRS en la SDSCJ.</t>
  </si>
  <si>
    <t>Lineamientos implementados</t>
  </si>
  <si>
    <t>Transparencia, Acceso a la Información Pública y Lucha Contra la Corrupción</t>
  </si>
  <si>
    <t>PAAC - Divulgar los contenidos del Código Nacional de Seguridad y Convivencia Ciudadana, por medio de diferentes espacios   (virtuales y/o presenciales) y con enfoques específicos de acuerdo a la población a sensibilizar.</t>
  </si>
  <si>
    <t>Código Nacional de Seguridad y Convivencia Ciudadana, divulgado</t>
  </si>
  <si>
    <t>Fortalecimiento Organizacional y Simplificación de Procesos</t>
  </si>
  <si>
    <t xml:space="preserve">PAAC - Aplicar instrumento de percepción y de medición de los niveles de apropiación de los valores y principios de acción por parte de los servidores y contratistas, después de la implementación del código de integridad, con el propósito de evidenciar la apropiación de los valores del código de integridad en los servidores y contratistas de la entidad. </t>
  </si>
  <si>
    <t xml:space="preserve">Evidenciar la apropiación de los valores del código de integridad en los servidores y contratistas de la entidad. </t>
  </si>
  <si>
    <t xml:space="preserve">Dirección de Gestión Humana - DGH </t>
  </si>
  <si>
    <t xml:space="preserve">Dependencia Resposable </t>
  </si>
  <si>
    <t>Compras y Contratación Pública</t>
  </si>
  <si>
    <t>POA - Elaborar y ejecutar el plan de contingencia para el trámite de la contratación directa de la vigencia 2022, en atención a la entrada en vigencia de la Ley de Garantías</t>
  </si>
  <si>
    <t>Plan de contingencia para el trámite de la contratación directa implementado</t>
  </si>
  <si>
    <t xml:space="preserve">POA - Ampliar el alcance de la Certificación de Calidad al 100% de los procesos de la entidad </t>
  </si>
  <si>
    <t>Certificar todos los procesos del SIG</t>
  </si>
  <si>
    <t>Procesos Certificados</t>
  </si>
  <si>
    <t>POA - Implementar un proyecto para innovar en la planeación del Sector de Seguridad, Convivencia y Justicia y su articulación con los organismos de Seguridad, Convivencia y Justicia.</t>
  </si>
  <si>
    <t>Proyecto implementado</t>
  </si>
  <si>
    <t>Herramienta</t>
  </si>
  <si>
    <t>POA - Desarrollar un esquema de seguimiento a la ejecución presupuestal de la inversión</t>
  </si>
  <si>
    <t xml:space="preserve">Esquerma de Seguimiento Implementada </t>
  </si>
  <si>
    <t>POA - Producir 10 campañas free press y pautadas  anuales de comunicación externa, que den cuente de la misionalidad de la Secretaría de Seguridad, Convivencia y Justicia.</t>
  </si>
  <si>
    <t>10 campañas de comunicación realizadas</t>
  </si>
  <si>
    <t xml:space="preserve">Oficina Asesora de Comunicaciones - OAC </t>
  </si>
  <si>
    <t>POA -  Desarrollar 8 campañas anuales de comunicación interna, que aporten al fortalecimiento institucional de la Secretaría de Seguridad, Convivencia y Justicia.</t>
  </si>
  <si>
    <t>8 campañas de comunicación realizadas</t>
  </si>
  <si>
    <t>Control Interno Disciplinario</t>
  </si>
  <si>
    <t>POA - Realizar 4 ciclos de capacitaciones en temas que permitan  prevenir las conductas con incidencia disciplinaria</t>
  </si>
  <si>
    <t>4 ciclos de capacitaciones realizadas</t>
  </si>
  <si>
    <t xml:space="preserve">Oficina de Control Disciplinario Interno - OCDI </t>
  </si>
  <si>
    <t>POA - Ejecutar el presupuesto de acuerdo a la  programación realizada.</t>
  </si>
  <si>
    <t>Presupuesto Ejecutado</t>
  </si>
  <si>
    <t>Dirección Financiera - DF</t>
  </si>
  <si>
    <t xml:space="preserve">POA - Realizar la integración de 400 cámaras de privados ó entidades públicas al sistema de videovigilancia de Bogotá </t>
  </si>
  <si>
    <t>Número de cámaras interconectadas al sistema de video vigilancia (SVV)</t>
  </si>
  <si>
    <t>Gestión de Seguridad y Convivencia</t>
  </si>
  <si>
    <t>POA - Dinamizar y participar en espacios de articulación con organismos de Seguridad, que aporten a la investigación, rastreo, judicialización y desmantelamiento de estructuras criminales</t>
  </si>
  <si>
    <t>Alianzas estrategicas con organismos de seguridad</t>
  </si>
  <si>
    <t>Dirección de Prevención y Cultura Ciudadana - DPCC</t>
  </si>
  <si>
    <t>POA - Realizar actividades pedagógicas, de sensibilización, cultura ciudadana y corresponsabilidad para la prevención de delitos y factores de riesgo de mayor impacto en parques priorizados en las localidades de la ciudad.</t>
  </si>
  <si>
    <t>actividades pedagógicas reallizadas</t>
  </si>
  <si>
    <t>POA - Desarrollar acciones para la recepción y sistematización de información que aporten a la investigación, rastreo, judicialización y desmantelamiento de estructuras criminales</t>
  </si>
  <si>
    <t># acciones realizadas</t>
  </si>
  <si>
    <t>Dirección de Seguridad - DS</t>
  </si>
  <si>
    <t>POA - Realizar el seguimiento a la implementación de las estrategias de los componentes de acceso a la justicia, Cárcel Distrital y Responsabilidad Penal.</t>
  </si>
  <si>
    <t>Estrategias implementadas</t>
  </si>
  <si>
    <t xml:space="preserve">Subsecretaria de Acceso a la Justicia - SAJ     </t>
  </si>
  <si>
    <t>POA - Ejecutar una campaña de comunicación dirigida a los ciudadanos sobre el conocimiento y acceso a los servicios de justicia y mecanismos de participación. (Política Pública Distrital de Transparencia, Integridad y No Tolerancia con la Corrupción)</t>
  </si>
  <si>
    <t>Una campaña realizada</t>
  </si>
  <si>
    <t>Dirección de Acceso a la Justicia - DAJ</t>
  </si>
  <si>
    <t xml:space="preserve">Custodia y Vigilancia para la Seguridad </t>
  </si>
  <si>
    <t>POA - Brindar programas, actividades y/o  talleres  de  capacitación y ocupación válida para la redención de pena  aprobados en el plan ocupacional al 80% de las PPL.</t>
  </si>
  <si>
    <t>Programas realizados</t>
  </si>
  <si>
    <t>Dirección Cárcel Distrital - DCD</t>
  </si>
  <si>
    <t>POA - Realizar 4 requerimientos a las direcciones para verificar el cumplimiento de las actividades a cargo de la Subsecretaría de Inversiones y fortalecimiento de capacidades operativas, definidas en el Plan Anticorrupción y Atención al Usuario</t>
  </si>
  <si>
    <t>4 requerimientos realizados</t>
  </si>
  <si>
    <t>Subsecretaría de Inversiones y Fortalecimiento de Capacidades Operativas - SIFCO</t>
  </si>
  <si>
    <t xml:space="preserve">Fortalecimiento de Capacidades Operativas para la S C y AJ       </t>
  </si>
  <si>
    <t>POA - Realizar 178  estudios de procesos precontractuales para el fortalecimiento de las capacidades operativas de los organismos de seguridad y justicia del distrito</t>
  </si>
  <si>
    <t>178 Estudios realizados</t>
  </si>
  <si>
    <t xml:space="preserve">Dirección Técnica - DT </t>
  </si>
  <si>
    <t>POA - Realizar mesas de trabajo trimestrales con la Dirección Jurídica y contractual, para hacer la revisión de los pliegos de condiciones.</t>
  </si>
  <si>
    <t># de mesas de trabajo reaizadas</t>
  </si>
  <si>
    <t>Dirección de Operaciones para el Fortalecimiento - DOF</t>
  </si>
  <si>
    <t>POA - Verificar el 20% de los bienes de tecnología que hacen parte de los comodatos 1154/2018, 1036/2018, 656/2019 y 844/2019</t>
  </si>
  <si>
    <t>20% de los bienes verificados</t>
  </si>
  <si>
    <t xml:space="preserve">Dirección de Bienes para la Seguridad, Convivencia y Acceso a la Justicia - DBSCAJ </t>
  </si>
  <si>
    <t>Talento Humano</t>
  </si>
  <si>
    <t>Gestión Estratégica del Talento Humano</t>
  </si>
  <si>
    <t>POA - Ejecutar las actividades del Programa "Talento Humano en una organización saludable", en los módulos de Hábitos Saludables, Seguridad y Salud en el trabajo,  Bienestar - Incentivos - Estímulos - Reconocimientos, Secretaría en Familia, Secretaría Sostenible formación y Capacitación, Sistema de Información para la Planeación y Gestión.</t>
  </si>
  <si>
    <t>Plan ejecutado</t>
  </si>
  <si>
    <t>Defensa Jurídica</t>
  </si>
  <si>
    <t>100% de los cantratos formalizados</t>
  </si>
  <si>
    <t>POA - Realizar la actualización e implementación de los instrumentos archivísticos de la SCJ</t>
  </si>
  <si>
    <t>Actualización e Implementación de Instrumentos archivisticos</t>
  </si>
  <si>
    <t>PLAN DE SOSTENIBILIDAD DEL MODELO INTEGRADO DE PLANEACIÓN Y GESTIÓN – MIPG 2022 - BAJO EL REFERENTE MIPG 2021 - VERSIÓN 4
RESUMEN ACTIVIDADES POR DIMENSIÓN, POLÍTICA, PROCESO Y LÍDER DE POLÍTICA
SECRETARIA DISTRITAL DE SEGURIDAD, CONVIVENCIA Y JUSTICIA – SDSCJ
PLAN DE ADECUACIÓN Y SOSTENIBILIDAD 2022</t>
  </si>
  <si>
    <t>DIMENSIÓN</t>
  </si>
  <si>
    <t>POLÍTICA</t>
  </si>
  <si>
    <t xml:space="preserve">PROCESO </t>
  </si>
  <si>
    <t xml:space="preserve">LÍDER DE POLÍTICA </t>
  </si>
  <si>
    <t>#</t>
  </si>
  <si>
    <t xml:space="preserve">Gestión Estratégica del Talento Humano </t>
  </si>
  <si>
    <t>Dirección de Talento Humano </t>
  </si>
  <si>
    <t>Integridad</t>
  </si>
  <si>
    <t>Oficina Asesora de Planeación</t>
  </si>
  <si>
    <t>Dirección Financiera</t>
  </si>
  <si>
    <t>Dirección Jurídica y Contractual (DJC)</t>
  </si>
  <si>
    <t>Gestión  con Valores para Resultados</t>
  </si>
  <si>
    <t>Subsecretaría de Gestión Institucional</t>
  </si>
  <si>
    <t>Racionalización de Trámites</t>
  </si>
  <si>
    <t>Gestión de la Tecnología de la Información</t>
  </si>
  <si>
    <t>Dirección de Tecnologías y Sistemas de Información</t>
  </si>
  <si>
    <t>Seguridad Digital</t>
  </si>
  <si>
    <t>Dirección Jurídica y Contractual</t>
  </si>
  <si>
    <t>Evaluación de Resultados</t>
  </si>
  <si>
    <t>Seguimiento y Evaluación del Desempeño Institucional</t>
  </si>
  <si>
    <t>Gestión de Recursos Físicos y Gestión Documental</t>
  </si>
  <si>
    <t>Dirección de Recursos Físicos y Gestión Documental</t>
  </si>
  <si>
    <t>Gestión y Análisis de la información</t>
  </si>
  <si>
    <t>Oficina de Análisis de la información y estudios estratégicos</t>
  </si>
  <si>
    <t>Apoyos</t>
  </si>
  <si>
    <t>Control Disciplinario Interno</t>
  </si>
  <si>
    <t>Oficina de Control Interno</t>
  </si>
  <si>
    <t>Oficina de Control Disciplinario Interno</t>
  </si>
  <si>
    <t>Oficina Asesora de Comunicaciones</t>
  </si>
  <si>
    <t>FURAG</t>
  </si>
  <si>
    <t>PAAC</t>
  </si>
  <si>
    <t>POA</t>
  </si>
  <si>
    <t>TOTAL</t>
  </si>
  <si>
    <t>Planeación institucional</t>
  </si>
  <si>
    <t>Gestión financiera</t>
  </si>
  <si>
    <t>LISTAS</t>
  </si>
  <si>
    <t>Listas</t>
  </si>
  <si>
    <t xml:space="preserve">Tipo de Actividad </t>
  </si>
  <si>
    <t>ESTADO DE LA ACTIVIDAD</t>
  </si>
  <si>
    <t>EN EJECUCIÓN</t>
  </si>
  <si>
    <t>Oficina Asesora de Planeación (OAP)</t>
  </si>
  <si>
    <t>EJECUTADA</t>
  </si>
  <si>
    <t>VENCIDA</t>
  </si>
  <si>
    <t>Subsecretaría de Gestión Institucional (SGI)</t>
  </si>
  <si>
    <t>Gestión de Tecnologías de la Información</t>
  </si>
  <si>
    <t>Dirección de Recursos Físicos y Gestión Documental (DRFGD)</t>
  </si>
  <si>
    <t>Oficina de Análisis de Información y Estudios Estratégicos (OAIEE)</t>
  </si>
  <si>
    <t>Oficina de Control Disciplinario Interno (OCDI)</t>
  </si>
  <si>
    <t>Oficina Asesora de Comunicaciones (OAC)</t>
  </si>
  <si>
    <t>FURAG - Realizar la gestión con las Entidades del orden Distrital y/o Nacional, para definir el procedimiento para realizar la traducción de documentos a lenguas de grupos étnicos e incluir este, en un lineamiento que haga parte del proceso de atención y servicio al ciudadano</t>
  </si>
  <si>
    <t>Una (1) capacitaciones realizadas</t>
  </si>
  <si>
    <t>FURAG - Adoptar e implementar el plan de continuidad de negocio en la Secretaria</t>
  </si>
  <si>
    <t xml:space="preserve">FURAG - Gestionar la adopción de los lineamientos para la vinculación de personas en condición de discapacidad - PcD- </t>
  </si>
  <si>
    <t>Un (1) Documento que contenga los lineamientos institucionales relacionados con la gestión y trámite de PQRSDF  (oportunidad y calidad de las respuestas)</t>
  </si>
  <si>
    <t>FURAG -Socializar a las partes involucradas el documento diagnóstico de los espacios de atención ubicados en los distintos puntos con que cuenta la entidad de cara al ciudadano.</t>
  </si>
  <si>
    <t>Una (1) Comunicaciones de socialización del documento diagnóstico accesibilidad y señalética a las partes involucradas.</t>
  </si>
  <si>
    <t>FURAG - Realizar coordinación con partes involucradas para establecer las acciones necesarias que permitan garantizar la señalización y accesibilidad incluyente.</t>
  </si>
  <si>
    <t>Un (1) Documento con acciones a desarrollar.</t>
  </si>
  <si>
    <t>FURAG - Realizar mesas de trabajo para verificar la aplicabilidad de la política Nacional para el manejo de residuos de aparatos eléctricos y digitales que se generen con el componentes ambiental.</t>
  </si>
  <si>
    <t>FURAG - Seguimiento a la Estrategia para la Promoción del Código de Integridad y los Principios Institucionales 2022</t>
  </si>
  <si>
    <t>Dos (2) Solicitudes realizadas enviadas a las entidades del orden nacional y distrital.</t>
  </si>
  <si>
    <t>Tres (3) Consultas realizadas a otras entidades</t>
  </si>
  <si>
    <t>FURAG - Solicitar lineamientos a las entidades del orden nacional y distrital, respecto a la implementación de lo establecido en Ley 2052 de 2020.</t>
  </si>
  <si>
    <t>FURAG- Identificar buenas prácticas establecidas en otras entidades respecto a los lineamientos normativos.</t>
  </si>
  <si>
    <t>FURAG - Implementar el Plan de Preservación Digital.</t>
  </si>
  <si>
    <t>FURAG - Realizar la gestión ante la Secretaría General y la Alta Consejería para las TICS, a fin de que se identifiquen las posibles acciones que a partir de la implementación de la APP.</t>
  </si>
  <si>
    <t xml:space="preserve">FURAG - Establecer un documento que contenga los lineamientos institucionales relacionados con la gestión y trámite de PQRSDF  </t>
  </si>
  <si>
    <t xml:space="preserve">FURAG - Líderar la actualizacion del  Contexto Estratégico Institucional de los procesos alineado al Plan Estratégico Institucional - PEI </t>
  </si>
  <si>
    <t xml:space="preserve">
(1) Matriz con el Contexto Estratégico Institucional Actualizado por proceso</t>
  </si>
  <si>
    <t xml:space="preserve">FURAG - Realizar las gestiones necesarias para contar en la Entidad con una línea de atención telefónica que permita grabar llamadas de ciudadanos; así como con un menú interactivo que incluya opciones para garantizar la atención de personas en condición de discapacidad. </t>
  </si>
  <si>
    <t xml:space="preserve">FURAG - Revisar acto administrativo para la participación ciudadana y la rendición de cuentas. </t>
  </si>
  <si>
    <r>
      <t>FURAG - Elaborar y formalizar</t>
    </r>
    <r>
      <rPr>
        <strike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 la política para la administración y gestión de las copias de respaldo y pruebas de restauración</t>
    </r>
  </si>
  <si>
    <t>FURAG - Estructurar iniciativa de ciudad y territorio inteligente.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</si>
</sst>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[$-C0A]d\-mmm\-yy;@"/>
    <numFmt numFmtId="165" formatCode="0.0%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rgb="FF009900"/>
      <name val="Arial"/>
      <family val="2"/>
    </font>
    <font>
      <b/>
      <sz val="10"/>
      <color theme="7" tint="-0.249977111117893"/>
      <name val="Arial"/>
      <family val="2"/>
    </font>
    <font>
      <sz val="12"/>
      <color theme="1"/>
      <name val="Arial"/>
      <family val="2"/>
    </font>
    <font>
      <strike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E4F0F0"/>
        <bgColor rgb="FFFDE9D9"/>
      </patternFill>
    </fill>
    <fill>
      <patternFill patternType="solid">
        <fgColor theme="0" tint="-0.249977111117893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rgb="FFFDE9D9"/>
      </patternFill>
    </fill>
    <fill>
      <patternFill patternType="solid">
        <fgColor theme="7" tint="0.79998168889431442"/>
        <bgColor rgb="FFFDE9D9"/>
      </patternFill>
    </fill>
    <fill>
      <patternFill patternType="solid">
        <fgColor theme="4" tint="0.79998168889431442"/>
        <bgColor rgb="FFFDE9D9"/>
      </patternFill>
    </fill>
    <fill>
      <patternFill patternType="solid">
        <fgColor theme="8" tint="0.59999389629810485"/>
        <bgColor rgb="FFFDE9D9"/>
      </patternFill>
    </fill>
    <fill>
      <patternFill patternType="solid">
        <fgColor theme="3" tint="0.79998168889431442"/>
        <bgColor rgb="FFFDE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7E1"/>
        <bgColor rgb="FFFDE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5" fillId="0" borderId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5" fillId="0" borderId="0"/>
    <xf numFmtId="0" fontId="1" fillId="0" borderId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ill="0" applyBorder="0" applyAlignment="0" applyProtection="0"/>
    <xf numFmtId="41" fontId="5" fillId="0" borderId="0" applyFont="0" applyFill="0" applyBorder="0" applyAlignment="0" applyProtection="0"/>
  </cellStyleXfs>
  <cellXfs count="255">
    <xf numFmtId="0" fontId="0" fillId="0" borderId="0" xfId="0"/>
    <xf numFmtId="0" fontId="7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19" xfId="0" applyBorder="1"/>
    <xf numFmtId="0" fontId="0" fillId="0" borderId="20" xfId="0" applyBorder="1" applyAlignment="1">
      <alignment horizontal="justify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justify" vertical="center"/>
    </xf>
    <xf numFmtId="0" fontId="0" fillId="0" borderId="26" xfId="0" applyBorder="1"/>
    <xf numFmtId="0" fontId="5" fillId="4" borderId="1" xfId="0" applyFont="1" applyFill="1" applyBorder="1" applyAlignment="1">
      <alignment horizontal="justify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1" fontId="10" fillId="9" borderId="1" xfId="1" applyFont="1" applyFill="1" applyBorder="1" applyAlignment="1">
      <alignment horizontal="center" vertical="center" wrapText="1"/>
    </xf>
    <xf numFmtId="9" fontId="10" fillId="12" borderId="2" xfId="6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" fontId="5" fillId="4" borderId="1" xfId="6" applyNumberFormat="1" applyFont="1" applyFill="1" applyBorder="1" applyAlignment="1">
      <alignment horizontal="center" vertical="center" wrapText="1"/>
    </xf>
    <xf numFmtId="9" fontId="5" fillId="4" borderId="1" xfId="6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justify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justify" vertical="center" wrapText="1"/>
    </xf>
    <xf numFmtId="0" fontId="10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1" fontId="13" fillId="9" borderId="1" xfId="1" applyFont="1" applyFill="1" applyBorder="1" applyAlignment="1">
      <alignment horizontal="center" vertical="center" wrapText="1"/>
    </xf>
    <xf numFmtId="9" fontId="12" fillId="13" borderId="2" xfId="6" applyFont="1" applyFill="1" applyBorder="1" applyAlignment="1">
      <alignment horizontal="center" vertical="center" wrapText="1"/>
    </xf>
    <xf numFmtId="41" fontId="13" fillId="9" borderId="2" xfId="2" applyFont="1" applyFill="1" applyBorder="1" applyAlignment="1">
      <alignment horizontal="center" vertical="center" wrapText="1"/>
    </xf>
    <xf numFmtId="41" fontId="13" fillId="8" borderId="2" xfId="2" applyFont="1" applyFill="1" applyBorder="1" applyAlignment="1">
      <alignment horizontal="center" vertical="center" wrapText="1"/>
    </xf>
    <xf numFmtId="41" fontId="13" fillId="14" borderId="2" xfId="2" applyFont="1" applyFill="1" applyBorder="1" applyAlignment="1">
      <alignment horizontal="center" vertical="center" wrapText="1"/>
    </xf>
    <xf numFmtId="9" fontId="12" fillId="12" borderId="2" xfId="6" applyFont="1" applyFill="1" applyBorder="1" applyAlignment="1">
      <alignment horizontal="center" vertical="center" wrapText="1"/>
    </xf>
    <xf numFmtId="41" fontId="13" fillId="7" borderId="2" xfId="2" applyFont="1" applyFill="1" applyBorder="1" applyAlignment="1">
      <alignment horizontal="center" vertical="center" wrapText="1"/>
    </xf>
    <xf numFmtId="41" fontId="13" fillId="7" borderId="9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5" fillId="4" borderId="33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5" fontId="5" fillId="4" borderId="3" xfId="6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9" fontId="10" fillId="4" borderId="3" xfId="0" applyNumberFormat="1" applyFont="1" applyFill="1" applyBorder="1" applyAlignment="1">
      <alignment horizontal="center" vertical="center" wrapText="1"/>
    </xf>
    <xf numFmtId="9" fontId="10" fillId="4" borderId="3" xfId="6" applyFont="1" applyFill="1" applyBorder="1" applyAlignment="1">
      <alignment horizontal="center" vertical="center" wrapText="1"/>
    </xf>
    <xf numFmtId="9" fontId="5" fillId="4" borderId="3" xfId="6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justify" vertical="center" wrapText="1"/>
    </xf>
    <xf numFmtId="164" fontId="5" fillId="4" borderId="34" xfId="0" applyNumberFormat="1" applyFont="1" applyFill="1" applyBorder="1" applyAlignment="1">
      <alignment horizontal="center" vertical="center" wrapText="1"/>
    </xf>
    <xf numFmtId="165" fontId="5" fillId="4" borderId="1" xfId="6" applyNumberFormat="1" applyFont="1" applyFill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9" fontId="10" fillId="4" borderId="1" xfId="6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justify" vertical="center" wrapText="1"/>
    </xf>
    <xf numFmtId="164" fontId="5" fillId="4" borderId="35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5" fontId="5" fillId="4" borderId="2" xfId="6" applyNumberFormat="1" applyFont="1" applyFill="1" applyBorder="1" applyAlignment="1">
      <alignment horizontal="center"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9" fontId="10" fillId="4" borderId="2" xfId="6" applyFont="1" applyFill="1" applyBorder="1" applyAlignment="1">
      <alignment horizontal="center" vertical="center" wrapText="1"/>
    </xf>
    <xf numFmtId="9" fontId="5" fillId="4" borderId="2" xfId="6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justify" vertical="center" wrapText="1"/>
    </xf>
    <xf numFmtId="1" fontId="10" fillId="4" borderId="1" xfId="6" applyNumberFormat="1" applyFont="1" applyFill="1" applyBorder="1" applyAlignment="1">
      <alignment horizontal="center" vertical="center" wrapText="1"/>
    </xf>
    <xf numFmtId="0" fontId="5" fillId="4" borderId="1" xfId="3" applyFill="1" applyBorder="1" applyAlignment="1">
      <alignment horizontal="justify" vertical="center" wrapText="1"/>
    </xf>
    <xf numFmtId="10" fontId="5" fillId="4" borderId="1" xfId="3" applyNumberFormat="1" applyFill="1" applyBorder="1" applyAlignment="1" applyProtection="1">
      <alignment horizontal="center" vertical="center" wrapText="1"/>
      <protection locked="0"/>
    </xf>
    <xf numFmtId="0" fontId="5" fillId="4" borderId="1" xfId="3" applyFill="1" applyBorder="1" applyAlignment="1" applyProtection="1">
      <alignment horizontal="justify" vertical="center" wrapText="1"/>
      <protection locked="0"/>
    </xf>
    <xf numFmtId="0" fontId="5" fillId="4" borderId="1" xfId="0" applyFont="1" applyFill="1" applyBorder="1" applyAlignment="1" applyProtection="1">
      <alignment horizontal="justify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3" applyFill="1" applyBorder="1" applyAlignment="1">
      <alignment horizontal="justify" vertical="center" wrapText="1"/>
    </xf>
    <xf numFmtId="0" fontId="10" fillId="15" borderId="4" xfId="0" applyFont="1" applyFill="1" applyBorder="1" applyAlignment="1">
      <alignment horizontal="center" vertical="center" wrapText="1"/>
    </xf>
    <xf numFmtId="0" fontId="10" fillId="15" borderId="3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16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16" borderId="3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16" borderId="2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16" borderId="28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16" borderId="14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5" fillId="16" borderId="31" xfId="0" applyFont="1" applyFill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justify" vertical="center" wrapText="1"/>
    </xf>
    <xf numFmtId="0" fontId="10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17" borderId="0" xfId="0" applyFont="1" applyFill="1" applyAlignment="1">
      <alignment vertical="center" wrapText="1"/>
    </xf>
    <xf numFmtId="0" fontId="10" fillId="17" borderId="0" xfId="0" applyFont="1" applyFill="1" applyAlignment="1">
      <alignment horizontal="center" vertical="center" wrapText="1"/>
    </xf>
    <xf numFmtId="0" fontId="10" fillId="1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5" fillId="6" borderId="0" xfId="0" applyFont="1" applyFill="1" applyAlignment="1">
      <alignment horizontal="justify" vertical="center" wrapText="1"/>
    </xf>
    <xf numFmtId="0" fontId="5" fillId="16" borderId="0" xfId="0" applyFont="1" applyFill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5" fillId="16" borderId="1" xfId="0" applyFont="1" applyFill="1" applyBorder="1" applyAlignment="1">
      <alignment horizontal="justify" vertical="center" wrapText="1"/>
    </xf>
    <xf numFmtId="0" fontId="5" fillId="16" borderId="3" xfId="0" applyFont="1" applyFill="1" applyBorder="1" applyAlignment="1">
      <alignment horizontal="justify" vertical="center" wrapText="1"/>
    </xf>
    <xf numFmtId="0" fontId="5" fillId="16" borderId="2" xfId="0" applyFont="1" applyFill="1" applyBorder="1" applyAlignment="1">
      <alignment horizontal="justify" vertical="center" wrapText="1"/>
    </xf>
    <xf numFmtId="0" fontId="11" fillId="5" borderId="2" xfId="3" applyFont="1" applyFill="1" applyBorder="1" applyAlignment="1">
      <alignment horizontal="left" vertical="center" wrapText="1" indent="5"/>
    </xf>
    <xf numFmtId="1" fontId="7" fillId="0" borderId="1" xfId="0" applyNumberFormat="1" applyFont="1" applyBorder="1" applyAlignment="1">
      <alignment horizontal="justify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justify" vertical="center" wrapText="1"/>
    </xf>
    <xf numFmtId="10" fontId="7" fillId="4" borderId="3" xfId="6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5" fillId="0" borderId="11" xfId="0" applyNumberFormat="1" applyFont="1" applyBorder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41" fontId="10" fillId="0" borderId="4" xfId="1" applyFont="1" applyFill="1" applyBorder="1" applyAlignment="1">
      <alignment horizontal="center" vertical="center" wrapText="1"/>
    </xf>
    <xf numFmtId="41" fontId="10" fillId="0" borderId="3" xfId="1" applyFont="1" applyFill="1" applyBorder="1" applyAlignment="1">
      <alignment horizontal="center" vertical="center" wrapText="1"/>
    </xf>
    <xf numFmtId="41" fontId="10" fillId="0" borderId="5" xfId="1" applyFont="1" applyFill="1" applyBorder="1" applyAlignment="1">
      <alignment horizontal="center" vertical="center" wrapText="1"/>
    </xf>
    <xf numFmtId="41" fontId="10" fillId="0" borderId="1" xfId="1" applyFont="1" applyFill="1" applyBorder="1" applyAlignment="1">
      <alignment horizontal="center" vertical="center" wrapText="1"/>
    </xf>
    <xf numFmtId="41" fontId="10" fillId="0" borderId="10" xfId="1" applyFont="1" applyFill="1" applyBorder="1" applyAlignment="1">
      <alignment horizontal="center" vertical="center" wrapText="1"/>
    </xf>
    <xf numFmtId="41" fontId="10" fillId="0" borderId="11" xfId="1" applyFont="1" applyFill="1" applyBorder="1" applyAlignment="1">
      <alignment horizontal="center" vertical="center" wrapText="1"/>
    </xf>
    <xf numFmtId="0" fontId="11" fillId="5" borderId="3" xfId="3" applyFont="1" applyFill="1" applyBorder="1" applyAlignment="1">
      <alignment horizontal="left" vertical="center" wrapText="1" indent="5"/>
    </xf>
    <xf numFmtId="0" fontId="11" fillId="5" borderId="1" xfId="3" applyFont="1" applyFill="1" applyBorder="1" applyAlignment="1">
      <alignment horizontal="left" vertical="center" wrapText="1" indent="5"/>
    </xf>
    <xf numFmtId="0" fontId="11" fillId="5" borderId="3" xfId="3" applyFont="1" applyFill="1" applyBorder="1" applyAlignment="1">
      <alignment horizontal="left" vertical="center" wrapText="1"/>
    </xf>
    <xf numFmtId="0" fontId="11" fillId="5" borderId="1" xfId="3" applyFont="1" applyFill="1" applyBorder="1" applyAlignment="1">
      <alignment horizontal="left" vertical="center" wrapText="1"/>
    </xf>
    <xf numFmtId="0" fontId="11" fillId="5" borderId="11" xfId="3" applyFont="1" applyFill="1" applyBorder="1" applyAlignment="1">
      <alignment horizontal="left" vertical="center" wrapText="1" indent="5"/>
    </xf>
    <xf numFmtId="0" fontId="11" fillId="5" borderId="11" xfId="3" applyFont="1" applyFill="1" applyBorder="1" applyAlignment="1">
      <alignment horizontal="left" vertical="center" wrapText="1"/>
    </xf>
    <xf numFmtId="0" fontId="10" fillId="0" borderId="44" xfId="3" applyFont="1" applyBorder="1" applyAlignment="1">
      <alignment horizontal="center" vertical="center" wrapText="1"/>
    </xf>
    <xf numFmtId="0" fontId="10" fillId="0" borderId="41" xfId="3" applyFont="1" applyBorder="1" applyAlignment="1">
      <alignment horizontal="center" vertical="center" wrapText="1"/>
    </xf>
    <xf numFmtId="0" fontId="10" fillId="0" borderId="45" xfId="3" applyFont="1" applyBorder="1" applyAlignment="1">
      <alignment horizontal="center" vertical="center" wrapText="1"/>
    </xf>
    <xf numFmtId="0" fontId="10" fillId="0" borderId="43" xfId="3" applyFont="1" applyBorder="1" applyAlignment="1">
      <alignment horizontal="center" vertical="center" wrapText="1"/>
    </xf>
    <xf numFmtId="0" fontId="10" fillId="0" borderId="46" xfId="3" applyFont="1" applyBorder="1" applyAlignment="1">
      <alignment horizontal="center" vertical="center" wrapText="1"/>
    </xf>
    <xf numFmtId="0" fontId="10" fillId="0" borderId="47" xfId="3" applyFont="1" applyBorder="1" applyAlignment="1">
      <alignment horizontal="center" vertical="center" wrapText="1"/>
    </xf>
    <xf numFmtId="0" fontId="10" fillId="0" borderId="48" xfId="3" applyFont="1" applyBorder="1" applyAlignment="1">
      <alignment horizontal="center" vertical="center" wrapText="1"/>
    </xf>
    <xf numFmtId="0" fontId="10" fillId="0" borderId="35" xfId="3" applyFont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41" fontId="10" fillId="9" borderId="1" xfId="1" applyFont="1" applyFill="1" applyBorder="1" applyAlignment="1">
      <alignment horizontal="center" vertical="center" wrapText="1"/>
    </xf>
    <xf numFmtId="41" fontId="10" fillId="9" borderId="2" xfId="1" applyFont="1" applyFill="1" applyBorder="1" applyAlignment="1">
      <alignment horizontal="center" vertical="center" wrapText="1"/>
    </xf>
    <xf numFmtId="41" fontId="10" fillId="7" borderId="3" xfId="1" applyFont="1" applyFill="1" applyBorder="1" applyAlignment="1">
      <alignment horizontal="center" vertical="center" wrapText="1"/>
    </xf>
    <xf numFmtId="41" fontId="10" fillId="7" borderId="1" xfId="1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 vertical="center" wrapText="1"/>
    </xf>
    <xf numFmtId="0" fontId="10" fillId="9" borderId="38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41" fontId="11" fillId="0" borderId="4" xfId="1" applyFont="1" applyFill="1" applyBorder="1" applyAlignment="1">
      <alignment horizontal="center" vertical="center" wrapText="1"/>
    </xf>
    <xf numFmtId="41" fontId="11" fillId="0" borderId="3" xfId="1" applyFont="1" applyFill="1" applyBorder="1" applyAlignment="1">
      <alignment horizontal="center" vertical="center" wrapText="1"/>
    </xf>
    <xf numFmtId="41" fontId="11" fillId="0" borderId="5" xfId="1" applyFont="1" applyFill="1" applyBorder="1" applyAlignment="1">
      <alignment horizontal="center" vertical="center" wrapText="1"/>
    </xf>
    <xf numFmtId="41" fontId="11" fillId="0" borderId="1" xfId="1" applyFont="1" applyFill="1" applyBorder="1" applyAlignment="1">
      <alignment horizontal="center" vertical="center" wrapText="1"/>
    </xf>
    <xf numFmtId="41" fontId="11" fillId="0" borderId="8" xfId="1" applyFont="1" applyFill="1" applyBorder="1" applyAlignment="1">
      <alignment horizontal="center" vertical="center" wrapText="1"/>
    </xf>
    <xf numFmtId="41" fontId="11" fillId="0" borderId="2" xfId="1" applyFont="1" applyFill="1" applyBorder="1" applyAlignment="1">
      <alignment horizontal="center" vertical="center" wrapText="1"/>
    </xf>
    <xf numFmtId="0" fontId="11" fillId="5" borderId="33" xfId="3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1" fillId="5" borderId="34" xfId="3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justify" vertical="center" wrapText="1"/>
    </xf>
    <xf numFmtId="14" fontId="7" fillId="0" borderId="7" xfId="0" applyNumberFormat="1" applyFont="1" applyBorder="1" applyAlignment="1">
      <alignment horizontal="justify" vertical="center" wrapText="1"/>
    </xf>
    <xf numFmtId="0" fontId="11" fillId="5" borderId="36" xfId="3" applyFont="1" applyFill="1" applyBorder="1" applyAlignment="1">
      <alignment horizontal="left" vertical="center" wrapText="1"/>
    </xf>
    <xf numFmtId="14" fontId="7" fillId="0" borderId="11" xfId="0" applyNumberFormat="1" applyFont="1" applyBorder="1" applyAlignment="1">
      <alignment horizontal="justify" vertical="center" wrapText="1"/>
    </xf>
    <xf numFmtId="14" fontId="7" fillId="0" borderId="12" xfId="0" applyNumberFormat="1" applyFont="1" applyBorder="1" applyAlignment="1">
      <alignment horizontal="justify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41" fontId="13" fillId="10" borderId="3" xfId="1" applyFont="1" applyFill="1" applyBorder="1" applyAlignment="1">
      <alignment horizontal="center" vertical="center" wrapText="1"/>
    </xf>
    <xf numFmtId="41" fontId="13" fillId="10" borderId="1" xfId="1" applyFont="1" applyFill="1" applyBorder="1" applyAlignment="1">
      <alignment horizontal="center" vertical="center" wrapText="1"/>
    </xf>
    <xf numFmtId="41" fontId="13" fillId="3" borderId="3" xfId="2" applyFont="1" applyFill="1" applyBorder="1" applyAlignment="1">
      <alignment horizontal="center" vertical="center" wrapText="1"/>
    </xf>
    <xf numFmtId="41" fontId="13" fillId="7" borderId="3" xfId="1" applyFont="1" applyFill="1" applyBorder="1" applyAlignment="1">
      <alignment horizontal="center" vertical="center" wrapText="1"/>
    </xf>
    <xf numFmtId="41" fontId="13" fillId="7" borderId="1" xfId="1" applyFont="1" applyFill="1" applyBorder="1" applyAlignment="1">
      <alignment horizontal="center" vertical="center" wrapText="1"/>
    </xf>
    <xf numFmtId="41" fontId="13" fillId="3" borderId="1" xfId="2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1" fontId="13" fillId="11" borderId="1" xfId="1" applyFont="1" applyFill="1" applyBorder="1" applyAlignment="1">
      <alignment horizontal="center" vertical="center" wrapText="1"/>
    </xf>
    <xf numFmtId="41" fontId="13" fillId="11" borderId="2" xfId="1" applyFont="1" applyFill="1" applyBorder="1" applyAlignment="1">
      <alignment horizontal="center" vertical="center" wrapText="1"/>
    </xf>
    <xf numFmtId="41" fontId="13" fillId="7" borderId="3" xfId="2" applyFont="1" applyFill="1" applyBorder="1" applyAlignment="1">
      <alignment horizontal="center" vertical="center" wrapText="1"/>
    </xf>
    <xf numFmtId="41" fontId="13" fillId="7" borderId="1" xfId="2" applyFont="1" applyFill="1" applyBorder="1" applyAlignment="1">
      <alignment horizontal="center" vertical="center" wrapText="1"/>
    </xf>
    <xf numFmtId="41" fontId="13" fillId="7" borderId="2" xfId="2" applyFont="1" applyFill="1" applyBorder="1" applyAlignment="1">
      <alignment horizontal="center" vertical="center" wrapText="1"/>
    </xf>
    <xf numFmtId="41" fontId="13" fillId="7" borderId="6" xfId="2" applyFont="1" applyFill="1" applyBorder="1" applyAlignment="1">
      <alignment horizontal="center" vertical="center" wrapText="1"/>
    </xf>
    <xf numFmtId="41" fontId="13" fillId="7" borderId="7" xfId="2" applyFont="1" applyFill="1" applyBorder="1" applyAlignment="1">
      <alignment horizontal="center" vertical="center" wrapText="1"/>
    </xf>
    <xf numFmtId="0" fontId="10" fillId="0" borderId="3" xfId="3" applyFont="1" applyBorder="1" applyAlignment="1">
      <alignment horizontal="left" vertical="center" wrapText="1" indent="5"/>
    </xf>
    <xf numFmtId="0" fontId="10" fillId="0" borderId="6" xfId="3" applyFont="1" applyBorder="1" applyAlignment="1">
      <alignment horizontal="left" vertical="center" wrapText="1" indent="5"/>
    </xf>
    <xf numFmtId="0" fontId="10" fillId="0" borderId="1" xfId="3" applyFont="1" applyBorder="1" applyAlignment="1">
      <alignment horizontal="left" vertical="center" wrapText="1" indent="5"/>
    </xf>
    <xf numFmtId="0" fontId="10" fillId="0" borderId="7" xfId="3" applyFont="1" applyBorder="1" applyAlignment="1">
      <alignment horizontal="left" vertical="center" wrapText="1" indent="5"/>
    </xf>
    <xf numFmtId="0" fontId="10" fillId="0" borderId="2" xfId="3" applyFont="1" applyBorder="1" applyAlignment="1">
      <alignment horizontal="left" vertical="center" wrapText="1" indent="5"/>
    </xf>
    <xf numFmtId="0" fontId="10" fillId="0" borderId="9" xfId="3" applyFont="1" applyBorder="1" applyAlignment="1">
      <alignment horizontal="left" vertical="center" wrapText="1" indent="5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10" fillId="15" borderId="18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16" borderId="0" xfId="0" applyFont="1" applyFill="1" applyAlignment="1">
      <alignment horizontal="justify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5" fillId="16" borderId="49" xfId="0" applyFont="1" applyFill="1" applyBorder="1" applyAlignment="1">
      <alignment horizontal="center" vertical="center" wrapText="1"/>
    </xf>
    <xf numFmtId="0" fontId="5" fillId="16" borderId="2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center" vertical="center" wrapText="1"/>
    </xf>
    <xf numFmtId="0" fontId="5" fillId="16" borderId="3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5" fillId="16" borderId="51" xfId="0" applyFont="1" applyFill="1" applyBorder="1" applyAlignment="1">
      <alignment horizontal="justify" vertical="center" wrapText="1"/>
    </xf>
    <xf numFmtId="0" fontId="5" fillId="0" borderId="52" xfId="0" applyFont="1" applyBorder="1" applyAlignment="1">
      <alignment horizontal="center" vertical="center" wrapText="1"/>
    </xf>
    <xf numFmtId="0" fontId="10" fillId="18" borderId="37" xfId="0" applyFont="1" applyFill="1" applyBorder="1" applyAlignment="1">
      <alignment horizontal="center" vertical="center" wrapText="1"/>
    </xf>
    <xf numFmtId="0" fontId="10" fillId="18" borderId="49" xfId="0" applyFont="1" applyFill="1" applyBorder="1" applyAlignment="1">
      <alignment horizontal="center" vertical="center" wrapText="1"/>
    </xf>
    <xf numFmtId="0" fontId="10" fillId="18" borderId="50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</cellXfs>
  <cellStyles count="19">
    <cellStyle name="Millares [0]" xfId="1" builtinId="6"/>
    <cellStyle name="Millares [0] 2" xfId="2" xr:uid="{00000000-0005-0000-0000-000001000000}"/>
    <cellStyle name="Millares [0] 2 2" xfId="5" xr:uid="{00000000-0005-0000-0000-000002000000}"/>
    <cellStyle name="Millares [0] 2 3" xfId="10" xr:uid="{00000000-0005-0000-0000-000003000000}"/>
    <cellStyle name="Millares [0] 2 4" xfId="18" xr:uid="{00000000-0005-0000-0000-000004000000}"/>
    <cellStyle name="Millares [0] 3" xfId="4" xr:uid="{00000000-0005-0000-0000-000005000000}"/>
    <cellStyle name="Millares [0] 4" xfId="8" xr:uid="{00000000-0005-0000-0000-000006000000}"/>
    <cellStyle name="Millares 2" xfId="16" xr:uid="{00000000-0005-0000-0000-000007000000}"/>
    <cellStyle name="Normal" xfId="0" builtinId="0"/>
    <cellStyle name="Normal 2" xfId="7" xr:uid="{00000000-0005-0000-0000-000009000000}"/>
    <cellStyle name="Normal 2 2" xfId="11" xr:uid="{00000000-0005-0000-0000-00000A000000}"/>
    <cellStyle name="Normal 3" xfId="3" xr:uid="{00000000-0005-0000-0000-00000B000000}"/>
    <cellStyle name="Normal 3 2" xfId="15" xr:uid="{00000000-0005-0000-0000-00000C000000}"/>
    <cellStyle name="Normal 4" xfId="12" xr:uid="{00000000-0005-0000-0000-00000D000000}"/>
    <cellStyle name="Porcentaje" xfId="6" builtinId="5"/>
    <cellStyle name="Porcentaje 2" xfId="9" xr:uid="{00000000-0005-0000-0000-00000F000000}"/>
    <cellStyle name="Porcentaje 2 2" xfId="13" xr:uid="{00000000-0005-0000-0000-000010000000}"/>
    <cellStyle name="Porcentaje 3" xfId="14" xr:uid="{00000000-0005-0000-0000-000011000000}"/>
    <cellStyle name="Porcentaje 4" xfId="17" xr:uid="{00000000-0005-0000-0000-000012000000}"/>
  </cellStyles>
  <dxfs count="0"/>
  <tableStyles count="0" defaultTableStyle="TableStyleMedium2" defaultPivotStyle="PivotStyleLight16"/>
  <colors>
    <mruColors>
      <color rgb="FF009900"/>
      <color rgb="FFCCECFF"/>
      <color rgb="FF990033"/>
      <color rgb="FF99FF99"/>
      <color rgb="FFFFF7E1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309562</xdr:colOff>
      <xdr:row>3</xdr:row>
      <xdr:rowOff>119062</xdr:rowOff>
    </xdr:from>
    <xdr:to>
      <xdr:col>15</xdr:col>
      <xdr:colOff>412694</xdr:colOff>
      <xdr:row>35</xdr:row>
      <xdr:rowOff>119061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" y="690562"/>
          <a:ext cx="11390257" cy="6095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578689</xdr:colOff>
      <xdr:row>0</xdr:row>
      <xdr:rowOff>7799</xdr:rowOff>
    </xdr:from>
    <xdr:to>
      <xdr:col>1</xdr:col>
      <xdr:colOff>960841</xdr:colOff>
      <xdr:row>4</xdr:row>
      <xdr:rowOff>105308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00522A-BC98-4C64-9913-80C66CF2FC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689" y="7799"/>
          <a:ext cx="982227" cy="89760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297475</xdr:colOff>
      <xdr:row>0</xdr:row>
      <xdr:rowOff>35014</xdr:rowOff>
    </xdr:from>
    <xdr:to>
      <xdr:col>1</xdr:col>
      <xdr:colOff>1428749</xdr:colOff>
      <xdr:row>4</xdr:row>
      <xdr:rowOff>642937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788" y="35014"/>
          <a:ext cx="1131274" cy="141754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297475</xdr:colOff>
      <xdr:row>0</xdr:row>
      <xdr:rowOff>35014</xdr:rowOff>
    </xdr:from>
    <xdr:to>
      <xdr:col>1</xdr:col>
      <xdr:colOff>914400</xdr:colOff>
      <xdr:row>4</xdr:row>
      <xdr:rowOff>234950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550" y="35014"/>
          <a:ext cx="616925" cy="86033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cjgovcol-my.sharepoint.com/Users/cesar/Downloads/PISCCJ%202022%20AJUSTAD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AAa%20SDSCJ%20CPAD\3.%20Plan%20Sostenibilidad\Propuesta%20Plan%20Anual%20de%20Sostenibilidad%20MIPG-%202022%202-05-2022%20Ap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Formula"/>
      <sheetName val="Listas"/>
      <sheetName val="PISCCJ 2022 AJUSTADO (1)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FURAG"/>
      <sheetName val="PAAC"/>
      <sheetName val="POA"/>
      <sheetName val="Resumen Actividades"/>
      <sheetName val="LISTA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ortalmipg.scj.gov.co/index.php?la=2&amp;li=0&amp;op=2&amp;sop=2.4.2&amp;id_doc=2661&amp;version=2&amp;back=1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5"/>
  <sheetViews>
    <sheetView showGridLines="0" topLeftCell="A18" zoomScale="70" zoomScaleNormal="70" workbookViewId="0">
      <selection activeCell="G50" sqref="G50"/>
    </sheetView>
  </sheetViews>
  <sheetFormatPr baseColWidth="10" defaultColWidth="11.42578125" defaultRowHeight="15" x14ac:dyDescent="0.25"/>
  <cols>
    <col min="3" max="15" width="12.28515625" style="3" customWidth="1"/>
  </cols>
  <sheetData>
    <row r="2" spans="2:16" ht="15.75" thickBot="1" x14ac:dyDescent="0.3"/>
    <row r="3" spans="2:16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x14ac:dyDescent="0.25">
      <c r="B4" s="7"/>
      <c r="P4" s="8"/>
    </row>
    <row r="5" spans="2:16" x14ac:dyDescent="0.25">
      <c r="B5" s="7"/>
      <c r="P5" s="8"/>
    </row>
    <row r="6" spans="2:16" x14ac:dyDescent="0.25">
      <c r="B6" s="7"/>
      <c r="P6" s="8"/>
    </row>
    <row r="7" spans="2:16" x14ac:dyDescent="0.25">
      <c r="B7" s="7"/>
      <c r="P7" s="8"/>
    </row>
    <row r="8" spans="2:16" x14ac:dyDescent="0.25">
      <c r="B8" s="7"/>
      <c r="P8" s="8"/>
    </row>
    <row r="9" spans="2:16" x14ac:dyDescent="0.25">
      <c r="B9" s="7"/>
      <c r="P9" s="8"/>
    </row>
    <row r="10" spans="2:16" x14ac:dyDescent="0.25">
      <c r="B10" s="7"/>
      <c r="P10" s="8"/>
    </row>
    <row r="11" spans="2:16" x14ac:dyDescent="0.25">
      <c r="B11" s="7"/>
      <c r="P11" s="8"/>
    </row>
    <row r="12" spans="2:16" x14ac:dyDescent="0.25">
      <c r="B12" s="7"/>
      <c r="P12" s="8"/>
    </row>
    <row r="13" spans="2:16" x14ac:dyDescent="0.25">
      <c r="B13" s="7"/>
      <c r="P13" s="8"/>
    </row>
    <row r="14" spans="2:16" x14ac:dyDescent="0.25">
      <c r="B14" s="7"/>
      <c r="P14" s="8"/>
    </row>
    <row r="15" spans="2:16" x14ac:dyDescent="0.25">
      <c r="B15" s="7"/>
      <c r="P15" s="8"/>
    </row>
    <row r="16" spans="2:16" x14ac:dyDescent="0.25">
      <c r="B16" s="7"/>
      <c r="P16" s="8"/>
    </row>
    <row r="17" spans="2:16" x14ac:dyDescent="0.25">
      <c r="B17" s="7"/>
      <c r="P17" s="8"/>
    </row>
    <row r="18" spans="2:16" x14ac:dyDescent="0.25">
      <c r="B18" s="7"/>
      <c r="P18" s="8"/>
    </row>
    <row r="19" spans="2:16" x14ac:dyDescent="0.25">
      <c r="B19" s="7"/>
      <c r="P19" s="8"/>
    </row>
    <row r="20" spans="2:16" x14ac:dyDescent="0.25">
      <c r="B20" s="7"/>
      <c r="P20" s="8"/>
    </row>
    <row r="21" spans="2:16" x14ac:dyDescent="0.25">
      <c r="B21" s="7"/>
      <c r="P21" s="8"/>
    </row>
    <row r="22" spans="2:16" x14ac:dyDescent="0.25">
      <c r="B22" s="7"/>
      <c r="P22" s="8"/>
    </row>
    <row r="23" spans="2:16" x14ac:dyDescent="0.25">
      <c r="B23" s="7"/>
      <c r="P23" s="8"/>
    </row>
    <row r="24" spans="2:16" x14ac:dyDescent="0.25">
      <c r="B24" s="7"/>
      <c r="P24" s="8"/>
    </row>
    <row r="25" spans="2:16" x14ac:dyDescent="0.25">
      <c r="B25" s="7"/>
      <c r="P25" s="8"/>
    </row>
    <row r="26" spans="2:16" x14ac:dyDescent="0.25">
      <c r="B26" s="7"/>
      <c r="P26" s="8"/>
    </row>
    <row r="27" spans="2:16" x14ac:dyDescent="0.25">
      <c r="B27" s="7"/>
      <c r="P27" s="8"/>
    </row>
    <row r="28" spans="2:16" x14ac:dyDescent="0.25">
      <c r="B28" s="7"/>
      <c r="P28" s="8"/>
    </row>
    <row r="29" spans="2:16" x14ac:dyDescent="0.25">
      <c r="B29" s="7"/>
      <c r="P29" s="8"/>
    </row>
    <row r="30" spans="2:16" x14ac:dyDescent="0.25">
      <c r="B30" s="7"/>
      <c r="P30" s="8"/>
    </row>
    <row r="31" spans="2:16" x14ac:dyDescent="0.25">
      <c r="B31" s="7"/>
      <c r="P31" s="8"/>
    </row>
    <row r="32" spans="2:16" x14ac:dyDescent="0.25">
      <c r="B32" s="7"/>
      <c r="P32" s="8"/>
    </row>
    <row r="33" spans="2:16" x14ac:dyDescent="0.25">
      <c r="B33" s="7"/>
      <c r="P33" s="8"/>
    </row>
    <row r="34" spans="2:16" x14ac:dyDescent="0.25">
      <c r="B34" s="7"/>
      <c r="P34" s="8"/>
    </row>
    <row r="35" spans="2:16" x14ac:dyDescent="0.25">
      <c r="B35" s="7"/>
      <c r="P35" s="8"/>
    </row>
    <row r="36" spans="2:16" x14ac:dyDescent="0.25">
      <c r="B36" s="7"/>
      <c r="P36" s="8"/>
    </row>
    <row r="37" spans="2:16" ht="18.75" customHeight="1" x14ac:dyDescent="0.25">
      <c r="B37" s="7"/>
      <c r="C37" s="138" t="s">
        <v>0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8"/>
    </row>
    <row r="38" spans="2:16" ht="18.75" customHeight="1" x14ac:dyDescent="0.25">
      <c r="B38" s="7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8"/>
    </row>
    <row r="39" spans="2:16" ht="18.75" customHeight="1" x14ac:dyDescent="0.25">
      <c r="B39" s="7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8"/>
    </row>
    <row r="40" spans="2:16" ht="18.75" customHeight="1" x14ac:dyDescent="0.25">
      <c r="B40" s="7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8"/>
    </row>
    <row r="41" spans="2:16" ht="18.75" customHeight="1" x14ac:dyDescent="0.25">
      <c r="B41" s="7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8"/>
    </row>
    <row r="42" spans="2:16" ht="18.75" customHeight="1" x14ac:dyDescent="0.25">
      <c r="B42" s="7"/>
      <c r="C42" s="138" t="s">
        <v>1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8"/>
    </row>
    <row r="43" spans="2:16" ht="31.5" customHeight="1" x14ac:dyDescent="0.25">
      <c r="B43" s="7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8"/>
    </row>
    <row r="44" spans="2:16" ht="36" customHeight="1" x14ac:dyDescent="0.25">
      <c r="B44" s="7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8"/>
    </row>
    <row r="45" spans="2:16" ht="3.75" customHeight="1" thickBot="1" x14ac:dyDescent="0.3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"/>
    </row>
  </sheetData>
  <mergeCells count="2">
    <mergeCell ref="C37:O41"/>
    <mergeCell ref="C42:O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showGridLines="0" tabSelected="1" zoomScale="120" zoomScaleNormal="120" zoomScaleSheetLayoutView="50" workbookViewId="0">
      <selection activeCell="E6" sqref="E6:L7"/>
    </sheetView>
  </sheetViews>
  <sheetFormatPr baseColWidth="10" defaultColWidth="9" defaultRowHeight="12.75" x14ac:dyDescent="0.25"/>
  <cols>
    <col min="1" max="1" width="9" style="18"/>
    <col min="2" max="4" width="17" style="18" customWidth="1"/>
    <col min="5" max="5" width="55.42578125" style="31" customWidth="1"/>
    <col min="6" max="6" width="30" style="18" customWidth="1"/>
    <col min="7" max="8" width="19.85546875" style="18" customWidth="1"/>
    <col min="9" max="9" width="21.85546875" style="18" customWidth="1"/>
    <col min="10" max="10" width="16.5703125" style="18" customWidth="1"/>
    <col min="11" max="11" width="15.5703125" style="18" customWidth="1"/>
    <col min="12" max="12" width="20.5703125" style="18" customWidth="1"/>
    <col min="13" max="16384" width="9" style="18"/>
  </cols>
  <sheetData>
    <row r="1" spans="1:12" s="14" customFormat="1" ht="15.75" customHeight="1" x14ac:dyDescent="0.25">
      <c r="A1" s="139" t="s">
        <v>2</v>
      </c>
      <c r="B1" s="140"/>
      <c r="C1" s="145" t="s">
        <v>3</v>
      </c>
      <c r="D1" s="145"/>
      <c r="E1" s="145"/>
      <c r="F1" s="151" t="s">
        <v>4</v>
      </c>
      <c r="G1" s="152"/>
      <c r="H1" s="147" t="s">
        <v>5</v>
      </c>
      <c r="I1" s="147"/>
      <c r="J1" s="147"/>
      <c r="K1" s="147"/>
      <c r="L1" s="134" t="s">
        <v>6</v>
      </c>
    </row>
    <row r="2" spans="1:12" s="14" customFormat="1" ht="15.75" customHeight="1" x14ac:dyDescent="0.25">
      <c r="A2" s="141"/>
      <c r="B2" s="142"/>
      <c r="C2" s="146"/>
      <c r="D2" s="146"/>
      <c r="E2" s="146"/>
      <c r="F2" s="153"/>
      <c r="G2" s="154"/>
      <c r="H2" s="148" t="s">
        <v>7</v>
      </c>
      <c r="I2" s="148"/>
      <c r="J2" s="148">
        <v>2</v>
      </c>
      <c r="K2" s="148"/>
      <c r="L2" s="135">
        <v>3</v>
      </c>
    </row>
    <row r="3" spans="1:12" s="14" customFormat="1" ht="15.75" customHeight="1" x14ac:dyDescent="0.25">
      <c r="A3" s="141"/>
      <c r="B3" s="142"/>
      <c r="C3" s="146"/>
      <c r="D3" s="146"/>
      <c r="E3" s="146"/>
      <c r="F3" s="153"/>
      <c r="G3" s="154"/>
      <c r="H3" s="148" t="s">
        <v>8</v>
      </c>
      <c r="I3" s="148"/>
      <c r="J3" s="148"/>
      <c r="K3" s="148"/>
      <c r="L3" s="136">
        <v>43524</v>
      </c>
    </row>
    <row r="4" spans="1:12" s="14" customFormat="1" ht="15.75" customHeight="1" x14ac:dyDescent="0.25">
      <c r="A4" s="141"/>
      <c r="B4" s="142"/>
      <c r="C4" s="146"/>
      <c r="D4" s="146"/>
      <c r="E4" s="146"/>
      <c r="F4" s="155"/>
      <c r="G4" s="156"/>
      <c r="H4" s="148"/>
      <c r="I4" s="148"/>
      <c r="J4" s="148"/>
      <c r="K4" s="148"/>
      <c r="L4" s="136"/>
    </row>
    <row r="5" spans="1:12" s="14" customFormat="1" ht="39" customHeight="1" thickBot="1" x14ac:dyDescent="0.3">
      <c r="A5" s="143"/>
      <c r="B5" s="144"/>
      <c r="C5" s="149" t="s">
        <v>9</v>
      </c>
      <c r="D5" s="149"/>
      <c r="E5" s="149"/>
      <c r="F5" s="157" t="s">
        <v>10</v>
      </c>
      <c r="G5" s="158"/>
      <c r="H5" s="150" t="s">
        <v>11</v>
      </c>
      <c r="I5" s="150"/>
      <c r="J5" s="150"/>
      <c r="K5" s="150"/>
      <c r="L5" s="137" t="s">
        <v>12</v>
      </c>
    </row>
    <row r="6" spans="1:12" s="15" customFormat="1" ht="19.5" customHeight="1" x14ac:dyDescent="0.25">
      <c r="A6" s="159" t="s">
        <v>14</v>
      </c>
      <c r="B6" s="160"/>
      <c r="C6" s="160"/>
      <c r="D6" s="161"/>
      <c r="E6" s="167" t="s">
        <v>15</v>
      </c>
      <c r="F6" s="167"/>
      <c r="G6" s="167"/>
      <c r="H6" s="167"/>
      <c r="I6" s="167"/>
      <c r="J6" s="167"/>
      <c r="K6" s="167"/>
      <c r="L6" s="167"/>
    </row>
    <row r="7" spans="1:12" s="15" customFormat="1" ht="19.5" customHeight="1" thickBot="1" x14ac:dyDescent="0.3">
      <c r="A7" s="162"/>
      <c r="B7" s="163"/>
      <c r="C7" s="163"/>
      <c r="D7" s="164"/>
      <c r="E7" s="168"/>
      <c r="F7" s="168"/>
      <c r="G7" s="168"/>
      <c r="H7" s="168"/>
      <c r="I7" s="168"/>
      <c r="J7" s="168"/>
      <c r="K7" s="168"/>
      <c r="L7" s="168"/>
    </row>
    <row r="8" spans="1:12" s="15" customFormat="1" ht="24" customHeight="1" x14ac:dyDescent="0.25">
      <c r="A8" s="169" t="s">
        <v>13</v>
      </c>
      <c r="B8" s="171" t="s">
        <v>21</v>
      </c>
      <c r="C8" s="171" t="s">
        <v>22</v>
      </c>
      <c r="D8" s="171" t="s">
        <v>23</v>
      </c>
      <c r="E8" s="165" t="s">
        <v>24</v>
      </c>
      <c r="F8" s="165" t="s">
        <v>25</v>
      </c>
      <c r="G8" s="165" t="s">
        <v>26</v>
      </c>
      <c r="H8" s="165" t="s">
        <v>27</v>
      </c>
      <c r="I8" s="165" t="s">
        <v>28</v>
      </c>
      <c r="J8" s="165" t="s">
        <v>29</v>
      </c>
      <c r="K8" s="165" t="s">
        <v>30</v>
      </c>
      <c r="L8" s="16" t="s">
        <v>31</v>
      </c>
    </row>
    <row r="9" spans="1:12" s="15" customFormat="1" ht="45" customHeight="1" thickBot="1" x14ac:dyDescent="0.3">
      <c r="A9" s="170"/>
      <c r="B9" s="172"/>
      <c r="C9" s="172"/>
      <c r="D9" s="172"/>
      <c r="E9" s="166"/>
      <c r="F9" s="166"/>
      <c r="G9" s="166"/>
      <c r="H9" s="166"/>
      <c r="I9" s="166" t="s">
        <v>33</v>
      </c>
      <c r="J9" s="166"/>
      <c r="K9" s="166"/>
      <c r="L9" s="17">
        <f>SUM(L10:L62)</f>
        <v>0.99999999999999989</v>
      </c>
    </row>
    <row r="10" spans="1:12" ht="72.75" customHeight="1" thickBot="1" x14ac:dyDescent="0.3">
      <c r="A10" s="126">
        <v>1</v>
      </c>
      <c r="B10" s="127" t="s">
        <v>38</v>
      </c>
      <c r="C10" s="127" t="s">
        <v>39</v>
      </c>
      <c r="D10" s="127" t="s">
        <v>40</v>
      </c>
      <c r="E10" s="128" t="s">
        <v>41</v>
      </c>
      <c r="F10" s="127" t="s">
        <v>42</v>
      </c>
      <c r="G10" s="127" t="s">
        <v>43</v>
      </c>
      <c r="H10" s="127" t="s">
        <v>44</v>
      </c>
      <c r="I10" s="127" t="s">
        <v>45</v>
      </c>
      <c r="J10" s="124">
        <v>44621</v>
      </c>
      <c r="K10" s="124">
        <v>44865</v>
      </c>
      <c r="L10" s="129">
        <f>(100/53)/100</f>
        <v>1.8867924528301886E-2</v>
      </c>
    </row>
    <row r="11" spans="1:12" ht="109.5" customHeight="1" thickBot="1" x14ac:dyDescent="0.3">
      <c r="A11" s="130">
        <f>A10+1</f>
        <v>2</v>
      </c>
      <c r="B11" s="122" t="s">
        <v>38</v>
      </c>
      <c r="C11" s="122" t="s">
        <v>39</v>
      </c>
      <c r="D11" s="122" t="s">
        <v>40</v>
      </c>
      <c r="E11" s="123" t="s">
        <v>46</v>
      </c>
      <c r="F11" s="122" t="s">
        <v>47</v>
      </c>
      <c r="G11" s="122" t="s">
        <v>48</v>
      </c>
      <c r="H11" s="122" t="s">
        <v>44</v>
      </c>
      <c r="I11" s="122" t="s">
        <v>45</v>
      </c>
      <c r="J11" s="124">
        <v>44713</v>
      </c>
      <c r="K11" s="124">
        <v>44918</v>
      </c>
      <c r="L11" s="129">
        <f t="shared" ref="L11:L62" si="0">(100/53)/100</f>
        <v>1.8867924528301886E-2</v>
      </c>
    </row>
    <row r="12" spans="1:12" ht="93" customHeight="1" thickBot="1" x14ac:dyDescent="0.3">
      <c r="A12" s="130">
        <f t="shared" ref="A12:A62" si="1">A11+1</f>
        <v>3</v>
      </c>
      <c r="B12" s="122" t="s">
        <v>38</v>
      </c>
      <c r="C12" s="122" t="s">
        <v>39</v>
      </c>
      <c r="D12" s="122" t="s">
        <v>40</v>
      </c>
      <c r="E12" s="123" t="s">
        <v>49</v>
      </c>
      <c r="F12" s="122" t="s">
        <v>42</v>
      </c>
      <c r="G12" s="122" t="s">
        <v>43</v>
      </c>
      <c r="H12" s="122" t="s">
        <v>44</v>
      </c>
      <c r="I12" s="122" t="s">
        <v>45</v>
      </c>
      <c r="J12" s="124">
        <v>44743</v>
      </c>
      <c r="K12" s="124">
        <v>44865</v>
      </c>
      <c r="L12" s="129">
        <f t="shared" si="0"/>
        <v>1.8867924528301886E-2</v>
      </c>
    </row>
    <row r="13" spans="1:12" ht="42.75" customHeight="1" thickBot="1" x14ac:dyDescent="0.3">
      <c r="A13" s="130">
        <f t="shared" si="1"/>
        <v>4</v>
      </c>
      <c r="B13" s="122" t="s">
        <v>38</v>
      </c>
      <c r="C13" s="122" t="s">
        <v>39</v>
      </c>
      <c r="D13" s="122" t="s">
        <v>40</v>
      </c>
      <c r="E13" s="123" t="s">
        <v>50</v>
      </c>
      <c r="F13" s="122" t="s">
        <v>51</v>
      </c>
      <c r="G13" s="122" t="s">
        <v>52</v>
      </c>
      <c r="H13" s="122" t="s">
        <v>53</v>
      </c>
      <c r="I13" s="122" t="s">
        <v>45</v>
      </c>
      <c r="J13" s="124">
        <v>44805</v>
      </c>
      <c r="K13" s="124">
        <v>44910</v>
      </c>
      <c r="L13" s="129">
        <f t="shared" si="0"/>
        <v>1.8867924528301886E-2</v>
      </c>
    </row>
    <row r="14" spans="1:12" ht="77.25" customHeight="1" thickBot="1" x14ac:dyDescent="0.3">
      <c r="A14" s="130">
        <f t="shared" si="1"/>
        <v>5</v>
      </c>
      <c r="B14" s="122" t="s">
        <v>38</v>
      </c>
      <c r="C14" s="122" t="s">
        <v>39</v>
      </c>
      <c r="D14" s="122" t="s">
        <v>40</v>
      </c>
      <c r="E14" s="123" t="s">
        <v>54</v>
      </c>
      <c r="F14" s="122" t="s">
        <v>55</v>
      </c>
      <c r="G14" s="122" t="s">
        <v>56</v>
      </c>
      <c r="H14" s="122" t="s">
        <v>53</v>
      </c>
      <c r="I14" s="122" t="s">
        <v>45</v>
      </c>
      <c r="J14" s="124">
        <v>44713</v>
      </c>
      <c r="K14" s="124">
        <v>44895</v>
      </c>
      <c r="L14" s="129">
        <f t="shared" si="0"/>
        <v>1.8867924528301886E-2</v>
      </c>
    </row>
    <row r="15" spans="1:12" ht="51.75" thickBot="1" x14ac:dyDescent="0.3">
      <c r="A15" s="130">
        <f t="shared" si="1"/>
        <v>6</v>
      </c>
      <c r="B15" s="122" t="s">
        <v>38</v>
      </c>
      <c r="C15" s="122" t="s">
        <v>39</v>
      </c>
      <c r="D15" s="122" t="s">
        <v>40</v>
      </c>
      <c r="E15" s="123" t="s">
        <v>57</v>
      </c>
      <c r="F15" s="131" t="s">
        <v>58</v>
      </c>
      <c r="G15" s="122" t="s">
        <v>59</v>
      </c>
      <c r="H15" s="122" t="s">
        <v>44</v>
      </c>
      <c r="I15" s="122" t="s">
        <v>45</v>
      </c>
      <c r="J15" s="124">
        <v>44682</v>
      </c>
      <c r="K15" s="124">
        <v>44895</v>
      </c>
      <c r="L15" s="129">
        <f t="shared" si="0"/>
        <v>1.8867924528301886E-2</v>
      </c>
    </row>
    <row r="16" spans="1:12" ht="51.75" thickBot="1" x14ac:dyDescent="0.3">
      <c r="A16" s="130">
        <f t="shared" si="1"/>
        <v>7</v>
      </c>
      <c r="B16" s="122" t="s">
        <v>60</v>
      </c>
      <c r="C16" s="122" t="s">
        <v>61</v>
      </c>
      <c r="D16" s="122" t="s">
        <v>4</v>
      </c>
      <c r="E16" s="123" t="s">
        <v>341</v>
      </c>
      <c r="F16" s="122" t="s">
        <v>342</v>
      </c>
      <c r="G16" s="122" t="s">
        <v>62</v>
      </c>
      <c r="H16" s="122" t="s">
        <v>53</v>
      </c>
      <c r="I16" s="122" t="s">
        <v>314</v>
      </c>
      <c r="J16" s="124">
        <v>44682</v>
      </c>
      <c r="K16" s="124">
        <v>44926</v>
      </c>
      <c r="L16" s="129">
        <f t="shared" si="0"/>
        <v>1.8867924528301886E-2</v>
      </c>
    </row>
    <row r="17" spans="1:12" ht="51.75" thickBot="1" x14ac:dyDescent="0.3">
      <c r="A17" s="130">
        <f t="shared" si="1"/>
        <v>8</v>
      </c>
      <c r="B17" s="120" t="s">
        <v>60</v>
      </c>
      <c r="C17" s="120" t="s">
        <v>64</v>
      </c>
      <c r="D17" s="120" t="s">
        <v>65</v>
      </c>
      <c r="E17" s="121" t="s">
        <v>66</v>
      </c>
      <c r="F17" s="120" t="s">
        <v>67</v>
      </c>
      <c r="G17" s="120" t="s">
        <v>62</v>
      </c>
      <c r="H17" s="120" t="s">
        <v>53</v>
      </c>
      <c r="I17" s="120" t="s">
        <v>68</v>
      </c>
      <c r="J17" s="119">
        <v>44713</v>
      </c>
      <c r="K17" s="124">
        <v>44910</v>
      </c>
      <c r="L17" s="129">
        <f t="shared" si="0"/>
        <v>1.8867924528301886E-2</v>
      </c>
    </row>
    <row r="18" spans="1:12" ht="56.25" customHeight="1" thickBot="1" x14ac:dyDescent="0.3">
      <c r="A18" s="130">
        <f t="shared" si="1"/>
        <v>9</v>
      </c>
      <c r="B18" s="122" t="s">
        <v>69</v>
      </c>
      <c r="C18" s="122" t="s">
        <v>70</v>
      </c>
      <c r="D18" s="122" t="s">
        <v>71</v>
      </c>
      <c r="E18" s="123" t="s">
        <v>72</v>
      </c>
      <c r="F18" s="122" t="s">
        <v>73</v>
      </c>
      <c r="G18" s="122" t="s">
        <v>74</v>
      </c>
      <c r="H18" s="122" t="s">
        <v>44</v>
      </c>
      <c r="I18" s="122" t="s">
        <v>75</v>
      </c>
      <c r="J18" s="124">
        <v>44682</v>
      </c>
      <c r="K18" s="124">
        <v>44910</v>
      </c>
      <c r="L18" s="129">
        <f t="shared" si="0"/>
        <v>1.8867924528301886E-2</v>
      </c>
    </row>
    <row r="19" spans="1:12" ht="39" thickBot="1" x14ac:dyDescent="0.3">
      <c r="A19" s="130">
        <f t="shared" si="1"/>
        <v>10</v>
      </c>
      <c r="B19" s="122" t="s">
        <v>69</v>
      </c>
      <c r="C19" s="122" t="s">
        <v>70</v>
      </c>
      <c r="D19" s="122" t="s">
        <v>71</v>
      </c>
      <c r="E19" s="123" t="s">
        <v>76</v>
      </c>
      <c r="F19" s="122" t="s">
        <v>77</v>
      </c>
      <c r="G19" s="122" t="s">
        <v>78</v>
      </c>
      <c r="H19" s="122" t="s">
        <v>44</v>
      </c>
      <c r="I19" s="122" t="s">
        <v>75</v>
      </c>
      <c r="J19" s="124">
        <v>44682</v>
      </c>
      <c r="K19" s="124">
        <v>44910</v>
      </c>
      <c r="L19" s="129">
        <f t="shared" si="0"/>
        <v>1.8867924528301886E-2</v>
      </c>
    </row>
    <row r="20" spans="1:12" ht="60.75" customHeight="1" thickBot="1" x14ac:dyDescent="0.3">
      <c r="A20" s="130">
        <f t="shared" si="1"/>
        <v>11</v>
      </c>
      <c r="B20" s="122" t="s">
        <v>79</v>
      </c>
      <c r="C20" s="122" t="s">
        <v>81</v>
      </c>
      <c r="D20" s="122" t="s">
        <v>40</v>
      </c>
      <c r="E20" s="123" t="s">
        <v>82</v>
      </c>
      <c r="F20" s="122" t="s">
        <v>83</v>
      </c>
      <c r="G20" s="122" t="s">
        <v>62</v>
      </c>
      <c r="H20" s="122" t="s">
        <v>53</v>
      </c>
      <c r="I20" s="122" t="s">
        <v>45</v>
      </c>
      <c r="J20" s="124">
        <v>44682</v>
      </c>
      <c r="K20" s="124">
        <v>44910</v>
      </c>
      <c r="L20" s="129">
        <f t="shared" si="0"/>
        <v>1.8867924528301886E-2</v>
      </c>
    </row>
    <row r="21" spans="1:12" ht="113.25" customHeight="1" thickBot="1" x14ac:dyDescent="0.3">
      <c r="A21" s="130">
        <f t="shared" si="1"/>
        <v>12</v>
      </c>
      <c r="B21" s="122" t="s">
        <v>79</v>
      </c>
      <c r="C21" s="122" t="s">
        <v>81</v>
      </c>
      <c r="D21" s="122" t="s">
        <v>84</v>
      </c>
      <c r="E21" s="123" t="s">
        <v>85</v>
      </c>
      <c r="F21" s="122" t="s">
        <v>86</v>
      </c>
      <c r="G21" s="122" t="s">
        <v>62</v>
      </c>
      <c r="H21" s="122" t="s">
        <v>53</v>
      </c>
      <c r="I21" s="122" t="s">
        <v>317</v>
      </c>
      <c r="J21" s="124">
        <v>44682</v>
      </c>
      <c r="K21" s="124">
        <v>44910</v>
      </c>
      <c r="L21" s="129">
        <f t="shared" si="0"/>
        <v>1.8867924528301886E-2</v>
      </c>
    </row>
    <row r="22" spans="1:12" ht="68.25" customHeight="1" thickBot="1" x14ac:dyDescent="0.3">
      <c r="A22" s="130">
        <f t="shared" si="1"/>
        <v>13</v>
      </c>
      <c r="B22" s="122" t="s">
        <v>79</v>
      </c>
      <c r="C22" s="122" t="s">
        <v>81</v>
      </c>
      <c r="D22" s="122" t="s">
        <v>84</v>
      </c>
      <c r="E22" s="123" t="s">
        <v>87</v>
      </c>
      <c r="F22" s="122" t="s">
        <v>88</v>
      </c>
      <c r="G22" s="122" t="s">
        <v>43</v>
      </c>
      <c r="H22" s="122" t="s">
        <v>89</v>
      </c>
      <c r="I22" s="122" t="s">
        <v>317</v>
      </c>
      <c r="J22" s="124">
        <v>44682</v>
      </c>
      <c r="K22" s="124">
        <v>44926</v>
      </c>
      <c r="L22" s="129">
        <f t="shared" si="0"/>
        <v>1.8867924528301886E-2</v>
      </c>
    </row>
    <row r="23" spans="1:12" ht="79.5" customHeight="1" thickBot="1" x14ac:dyDescent="0.3">
      <c r="A23" s="130">
        <f t="shared" si="1"/>
        <v>14</v>
      </c>
      <c r="B23" s="122" t="s">
        <v>79</v>
      </c>
      <c r="C23" s="122" t="s">
        <v>81</v>
      </c>
      <c r="D23" s="122" t="s">
        <v>84</v>
      </c>
      <c r="E23" s="123" t="s">
        <v>343</v>
      </c>
      <c r="F23" s="122" t="s">
        <v>90</v>
      </c>
      <c r="G23" s="122" t="s">
        <v>91</v>
      </c>
      <c r="H23" s="122" t="s">
        <v>44</v>
      </c>
      <c r="I23" s="122" t="s">
        <v>317</v>
      </c>
      <c r="J23" s="124">
        <v>44682</v>
      </c>
      <c r="K23" s="124">
        <v>44926</v>
      </c>
      <c r="L23" s="129">
        <f t="shared" si="0"/>
        <v>1.8867924528301886E-2</v>
      </c>
    </row>
    <row r="24" spans="1:12" ht="85.5" customHeight="1" thickBot="1" x14ac:dyDescent="0.3">
      <c r="A24" s="130">
        <f t="shared" si="1"/>
        <v>15</v>
      </c>
      <c r="B24" s="122" t="s">
        <v>79</v>
      </c>
      <c r="C24" s="122" t="s">
        <v>81</v>
      </c>
      <c r="D24" s="122" t="s">
        <v>84</v>
      </c>
      <c r="E24" s="123" t="s">
        <v>323</v>
      </c>
      <c r="F24" s="122" t="s">
        <v>92</v>
      </c>
      <c r="G24" s="122" t="s">
        <v>43</v>
      </c>
      <c r="H24" s="122" t="s">
        <v>53</v>
      </c>
      <c r="I24" s="122" t="s">
        <v>317</v>
      </c>
      <c r="J24" s="124">
        <v>44682</v>
      </c>
      <c r="K24" s="124">
        <v>44910</v>
      </c>
      <c r="L24" s="129">
        <f t="shared" si="0"/>
        <v>1.8867924528301886E-2</v>
      </c>
    </row>
    <row r="25" spans="1:12" ht="56.25" customHeight="1" thickBot="1" x14ac:dyDescent="0.3">
      <c r="A25" s="130">
        <f t="shared" si="1"/>
        <v>16</v>
      </c>
      <c r="B25" s="122" t="s">
        <v>79</v>
      </c>
      <c r="C25" s="122" t="s">
        <v>81</v>
      </c>
      <c r="D25" s="122" t="s">
        <v>84</v>
      </c>
      <c r="E25" s="121" t="s">
        <v>339</v>
      </c>
      <c r="F25" s="122" t="s">
        <v>90</v>
      </c>
      <c r="G25" s="122" t="s">
        <v>91</v>
      </c>
      <c r="H25" s="122" t="s">
        <v>44</v>
      </c>
      <c r="I25" s="122" t="s">
        <v>317</v>
      </c>
      <c r="J25" s="124">
        <v>44682</v>
      </c>
      <c r="K25" s="124">
        <v>44910</v>
      </c>
      <c r="L25" s="129">
        <f t="shared" si="0"/>
        <v>1.8867924528301886E-2</v>
      </c>
    </row>
    <row r="26" spans="1:12" ht="55.5" customHeight="1" thickBot="1" x14ac:dyDescent="0.3">
      <c r="A26" s="130">
        <f t="shared" si="1"/>
        <v>17</v>
      </c>
      <c r="B26" s="120" t="s">
        <v>93</v>
      </c>
      <c r="C26" s="120" t="s">
        <v>94</v>
      </c>
      <c r="D26" s="120" t="s">
        <v>40</v>
      </c>
      <c r="E26" s="121" t="s">
        <v>95</v>
      </c>
      <c r="F26" s="120" t="s">
        <v>96</v>
      </c>
      <c r="G26" s="120" t="s">
        <v>97</v>
      </c>
      <c r="H26" s="120" t="s">
        <v>53</v>
      </c>
      <c r="I26" s="120" t="s">
        <v>45</v>
      </c>
      <c r="J26" s="119">
        <v>44713</v>
      </c>
      <c r="K26" s="119">
        <v>44926</v>
      </c>
      <c r="L26" s="129">
        <f t="shared" si="0"/>
        <v>1.8867924528301886E-2</v>
      </c>
    </row>
    <row r="27" spans="1:12" ht="39" thickBot="1" x14ac:dyDescent="0.3">
      <c r="A27" s="130">
        <f t="shared" si="1"/>
        <v>18</v>
      </c>
      <c r="B27" s="120" t="s">
        <v>93</v>
      </c>
      <c r="C27" s="120" t="s">
        <v>94</v>
      </c>
      <c r="D27" s="120" t="s">
        <v>40</v>
      </c>
      <c r="E27" s="121" t="s">
        <v>98</v>
      </c>
      <c r="F27" s="120" t="s">
        <v>99</v>
      </c>
      <c r="G27" s="120" t="s">
        <v>100</v>
      </c>
      <c r="H27" s="120" t="s">
        <v>44</v>
      </c>
      <c r="I27" s="120" t="s">
        <v>45</v>
      </c>
      <c r="J27" s="119">
        <v>44713</v>
      </c>
      <c r="K27" s="119">
        <v>44910</v>
      </c>
      <c r="L27" s="129">
        <f t="shared" si="0"/>
        <v>1.8867924528301886E-2</v>
      </c>
    </row>
    <row r="28" spans="1:12" s="23" customFormat="1" ht="55.5" customHeight="1" thickBot="1" x14ac:dyDescent="0.3">
      <c r="A28" s="130">
        <f t="shared" si="1"/>
        <v>19</v>
      </c>
      <c r="B28" s="118" t="s">
        <v>93</v>
      </c>
      <c r="C28" s="118" t="s">
        <v>94</v>
      </c>
      <c r="D28" s="118" t="s">
        <v>40</v>
      </c>
      <c r="E28" s="117" t="s">
        <v>101</v>
      </c>
      <c r="F28" s="118" t="s">
        <v>324</v>
      </c>
      <c r="G28" s="118" t="s">
        <v>102</v>
      </c>
      <c r="H28" s="118" t="s">
        <v>44</v>
      </c>
      <c r="I28" s="118" t="s">
        <v>45</v>
      </c>
      <c r="J28" s="119">
        <v>44669</v>
      </c>
      <c r="K28" s="119">
        <v>44926</v>
      </c>
      <c r="L28" s="129">
        <f t="shared" si="0"/>
        <v>1.8867924528301886E-2</v>
      </c>
    </row>
    <row r="29" spans="1:12" ht="52.5" customHeight="1" thickBot="1" x14ac:dyDescent="0.3">
      <c r="A29" s="130">
        <f t="shared" si="1"/>
        <v>20</v>
      </c>
      <c r="B29" s="122" t="s">
        <v>79</v>
      </c>
      <c r="C29" s="122" t="s">
        <v>103</v>
      </c>
      <c r="D29" s="122" t="s">
        <v>104</v>
      </c>
      <c r="E29" s="123" t="s">
        <v>105</v>
      </c>
      <c r="F29" s="122" t="s">
        <v>106</v>
      </c>
      <c r="G29" s="122" t="s">
        <v>107</v>
      </c>
      <c r="H29" s="122" t="s">
        <v>89</v>
      </c>
      <c r="I29" s="122" t="s">
        <v>108</v>
      </c>
      <c r="J29" s="124">
        <v>44682</v>
      </c>
      <c r="K29" s="124">
        <v>44895</v>
      </c>
      <c r="L29" s="129">
        <f t="shared" si="0"/>
        <v>1.8867924528301886E-2</v>
      </c>
    </row>
    <row r="30" spans="1:12" s="23" customFormat="1" ht="72" customHeight="1" thickBot="1" x14ac:dyDescent="0.3">
      <c r="A30" s="130">
        <f t="shared" si="1"/>
        <v>21</v>
      </c>
      <c r="B30" s="125" t="s">
        <v>79</v>
      </c>
      <c r="C30" s="125" t="s">
        <v>103</v>
      </c>
      <c r="D30" s="125" t="s">
        <v>109</v>
      </c>
      <c r="E30" s="117" t="s">
        <v>174</v>
      </c>
      <c r="F30" s="118" t="s">
        <v>110</v>
      </c>
      <c r="G30" s="118" t="s">
        <v>62</v>
      </c>
      <c r="H30" s="118" t="s">
        <v>89</v>
      </c>
      <c r="I30" s="118" t="s">
        <v>45</v>
      </c>
      <c r="J30" s="119">
        <v>44743</v>
      </c>
      <c r="K30" s="119">
        <v>44925</v>
      </c>
      <c r="L30" s="129">
        <f t="shared" si="0"/>
        <v>1.8867924528301886E-2</v>
      </c>
    </row>
    <row r="31" spans="1:12" ht="39" thickBot="1" x14ac:dyDescent="0.3">
      <c r="A31" s="130">
        <f t="shared" si="1"/>
        <v>22</v>
      </c>
      <c r="B31" s="122" t="s">
        <v>79</v>
      </c>
      <c r="C31" s="122" t="s">
        <v>103</v>
      </c>
      <c r="D31" s="122" t="s">
        <v>109</v>
      </c>
      <c r="E31" s="123" t="s">
        <v>111</v>
      </c>
      <c r="F31" s="122" t="s">
        <v>112</v>
      </c>
      <c r="G31" s="122" t="s">
        <v>113</v>
      </c>
      <c r="H31" s="122" t="s">
        <v>89</v>
      </c>
      <c r="I31" s="122" t="s">
        <v>114</v>
      </c>
      <c r="J31" s="124">
        <v>44711</v>
      </c>
      <c r="K31" s="124">
        <v>44895</v>
      </c>
      <c r="L31" s="129">
        <f t="shared" si="0"/>
        <v>1.8867924528301886E-2</v>
      </c>
    </row>
    <row r="32" spans="1:12" ht="51.75" thickBot="1" x14ac:dyDescent="0.3">
      <c r="A32" s="130">
        <f t="shared" si="1"/>
        <v>23</v>
      </c>
      <c r="B32" s="122" t="s">
        <v>79</v>
      </c>
      <c r="C32" s="122" t="s">
        <v>103</v>
      </c>
      <c r="D32" s="122" t="s">
        <v>109</v>
      </c>
      <c r="E32" s="243" t="s">
        <v>346</v>
      </c>
      <c r="F32" s="122" t="s">
        <v>115</v>
      </c>
      <c r="G32" s="122" t="s">
        <v>43</v>
      </c>
      <c r="H32" s="122" t="s">
        <v>44</v>
      </c>
      <c r="I32" s="244" t="s">
        <v>116</v>
      </c>
      <c r="J32" s="124">
        <v>44743</v>
      </c>
      <c r="K32" s="124">
        <v>44895</v>
      </c>
      <c r="L32" s="129">
        <f t="shared" si="0"/>
        <v>1.8867924528301886E-2</v>
      </c>
    </row>
    <row r="33" spans="1:12" ht="51.75" thickBot="1" x14ac:dyDescent="0.3">
      <c r="A33" s="130">
        <f t="shared" si="1"/>
        <v>24</v>
      </c>
      <c r="B33" s="122" t="s">
        <v>79</v>
      </c>
      <c r="C33" s="122" t="s">
        <v>103</v>
      </c>
      <c r="D33" s="122" t="s">
        <v>109</v>
      </c>
      <c r="E33" s="123" t="s">
        <v>117</v>
      </c>
      <c r="F33" s="122" t="s">
        <v>118</v>
      </c>
      <c r="G33" s="122" t="s">
        <v>113</v>
      </c>
      <c r="H33" s="122" t="s">
        <v>44</v>
      </c>
      <c r="I33" s="122" t="s">
        <v>114</v>
      </c>
      <c r="J33" s="124">
        <v>44743</v>
      </c>
      <c r="K33" s="124">
        <v>44895</v>
      </c>
      <c r="L33" s="129">
        <f t="shared" si="0"/>
        <v>1.8867924528301886E-2</v>
      </c>
    </row>
    <row r="34" spans="1:12" ht="85.5" customHeight="1" thickBot="1" x14ac:dyDescent="0.3">
      <c r="A34" s="130">
        <f t="shared" si="1"/>
        <v>25</v>
      </c>
      <c r="B34" s="122" t="s">
        <v>79</v>
      </c>
      <c r="C34" s="122" t="s">
        <v>103</v>
      </c>
      <c r="D34" s="122" t="s">
        <v>109</v>
      </c>
      <c r="E34" s="123" t="s">
        <v>119</v>
      </c>
      <c r="F34" s="122" t="s">
        <v>120</v>
      </c>
      <c r="G34" s="122" t="s">
        <v>43</v>
      </c>
      <c r="H34" s="122" t="s">
        <v>44</v>
      </c>
      <c r="I34" s="122" t="s">
        <v>114</v>
      </c>
      <c r="J34" s="124">
        <v>44682</v>
      </c>
      <c r="K34" s="124">
        <v>44895</v>
      </c>
      <c r="L34" s="129">
        <f t="shared" si="0"/>
        <v>1.8867924528301886E-2</v>
      </c>
    </row>
    <row r="35" spans="1:12" ht="39" thickBot="1" x14ac:dyDescent="0.3">
      <c r="A35" s="130">
        <f t="shared" si="1"/>
        <v>26</v>
      </c>
      <c r="B35" s="120" t="s">
        <v>79</v>
      </c>
      <c r="C35" s="120" t="s">
        <v>103</v>
      </c>
      <c r="D35" s="120" t="s">
        <v>4</v>
      </c>
      <c r="E35" s="121" t="s">
        <v>325</v>
      </c>
      <c r="F35" s="120" t="s">
        <v>115</v>
      </c>
      <c r="G35" s="122" t="s">
        <v>121</v>
      </c>
      <c r="H35" s="122" t="s">
        <v>44</v>
      </c>
      <c r="I35" s="122" t="s">
        <v>314</v>
      </c>
      <c r="J35" s="124">
        <v>44835</v>
      </c>
      <c r="K35" s="124">
        <v>44895</v>
      </c>
      <c r="L35" s="129">
        <f t="shared" si="0"/>
        <v>1.8867924528301886E-2</v>
      </c>
    </row>
    <row r="36" spans="1:12" ht="39" thickBot="1" x14ac:dyDescent="0.3">
      <c r="A36" s="130">
        <f t="shared" si="1"/>
        <v>27</v>
      </c>
      <c r="B36" s="122" t="s">
        <v>79</v>
      </c>
      <c r="C36" s="122" t="s">
        <v>103</v>
      </c>
      <c r="D36" s="122" t="s">
        <v>109</v>
      </c>
      <c r="E36" s="123" t="s">
        <v>122</v>
      </c>
      <c r="F36" s="122" t="s">
        <v>123</v>
      </c>
      <c r="G36" s="122" t="s">
        <v>121</v>
      </c>
      <c r="H36" s="122" t="s">
        <v>44</v>
      </c>
      <c r="I36" s="122" t="s">
        <v>114</v>
      </c>
      <c r="J36" s="124">
        <v>44713</v>
      </c>
      <c r="K36" s="124">
        <v>44773</v>
      </c>
      <c r="L36" s="129">
        <f t="shared" si="0"/>
        <v>1.8867924528301886E-2</v>
      </c>
    </row>
    <row r="37" spans="1:12" s="23" customFormat="1" ht="47.25" customHeight="1" thickBot="1" x14ac:dyDescent="0.3">
      <c r="A37" s="130">
        <f t="shared" si="1"/>
        <v>28</v>
      </c>
      <c r="B37" s="125" t="s">
        <v>79</v>
      </c>
      <c r="C37" s="125" t="s">
        <v>103</v>
      </c>
      <c r="D37" s="125" t="s">
        <v>71</v>
      </c>
      <c r="E37" s="117" t="s">
        <v>175</v>
      </c>
      <c r="F37" s="125" t="s">
        <v>176</v>
      </c>
      <c r="G37" s="125" t="s">
        <v>43</v>
      </c>
      <c r="H37" s="125" t="s">
        <v>89</v>
      </c>
      <c r="I37" s="125" t="s">
        <v>75</v>
      </c>
      <c r="J37" s="124">
        <v>44713</v>
      </c>
      <c r="K37" s="124">
        <v>44925</v>
      </c>
      <c r="L37" s="129">
        <f t="shared" si="0"/>
        <v>1.8867924528301886E-2</v>
      </c>
    </row>
    <row r="38" spans="1:12" ht="39.75" customHeight="1" thickBot="1" x14ac:dyDescent="0.3">
      <c r="A38" s="130">
        <f t="shared" si="1"/>
        <v>29</v>
      </c>
      <c r="B38" s="120" t="s">
        <v>38</v>
      </c>
      <c r="C38" s="120" t="s">
        <v>279</v>
      </c>
      <c r="D38" s="120" t="s">
        <v>40</v>
      </c>
      <c r="E38" s="121" t="s">
        <v>326</v>
      </c>
      <c r="F38" s="120" t="s">
        <v>124</v>
      </c>
      <c r="G38" s="122" t="s">
        <v>43</v>
      </c>
      <c r="H38" s="122" t="s">
        <v>53</v>
      </c>
      <c r="I38" s="122" t="s">
        <v>45</v>
      </c>
      <c r="J38" s="124">
        <v>44682</v>
      </c>
      <c r="K38" s="124">
        <v>44926</v>
      </c>
      <c r="L38" s="129">
        <f t="shared" si="0"/>
        <v>1.8867924528301886E-2</v>
      </c>
    </row>
    <row r="39" spans="1:12" ht="46.5" customHeight="1" thickBot="1" x14ac:dyDescent="0.3">
      <c r="A39" s="130">
        <f t="shared" si="1"/>
        <v>30</v>
      </c>
      <c r="B39" s="122" t="s">
        <v>79</v>
      </c>
      <c r="C39" s="122" t="s">
        <v>81</v>
      </c>
      <c r="D39" s="122" t="s">
        <v>84</v>
      </c>
      <c r="E39" s="123" t="s">
        <v>336</v>
      </c>
      <c r="F39" s="122" t="s">
        <v>334</v>
      </c>
      <c r="G39" s="122" t="s">
        <v>43</v>
      </c>
      <c r="H39" s="122" t="s">
        <v>44</v>
      </c>
      <c r="I39" s="122" t="s">
        <v>317</v>
      </c>
      <c r="J39" s="124">
        <v>44666</v>
      </c>
      <c r="K39" s="124">
        <v>44915</v>
      </c>
      <c r="L39" s="129">
        <f t="shared" si="0"/>
        <v>1.8867924528301886E-2</v>
      </c>
    </row>
    <row r="40" spans="1:12" ht="46.5" customHeight="1" thickBot="1" x14ac:dyDescent="0.3">
      <c r="A40" s="130">
        <f t="shared" si="1"/>
        <v>31</v>
      </c>
      <c r="B40" s="122" t="s">
        <v>79</v>
      </c>
      <c r="C40" s="122" t="s">
        <v>81</v>
      </c>
      <c r="D40" s="122" t="s">
        <v>84</v>
      </c>
      <c r="E40" s="123" t="s">
        <v>337</v>
      </c>
      <c r="F40" s="122" t="s">
        <v>335</v>
      </c>
      <c r="G40" s="122" t="s">
        <v>43</v>
      </c>
      <c r="H40" s="122" t="s">
        <v>44</v>
      </c>
      <c r="I40" s="122" t="s">
        <v>317</v>
      </c>
      <c r="J40" s="124">
        <v>44743</v>
      </c>
      <c r="K40" s="124">
        <v>44915</v>
      </c>
      <c r="L40" s="129">
        <f t="shared" si="0"/>
        <v>1.8867924528301886E-2</v>
      </c>
    </row>
    <row r="41" spans="1:12" ht="42.75" customHeight="1" thickBot="1" x14ac:dyDescent="0.3">
      <c r="A41" s="130">
        <f t="shared" si="1"/>
        <v>32</v>
      </c>
      <c r="B41" s="122" t="s">
        <v>79</v>
      </c>
      <c r="C41" s="122" t="s">
        <v>81</v>
      </c>
      <c r="D41" s="122" t="s">
        <v>84</v>
      </c>
      <c r="E41" s="123" t="s">
        <v>344</v>
      </c>
      <c r="F41" s="122" t="s">
        <v>125</v>
      </c>
      <c r="G41" s="122" t="s">
        <v>43</v>
      </c>
      <c r="H41" s="122" t="s">
        <v>53</v>
      </c>
      <c r="I41" s="122" t="s">
        <v>314</v>
      </c>
      <c r="J41" s="124">
        <v>44682</v>
      </c>
      <c r="K41" s="124">
        <v>44926</v>
      </c>
      <c r="L41" s="129">
        <f t="shared" si="0"/>
        <v>1.8867924528301886E-2</v>
      </c>
    </row>
    <row r="42" spans="1:12" ht="51.75" customHeight="1" thickBot="1" x14ac:dyDescent="0.3">
      <c r="A42" s="130">
        <f t="shared" si="1"/>
        <v>33</v>
      </c>
      <c r="B42" s="122" t="s">
        <v>79</v>
      </c>
      <c r="C42" s="122" t="s">
        <v>81</v>
      </c>
      <c r="D42" s="122" t="s">
        <v>84</v>
      </c>
      <c r="E42" s="123" t="s">
        <v>340</v>
      </c>
      <c r="F42" s="122" t="s">
        <v>327</v>
      </c>
      <c r="G42" s="122" t="s">
        <v>43</v>
      </c>
      <c r="H42" s="122" t="s">
        <v>44</v>
      </c>
      <c r="I42" s="122" t="s">
        <v>317</v>
      </c>
      <c r="J42" s="124">
        <v>44682</v>
      </c>
      <c r="K42" s="124">
        <v>44910</v>
      </c>
      <c r="L42" s="129">
        <f t="shared" si="0"/>
        <v>1.8867924528301886E-2</v>
      </c>
    </row>
    <row r="43" spans="1:12" ht="54.75" customHeight="1" thickBot="1" x14ac:dyDescent="0.3">
      <c r="A43" s="130">
        <f t="shared" si="1"/>
        <v>34</v>
      </c>
      <c r="B43" s="120" t="s">
        <v>79</v>
      </c>
      <c r="C43" s="120" t="s">
        <v>81</v>
      </c>
      <c r="D43" s="120" t="s">
        <v>84</v>
      </c>
      <c r="E43" s="121" t="s">
        <v>177</v>
      </c>
      <c r="F43" s="120" t="s">
        <v>126</v>
      </c>
      <c r="G43" s="122" t="s">
        <v>62</v>
      </c>
      <c r="H43" s="122" t="s">
        <v>44</v>
      </c>
      <c r="I43" s="122" t="s">
        <v>45</v>
      </c>
      <c r="J43" s="124">
        <v>44682</v>
      </c>
      <c r="K43" s="124">
        <v>44926</v>
      </c>
      <c r="L43" s="129">
        <f t="shared" si="0"/>
        <v>1.8867924528301886E-2</v>
      </c>
    </row>
    <row r="44" spans="1:12" ht="64.5" thickBot="1" x14ac:dyDescent="0.3">
      <c r="A44" s="130">
        <f t="shared" si="1"/>
        <v>35</v>
      </c>
      <c r="B44" s="120" t="s">
        <v>79</v>
      </c>
      <c r="C44" s="120" t="s">
        <v>81</v>
      </c>
      <c r="D44" s="120" t="s">
        <v>84</v>
      </c>
      <c r="E44" s="121" t="s">
        <v>328</v>
      </c>
      <c r="F44" s="120" t="s">
        <v>329</v>
      </c>
      <c r="G44" s="122" t="s">
        <v>62</v>
      </c>
      <c r="H44" s="122" t="s">
        <v>89</v>
      </c>
      <c r="I44" s="122" t="s">
        <v>317</v>
      </c>
      <c r="J44" s="124">
        <v>44682</v>
      </c>
      <c r="K44" s="124">
        <v>44865</v>
      </c>
      <c r="L44" s="129">
        <f t="shared" si="0"/>
        <v>1.8867924528301886E-2</v>
      </c>
    </row>
    <row r="45" spans="1:12" ht="39" thickBot="1" x14ac:dyDescent="0.3">
      <c r="A45" s="130">
        <f t="shared" si="1"/>
        <v>36</v>
      </c>
      <c r="B45" s="120" t="s">
        <v>79</v>
      </c>
      <c r="C45" s="120" t="s">
        <v>81</v>
      </c>
      <c r="D45" s="120" t="s">
        <v>84</v>
      </c>
      <c r="E45" s="121" t="s">
        <v>330</v>
      </c>
      <c r="F45" s="120" t="s">
        <v>331</v>
      </c>
      <c r="G45" s="122" t="s">
        <v>62</v>
      </c>
      <c r="H45" s="122" t="s">
        <v>44</v>
      </c>
      <c r="I45" s="122" t="s">
        <v>317</v>
      </c>
      <c r="J45" s="124">
        <v>44713</v>
      </c>
      <c r="K45" s="124">
        <v>44915</v>
      </c>
      <c r="L45" s="129">
        <f t="shared" si="0"/>
        <v>1.8867924528301886E-2</v>
      </c>
    </row>
    <row r="46" spans="1:12" ht="51.75" thickBot="1" x14ac:dyDescent="0.3">
      <c r="A46" s="130">
        <f t="shared" si="1"/>
        <v>37</v>
      </c>
      <c r="B46" s="120" t="s">
        <v>60</v>
      </c>
      <c r="C46" s="120" t="s">
        <v>307</v>
      </c>
      <c r="D46" s="120" t="s">
        <v>4</v>
      </c>
      <c r="E46" s="121" t="s">
        <v>332</v>
      </c>
      <c r="F46" s="120" t="s">
        <v>130</v>
      </c>
      <c r="G46" s="122" t="s">
        <v>107</v>
      </c>
      <c r="H46" s="122" t="s">
        <v>53</v>
      </c>
      <c r="I46" s="122" t="s">
        <v>127</v>
      </c>
      <c r="J46" s="124">
        <v>44713</v>
      </c>
      <c r="K46" s="124">
        <v>44926</v>
      </c>
      <c r="L46" s="129">
        <f t="shared" si="0"/>
        <v>1.8867924528301886E-2</v>
      </c>
    </row>
    <row r="47" spans="1:12" ht="39" thickBot="1" x14ac:dyDescent="0.3">
      <c r="A47" s="130">
        <f t="shared" si="1"/>
        <v>38</v>
      </c>
      <c r="B47" s="122" t="s">
        <v>69</v>
      </c>
      <c r="C47" s="122" t="s">
        <v>128</v>
      </c>
      <c r="D47" s="122" t="s">
        <v>129</v>
      </c>
      <c r="E47" s="123" t="s">
        <v>131</v>
      </c>
      <c r="F47" s="122" t="s">
        <v>132</v>
      </c>
      <c r="G47" s="122" t="s">
        <v>62</v>
      </c>
      <c r="H47" s="122" t="s">
        <v>53</v>
      </c>
      <c r="I47" s="122" t="s">
        <v>127</v>
      </c>
      <c r="J47" s="124">
        <v>44713</v>
      </c>
      <c r="K47" s="124">
        <v>44926</v>
      </c>
      <c r="L47" s="129">
        <f t="shared" si="0"/>
        <v>1.8867924528301886E-2</v>
      </c>
    </row>
    <row r="48" spans="1:12" ht="39" thickBot="1" x14ac:dyDescent="0.3">
      <c r="A48" s="130">
        <f t="shared" si="1"/>
        <v>39</v>
      </c>
      <c r="B48" s="122" t="s">
        <v>69</v>
      </c>
      <c r="C48" s="122" t="s">
        <v>128</v>
      </c>
      <c r="D48" s="122" t="s">
        <v>129</v>
      </c>
      <c r="E48" s="123" t="s">
        <v>133</v>
      </c>
      <c r="F48" s="122" t="s">
        <v>134</v>
      </c>
      <c r="G48" s="122" t="s">
        <v>121</v>
      </c>
      <c r="H48" s="122" t="s">
        <v>53</v>
      </c>
      <c r="I48" s="122" t="s">
        <v>127</v>
      </c>
      <c r="J48" s="124">
        <v>44713</v>
      </c>
      <c r="K48" s="124">
        <v>44926</v>
      </c>
      <c r="L48" s="129">
        <f t="shared" si="0"/>
        <v>1.8867924528301886E-2</v>
      </c>
    </row>
    <row r="49" spans="1:12" ht="39" thickBot="1" x14ac:dyDescent="0.3">
      <c r="A49" s="130">
        <f t="shared" si="1"/>
        <v>40</v>
      </c>
      <c r="B49" s="122" t="s">
        <v>79</v>
      </c>
      <c r="C49" s="122" t="s">
        <v>103</v>
      </c>
      <c r="D49" s="122" t="s">
        <v>109</v>
      </c>
      <c r="E49" s="123" t="s">
        <v>135</v>
      </c>
      <c r="F49" s="122" t="s">
        <v>136</v>
      </c>
      <c r="G49" s="122" t="s">
        <v>91</v>
      </c>
      <c r="H49" s="122" t="s">
        <v>44</v>
      </c>
      <c r="I49" s="122" t="s">
        <v>114</v>
      </c>
      <c r="J49" s="124">
        <v>44774</v>
      </c>
      <c r="K49" s="124">
        <v>44895</v>
      </c>
      <c r="L49" s="129">
        <f t="shared" si="0"/>
        <v>1.8867924528301886E-2</v>
      </c>
    </row>
    <row r="50" spans="1:12" ht="39" thickBot="1" x14ac:dyDescent="0.3">
      <c r="A50" s="130">
        <f t="shared" si="1"/>
        <v>41</v>
      </c>
      <c r="B50" s="122" t="s">
        <v>79</v>
      </c>
      <c r="C50" s="122" t="s">
        <v>103</v>
      </c>
      <c r="D50" s="122" t="s">
        <v>109</v>
      </c>
      <c r="E50" s="123" t="s">
        <v>137</v>
      </c>
      <c r="F50" s="122" t="s">
        <v>138</v>
      </c>
      <c r="G50" s="122" t="s">
        <v>43</v>
      </c>
      <c r="H50" s="122" t="s">
        <v>44</v>
      </c>
      <c r="I50" s="122" t="s">
        <v>114</v>
      </c>
      <c r="J50" s="124">
        <v>44713</v>
      </c>
      <c r="K50" s="124">
        <v>44926</v>
      </c>
      <c r="L50" s="129">
        <f t="shared" si="0"/>
        <v>1.8867924528301886E-2</v>
      </c>
    </row>
    <row r="51" spans="1:12" ht="39" thickBot="1" x14ac:dyDescent="0.3">
      <c r="A51" s="130">
        <f t="shared" si="1"/>
        <v>42</v>
      </c>
      <c r="B51" s="122" t="s">
        <v>79</v>
      </c>
      <c r="C51" s="122" t="s">
        <v>103</v>
      </c>
      <c r="D51" s="122" t="s">
        <v>109</v>
      </c>
      <c r="E51" s="123" t="s">
        <v>345</v>
      </c>
      <c r="F51" s="122" t="s">
        <v>139</v>
      </c>
      <c r="G51" s="122" t="s">
        <v>107</v>
      </c>
      <c r="H51" s="122" t="s">
        <v>44</v>
      </c>
      <c r="I51" s="122" t="s">
        <v>114</v>
      </c>
      <c r="J51" s="124">
        <v>44743</v>
      </c>
      <c r="K51" s="124">
        <v>44895</v>
      </c>
      <c r="L51" s="129">
        <f t="shared" si="0"/>
        <v>1.8867924528301886E-2</v>
      </c>
    </row>
    <row r="52" spans="1:12" ht="79.5" customHeight="1" thickBot="1" x14ac:dyDescent="0.3">
      <c r="A52" s="130">
        <f t="shared" si="1"/>
        <v>43</v>
      </c>
      <c r="B52" s="122" t="s">
        <v>140</v>
      </c>
      <c r="C52" s="122" t="s">
        <v>81</v>
      </c>
      <c r="D52" s="122" t="s">
        <v>40</v>
      </c>
      <c r="E52" s="123" t="s">
        <v>141</v>
      </c>
      <c r="F52" s="122" t="s">
        <v>142</v>
      </c>
      <c r="G52" s="122" t="s">
        <v>62</v>
      </c>
      <c r="H52" s="122" t="s">
        <v>53</v>
      </c>
      <c r="I52" s="122" t="s">
        <v>45</v>
      </c>
      <c r="J52" s="124">
        <v>44743</v>
      </c>
      <c r="K52" s="124">
        <v>44910</v>
      </c>
      <c r="L52" s="129">
        <f t="shared" si="0"/>
        <v>1.8867924528301886E-2</v>
      </c>
    </row>
    <row r="53" spans="1:12" ht="39" thickBot="1" x14ac:dyDescent="0.3">
      <c r="A53" s="130">
        <f t="shared" si="1"/>
        <v>44</v>
      </c>
      <c r="B53" s="120" t="s">
        <v>69</v>
      </c>
      <c r="C53" s="120" t="s">
        <v>128</v>
      </c>
      <c r="D53" s="120" t="s">
        <v>129</v>
      </c>
      <c r="E53" s="121" t="s">
        <v>338</v>
      </c>
      <c r="F53" s="120" t="s">
        <v>143</v>
      </c>
      <c r="G53" s="122" t="s">
        <v>121</v>
      </c>
      <c r="H53" s="122" t="s">
        <v>44</v>
      </c>
      <c r="I53" s="122" t="s">
        <v>127</v>
      </c>
      <c r="J53" s="124">
        <v>44713</v>
      </c>
      <c r="K53" s="124">
        <v>44926</v>
      </c>
      <c r="L53" s="129">
        <f t="shared" si="0"/>
        <v>1.8867924528301886E-2</v>
      </c>
    </row>
    <row r="54" spans="1:12" ht="39" thickBot="1" x14ac:dyDescent="0.3">
      <c r="A54" s="130">
        <f t="shared" si="1"/>
        <v>45</v>
      </c>
      <c r="B54" s="122" t="s">
        <v>79</v>
      </c>
      <c r="C54" s="122" t="s">
        <v>145</v>
      </c>
      <c r="D54" s="122" t="s">
        <v>146</v>
      </c>
      <c r="E54" s="123" t="s">
        <v>147</v>
      </c>
      <c r="F54" s="122" t="s">
        <v>148</v>
      </c>
      <c r="G54" s="122" t="s">
        <v>62</v>
      </c>
      <c r="H54" s="122" t="s">
        <v>89</v>
      </c>
      <c r="I54" s="122" t="s">
        <v>149</v>
      </c>
      <c r="J54" s="124">
        <v>44682</v>
      </c>
      <c r="K54" s="124">
        <v>44926</v>
      </c>
      <c r="L54" s="129">
        <f t="shared" si="0"/>
        <v>1.8867924528301886E-2</v>
      </c>
    </row>
    <row r="55" spans="1:12" ht="51.75" thickBot="1" x14ac:dyDescent="0.3">
      <c r="A55" s="130">
        <f t="shared" si="1"/>
        <v>46</v>
      </c>
      <c r="B55" s="120" t="s">
        <v>150</v>
      </c>
      <c r="C55" s="120" t="s">
        <v>151</v>
      </c>
      <c r="D55" s="120" t="s">
        <v>152</v>
      </c>
      <c r="E55" s="121" t="s">
        <v>333</v>
      </c>
      <c r="F55" s="120" t="s">
        <v>153</v>
      </c>
      <c r="G55" s="122" t="s">
        <v>113</v>
      </c>
      <c r="H55" s="122" t="s">
        <v>53</v>
      </c>
      <c r="I55" s="122" t="s">
        <v>154</v>
      </c>
      <c r="J55" s="124">
        <v>44805</v>
      </c>
      <c r="K55" s="124">
        <v>44834</v>
      </c>
      <c r="L55" s="129">
        <f t="shared" si="0"/>
        <v>1.8867924528301886E-2</v>
      </c>
    </row>
    <row r="56" spans="1:12" ht="51.75" thickBot="1" x14ac:dyDescent="0.3">
      <c r="A56" s="130">
        <f t="shared" si="1"/>
        <v>47</v>
      </c>
      <c r="B56" s="122" t="s">
        <v>150</v>
      </c>
      <c r="C56" s="122" t="s">
        <v>151</v>
      </c>
      <c r="D56" s="122" t="s">
        <v>152</v>
      </c>
      <c r="E56" s="123" t="s">
        <v>155</v>
      </c>
      <c r="F56" s="122" t="s">
        <v>156</v>
      </c>
      <c r="G56" s="122" t="s">
        <v>113</v>
      </c>
      <c r="H56" s="122" t="s">
        <v>53</v>
      </c>
      <c r="I56" s="122" t="s">
        <v>154</v>
      </c>
      <c r="J56" s="124">
        <v>44896</v>
      </c>
      <c r="K56" s="124">
        <v>44925</v>
      </c>
      <c r="L56" s="129">
        <f t="shared" si="0"/>
        <v>1.8867924528301886E-2</v>
      </c>
    </row>
    <row r="57" spans="1:12" ht="64.5" thickBot="1" x14ac:dyDescent="0.3">
      <c r="A57" s="130">
        <f t="shared" si="1"/>
        <v>48</v>
      </c>
      <c r="B57" s="122" t="s">
        <v>150</v>
      </c>
      <c r="C57" s="122" t="s">
        <v>151</v>
      </c>
      <c r="D57" s="122" t="s">
        <v>152</v>
      </c>
      <c r="E57" s="123" t="s">
        <v>157</v>
      </c>
      <c r="F57" s="122" t="s">
        <v>158</v>
      </c>
      <c r="G57" s="122" t="s">
        <v>113</v>
      </c>
      <c r="H57" s="122" t="s">
        <v>53</v>
      </c>
      <c r="I57" s="122" t="s">
        <v>154</v>
      </c>
      <c r="J57" s="124">
        <v>44896</v>
      </c>
      <c r="K57" s="124">
        <v>44925</v>
      </c>
      <c r="L57" s="129">
        <f t="shared" si="0"/>
        <v>1.8867924528301886E-2</v>
      </c>
    </row>
    <row r="58" spans="1:12" ht="39" thickBot="1" x14ac:dyDescent="0.3">
      <c r="A58" s="130">
        <f t="shared" si="1"/>
        <v>49</v>
      </c>
      <c r="B58" s="122" t="s">
        <v>93</v>
      </c>
      <c r="C58" s="122" t="s">
        <v>94</v>
      </c>
      <c r="D58" s="122" t="s">
        <v>40</v>
      </c>
      <c r="E58" s="123" t="s">
        <v>159</v>
      </c>
      <c r="F58" s="122" t="s">
        <v>160</v>
      </c>
      <c r="G58" s="122" t="s">
        <v>161</v>
      </c>
      <c r="H58" s="122" t="s">
        <v>53</v>
      </c>
      <c r="I58" s="122" t="s">
        <v>45</v>
      </c>
      <c r="J58" s="124">
        <v>44713</v>
      </c>
      <c r="K58" s="124">
        <v>44910</v>
      </c>
      <c r="L58" s="129">
        <f t="shared" si="0"/>
        <v>1.8867924528301886E-2</v>
      </c>
    </row>
    <row r="59" spans="1:12" ht="39" thickBot="1" x14ac:dyDescent="0.3">
      <c r="A59" s="130">
        <f t="shared" si="1"/>
        <v>50</v>
      </c>
      <c r="B59" s="122" t="s">
        <v>93</v>
      </c>
      <c r="C59" s="122" t="s">
        <v>94</v>
      </c>
      <c r="D59" s="122" t="s">
        <v>40</v>
      </c>
      <c r="E59" s="123" t="s">
        <v>162</v>
      </c>
      <c r="F59" s="122" t="s">
        <v>163</v>
      </c>
      <c r="G59" s="122" t="s">
        <v>164</v>
      </c>
      <c r="H59" s="122" t="s">
        <v>53</v>
      </c>
      <c r="I59" s="122" t="s">
        <v>45</v>
      </c>
      <c r="J59" s="124">
        <v>44805</v>
      </c>
      <c r="K59" s="124">
        <v>44910</v>
      </c>
      <c r="L59" s="129">
        <f t="shared" si="0"/>
        <v>1.8867924528301886E-2</v>
      </c>
    </row>
    <row r="60" spans="1:12" ht="51.75" thickBot="1" x14ac:dyDescent="0.3">
      <c r="A60" s="130">
        <f t="shared" si="1"/>
        <v>51</v>
      </c>
      <c r="B60" s="122" t="s">
        <v>93</v>
      </c>
      <c r="C60" s="122" t="s">
        <v>94</v>
      </c>
      <c r="D60" s="122" t="s">
        <v>40</v>
      </c>
      <c r="E60" s="123" t="s">
        <v>165</v>
      </c>
      <c r="F60" s="122" t="s">
        <v>166</v>
      </c>
      <c r="G60" s="122" t="s">
        <v>167</v>
      </c>
      <c r="H60" s="122" t="s">
        <v>44</v>
      </c>
      <c r="I60" s="122" t="s">
        <v>45</v>
      </c>
      <c r="J60" s="124">
        <v>44835</v>
      </c>
      <c r="K60" s="124">
        <v>44910</v>
      </c>
      <c r="L60" s="129">
        <f t="shared" si="0"/>
        <v>1.8867924528301886E-2</v>
      </c>
    </row>
    <row r="61" spans="1:12" ht="39" thickBot="1" x14ac:dyDescent="0.3">
      <c r="A61" s="130">
        <f t="shared" si="1"/>
        <v>52</v>
      </c>
      <c r="B61" s="122" t="s">
        <v>93</v>
      </c>
      <c r="C61" s="122" t="s">
        <v>94</v>
      </c>
      <c r="D61" s="122" t="s">
        <v>40</v>
      </c>
      <c r="E61" s="123" t="s">
        <v>168</v>
      </c>
      <c r="F61" s="122" t="s">
        <v>169</v>
      </c>
      <c r="G61" s="122" t="s">
        <v>170</v>
      </c>
      <c r="H61" s="122" t="s">
        <v>53</v>
      </c>
      <c r="I61" s="122" t="s">
        <v>45</v>
      </c>
      <c r="J61" s="124">
        <v>44713</v>
      </c>
      <c r="K61" s="124">
        <v>44910</v>
      </c>
      <c r="L61" s="129">
        <f t="shared" si="0"/>
        <v>1.8867924528301886E-2</v>
      </c>
    </row>
    <row r="62" spans="1:12" ht="39" thickBot="1" x14ac:dyDescent="0.3">
      <c r="A62" s="130">
        <f t="shared" si="1"/>
        <v>53</v>
      </c>
      <c r="B62" s="132" t="s">
        <v>93</v>
      </c>
      <c r="C62" s="132" t="s">
        <v>94</v>
      </c>
      <c r="D62" s="132" t="s">
        <v>40</v>
      </c>
      <c r="E62" s="133" t="s">
        <v>171</v>
      </c>
      <c r="F62" s="132" t="s">
        <v>172</v>
      </c>
      <c r="G62" s="132" t="s">
        <v>173</v>
      </c>
      <c r="H62" s="132" t="s">
        <v>44</v>
      </c>
      <c r="I62" s="132" t="s">
        <v>45</v>
      </c>
      <c r="J62" s="124">
        <v>44835</v>
      </c>
      <c r="K62" s="124">
        <v>44916</v>
      </c>
      <c r="L62" s="129">
        <f t="shared" si="0"/>
        <v>1.8867924528301886E-2</v>
      </c>
    </row>
  </sheetData>
  <autoFilter ref="A9:L62" xr:uid="{00000000-0009-0000-0000-000001000000}"/>
  <mergeCells count="22">
    <mergeCell ref="A6:D7"/>
    <mergeCell ref="G8:G9"/>
    <mergeCell ref="H8:H9"/>
    <mergeCell ref="I8:I9"/>
    <mergeCell ref="E6:L7"/>
    <mergeCell ref="J8:J9"/>
    <mergeCell ref="K8:K9"/>
    <mergeCell ref="F8:F9"/>
    <mergeCell ref="A8:A9"/>
    <mergeCell ref="B8:B9"/>
    <mergeCell ref="C8:C9"/>
    <mergeCell ref="D8:D9"/>
    <mergeCell ref="E8:E9"/>
    <mergeCell ref="A1:B5"/>
    <mergeCell ref="C1:E4"/>
    <mergeCell ref="H1:K1"/>
    <mergeCell ref="H2:K2"/>
    <mergeCell ref="H3:K4"/>
    <mergeCell ref="C5:E5"/>
    <mergeCell ref="H5:K5"/>
    <mergeCell ref="F1:G4"/>
    <mergeCell ref="F5:G5"/>
  </mergeCells>
  <pageMargins left="0.7" right="0.7" top="0.75" bottom="0.75" header="0.3" footer="0.3"/>
  <pageSetup scale="1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'E:\AAAa SDSCJ CPAD\3. Plan Sostenibilidad\[Propuesta Plan Anual de Sostenibilidad MIPG- 2022 2-05-2022 Apr.xlsx]LISTAS'!#REF!</xm:f>
          </x14:formula1>
          <xm:sqref>B31:D31 B33:D34 B36:D36 B49:D51 H31:I31 H33:I34 H36:I36 H49:I51</xm:sqref>
        </x14:dataValidation>
        <x14:dataValidation type="list" allowBlank="1" showInputMessage="1" showErrorMessage="1" xr:uid="{00000000-0002-0000-0100-000001000000}">
          <x14:formula1>
            <xm:f>LISTAS!$A$36:$A$46</xm:f>
          </x14:formula1>
          <xm:sqref>I32 I52:I206 I10:I30 I35 I37:I48</xm:sqref>
        </x14:dataValidation>
        <x14:dataValidation type="list" allowBlank="1" showInputMessage="1" showErrorMessage="1" xr:uid="{00000000-0002-0000-0100-000002000000}">
          <x14:formula1>
            <xm:f>LISTAS!$H$35:$H$37</xm:f>
          </x14:formula1>
          <xm:sqref>H32 H35 H52:H460 H10:H30 H37:H48</xm:sqref>
        </x14:dataValidation>
        <x14:dataValidation type="list" allowBlank="1" showInputMessage="1" showErrorMessage="1" xr:uid="{00000000-0002-0000-0100-000003000000}">
          <x14:formula1>
            <xm:f>LISTAS!$B$36:$B$46</xm:f>
          </x14:formula1>
          <xm:sqref>D32 D35 D52:D260 D10:D30 D37:D48</xm:sqref>
        </x14:dataValidation>
        <x14:dataValidation type="list" allowBlank="1" showInputMessage="1" showErrorMessage="1" xr:uid="{00000000-0002-0000-0100-000004000000}">
          <x14:formula1>
            <xm:f>LISTAS!$C$7:$C$28</xm:f>
          </x14:formula1>
          <xm:sqref>C32 C35 C52:C586 C10:C30 C37:C48</xm:sqref>
        </x14:dataValidation>
        <x14:dataValidation type="list" allowBlank="1" showInputMessage="1" showErrorMessage="1" xr:uid="{00000000-0002-0000-0100-000005000000}">
          <x14:formula1>
            <xm:f>LISTAS!$D$36:$D$42</xm:f>
          </x14:formula1>
          <xm:sqref>B32 B35 B52:B698 B10:B30 B37:B48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6"/>
  <sheetViews>
    <sheetView showGridLines="0" topLeftCell="A6" zoomScale="80" zoomScaleNormal="80" workbookViewId="0">
      <selection activeCell="B8" sqref="B8:B9"/>
    </sheetView>
  </sheetViews>
  <sheetFormatPr baseColWidth="10" defaultColWidth="9" defaultRowHeight="12.75" x14ac:dyDescent="0.25"/>
  <cols>
    <col min="1" max="1" width="9" style="18"/>
    <col min="2" max="3" width="34.85546875" style="18" customWidth="1"/>
    <col min="4" max="4" width="25" style="18" customWidth="1"/>
    <col min="5" max="5" width="46" style="31" customWidth="1"/>
    <col min="6" max="6" width="36.7109375" style="31" hidden="1" customWidth="1"/>
    <col min="7" max="8" width="19.85546875" style="18" hidden="1" customWidth="1"/>
    <col min="9" max="9" width="58.42578125" style="18" customWidth="1"/>
    <col min="10" max="11" width="22.28515625" style="18" customWidth="1"/>
    <col min="12" max="12" width="20.5703125" style="18" customWidth="1"/>
    <col min="13" max="16" width="11.42578125" style="18" customWidth="1"/>
    <col min="17" max="18" width="11.42578125" style="32" customWidth="1"/>
    <col min="19" max="26" width="11.42578125" style="18" customWidth="1"/>
    <col min="27" max="27" width="13.7109375" style="18" customWidth="1"/>
    <col min="28" max="28" width="15.5703125" style="18" customWidth="1"/>
    <col min="29" max="31" width="48.28515625" style="31" customWidth="1"/>
    <col min="32" max="16384" width="9" style="18"/>
  </cols>
  <sheetData>
    <row r="1" spans="1:31" s="33" customFormat="1" ht="15.75" customHeight="1" x14ac:dyDescent="0.25">
      <c r="A1" s="173" t="s">
        <v>2</v>
      </c>
      <c r="B1" s="174"/>
      <c r="C1" s="145" t="s">
        <v>3</v>
      </c>
      <c r="D1" s="190" t="s">
        <v>4</v>
      </c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1"/>
      <c r="Y1" s="179"/>
      <c r="Z1" s="147"/>
      <c r="AA1" s="147"/>
      <c r="AB1" s="147"/>
      <c r="AC1" s="180" t="s">
        <v>6</v>
      </c>
      <c r="AD1" s="180"/>
      <c r="AE1" s="181"/>
    </row>
    <row r="2" spans="1:31" s="33" customFormat="1" ht="15.75" customHeight="1" x14ac:dyDescent="0.25">
      <c r="A2" s="175"/>
      <c r="B2" s="176"/>
      <c r="C2" s="146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3"/>
      <c r="Y2" s="182"/>
      <c r="Z2" s="148"/>
      <c r="AA2" s="148">
        <v>2</v>
      </c>
      <c r="AB2" s="148"/>
      <c r="AC2" s="183">
        <v>3</v>
      </c>
      <c r="AD2" s="183"/>
      <c r="AE2" s="184"/>
    </row>
    <row r="3" spans="1:31" s="33" customFormat="1" ht="15.75" customHeight="1" x14ac:dyDescent="0.25">
      <c r="A3" s="175"/>
      <c r="B3" s="176"/>
      <c r="C3" s="146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3"/>
      <c r="Y3" s="182"/>
      <c r="Z3" s="148"/>
      <c r="AA3" s="148"/>
      <c r="AB3" s="148"/>
      <c r="AC3" s="185">
        <v>43524</v>
      </c>
      <c r="AD3" s="185"/>
      <c r="AE3" s="186"/>
    </row>
    <row r="4" spans="1:31" s="33" customFormat="1" ht="15.75" customHeight="1" x14ac:dyDescent="0.25">
      <c r="A4" s="175"/>
      <c r="B4" s="176"/>
      <c r="C4" s="146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3"/>
      <c r="Y4" s="182"/>
      <c r="Z4" s="148"/>
      <c r="AA4" s="148"/>
      <c r="AB4" s="148"/>
      <c r="AC4" s="185"/>
      <c r="AD4" s="185"/>
      <c r="AE4" s="186"/>
    </row>
    <row r="5" spans="1:31" s="1" customFormat="1" ht="60.95" customHeight="1" thickBot="1" x14ac:dyDescent="0.3">
      <c r="A5" s="177"/>
      <c r="B5" s="178"/>
      <c r="C5" s="116" t="s">
        <v>9</v>
      </c>
      <c r="D5" s="194" t="s">
        <v>10</v>
      </c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5"/>
      <c r="Y5" s="187"/>
      <c r="Z5" s="150"/>
      <c r="AA5" s="150"/>
      <c r="AB5" s="150"/>
      <c r="AC5" s="188" t="s">
        <v>12</v>
      </c>
      <c r="AD5" s="188"/>
      <c r="AE5" s="189"/>
    </row>
    <row r="6" spans="1:31" s="34" customFormat="1" ht="19.5" customHeight="1" x14ac:dyDescent="0.25">
      <c r="A6" s="196" t="s">
        <v>13</v>
      </c>
      <c r="B6" s="199" t="s">
        <v>14</v>
      </c>
      <c r="C6" s="199"/>
      <c r="D6" s="199"/>
      <c r="E6" s="201" t="s">
        <v>15</v>
      </c>
      <c r="F6" s="201"/>
      <c r="G6" s="201"/>
      <c r="H6" s="201"/>
      <c r="I6" s="201"/>
      <c r="J6" s="201"/>
      <c r="K6" s="201"/>
      <c r="L6" s="201"/>
      <c r="M6" s="203" t="s">
        <v>16</v>
      </c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4" t="s">
        <v>17</v>
      </c>
      <c r="AB6" s="213" t="s">
        <v>18</v>
      </c>
      <c r="AC6" s="213" t="s">
        <v>19</v>
      </c>
      <c r="AD6" s="213"/>
      <c r="AE6" s="216"/>
    </row>
    <row r="7" spans="1:31" s="34" customFormat="1" ht="19.5" customHeight="1" x14ac:dyDescent="0.25">
      <c r="A7" s="197"/>
      <c r="B7" s="200"/>
      <c r="C7" s="200"/>
      <c r="D7" s="200"/>
      <c r="E7" s="202"/>
      <c r="F7" s="202"/>
      <c r="G7" s="202"/>
      <c r="H7" s="202"/>
      <c r="I7" s="202"/>
      <c r="J7" s="202"/>
      <c r="K7" s="202"/>
      <c r="L7" s="202"/>
      <c r="M7" s="206" t="s">
        <v>178</v>
      </c>
      <c r="N7" s="206"/>
      <c r="O7" s="206" t="s">
        <v>179</v>
      </c>
      <c r="P7" s="206"/>
      <c r="Q7" s="206" t="s">
        <v>180</v>
      </c>
      <c r="R7" s="206"/>
      <c r="S7" s="206" t="s">
        <v>181</v>
      </c>
      <c r="T7" s="206"/>
      <c r="U7" s="206" t="s">
        <v>182</v>
      </c>
      <c r="V7" s="206"/>
      <c r="W7" s="206" t="s">
        <v>183</v>
      </c>
      <c r="X7" s="206"/>
      <c r="Y7" s="206" t="s">
        <v>20</v>
      </c>
      <c r="Z7" s="206"/>
      <c r="AA7" s="205"/>
      <c r="AB7" s="214"/>
      <c r="AC7" s="214"/>
      <c r="AD7" s="214"/>
      <c r="AE7" s="217"/>
    </row>
    <row r="8" spans="1:31" s="34" customFormat="1" ht="24" customHeight="1" x14ac:dyDescent="0.25">
      <c r="A8" s="197"/>
      <c r="B8" s="207" t="s">
        <v>184</v>
      </c>
      <c r="C8" s="209" t="s">
        <v>22</v>
      </c>
      <c r="D8" s="209" t="s">
        <v>23</v>
      </c>
      <c r="E8" s="211" t="s">
        <v>24</v>
      </c>
      <c r="F8" s="211" t="s">
        <v>25</v>
      </c>
      <c r="G8" s="211" t="s">
        <v>26</v>
      </c>
      <c r="H8" s="211" t="s">
        <v>27</v>
      </c>
      <c r="I8" s="211" t="s">
        <v>28</v>
      </c>
      <c r="J8" s="211" t="s">
        <v>185</v>
      </c>
      <c r="K8" s="211" t="s">
        <v>186</v>
      </c>
      <c r="L8" s="35" t="s">
        <v>31</v>
      </c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5"/>
      <c r="AB8" s="214"/>
      <c r="AC8" s="214" t="s">
        <v>32</v>
      </c>
      <c r="AD8" s="214"/>
      <c r="AE8" s="217"/>
    </row>
    <row r="9" spans="1:31" s="43" customFormat="1" ht="45" customHeight="1" thickBot="1" x14ac:dyDescent="0.3">
      <c r="A9" s="198"/>
      <c r="B9" s="208"/>
      <c r="C9" s="210"/>
      <c r="D9" s="210"/>
      <c r="E9" s="212"/>
      <c r="F9" s="212"/>
      <c r="G9" s="212"/>
      <c r="H9" s="212"/>
      <c r="I9" s="212" t="s">
        <v>33</v>
      </c>
      <c r="J9" s="212"/>
      <c r="K9" s="212"/>
      <c r="L9" s="36" t="e">
        <f>+SUM(#REF!)</f>
        <v>#REF!</v>
      </c>
      <c r="M9" s="37" t="s">
        <v>187</v>
      </c>
      <c r="N9" s="38" t="s">
        <v>34</v>
      </c>
      <c r="O9" s="37" t="s">
        <v>187</v>
      </c>
      <c r="P9" s="38" t="s">
        <v>34</v>
      </c>
      <c r="Q9" s="37" t="s">
        <v>187</v>
      </c>
      <c r="R9" s="38" t="s">
        <v>34</v>
      </c>
      <c r="S9" s="37" t="s">
        <v>187</v>
      </c>
      <c r="T9" s="38" t="s">
        <v>34</v>
      </c>
      <c r="U9" s="37" t="s">
        <v>187</v>
      </c>
      <c r="V9" s="38" t="s">
        <v>34</v>
      </c>
      <c r="W9" s="37" t="s">
        <v>187</v>
      </c>
      <c r="X9" s="38" t="s">
        <v>34</v>
      </c>
      <c r="Y9" s="37" t="s">
        <v>187</v>
      </c>
      <c r="Z9" s="39" t="s">
        <v>34</v>
      </c>
      <c r="AA9" s="40" t="e">
        <f>+SUM(#REF!)</f>
        <v>#REF!</v>
      </c>
      <c r="AB9" s="215"/>
      <c r="AC9" s="41" t="s">
        <v>35</v>
      </c>
      <c r="AD9" s="41" t="s">
        <v>36</v>
      </c>
      <c r="AE9" s="42" t="s">
        <v>37</v>
      </c>
    </row>
    <row r="10" spans="1:31" ht="51" customHeight="1" x14ac:dyDescent="0.25">
      <c r="A10" s="44">
        <v>1</v>
      </c>
      <c r="B10" s="45" t="s">
        <v>60</v>
      </c>
      <c r="C10" s="45" t="s">
        <v>61</v>
      </c>
      <c r="D10" s="45" t="s">
        <v>4</v>
      </c>
      <c r="E10" s="46" t="s">
        <v>188</v>
      </c>
      <c r="F10" s="45" t="s">
        <v>189</v>
      </c>
      <c r="G10" s="45" t="s">
        <v>107</v>
      </c>
      <c r="H10" s="45" t="s">
        <v>53</v>
      </c>
      <c r="I10" s="47" t="s">
        <v>63</v>
      </c>
      <c r="J10" s="48"/>
      <c r="K10" s="49"/>
      <c r="L10" s="50"/>
      <c r="M10" s="51"/>
      <c r="N10" s="51"/>
      <c r="O10" s="51"/>
      <c r="P10" s="51"/>
      <c r="Q10" s="51"/>
      <c r="R10" s="51"/>
      <c r="S10" s="51"/>
      <c r="T10" s="51"/>
      <c r="U10" s="52"/>
      <c r="V10" s="51"/>
      <c r="W10" s="52"/>
      <c r="X10" s="51"/>
      <c r="Y10" s="53"/>
      <c r="Z10" s="53"/>
      <c r="AA10" s="53"/>
      <c r="AB10" s="54"/>
      <c r="AC10" s="46"/>
      <c r="AD10" s="46"/>
      <c r="AE10" s="55"/>
    </row>
    <row r="11" spans="1:31" ht="75.75" customHeight="1" x14ac:dyDescent="0.25">
      <c r="A11" s="19">
        <v>2</v>
      </c>
      <c r="B11" s="2" t="s">
        <v>60</v>
      </c>
      <c r="C11" s="2" t="s">
        <v>61</v>
      </c>
      <c r="D11" s="2" t="s">
        <v>4</v>
      </c>
      <c r="E11" s="12" t="s">
        <v>190</v>
      </c>
      <c r="F11" s="2" t="s">
        <v>191</v>
      </c>
      <c r="G11" s="2" t="s">
        <v>107</v>
      </c>
      <c r="H11" s="2" t="s">
        <v>44</v>
      </c>
      <c r="I11" s="22" t="s">
        <v>63</v>
      </c>
      <c r="J11" s="56"/>
      <c r="K11" s="13"/>
      <c r="L11" s="57"/>
      <c r="M11" s="24"/>
      <c r="N11" s="24"/>
      <c r="O11" s="24"/>
      <c r="P11" s="24"/>
      <c r="Q11" s="24"/>
      <c r="R11" s="24"/>
      <c r="S11" s="24"/>
      <c r="T11" s="24"/>
      <c r="U11" s="58"/>
      <c r="V11" s="24"/>
      <c r="W11" s="58"/>
      <c r="X11" s="24"/>
      <c r="Y11" s="59"/>
      <c r="Z11" s="59"/>
      <c r="AA11" s="59"/>
      <c r="AB11" s="21"/>
      <c r="AC11" s="12"/>
      <c r="AD11" s="12"/>
      <c r="AE11" s="60"/>
    </row>
    <row r="12" spans="1:31" ht="51" customHeight="1" x14ac:dyDescent="0.25">
      <c r="A12" s="19">
        <v>3</v>
      </c>
      <c r="B12" s="2" t="s">
        <v>79</v>
      </c>
      <c r="C12" s="2" t="s">
        <v>144</v>
      </c>
      <c r="D12" s="2" t="s">
        <v>4</v>
      </c>
      <c r="E12" s="12" t="s">
        <v>192</v>
      </c>
      <c r="F12" s="2" t="s">
        <v>193</v>
      </c>
      <c r="G12" s="2" t="s">
        <v>107</v>
      </c>
      <c r="H12" s="2" t="s">
        <v>53</v>
      </c>
      <c r="I12" s="22" t="s">
        <v>63</v>
      </c>
      <c r="J12" s="56"/>
      <c r="K12" s="13"/>
      <c r="L12" s="57"/>
      <c r="M12" s="24"/>
      <c r="N12" s="24"/>
      <c r="O12" s="24"/>
      <c r="P12" s="24"/>
      <c r="Q12" s="24"/>
      <c r="R12" s="24"/>
      <c r="S12" s="24"/>
      <c r="T12" s="24"/>
      <c r="U12" s="58"/>
      <c r="V12" s="24"/>
      <c r="W12" s="58"/>
      <c r="X12" s="24"/>
      <c r="Y12" s="59"/>
      <c r="Z12" s="59"/>
      <c r="AA12" s="59"/>
      <c r="AB12" s="21"/>
      <c r="AC12" s="12"/>
      <c r="AD12" s="12"/>
      <c r="AE12" s="60"/>
    </row>
    <row r="13" spans="1:31" ht="51" customHeight="1" x14ac:dyDescent="0.25">
      <c r="A13" s="19">
        <v>4</v>
      </c>
      <c r="B13" s="2" t="s">
        <v>79</v>
      </c>
      <c r="C13" s="2" t="s">
        <v>144</v>
      </c>
      <c r="D13" s="2" t="s">
        <v>4</v>
      </c>
      <c r="E13" s="12" t="s">
        <v>194</v>
      </c>
      <c r="F13" s="2" t="s">
        <v>195</v>
      </c>
      <c r="G13" s="2" t="s">
        <v>107</v>
      </c>
      <c r="H13" s="2" t="s">
        <v>53</v>
      </c>
      <c r="I13" s="22" t="s">
        <v>63</v>
      </c>
      <c r="J13" s="56"/>
      <c r="K13" s="13"/>
      <c r="L13" s="57"/>
      <c r="M13" s="24"/>
      <c r="N13" s="24"/>
      <c r="O13" s="24"/>
      <c r="P13" s="24"/>
      <c r="Q13" s="24"/>
      <c r="R13" s="24"/>
      <c r="S13" s="24"/>
      <c r="T13" s="24"/>
      <c r="U13" s="58"/>
      <c r="V13" s="24"/>
      <c r="W13" s="58"/>
      <c r="X13" s="24"/>
      <c r="Y13" s="59"/>
      <c r="Z13" s="59"/>
      <c r="AA13" s="59"/>
      <c r="AB13" s="21"/>
      <c r="AC13" s="12"/>
      <c r="AD13" s="12"/>
      <c r="AE13" s="60"/>
    </row>
    <row r="14" spans="1:31" ht="51" customHeight="1" x14ac:dyDescent="0.25">
      <c r="A14" s="19">
        <v>5</v>
      </c>
      <c r="B14" s="2" t="s">
        <v>196</v>
      </c>
      <c r="C14" s="2" t="s">
        <v>197</v>
      </c>
      <c r="D14" s="2" t="s">
        <v>84</v>
      </c>
      <c r="E14" s="12" t="s">
        <v>198</v>
      </c>
      <c r="F14" s="2" t="s">
        <v>199</v>
      </c>
      <c r="G14" s="2" t="s">
        <v>107</v>
      </c>
      <c r="H14" s="2" t="s">
        <v>89</v>
      </c>
      <c r="I14" s="22" t="s">
        <v>127</v>
      </c>
      <c r="J14" s="56"/>
      <c r="K14" s="13"/>
      <c r="L14" s="57"/>
      <c r="M14" s="24"/>
      <c r="N14" s="24"/>
      <c r="O14" s="24"/>
      <c r="P14" s="24"/>
      <c r="Q14" s="24"/>
      <c r="R14" s="24"/>
      <c r="S14" s="24"/>
      <c r="T14" s="24"/>
      <c r="U14" s="58"/>
      <c r="V14" s="24"/>
      <c r="W14" s="58"/>
      <c r="X14" s="24"/>
      <c r="Y14" s="59"/>
      <c r="Z14" s="59"/>
      <c r="AA14" s="59"/>
      <c r="AB14" s="21"/>
      <c r="AC14" s="12"/>
      <c r="AD14" s="12"/>
      <c r="AE14" s="60"/>
    </row>
    <row r="15" spans="1:31" ht="76.5" customHeight="1" x14ac:dyDescent="0.25">
      <c r="A15" s="19">
        <v>6</v>
      </c>
      <c r="B15" s="2" t="s">
        <v>69</v>
      </c>
      <c r="C15" s="2" t="s">
        <v>200</v>
      </c>
      <c r="D15" s="2" t="s">
        <v>4</v>
      </c>
      <c r="E15" s="12" t="s">
        <v>201</v>
      </c>
      <c r="F15" s="2" t="s">
        <v>202</v>
      </c>
      <c r="G15" s="2" t="s">
        <v>107</v>
      </c>
      <c r="H15" s="2" t="s">
        <v>89</v>
      </c>
      <c r="I15" s="22" t="s">
        <v>63</v>
      </c>
      <c r="J15" s="56"/>
      <c r="K15" s="13"/>
      <c r="L15" s="57"/>
      <c r="M15" s="24"/>
      <c r="N15" s="24"/>
      <c r="O15" s="24"/>
      <c r="P15" s="24"/>
      <c r="Q15" s="24"/>
      <c r="R15" s="24"/>
      <c r="S15" s="24"/>
      <c r="T15" s="24"/>
      <c r="U15" s="58"/>
      <c r="V15" s="24"/>
      <c r="W15" s="58"/>
      <c r="X15" s="24"/>
      <c r="Y15" s="59"/>
      <c r="Z15" s="59"/>
      <c r="AA15" s="59"/>
      <c r="AB15" s="21"/>
      <c r="AC15" s="12"/>
      <c r="AD15" s="12"/>
      <c r="AE15" s="60"/>
    </row>
    <row r="16" spans="1:31" ht="116.25" customHeight="1" thickBot="1" x14ac:dyDescent="0.3">
      <c r="A16" s="26">
        <v>7</v>
      </c>
      <c r="B16" s="27" t="s">
        <v>79</v>
      </c>
      <c r="C16" s="27" t="s">
        <v>203</v>
      </c>
      <c r="D16" s="27" t="s">
        <v>40</v>
      </c>
      <c r="E16" s="29" t="s">
        <v>204</v>
      </c>
      <c r="F16" s="27" t="s">
        <v>205</v>
      </c>
      <c r="G16" s="27" t="s">
        <v>43</v>
      </c>
      <c r="H16" s="27" t="s">
        <v>53</v>
      </c>
      <c r="I16" s="30" t="s">
        <v>206</v>
      </c>
      <c r="J16" s="61"/>
      <c r="K16" s="62"/>
      <c r="L16" s="63"/>
      <c r="M16" s="28"/>
      <c r="N16" s="28"/>
      <c r="O16" s="28"/>
      <c r="P16" s="28"/>
      <c r="Q16" s="28"/>
      <c r="R16" s="28"/>
      <c r="S16" s="28"/>
      <c r="T16" s="28"/>
      <c r="U16" s="64"/>
      <c r="V16" s="28"/>
      <c r="W16" s="64"/>
      <c r="X16" s="28"/>
      <c r="Y16" s="65"/>
      <c r="Z16" s="65"/>
      <c r="AA16" s="65"/>
      <c r="AB16" s="66"/>
      <c r="AC16" s="29"/>
      <c r="AD16" s="29"/>
      <c r="AE16" s="67"/>
    </row>
  </sheetData>
  <autoFilter ref="A9:AE16" xr:uid="{00000000-0009-0000-0000-000002000000}"/>
  <mergeCells count="37">
    <mergeCell ref="AB6:AB9"/>
    <mergeCell ref="AC6:AE7"/>
    <mergeCell ref="K8:K9"/>
    <mergeCell ref="AC8:AE8"/>
    <mergeCell ref="Y7:Z8"/>
    <mergeCell ref="M7:N8"/>
    <mergeCell ref="O7:P8"/>
    <mergeCell ref="Q7:R8"/>
    <mergeCell ref="S7:T8"/>
    <mergeCell ref="A6:A9"/>
    <mergeCell ref="B6:D7"/>
    <mergeCell ref="E6:L7"/>
    <mergeCell ref="M6:Z6"/>
    <mergeCell ref="AA6:AA8"/>
    <mergeCell ref="U7:V8"/>
    <mergeCell ref="W7:X8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A1:B5"/>
    <mergeCell ref="Y1:AB1"/>
    <mergeCell ref="AC1:AE1"/>
    <mergeCell ref="Y2:AB2"/>
    <mergeCell ref="AC2:AE2"/>
    <mergeCell ref="Y3:AB4"/>
    <mergeCell ref="AC3:AE4"/>
    <mergeCell ref="Y5:AB5"/>
    <mergeCell ref="AC5:AE5"/>
    <mergeCell ref="C1:C4"/>
    <mergeCell ref="D1:X4"/>
    <mergeCell ref="D5:X5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"/>
  <sheetViews>
    <sheetView showGridLines="0" zoomScale="96" zoomScaleNormal="96" workbookViewId="0">
      <selection activeCell="D8" sqref="D8:D9"/>
    </sheetView>
  </sheetViews>
  <sheetFormatPr baseColWidth="10" defaultColWidth="9" defaultRowHeight="12.75" x14ac:dyDescent="0.25"/>
  <cols>
    <col min="1" max="1" width="9" style="18"/>
    <col min="2" max="3" width="34.85546875" style="18" customWidth="1"/>
    <col min="4" max="4" width="25" style="18" customWidth="1"/>
    <col min="5" max="5" width="46" style="31" customWidth="1"/>
    <col min="6" max="6" width="36.7109375" style="31" customWidth="1"/>
    <col min="7" max="8" width="19.85546875" style="18" customWidth="1"/>
    <col min="9" max="9" width="51.5703125" style="18" customWidth="1"/>
    <col min="10" max="11" width="22.28515625" style="18" hidden="1" customWidth="1"/>
    <col min="12" max="12" width="20.5703125" style="18" hidden="1" customWidth="1"/>
    <col min="13" max="16" width="11.42578125" style="18" hidden="1" customWidth="1"/>
    <col min="17" max="18" width="11.42578125" style="32" hidden="1" customWidth="1"/>
    <col min="19" max="26" width="11.42578125" style="18" hidden="1" customWidth="1"/>
    <col min="27" max="27" width="13.7109375" style="18" hidden="1" customWidth="1"/>
    <col min="28" max="28" width="15.5703125" style="18" hidden="1" customWidth="1"/>
    <col min="29" max="31" width="48.28515625" style="31" hidden="1" customWidth="1"/>
    <col min="32" max="38" width="9" style="18" customWidth="1"/>
    <col min="39" max="16384" width="9" style="18"/>
  </cols>
  <sheetData>
    <row r="1" spans="1:31" s="33" customFormat="1" ht="15.75" customHeight="1" x14ac:dyDescent="0.25">
      <c r="A1" s="173" t="s">
        <v>2</v>
      </c>
      <c r="B1" s="174"/>
      <c r="C1" s="145" t="s">
        <v>3</v>
      </c>
      <c r="D1" s="218" t="s">
        <v>4</v>
      </c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9"/>
      <c r="Y1" s="179"/>
      <c r="Z1" s="147"/>
      <c r="AA1" s="147"/>
      <c r="AB1" s="147"/>
      <c r="AC1" s="180" t="s">
        <v>6</v>
      </c>
      <c r="AD1" s="180"/>
      <c r="AE1" s="181"/>
    </row>
    <row r="2" spans="1:31" s="33" customFormat="1" ht="15.75" customHeight="1" x14ac:dyDescent="0.25">
      <c r="A2" s="175"/>
      <c r="B2" s="176"/>
      <c r="C2" s="146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1"/>
      <c r="Y2" s="182"/>
      <c r="Z2" s="148"/>
      <c r="AA2" s="148">
        <v>2</v>
      </c>
      <c r="AB2" s="148"/>
      <c r="AC2" s="183">
        <v>3</v>
      </c>
      <c r="AD2" s="183"/>
      <c r="AE2" s="184"/>
    </row>
    <row r="3" spans="1:31" s="33" customFormat="1" ht="10.5" customHeight="1" x14ac:dyDescent="0.25">
      <c r="A3" s="175"/>
      <c r="B3" s="176"/>
      <c r="C3" s="146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1"/>
      <c r="Y3" s="182"/>
      <c r="Z3" s="148"/>
      <c r="AA3" s="148"/>
      <c r="AB3" s="148"/>
      <c r="AC3" s="185">
        <v>43524</v>
      </c>
      <c r="AD3" s="185"/>
      <c r="AE3" s="186"/>
    </row>
    <row r="4" spans="1:31" s="33" customFormat="1" ht="9.6" customHeight="1" x14ac:dyDescent="0.25">
      <c r="A4" s="175"/>
      <c r="B4" s="176"/>
      <c r="C4" s="146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1"/>
      <c r="Y4" s="182"/>
      <c r="Z4" s="148"/>
      <c r="AA4" s="148"/>
      <c r="AB4" s="148"/>
      <c r="AC4" s="185"/>
      <c r="AD4" s="185"/>
      <c r="AE4" s="186"/>
    </row>
    <row r="5" spans="1:31" s="1" customFormat="1" ht="42" customHeight="1" thickBot="1" x14ac:dyDescent="0.3">
      <c r="A5" s="177"/>
      <c r="B5" s="178"/>
      <c r="C5" s="116" t="s">
        <v>9</v>
      </c>
      <c r="D5" s="222" t="s">
        <v>10</v>
      </c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3"/>
      <c r="Y5" s="187"/>
      <c r="Z5" s="150"/>
      <c r="AA5" s="150"/>
      <c r="AB5" s="150"/>
      <c r="AC5" s="188" t="s">
        <v>12</v>
      </c>
      <c r="AD5" s="188"/>
      <c r="AE5" s="189"/>
    </row>
    <row r="6" spans="1:31" s="34" customFormat="1" ht="19.5" customHeight="1" x14ac:dyDescent="0.25">
      <c r="A6" s="196" t="s">
        <v>13</v>
      </c>
      <c r="B6" s="199" t="s">
        <v>14</v>
      </c>
      <c r="C6" s="199"/>
      <c r="D6" s="199"/>
      <c r="E6" s="201" t="s">
        <v>15</v>
      </c>
      <c r="F6" s="201"/>
      <c r="G6" s="201"/>
      <c r="H6" s="201"/>
      <c r="I6" s="201"/>
      <c r="J6" s="201"/>
      <c r="K6" s="201"/>
      <c r="L6" s="201"/>
      <c r="M6" s="203" t="s">
        <v>16</v>
      </c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4" t="s">
        <v>17</v>
      </c>
      <c r="AB6" s="213" t="s">
        <v>18</v>
      </c>
      <c r="AC6" s="213" t="s">
        <v>19</v>
      </c>
      <c r="AD6" s="213"/>
      <c r="AE6" s="216"/>
    </row>
    <row r="7" spans="1:31" s="34" customFormat="1" ht="19.5" customHeight="1" x14ac:dyDescent="0.25">
      <c r="A7" s="197"/>
      <c r="B7" s="200"/>
      <c r="C7" s="200"/>
      <c r="D7" s="200"/>
      <c r="E7" s="202"/>
      <c r="F7" s="202"/>
      <c r="G7" s="202"/>
      <c r="H7" s="202"/>
      <c r="I7" s="202"/>
      <c r="J7" s="202"/>
      <c r="K7" s="202"/>
      <c r="L7" s="202"/>
      <c r="M7" s="206" t="s">
        <v>178</v>
      </c>
      <c r="N7" s="206"/>
      <c r="O7" s="206" t="s">
        <v>179</v>
      </c>
      <c r="P7" s="206"/>
      <c r="Q7" s="206" t="s">
        <v>180</v>
      </c>
      <c r="R7" s="206"/>
      <c r="S7" s="206" t="s">
        <v>181</v>
      </c>
      <c r="T7" s="206"/>
      <c r="U7" s="206" t="s">
        <v>182</v>
      </c>
      <c r="V7" s="206"/>
      <c r="W7" s="206" t="s">
        <v>183</v>
      </c>
      <c r="X7" s="206"/>
      <c r="Y7" s="206" t="s">
        <v>20</v>
      </c>
      <c r="Z7" s="206"/>
      <c r="AA7" s="205"/>
      <c r="AB7" s="214"/>
      <c r="AC7" s="214"/>
      <c r="AD7" s="214"/>
      <c r="AE7" s="217"/>
    </row>
    <row r="8" spans="1:31" s="34" customFormat="1" ht="24" customHeight="1" x14ac:dyDescent="0.25">
      <c r="A8" s="197"/>
      <c r="B8" s="207" t="s">
        <v>184</v>
      </c>
      <c r="C8" s="209" t="s">
        <v>22</v>
      </c>
      <c r="D8" s="209" t="s">
        <v>23</v>
      </c>
      <c r="E8" s="211" t="s">
        <v>24</v>
      </c>
      <c r="F8" s="211" t="s">
        <v>25</v>
      </c>
      <c r="G8" s="211" t="s">
        <v>26</v>
      </c>
      <c r="H8" s="211" t="s">
        <v>27</v>
      </c>
      <c r="I8" s="211" t="s">
        <v>207</v>
      </c>
      <c r="J8" s="211" t="s">
        <v>185</v>
      </c>
      <c r="K8" s="211" t="s">
        <v>186</v>
      </c>
      <c r="L8" s="35" t="s">
        <v>31</v>
      </c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5"/>
      <c r="AB8" s="214"/>
      <c r="AC8" s="214" t="s">
        <v>32</v>
      </c>
      <c r="AD8" s="214"/>
      <c r="AE8" s="217"/>
    </row>
    <row r="9" spans="1:31" s="43" customFormat="1" ht="45" customHeight="1" thickBot="1" x14ac:dyDescent="0.3">
      <c r="A9" s="198"/>
      <c r="B9" s="208"/>
      <c r="C9" s="210"/>
      <c r="D9" s="210"/>
      <c r="E9" s="212"/>
      <c r="F9" s="212"/>
      <c r="G9" s="212"/>
      <c r="H9" s="212"/>
      <c r="I9" s="212" t="s">
        <v>33</v>
      </c>
      <c r="J9" s="212"/>
      <c r="K9" s="212"/>
      <c r="L9" s="36" t="e">
        <f>+SUM(#REF!)</f>
        <v>#REF!</v>
      </c>
      <c r="M9" s="37" t="s">
        <v>187</v>
      </c>
      <c r="N9" s="38" t="s">
        <v>34</v>
      </c>
      <c r="O9" s="37" t="s">
        <v>187</v>
      </c>
      <c r="P9" s="38" t="s">
        <v>34</v>
      </c>
      <c r="Q9" s="37" t="s">
        <v>187</v>
      </c>
      <c r="R9" s="38" t="s">
        <v>34</v>
      </c>
      <c r="S9" s="37" t="s">
        <v>187</v>
      </c>
      <c r="T9" s="38" t="s">
        <v>34</v>
      </c>
      <c r="U9" s="37" t="s">
        <v>187</v>
      </c>
      <c r="V9" s="38" t="s">
        <v>34</v>
      </c>
      <c r="W9" s="37" t="s">
        <v>187</v>
      </c>
      <c r="X9" s="38" t="s">
        <v>34</v>
      </c>
      <c r="Y9" s="37" t="s">
        <v>187</v>
      </c>
      <c r="Z9" s="39" t="s">
        <v>34</v>
      </c>
      <c r="AA9" s="40" t="e">
        <f>+SUM(#REF!)</f>
        <v>#REF!</v>
      </c>
      <c r="AB9" s="215"/>
      <c r="AC9" s="41" t="s">
        <v>35</v>
      </c>
      <c r="AD9" s="41" t="s">
        <v>36</v>
      </c>
      <c r="AE9" s="42" t="s">
        <v>37</v>
      </c>
    </row>
    <row r="10" spans="1:31" ht="51" x14ac:dyDescent="0.25">
      <c r="A10" s="44">
        <v>1</v>
      </c>
      <c r="B10" s="45" t="s">
        <v>60</v>
      </c>
      <c r="C10" s="45" t="s">
        <v>208</v>
      </c>
      <c r="D10" s="45" t="s">
        <v>146</v>
      </c>
      <c r="E10" s="46" t="s">
        <v>209</v>
      </c>
      <c r="F10" s="45" t="s">
        <v>210</v>
      </c>
      <c r="G10" s="45" t="s">
        <v>107</v>
      </c>
      <c r="H10" s="45" t="s">
        <v>53</v>
      </c>
      <c r="I10" s="47" t="s">
        <v>149</v>
      </c>
      <c r="J10" s="48"/>
      <c r="K10" s="49"/>
      <c r="L10" s="50"/>
      <c r="M10" s="51"/>
      <c r="N10" s="51"/>
      <c r="O10" s="51"/>
      <c r="P10" s="51"/>
      <c r="Q10" s="51"/>
      <c r="R10" s="51"/>
      <c r="S10" s="51"/>
      <c r="T10" s="51"/>
      <c r="U10" s="52"/>
      <c r="V10" s="51"/>
      <c r="W10" s="52"/>
      <c r="X10" s="51"/>
      <c r="Y10" s="53"/>
      <c r="Z10" s="53"/>
      <c r="AA10" s="53"/>
      <c r="AB10" s="54"/>
      <c r="AC10" s="46"/>
      <c r="AD10" s="46"/>
      <c r="AE10" s="55"/>
    </row>
    <row r="11" spans="1:31" ht="51" customHeight="1" x14ac:dyDescent="0.25">
      <c r="A11" s="19">
        <v>2</v>
      </c>
      <c r="B11" s="2" t="s">
        <v>60</v>
      </c>
      <c r="C11" s="2" t="s">
        <v>61</v>
      </c>
      <c r="D11" s="2" t="s">
        <v>4</v>
      </c>
      <c r="E11" s="12" t="s">
        <v>211</v>
      </c>
      <c r="F11" s="2" t="s">
        <v>212</v>
      </c>
      <c r="G11" s="2" t="s">
        <v>213</v>
      </c>
      <c r="H11" s="2" t="s">
        <v>44</v>
      </c>
      <c r="I11" s="22" t="s">
        <v>63</v>
      </c>
      <c r="J11" s="56"/>
      <c r="K11" s="13"/>
      <c r="L11" s="57"/>
      <c r="M11" s="24"/>
      <c r="N11" s="24"/>
      <c r="O11" s="24"/>
      <c r="P11" s="24"/>
      <c r="Q11" s="24"/>
      <c r="R11" s="24"/>
      <c r="S11" s="24"/>
      <c r="T11" s="24"/>
      <c r="U11" s="58"/>
      <c r="V11" s="24"/>
      <c r="W11" s="58"/>
      <c r="X11" s="24"/>
      <c r="Y11" s="59"/>
      <c r="Z11" s="59"/>
      <c r="AA11" s="59"/>
      <c r="AB11" s="21"/>
      <c r="AC11" s="12"/>
      <c r="AD11" s="12"/>
      <c r="AE11" s="60"/>
    </row>
    <row r="12" spans="1:31" ht="51" customHeight="1" x14ac:dyDescent="0.25">
      <c r="A12" s="19">
        <v>3</v>
      </c>
      <c r="B12" s="2" t="s">
        <v>60</v>
      </c>
      <c r="C12" s="2" t="s">
        <v>61</v>
      </c>
      <c r="D12" s="2" t="s">
        <v>4</v>
      </c>
      <c r="E12" s="12" t="s">
        <v>214</v>
      </c>
      <c r="F12" s="2" t="s">
        <v>215</v>
      </c>
      <c r="G12" s="2" t="s">
        <v>216</v>
      </c>
      <c r="H12" s="2" t="s">
        <v>44</v>
      </c>
      <c r="I12" s="22" t="s">
        <v>63</v>
      </c>
      <c r="J12" s="56"/>
      <c r="K12" s="13"/>
      <c r="L12" s="57"/>
      <c r="M12" s="24"/>
      <c r="N12" s="24"/>
      <c r="O12" s="24"/>
      <c r="P12" s="24"/>
      <c r="Q12" s="24"/>
      <c r="R12" s="24"/>
      <c r="S12" s="24"/>
      <c r="T12" s="24"/>
      <c r="U12" s="58"/>
      <c r="V12" s="24"/>
      <c r="W12" s="58"/>
      <c r="X12" s="24"/>
      <c r="Y12" s="59"/>
      <c r="Z12" s="59"/>
      <c r="AA12" s="59"/>
      <c r="AB12" s="21"/>
      <c r="AC12" s="12"/>
      <c r="AD12" s="12"/>
      <c r="AE12" s="60"/>
    </row>
    <row r="13" spans="1:31" ht="51" customHeight="1" x14ac:dyDescent="0.25">
      <c r="A13" s="19">
        <v>4</v>
      </c>
      <c r="B13" s="2" t="s">
        <v>60</v>
      </c>
      <c r="C13" s="2" t="s">
        <v>61</v>
      </c>
      <c r="D13" s="2" t="s">
        <v>4</v>
      </c>
      <c r="E13" s="12" t="s">
        <v>217</v>
      </c>
      <c r="F13" s="2" t="s">
        <v>218</v>
      </c>
      <c r="G13" s="2" t="s">
        <v>216</v>
      </c>
      <c r="H13" s="2" t="s">
        <v>44</v>
      </c>
      <c r="I13" s="22" t="s">
        <v>63</v>
      </c>
      <c r="J13" s="56"/>
      <c r="K13" s="13"/>
      <c r="L13" s="57"/>
      <c r="M13" s="24"/>
      <c r="N13" s="24"/>
      <c r="O13" s="24"/>
      <c r="P13" s="24"/>
      <c r="Q13" s="24"/>
      <c r="R13" s="24"/>
      <c r="S13" s="24"/>
      <c r="T13" s="24"/>
      <c r="U13" s="58"/>
      <c r="V13" s="24"/>
      <c r="W13" s="58"/>
      <c r="X13" s="24"/>
      <c r="Y13" s="59"/>
      <c r="Z13" s="59"/>
      <c r="AA13" s="59"/>
      <c r="AB13" s="21"/>
      <c r="AC13" s="12"/>
      <c r="AD13" s="12"/>
      <c r="AE13" s="60"/>
    </row>
    <row r="14" spans="1:31" ht="51" customHeight="1" x14ac:dyDescent="0.25">
      <c r="A14" s="19">
        <v>5</v>
      </c>
      <c r="B14" s="2" t="s">
        <v>69</v>
      </c>
      <c r="C14" s="2" t="s">
        <v>200</v>
      </c>
      <c r="D14" s="2" t="s">
        <v>104</v>
      </c>
      <c r="E14" s="12" t="s">
        <v>219</v>
      </c>
      <c r="F14" s="2" t="s">
        <v>220</v>
      </c>
      <c r="G14" s="2" t="s">
        <v>62</v>
      </c>
      <c r="H14" s="2" t="s">
        <v>44</v>
      </c>
      <c r="I14" s="22" t="s">
        <v>221</v>
      </c>
      <c r="J14" s="56"/>
      <c r="K14" s="13"/>
      <c r="L14" s="5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59"/>
      <c r="Z14" s="59"/>
      <c r="AA14" s="59"/>
      <c r="AB14" s="20"/>
      <c r="AC14" s="12"/>
      <c r="AD14" s="12"/>
      <c r="AE14" s="60"/>
    </row>
    <row r="15" spans="1:31" ht="51" customHeight="1" x14ac:dyDescent="0.25">
      <c r="A15" s="19">
        <v>6</v>
      </c>
      <c r="B15" s="2" t="s">
        <v>69</v>
      </c>
      <c r="C15" s="2" t="s">
        <v>200</v>
      </c>
      <c r="D15" s="2" t="s">
        <v>104</v>
      </c>
      <c r="E15" s="12" t="s">
        <v>222</v>
      </c>
      <c r="F15" s="2" t="s">
        <v>223</v>
      </c>
      <c r="G15" s="2" t="s">
        <v>62</v>
      </c>
      <c r="H15" s="2" t="s">
        <v>44</v>
      </c>
      <c r="I15" s="22" t="s">
        <v>221</v>
      </c>
      <c r="J15" s="56"/>
      <c r="K15" s="13"/>
      <c r="L15" s="57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59"/>
      <c r="Z15" s="59"/>
      <c r="AA15" s="59"/>
      <c r="AB15" s="20"/>
      <c r="AC15" s="12"/>
      <c r="AD15" s="12"/>
      <c r="AE15" s="60"/>
    </row>
    <row r="16" spans="1:31" ht="51" customHeight="1" x14ac:dyDescent="0.25">
      <c r="A16" s="19">
        <v>7</v>
      </c>
      <c r="B16" s="2" t="s">
        <v>196</v>
      </c>
      <c r="C16" s="2" t="s">
        <v>197</v>
      </c>
      <c r="D16" s="2" t="s">
        <v>224</v>
      </c>
      <c r="E16" s="69" t="s">
        <v>225</v>
      </c>
      <c r="F16" s="2" t="s">
        <v>226</v>
      </c>
      <c r="G16" s="2" t="s">
        <v>62</v>
      </c>
      <c r="H16" s="2" t="s">
        <v>89</v>
      </c>
      <c r="I16" s="22" t="s">
        <v>227</v>
      </c>
      <c r="J16" s="56"/>
      <c r="K16" s="13"/>
      <c r="L16" s="57"/>
      <c r="M16" s="24"/>
      <c r="N16" s="24"/>
      <c r="O16" s="24"/>
      <c r="P16" s="24"/>
      <c r="Q16" s="24"/>
      <c r="R16" s="24"/>
      <c r="S16" s="24"/>
      <c r="T16" s="24"/>
      <c r="U16" s="68"/>
      <c r="V16" s="68"/>
      <c r="W16" s="68"/>
      <c r="X16" s="68"/>
      <c r="Y16" s="59"/>
      <c r="Z16" s="59"/>
      <c r="AA16" s="59"/>
      <c r="AB16" s="21"/>
      <c r="AC16" s="12"/>
      <c r="AD16" s="12"/>
      <c r="AE16" s="60"/>
    </row>
    <row r="17" spans="1:31" ht="51" customHeight="1" x14ac:dyDescent="0.25">
      <c r="A17" s="19">
        <v>8</v>
      </c>
      <c r="B17" s="2" t="s">
        <v>60</v>
      </c>
      <c r="C17" s="2" t="s">
        <v>64</v>
      </c>
      <c r="D17" s="2" t="s">
        <v>65</v>
      </c>
      <c r="E17" s="69" t="s">
        <v>228</v>
      </c>
      <c r="F17" s="2" t="s">
        <v>229</v>
      </c>
      <c r="G17" s="70" t="s">
        <v>107</v>
      </c>
      <c r="H17" s="2" t="s">
        <v>53</v>
      </c>
      <c r="I17" s="22" t="s">
        <v>230</v>
      </c>
      <c r="J17" s="56"/>
      <c r="K17" s="13"/>
      <c r="L17" s="57"/>
      <c r="M17" s="24"/>
      <c r="N17" s="24"/>
      <c r="O17" s="24"/>
      <c r="P17" s="24"/>
      <c r="Q17" s="24"/>
      <c r="R17" s="24"/>
      <c r="S17" s="24"/>
      <c r="T17" s="24"/>
      <c r="U17" s="58"/>
      <c r="V17" s="24"/>
      <c r="W17" s="58"/>
      <c r="X17" s="24"/>
      <c r="Y17" s="59"/>
      <c r="Z17" s="59"/>
      <c r="AA17" s="59"/>
      <c r="AB17" s="21"/>
      <c r="AC17" s="12"/>
      <c r="AD17" s="12"/>
      <c r="AE17" s="60"/>
    </row>
    <row r="18" spans="1:31" ht="51" customHeight="1" x14ac:dyDescent="0.25">
      <c r="A18" s="19">
        <v>9</v>
      </c>
      <c r="B18" s="2" t="s">
        <v>79</v>
      </c>
      <c r="C18" s="2" t="s">
        <v>203</v>
      </c>
      <c r="D18" s="2" t="s">
        <v>109</v>
      </c>
      <c r="E18" s="71" t="s">
        <v>231</v>
      </c>
      <c r="F18" s="70" t="s">
        <v>232</v>
      </c>
      <c r="G18" s="2" t="s">
        <v>62</v>
      </c>
      <c r="H18" s="2" t="s">
        <v>53</v>
      </c>
      <c r="I18" s="22" t="s">
        <v>116</v>
      </c>
      <c r="J18" s="56"/>
      <c r="K18" s="13"/>
      <c r="L18" s="57"/>
      <c r="M18" s="24"/>
      <c r="N18" s="24"/>
      <c r="O18" s="24"/>
      <c r="P18" s="24"/>
      <c r="Q18" s="24"/>
      <c r="R18" s="24"/>
      <c r="S18" s="24"/>
      <c r="T18" s="24"/>
      <c r="U18" s="58"/>
      <c r="V18" s="24"/>
      <c r="W18" s="58"/>
      <c r="X18" s="24"/>
      <c r="Y18" s="59"/>
      <c r="Z18" s="59"/>
      <c r="AA18" s="59"/>
      <c r="AB18" s="21"/>
      <c r="AC18" s="12"/>
      <c r="AD18" s="12"/>
      <c r="AE18" s="60"/>
    </row>
    <row r="19" spans="1:31" ht="58.5" customHeight="1" x14ac:dyDescent="0.25">
      <c r="A19" s="19">
        <v>10</v>
      </c>
      <c r="B19" s="2" t="s">
        <v>60</v>
      </c>
      <c r="C19" s="2" t="s">
        <v>61</v>
      </c>
      <c r="D19" s="2" t="s">
        <v>233</v>
      </c>
      <c r="E19" s="12" t="s">
        <v>234</v>
      </c>
      <c r="F19" s="2" t="s">
        <v>235</v>
      </c>
      <c r="G19" s="2" t="s">
        <v>62</v>
      </c>
      <c r="H19" s="2" t="s">
        <v>53</v>
      </c>
      <c r="I19" s="22" t="s">
        <v>236</v>
      </c>
      <c r="J19" s="56"/>
      <c r="K19" s="13"/>
      <c r="L19" s="57"/>
      <c r="M19" s="24"/>
      <c r="N19" s="24"/>
      <c r="O19" s="24"/>
      <c r="P19" s="24"/>
      <c r="Q19" s="24"/>
      <c r="R19" s="24"/>
      <c r="S19" s="24"/>
      <c r="T19" s="24"/>
      <c r="U19" s="58"/>
      <c r="V19" s="24"/>
      <c r="W19" s="58"/>
      <c r="X19" s="24"/>
      <c r="Y19" s="59"/>
      <c r="Z19" s="59"/>
      <c r="AA19" s="59"/>
      <c r="AB19" s="21"/>
      <c r="AC19" s="12"/>
      <c r="AD19" s="12"/>
      <c r="AE19" s="60"/>
    </row>
    <row r="20" spans="1:31" ht="58.5" customHeight="1" x14ac:dyDescent="0.25">
      <c r="A20" s="19">
        <v>11</v>
      </c>
      <c r="B20" s="2" t="s">
        <v>60</v>
      </c>
      <c r="C20" s="2" t="s">
        <v>61</v>
      </c>
      <c r="D20" s="2" t="s">
        <v>233</v>
      </c>
      <c r="E20" s="72" t="s">
        <v>237</v>
      </c>
      <c r="F20" s="2" t="s">
        <v>238</v>
      </c>
      <c r="G20" s="73" t="s">
        <v>107</v>
      </c>
      <c r="H20" s="2" t="s">
        <v>44</v>
      </c>
      <c r="I20" s="22" t="s">
        <v>236</v>
      </c>
      <c r="J20" s="56"/>
      <c r="K20" s="13"/>
      <c r="L20" s="57"/>
      <c r="M20" s="24"/>
      <c r="N20" s="24"/>
      <c r="O20" s="24"/>
      <c r="P20" s="24"/>
      <c r="Q20" s="24"/>
      <c r="R20" s="24"/>
      <c r="S20" s="24"/>
      <c r="T20" s="24"/>
      <c r="U20" s="58"/>
      <c r="V20" s="24"/>
      <c r="W20" s="58"/>
      <c r="X20" s="24"/>
      <c r="Y20" s="59"/>
      <c r="Z20" s="59"/>
      <c r="AA20" s="59"/>
      <c r="AB20" s="21"/>
      <c r="AC20" s="12"/>
      <c r="AD20" s="12"/>
      <c r="AE20" s="60"/>
    </row>
    <row r="21" spans="1:31" ht="58.5" customHeight="1" x14ac:dyDescent="0.25">
      <c r="A21" s="19">
        <v>12</v>
      </c>
      <c r="B21" s="2" t="s">
        <v>60</v>
      </c>
      <c r="C21" s="2" t="s">
        <v>61</v>
      </c>
      <c r="D21" s="2" t="s">
        <v>233</v>
      </c>
      <c r="E21" s="12" t="s">
        <v>239</v>
      </c>
      <c r="F21" s="2" t="s">
        <v>240</v>
      </c>
      <c r="G21" s="2" t="s">
        <v>62</v>
      </c>
      <c r="H21" s="2" t="s">
        <v>53</v>
      </c>
      <c r="I21" s="22" t="s">
        <v>241</v>
      </c>
      <c r="J21" s="56"/>
      <c r="K21" s="13"/>
      <c r="L21" s="57"/>
      <c r="M21" s="24"/>
      <c r="N21" s="24"/>
      <c r="O21" s="24"/>
      <c r="P21" s="24"/>
      <c r="Q21" s="24"/>
      <c r="R21" s="24"/>
      <c r="S21" s="24"/>
      <c r="T21" s="24"/>
      <c r="U21" s="58"/>
      <c r="V21" s="24"/>
      <c r="W21" s="58"/>
      <c r="X21" s="24"/>
      <c r="Y21" s="59"/>
      <c r="Z21" s="59"/>
      <c r="AA21" s="59"/>
      <c r="AB21" s="21"/>
      <c r="AC21" s="12"/>
      <c r="AD21" s="12"/>
      <c r="AE21" s="60"/>
    </row>
    <row r="22" spans="1:31" ht="51" customHeight="1" x14ac:dyDescent="0.25">
      <c r="A22" s="19">
        <v>13</v>
      </c>
      <c r="B22" s="2" t="s">
        <v>60</v>
      </c>
      <c r="C22" s="2" t="s">
        <v>61</v>
      </c>
      <c r="D22" s="2" t="s">
        <v>4</v>
      </c>
      <c r="E22" s="12" t="s">
        <v>242</v>
      </c>
      <c r="F22" s="2" t="s">
        <v>243</v>
      </c>
      <c r="G22" s="70" t="s">
        <v>107</v>
      </c>
      <c r="H22" s="2" t="s">
        <v>53</v>
      </c>
      <c r="I22" s="22" t="s">
        <v>244</v>
      </c>
      <c r="J22" s="56"/>
      <c r="K22" s="13"/>
      <c r="L22" s="57"/>
      <c r="M22" s="24"/>
      <c r="N22" s="24"/>
      <c r="O22" s="24"/>
      <c r="P22" s="24"/>
      <c r="Q22" s="24"/>
      <c r="R22" s="24"/>
      <c r="S22" s="24"/>
      <c r="T22" s="24"/>
      <c r="U22" s="58"/>
      <c r="V22" s="24"/>
      <c r="W22" s="58"/>
      <c r="X22" s="24"/>
      <c r="Y22" s="59"/>
      <c r="Z22" s="59"/>
      <c r="AA22" s="59"/>
      <c r="AB22" s="21"/>
      <c r="AC22" s="12"/>
      <c r="AD22" s="12"/>
      <c r="AE22" s="60"/>
    </row>
    <row r="23" spans="1:31" ht="71.25" customHeight="1" x14ac:dyDescent="0.25">
      <c r="A23" s="19">
        <v>14</v>
      </c>
      <c r="B23" s="2" t="s">
        <v>60</v>
      </c>
      <c r="C23" s="2" t="s">
        <v>61</v>
      </c>
      <c r="D23" s="2" t="s">
        <v>4</v>
      </c>
      <c r="E23" s="12" t="s">
        <v>245</v>
      </c>
      <c r="F23" s="2" t="s">
        <v>246</v>
      </c>
      <c r="G23" s="2" t="s">
        <v>62</v>
      </c>
      <c r="H23" s="2" t="s">
        <v>53</v>
      </c>
      <c r="I23" s="22" t="s">
        <v>247</v>
      </c>
      <c r="J23" s="56"/>
      <c r="K23" s="13"/>
      <c r="L23" s="57"/>
      <c r="M23" s="24"/>
      <c r="N23" s="24"/>
      <c r="O23" s="24"/>
      <c r="P23" s="24"/>
      <c r="Q23" s="24"/>
      <c r="R23" s="24"/>
      <c r="S23" s="24"/>
      <c r="T23" s="24"/>
      <c r="U23" s="68"/>
      <c r="V23" s="68"/>
      <c r="W23" s="68"/>
      <c r="X23" s="68"/>
      <c r="Y23" s="59"/>
      <c r="Z23" s="59"/>
      <c r="AA23" s="59"/>
      <c r="AB23" s="21"/>
      <c r="AC23" s="12"/>
      <c r="AD23" s="12"/>
      <c r="AE23" s="60"/>
    </row>
    <row r="24" spans="1:31" ht="51" customHeight="1" x14ac:dyDescent="0.25">
      <c r="A24" s="19">
        <v>15</v>
      </c>
      <c r="B24" s="2" t="s">
        <v>60</v>
      </c>
      <c r="C24" s="2" t="s">
        <v>61</v>
      </c>
      <c r="D24" s="2" t="s">
        <v>248</v>
      </c>
      <c r="E24" s="69" t="s">
        <v>249</v>
      </c>
      <c r="F24" s="2" t="s">
        <v>250</v>
      </c>
      <c r="G24" s="2" t="s">
        <v>62</v>
      </c>
      <c r="H24" s="2" t="s">
        <v>53</v>
      </c>
      <c r="I24" s="22" t="s">
        <v>251</v>
      </c>
      <c r="J24" s="56"/>
      <c r="K24" s="13"/>
      <c r="L24" s="57"/>
      <c r="M24" s="24"/>
      <c r="N24" s="24"/>
      <c r="O24" s="24"/>
      <c r="P24" s="24"/>
      <c r="Q24" s="24"/>
      <c r="R24" s="24"/>
      <c r="S24" s="24"/>
      <c r="T24" s="24"/>
      <c r="U24" s="58"/>
      <c r="V24" s="24"/>
      <c r="W24" s="58"/>
      <c r="X24" s="24"/>
      <c r="Y24" s="59"/>
      <c r="Z24" s="59"/>
      <c r="AA24" s="59"/>
      <c r="AB24" s="21"/>
      <c r="AC24" s="12"/>
      <c r="AD24" s="12"/>
      <c r="AE24" s="60"/>
    </row>
    <row r="25" spans="1:31" ht="71.25" customHeight="1" x14ac:dyDescent="0.25">
      <c r="A25" s="19">
        <v>16</v>
      </c>
      <c r="B25" s="2" t="s">
        <v>60</v>
      </c>
      <c r="C25" s="2" t="s">
        <v>61</v>
      </c>
      <c r="D25" s="2" t="s">
        <v>4</v>
      </c>
      <c r="E25" s="69" t="s">
        <v>252</v>
      </c>
      <c r="F25" s="2" t="s">
        <v>253</v>
      </c>
      <c r="G25" s="2" t="s">
        <v>62</v>
      </c>
      <c r="H25" s="2" t="s">
        <v>53</v>
      </c>
      <c r="I25" s="22" t="s">
        <v>254</v>
      </c>
      <c r="J25" s="56"/>
      <c r="K25" s="13"/>
      <c r="L25" s="57"/>
      <c r="M25" s="24"/>
      <c r="N25" s="24"/>
      <c r="O25" s="24"/>
      <c r="P25" s="24"/>
      <c r="Q25" s="24"/>
      <c r="R25" s="24"/>
      <c r="S25" s="24"/>
      <c r="T25" s="24"/>
      <c r="U25" s="25"/>
      <c r="V25" s="25"/>
      <c r="W25" s="25"/>
      <c r="X25" s="25"/>
      <c r="Y25" s="59"/>
      <c r="Z25" s="59"/>
      <c r="AA25" s="59"/>
      <c r="AB25" s="21"/>
      <c r="AC25" s="12"/>
      <c r="AD25" s="12"/>
      <c r="AE25" s="60"/>
    </row>
    <row r="26" spans="1:31" ht="51" customHeight="1" x14ac:dyDescent="0.25">
      <c r="A26" s="19">
        <v>17</v>
      </c>
      <c r="B26" s="2" t="s">
        <v>60</v>
      </c>
      <c r="C26" s="2" t="s">
        <v>61</v>
      </c>
      <c r="D26" s="2" t="s">
        <v>255</v>
      </c>
      <c r="E26" s="69" t="s">
        <v>256</v>
      </c>
      <c r="F26" s="2" t="s">
        <v>257</v>
      </c>
      <c r="G26" s="2" t="s">
        <v>62</v>
      </c>
      <c r="H26" s="2" t="s">
        <v>44</v>
      </c>
      <c r="I26" s="22" t="s">
        <v>258</v>
      </c>
      <c r="J26" s="56"/>
      <c r="K26" s="13"/>
      <c r="L26" s="57"/>
      <c r="M26" s="24"/>
      <c r="N26" s="24"/>
      <c r="O26" s="24"/>
      <c r="P26" s="24"/>
      <c r="Q26" s="24"/>
      <c r="R26" s="24"/>
      <c r="S26" s="24"/>
      <c r="T26" s="24"/>
      <c r="U26" s="58"/>
      <c r="V26" s="24"/>
      <c r="W26" s="58"/>
      <c r="X26" s="24"/>
      <c r="Y26" s="59"/>
      <c r="Z26" s="59"/>
      <c r="AA26" s="59"/>
      <c r="AB26" s="21"/>
      <c r="AC26" s="12"/>
      <c r="AD26" s="12"/>
      <c r="AE26" s="60"/>
    </row>
    <row r="27" spans="1:31" ht="51" customHeight="1" x14ac:dyDescent="0.25">
      <c r="A27" s="19">
        <v>18</v>
      </c>
      <c r="B27" s="2" t="s">
        <v>60</v>
      </c>
      <c r="C27" s="2" t="s">
        <v>61</v>
      </c>
      <c r="D27" s="2" t="s">
        <v>255</v>
      </c>
      <c r="E27" s="69" t="s">
        <v>259</v>
      </c>
      <c r="F27" s="2" t="s">
        <v>260</v>
      </c>
      <c r="G27" s="2" t="s">
        <v>121</v>
      </c>
      <c r="H27" s="2" t="s">
        <v>44</v>
      </c>
      <c r="I27" s="22" t="s">
        <v>261</v>
      </c>
      <c r="J27" s="56"/>
      <c r="K27" s="13"/>
      <c r="L27" s="57"/>
      <c r="M27" s="24"/>
      <c r="N27" s="24"/>
      <c r="O27" s="24"/>
      <c r="P27" s="24"/>
      <c r="Q27" s="24"/>
      <c r="R27" s="24"/>
      <c r="S27" s="24"/>
      <c r="T27" s="24"/>
      <c r="U27" s="25"/>
      <c r="V27" s="25"/>
      <c r="W27" s="25"/>
      <c r="X27" s="25"/>
      <c r="Y27" s="59"/>
      <c r="Z27" s="59"/>
      <c r="AA27" s="59"/>
      <c r="AB27" s="21"/>
      <c r="AC27" s="12"/>
      <c r="AD27" s="12"/>
      <c r="AE27" s="60"/>
    </row>
    <row r="28" spans="1:31" ht="51" customHeight="1" x14ac:dyDescent="0.25">
      <c r="A28" s="19">
        <v>19</v>
      </c>
      <c r="B28" s="2" t="s">
        <v>60</v>
      </c>
      <c r="C28" s="2" t="s">
        <v>61</v>
      </c>
      <c r="D28" s="2" t="s">
        <v>4</v>
      </c>
      <c r="E28" s="12" t="s">
        <v>262</v>
      </c>
      <c r="F28" s="2" t="s">
        <v>263</v>
      </c>
      <c r="G28" s="2" t="s">
        <v>107</v>
      </c>
      <c r="H28" s="2" t="s">
        <v>53</v>
      </c>
      <c r="I28" s="22" t="s">
        <v>264</v>
      </c>
      <c r="J28" s="56"/>
      <c r="K28" s="13"/>
      <c r="L28" s="57"/>
      <c r="M28" s="24"/>
      <c r="N28" s="24"/>
      <c r="O28" s="24"/>
      <c r="P28" s="24"/>
      <c r="Q28" s="24"/>
      <c r="R28" s="24"/>
      <c r="S28" s="24"/>
      <c r="T28" s="24"/>
      <c r="U28" s="58"/>
      <c r="V28" s="24"/>
      <c r="W28" s="58"/>
      <c r="X28" s="24"/>
      <c r="Y28" s="59"/>
      <c r="Z28" s="59"/>
      <c r="AA28" s="59"/>
      <c r="AB28" s="21"/>
      <c r="AC28" s="12"/>
      <c r="AD28" s="12"/>
      <c r="AE28" s="60"/>
    </row>
    <row r="29" spans="1:31" ht="91.5" customHeight="1" x14ac:dyDescent="0.25">
      <c r="A29" s="19">
        <v>20</v>
      </c>
      <c r="B29" s="2" t="s">
        <v>265</v>
      </c>
      <c r="C29" s="2" t="s">
        <v>266</v>
      </c>
      <c r="D29" s="2" t="s">
        <v>40</v>
      </c>
      <c r="E29" s="72" t="s">
        <v>267</v>
      </c>
      <c r="F29" s="2" t="s">
        <v>268</v>
      </c>
      <c r="G29" s="2" t="s">
        <v>107</v>
      </c>
      <c r="H29" s="2" t="s">
        <v>53</v>
      </c>
      <c r="I29" s="22" t="s">
        <v>206</v>
      </c>
      <c r="J29" s="56"/>
      <c r="K29" s="13"/>
      <c r="L29" s="57"/>
      <c r="M29" s="24"/>
      <c r="N29" s="24"/>
      <c r="O29" s="24"/>
      <c r="P29" s="24"/>
      <c r="Q29" s="24"/>
      <c r="R29" s="24"/>
      <c r="S29" s="24"/>
      <c r="T29" s="24"/>
      <c r="U29" s="58"/>
      <c r="V29" s="24"/>
      <c r="W29" s="58"/>
      <c r="X29" s="24"/>
      <c r="Y29" s="59"/>
      <c r="Z29" s="59"/>
      <c r="AA29" s="59"/>
      <c r="AB29" s="21"/>
      <c r="AC29" s="12"/>
      <c r="AD29" s="12"/>
      <c r="AE29" s="60"/>
    </row>
    <row r="30" spans="1:31" ht="60.75" customHeight="1" x14ac:dyDescent="0.25">
      <c r="A30" s="19">
        <v>21</v>
      </c>
      <c r="B30" s="2" t="s">
        <v>79</v>
      </c>
      <c r="C30" s="2" t="s">
        <v>269</v>
      </c>
      <c r="D30" s="2" t="s">
        <v>146</v>
      </c>
      <c r="E30" s="69" t="s">
        <v>209</v>
      </c>
      <c r="F30" s="2" t="s">
        <v>270</v>
      </c>
      <c r="G30" s="2" t="s">
        <v>107</v>
      </c>
      <c r="H30" s="2" t="s">
        <v>53</v>
      </c>
      <c r="I30" s="22" t="s">
        <v>149</v>
      </c>
      <c r="J30" s="56"/>
      <c r="K30" s="13"/>
      <c r="L30" s="57"/>
      <c r="M30" s="24"/>
      <c r="N30" s="24"/>
      <c r="O30" s="24"/>
      <c r="P30" s="24"/>
      <c r="Q30" s="24"/>
      <c r="R30" s="24"/>
      <c r="S30" s="24"/>
      <c r="T30" s="24"/>
      <c r="U30" s="58"/>
      <c r="V30" s="24"/>
      <c r="W30" s="58"/>
      <c r="X30" s="24"/>
      <c r="Y30" s="59"/>
      <c r="Z30" s="59"/>
      <c r="AA30" s="59"/>
      <c r="AB30" s="21"/>
      <c r="AC30" s="12"/>
      <c r="AD30" s="12"/>
      <c r="AE30" s="60"/>
    </row>
    <row r="31" spans="1:31" ht="51" customHeight="1" thickBot="1" x14ac:dyDescent="0.3">
      <c r="A31" s="26">
        <v>22</v>
      </c>
      <c r="B31" s="27" t="s">
        <v>69</v>
      </c>
      <c r="C31" s="27" t="s">
        <v>128</v>
      </c>
      <c r="D31" s="27" t="s">
        <v>129</v>
      </c>
      <c r="E31" s="74" t="s">
        <v>271</v>
      </c>
      <c r="F31" s="27" t="s">
        <v>272</v>
      </c>
      <c r="G31" s="27" t="s">
        <v>107</v>
      </c>
      <c r="H31" s="27" t="s">
        <v>53</v>
      </c>
      <c r="I31" s="30" t="s">
        <v>127</v>
      </c>
      <c r="J31" s="61"/>
      <c r="K31" s="62"/>
      <c r="L31" s="63"/>
      <c r="M31" s="28"/>
      <c r="N31" s="28"/>
      <c r="O31" s="28"/>
      <c r="P31" s="28"/>
      <c r="Q31" s="28"/>
      <c r="R31" s="28"/>
      <c r="S31" s="28"/>
      <c r="T31" s="28"/>
      <c r="U31" s="64"/>
      <c r="V31" s="28"/>
      <c r="W31" s="64"/>
      <c r="X31" s="28"/>
      <c r="Y31" s="65"/>
      <c r="Z31" s="65"/>
      <c r="AA31" s="65"/>
      <c r="AB31" s="66"/>
      <c r="AC31" s="29"/>
      <c r="AD31" s="29"/>
      <c r="AE31" s="67"/>
    </row>
  </sheetData>
  <autoFilter ref="A9:AE31" xr:uid="{00000000-0009-0000-0000-000003000000}"/>
  <mergeCells count="37">
    <mergeCell ref="AB6:AB9"/>
    <mergeCell ref="AC6:AE7"/>
    <mergeCell ref="K8:K9"/>
    <mergeCell ref="AC8:AE8"/>
    <mergeCell ref="Y7:Z8"/>
    <mergeCell ref="M7:N8"/>
    <mergeCell ref="O7:P8"/>
    <mergeCell ref="Q7:R8"/>
    <mergeCell ref="S7:T8"/>
    <mergeCell ref="A6:A9"/>
    <mergeCell ref="B6:D7"/>
    <mergeCell ref="E6:L7"/>
    <mergeCell ref="M6:Z6"/>
    <mergeCell ref="AA6:AA8"/>
    <mergeCell ref="U7:V8"/>
    <mergeCell ref="W7:X8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A1:B5"/>
    <mergeCell ref="Y1:AB1"/>
    <mergeCell ref="AC1:AE1"/>
    <mergeCell ref="Y2:AB2"/>
    <mergeCell ref="AC2:AE2"/>
    <mergeCell ref="Y3:AB4"/>
    <mergeCell ref="AC3:AE4"/>
    <mergeCell ref="Y5:AB5"/>
    <mergeCell ref="AC5:AE5"/>
    <mergeCell ref="C1:C4"/>
    <mergeCell ref="D1:X4"/>
    <mergeCell ref="D5:X5"/>
  </mergeCells>
  <dataValidations count="2">
    <dataValidation type="list" allowBlank="1" showInputMessage="1" showErrorMessage="1" sqref="G20" xr:uid="{00000000-0002-0000-0300-000000000000}">
      <formula1>Unidad_de_medida</formula1>
    </dataValidation>
    <dataValidation allowBlank="1" showInputMessage="1" showErrorMessage="1" errorTitle="Error de Selección" error="Seleccionar de la lista desplegable únicamente " sqref="E18 E20" xr:uid="{00000000-0002-0000-0300-000001000000}"/>
  </dataValidations>
  <hyperlinks>
    <hyperlink ref="D17" r:id="rId1" display="https://portalmipg.scj.gov.co/index.php?la=2&amp;li=0&amp;op=2&amp;sop=2.4.2&amp;id_doc=2661&amp;version=2&amp;back=1" xr:uid="{00000000-0004-0000-0300-000000000000}"/>
  </hyperlinks>
  <pageMargins left="0.7" right="0.7" top="0.75" bottom="0.75" header="0.3" footer="0.3"/>
  <pageSetup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37"/>
  <sheetViews>
    <sheetView showGridLines="0" zoomScale="110" zoomScaleNormal="110" zoomScaleSheetLayoutView="100" workbookViewId="0">
      <selection activeCell="C4" sqref="C4"/>
    </sheetView>
  </sheetViews>
  <sheetFormatPr baseColWidth="10" defaultColWidth="11.42578125" defaultRowHeight="12.75" x14ac:dyDescent="0.25"/>
  <cols>
    <col min="1" max="1" width="3.7109375" style="14" customWidth="1"/>
    <col min="2" max="2" width="29.42578125" style="94" customWidth="1"/>
    <col min="3" max="3" width="44.140625" style="14" customWidth="1"/>
    <col min="4" max="4" width="25.85546875" style="14" customWidth="1"/>
    <col min="5" max="5" width="26.140625" style="14" customWidth="1"/>
    <col min="6" max="6" width="8.140625" style="94" customWidth="1"/>
    <col min="7" max="7" width="4.5703125" style="14" customWidth="1"/>
    <col min="8" max="16384" width="11.42578125" style="14"/>
  </cols>
  <sheetData>
    <row r="1" spans="2:6" ht="93" customHeight="1" thickBot="1" x14ac:dyDescent="0.3">
      <c r="B1" s="224" t="s">
        <v>273</v>
      </c>
      <c r="C1" s="225"/>
      <c r="D1" s="225"/>
      <c r="E1" s="225"/>
      <c r="F1" s="226"/>
    </row>
    <row r="2" spans="2:6" ht="28.5" customHeight="1" thickBot="1" x14ac:dyDescent="0.3">
      <c r="B2" s="251" t="s">
        <v>274</v>
      </c>
      <c r="C2" s="252" t="s">
        <v>275</v>
      </c>
      <c r="D2" s="252" t="s">
        <v>276</v>
      </c>
      <c r="E2" s="252" t="s">
        <v>277</v>
      </c>
      <c r="F2" s="253" t="s">
        <v>278</v>
      </c>
    </row>
    <row r="3" spans="2:6" ht="28.5" customHeight="1" x14ac:dyDescent="0.25">
      <c r="B3" s="230" t="s">
        <v>38</v>
      </c>
      <c r="C3" s="114" t="s">
        <v>279</v>
      </c>
      <c r="D3" s="114" t="s">
        <v>40</v>
      </c>
      <c r="E3" s="114" t="s">
        <v>206</v>
      </c>
      <c r="F3" s="83">
        <v>8</v>
      </c>
    </row>
    <row r="4" spans="2:6" ht="28.5" customHeight="1" thickBot="1" x14ac:dyDescent="0.3">
      <c r="B4" s="231"/>
      <c r="C4" s="115" t="s">
        <v>281</v>
      </c>
      <c r="D4" s="115" t="s">
        <v>40</v>
      </c>
      <c r="E4" s="115" t="s">
        <v>206</v>
      </c>
      <c r="F4" s="85">
        <v>0</v>
      </c>
    </row>
    <row r="5" spans="2:6" ht="28.5" customHeight="1" x14ac:dyDescent="0.25">
      <c r="B5" s="230" t="s">
        <v>60</v>
      </c>
      <c r="C5" s="114" t="s">
        <v>61</v>
      </c>
      <c r="D5" s="114" t="s">
        <v>80</v>
      </c>
      <c r="E5" s="114" t="s">
        <v>282</v>
      </c>
      <c r="F5" s="83">
        <v>17</v>
      </c>
    </row>
    <row r="6" spans="2:6" ht="28.5" customHeight="1" x14ac:dyDescent="0.25">
      <c r="B6" s="228"/>
      <c r="C6" s="113" t="s">
        <v>64</v>
      </c>
      <c r="D6" s="113" t="s">
        <v>65</v>
      </c>
      <c r="E6" s="113" t="s">
        <v>283</v>
      </c>
      <c r="F6" s="79">
        <v>2</v>
      </c>
    </row>
    <row r="7" spans="2:6" ht="28.5" customHeight="1" thickBot="1" x14ac:dyDescent="0.3">
      <c r="B7" s="231"/>
      <c r="C7" s="115" t="s">
        <v>208</v>
      </c>
      <c r="D7" s="115" t="s">
        <v>146</v>
      </c>
      <c r="E7" s="115" t="s">
        <v>284</v>
      </c>
      <c r="F7" s="85">
        <v>1</v>
      </c>
    </row>
    <row r="8" spans="2:6" ht="62.25" customHeight="1" x14ac:dyDescent="0.25">
      <c r="B8" s="230" t="s">
        <v>285</v>
      </c>
      <c r="C8" s="241" t="s">
        <v>203</v>
      </c>
      <c r="D8" s="114" t="s">
        <v>40</v>
      </c>
      <c r="E8" s="114" t="s">
        <v>206</v>
      </c>
      <c r="F8" s="83">
        <v>1</v>
      </c>
    </row>
    <row r="9" spans="2:6" ht="62.25" customHeight="1" x14ac:dyDescent="0.25">
      <c r="B9" s="232"/>
      <c r="C9" s="242"/>
      <c r="D9" s="113" t="s">
        <v>288</v>
      </c>
      <c r="E9" s="113" t="s">
        <v>289</v>
      </c>
      <c r="F9" s="87">
        <v>1</v>
      </c>
    </row>
    <row r="10" spans="2:6" ht="42" customHeight="1" x14ac:dyDescent="0.25">
      <c r="B10" s="228"/>
      <c r="C10" s="227" t="s">
        <v>81</v>
      </c>
      <c r="D10" s="113" t="s">
        <v>84</v>
      </c>
      <c r="E10" s="113" t="s">
        <v>286</v>
      </c>
      <c r="F10" s="79">
        <v>12</v>
      </c>
    </row>
    <row r="11" spans="2:6" ht="42" customHeight="1" x14ac:dyDescent="0.25">
      <c r="B11" s="228"/>
      <c r="C11" s="227"/>
      <c r="D11" s="113" t="s">
        <v>40</v>
      </c>
      <c r="E11" s="113" t="s">
        <v>206</v>
      </c>
      <c r="F11" s="79">
        <v>2</v>
      </c>
    </row>
    <row r="12" spans="2:6" ht="27.75" customHeight="1" x14ac:dyDescent="0.25">
      <c r="B12" s="228"/>
      <c r="C12" s="113" t="s">
        <v>144</v>
      </c>
      <c r="D12" s="113" t="s">
        <v>4</v>
      </c>
      <c r="E12" s="113" t="s">
        <v>282</v>
      </c>
      <c r="F12" s="79">
        <v>2</v>
      </c>
    </row>
    <row r="13" spans="2:6" ht="27.75" customHeight="1" x14ac:dyDescent="0.25">
      <c r="B13" s="228"/>
      <c r="C13" s="113" t="s">
        <v>287</v>
      </c>
      <c r="D13" s="113" t="s">
        <v>4</v>
      </c>
      <c r="E13" s="113" t="s">
        <v>282</v>
      </c>
      <c r="F13" s="79">
        <v>0</v>
      </c>
    </row>
    <row r="14" spans="2:6" ht="27.75" customHeight="1" x14ac:dyDescent="0.25">
      <c r="B14" s="228"/>
      <c r="C14" s="246" t="s">
        <v>103</v>
      </c>
      <c r="D14" s="227" t="s">
        <v>288</v>
      </c>
      <c r="E14" s="113" t="s">
        <v>289</v>
      </c>
      <c r="F14" s="79">
        <v>7</v>
      </c>
    </row>
    <row r="15" spans="2:6" ht="27.75" customHeight="1" x14ac:dyDescent="0.25">
      <c r="B15" s="228"/>
      <c r="C15" s="247"/>
      <c r="D15" s="227"/>
      <c r="E15" s="113" t="s">
        <v>63</v>
      </c>
      <c r="F15" s="79">
        <v>1</v>
      </c>
    </row>
    <row r="16" spans="2:6" ht="46.5" customHeight="1" x14ac:dyDescent="0.25">
      <c r="B16" s="228"/>
      <c r="C16" s="247"/>
      <c r="D16" s="227"/>
      <c r="E16" s="113" t="s">
        <v>116</v>
      </c>
      <c r="F16" s="79">
        <v>1</v>
      </c>
    </row>
    <row r="17" spans="2:6" ht="46.5" customHeight="1" x14ac:dyDescent="0.25">
      <c r="B17" s="228"/>
      <c r="C17" s="247"/>
      <c r="D17" s="227"/>
      <c r="E17" s="113" t="s">
        <v>206</v>
      </c>
      <c r="F17" s="79">
        <v>1</v>
      </c>
    </row>
    <row r="18" spans="2:6" ht="27.75" customHeight="1" x14ac:dyDescent="0.25">
      <c r="B18" s="228"/>
      <c r="C18" s="247"/>
      <c r="D18" s="113" t="s">
        <v>104</v>
      </c>
      <c r="E18" s="113" t="s">
        <v>108</v>
      </c>
      <c r="F18" s="79">
        <v>1</v>
      </c>
    </row>
    <row r="19" spans="2:6" ht="27.75" customHeight="1" x14ac:dyDescent="0.25">
      <c r="B19" s="228"/>
      <c r="C19" s="242"/>
      <c r="D19" s="113" t="s">
        <v>71</v>
      </c>
      <c r="E19" s="113" t="s">
        <v>75</v>
      </c>
      <c r="F19" s="79">
        <v>1</v>
      </c>
    </row>
    <row r="20" spans="2:6" ht="27.75" customHeight="1" x14ac:dyDescent="0.25">
      <c r="B20" s="228"/>
      <c r="C20" s="113" t="s">
        <v>290</v>
      </c>
      <c r="D20" s="113" t="s">
        <v>288</v>
      </c>
      <c r="E20" s="113" t="s">
        <v>289</v>
      </c>
      <c r="F20" s="79">
        <v>0</v>
      </c>
    </row>
    <row r="21" spans="2:6" ht="27.75" customHeight="1" x14ac:dyDescent="0.25">
      <c r="B21" s="228"/>
      <c r="C21" s="113" t="s">
        <v>269</v>
      </c>
      <c r="D21" s="113" t="s">
        <v>146</v>
      </c>
      <c r="E21" s="113" t="s">
        <v>291</v>
      </c>
      <c r="F21" s="79">
        <v>1</v>
      </c>
    </row>
    <row r="22" spans="2:6" ht="27.75" customHeight="1" thickBot="1" x14ac:dyDescent="0.3">
      <c r="B22" s="231"/>
      <c r="C22" s="115" t="s">
        <v>145</v>
      </c>
      <c r="D22" s="115" t="s">
        <v>146</v>
      </c>
      <c r="E22" s="115" t="s">
        <v>291</v>
      </c>
      <c r="F22" s="85">
        <v>1</v>
      </c>
    </row>
    <row r="23" spans="2:6" ht="28.5" customHeight="1" x14ac:dyDescent="0.25">
      <c r="B23" s="230" t="s">
        <v>292</v>
      </c>
      <c r="C23" s="240" t="s">
        <v>293</v>
      </c>
      <c r="D23" s="114" t="s">
        <v>84</v>
      </c>
      <c r="E23" s="114" t="s">
        <v>127</v>
      </c>
      <c r="F23" s="83">
        <v>1</v>
      </c>
    </row>
    <row r="24" spans="2:6" ht="28.5" customHeight="1" thickBot="1" x14ac:dyDescent="0.3">
      <c r="B24" s="231"/>
      <c r="C24" s="254"/>
      <c r="D24" s="115" t="s">
        <v>224</v>
      </c>
      <c r="E24" s="115" t="s">
        <v>227</v>
      </c>
      <c r="F24" s="85">
        <v>1</v>
      </c>
    </row>
    <row r="25" spans="2:6" ht="28.5" customHeight="1" x14ac:dyDescent="0.25">
      <c r="B25" s="230" t="s">
        <v>69</v>
      </c>
      <c r="C25" s="240" t="s">
        <v>200</v>
      </c>
      <c r="D25" s="114" t="s">
        <v>4</v>
      </c>
      <c r="E25" s="114" t="s">
        <v>282</v>
      </c>
      <c r="F25" s="83">
        <v>1</v>
      </c>
    </row>
    <row r="26" spans="2:6" ht="28.5" customHeight="1" x14ac:dyDescent="0.25">
      <c r="B26" s="232"/>
      <c r="C26" s="245"/>
      <c r="D26" s="113" t="s">
        <v>104</v>
      </c>
      <c r="E26" s="113" t="s">
        <v>108</v>
      </c>
      <c r="F26" s="79">
        <v>1</v>
      </c>
    </row>
    <row r="27" spans="2:6" ht="28.5" customHeight="1" x14ac:dyDescent="0.25">
      <c r="B27" s="232"/>
      <c r="C27" s="245"/>
      <c r="D27" s="113" t="s">
        <v>128</v>
      </c>
      <c r="E27" s="113" t="s">
        <v>127</v>
      </c>
      <c r="F27" s="79">
        <v>1</v>
      </c>
    </row>
    <row r="28" spans="2:6" ht="36" customHeight="1" x14ac:dyDescent="0.25">
      <c r="B28" s="228"/>
      <c r="C28" s="113" t="s">
        <v>128</v>
      </c>
      <c r="D28" s="113" t="s">
        <v>294</v>
      </c>
      <c r="E28" s="113" t="s">
        <v>295</v>
      </c>
      <c r="F28" s="79">
        <v>4</v>
      </c>
    </row>
    <row r="29" spans="2:6" ht="51" customHeight="1" thickBot="1" x14ac:dyDescent="0.3">
      <c r="B29" s="231"/>
      <c r="C29" s="115" t="s">
        <v>70</v>
      </c>
      <c r="D29" s="115" t="s">
        <v>296</v>
      </c>
      <c r="E29" s="115" t="s">
        <v>297</v>
      </c>
      <c r="F29" s="85">
        <v>2</v>
      </c>
    </row>
    <row r="30" spans="2:6" ht="28.5" customHeight="1" thickBot="1" x14ac:dyDescent="0.3">
      <c r="B30" s="88" t="s">
        <v>93</v>
      </c>
      <c r="C30" s="99" t="s">
        <v>93</v>
      </c>
      <c r="D30" s="99" t="s">
        <v>40</v>
      </c>
      <c r="E30" s="99" t="s">
        <v>280</v>
      </c>
      <c r="F30" s="90">
        <v>8</v>
      </c>
    </row>
    <row r="31" spans="2:6" ht="28.5" customHeight="1" thickBot="1" x14ac:dyDescent="0.3">
      <c r="B31" s="248" t="s">
        <v>150</v>
      </c>
      <c r="C31" s="249" t="s">
        <v>150</v>
      </c>
      <c r="D31" s="115" t="s">
        <v>4</v>
      </c>
      <c r="E31" s="249" t="s">
        <v>282</v>
      </c>
      <c r="F31" s="250">
        <v>3</v>
      </c>
    </row>
    <row r="32" spans="2:6" x14ac:dyDescent="0.25">
      <c r="F32" s="94">
        <f>SUM(F3:F31)</f>
        <v>82</v>
      </c>
    </row>
    <row r="33" spans="2:3" ht="13.5" thickBot="1" x14ac:dyDescent="0.3"/>
    <row r="34" spans="2:3" x14ac:dyDescent="0.25">
      <c r="B34" s="95" t="s">
        <v>303</v>
      </c>
      <c r="C34" s="83">
        <f>FURAG!A62</f>
        <v>53</v>
      </c>
    </row>
    <row r="35" spans="2:3" x14ac:dyDescent="0.25">
      <c r="B35" s="96" t="s">
        <v>304</v>
      </c>
      <c r="C35" s="79">
        <f>PAAC!A16</f>
        <v>7</v>
      </c>
    </row>
    <row r="36" spans="2:3" x14ac:dyDescent="0.25">
      <c r="B36" s="96" t="s">
        <v>305</v>
      </c>
      <c r="C36" s="79">
        <f>POA!A31</f>
        <v>22</v>
      </c>
    </row>
    <row r="37" spans="2:3" ht="13.5" thickBot="1" x14ac:dyDescent="0.3">
      <c r="B37" s="97" t="s">
        <v>306</v>
      </c>
      <c r="C37" s="98">
        <f>SUM(C34:C36)</f>
        <v>82</v>
      </c>
    </row>
  </sheetData>
  <autoFilter ref="B2:F2" xr:uid="{00000000-0009-0000-0000-000004000000}"/>
  <mergeCells count="12">
    <mergeCell ref="B1:F1"/>
    <mergeCell ref="C10:C11"/>
    <mergeCell ref="D14:D17"/>
    <mergeCell ref="B3:B4"/>
    <mergeCell ref="B5:B7"/>
    <mergeCell ref="B8:B22"/>
    <mergeCell ref="B25:B29"/>
    <mergeCell ref="C8:C9"/>
    <mergeCell ref="C14:C19"/>
    <mergeCell ref="C23:C24"/>
    <mergeCell ref="B23:B24"/>
    <mergeCell ref="C25:C27"/>
  </mergeCell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LISTAS!$D$36:$D$42</xm:f>
          </x14:formula1>
          <xm:sqref>B25:B31 B3:B22</xm:sqref>
        </x14:dataValidation>
        <x14:dataValidation type="list" allowBlank="1" showInputMessage="1" showErrorMessage="1" xr:uid="{00000000-0002-0000-0400-000001000000}">
          <x14:formula1>
            <xm:f>'E:\AAAa SDSCJ CPAD\3. Plan Sostenibilidad\[Propuesta Plan Anual de Sostenibilidad MIPG- 2022 2-05-2022 Apr.xlsx]LISTAS'!#REF!</xm:f>
          </x14:formula1>
          <xm:sqref>B23</xm:sqref>
        </x14:dataValidation>
        <x14:dataValidation type="list" allowBlank="1" showInputMessage="1" showErrorMessage="1" xr:uid="{63E3921F-5262-42CA-A437-9F330480D7C7}">
          <x14:formula1>
            <xm:f>LISTAS!$B$36:$B$46</xm:f>
          </x14:formula1>
          <xm:sqref>D19</xm:sqref>
        </x14:dataValidation>
        <x14:dataValidation type="list" allowBlank="1" showInputMessage="1" showErrorMessage="1" xr:uid="{57AD95B6-28CE-4E0B-9549-8319D32FD23C}">
          <x14:formula1>
            <xm:f>LISTAS!$A$36:$A$46</xm:f>
          </x14:formula1>
          <xm:sqref>E19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6"/>
  <sheetViews>
    <sheetView showGridLines="0" topLeftCell="B34" workbookViewId="0">
      <selection activeCell="C39" sqref="C39"/>
    </sheetView>
  </sheetViews>
  <sheetFormatPr baseColWidth="10" defaultColWidth="11.42578125" defaultRowHeight="12.75" x14ac:dyDescent="0.25"/>
  <cols>
    <col min="1" max="1" width="32.42578125" style="14" customWidth="1"/>
    <col min="2" max="2" width="43.7109375" style="94" customWidth="1"/>
    <col min="3" max="3" width="44.140625" style="14" customWidth="1"/>
    <col min="4" max="4" width="25.85546875" style="14" customWidth="1"/>
    <col min="5" max="5" width="26.140625" style="14" customWidth="1"/>
    <col min="6" max="6" width="15.85546875" style="14" customWidth="1"/>
    <col min="7" max="7" width="42.42578125" style="106" customWidth="1"/>
    <col min="8" max="8" width="125.28515625" style="14" customWidth="1"/>
    <col min="9" max="16384" width="11.42578125" style="14"/>
  </cols>
  <sheetData>
    <row r="1" spans="2:7" hidden="1" x14ac:dyDescent="0.25">
      <c r="G1" s="14"/>
    </row>
    <row r="2" spans="2:7" hidden="1" x14ac:dyDescent="0.25">
      <c r="G2" s="14"/>
    </row>
    <row r="3" spans="2:7" hidden="1" x14ac:dyDescent="0.25">
      <c r="G3" s="14"/>
    </row>
    <row r="4" spans="2:7" hidden="1" x14ac:dyDescent="0.25">
      <c r="G4" s="14"/>
    </row>
    <row r="5" spans="2:7" ht="13.5" hidden="1" thickBot="1" x14ac:dyDescent="0.3">
      <c r="G5" s="14"/>
    </row>
    <row r="6" spans="2:7" hidden="1" x14ac:dyDescent="0.25">
      <c r="B6" s="75" t="s">
        <v>274</v>
      </c>
      <c r="C6" s="76" t="s">
        <v>275</v>
      </c>
      <c r="D6" s="76" t="s">
        <v>277</v>
      </c>
      <c r="E6" s="76" t="s">
        <v>276</v>
      </c>
      <c r="F6" s="77" t="s">
        <v>278</v>
      </c>
      <c r="G6" s="14"/>
    </row>
    <row r="7" spans="2:7" ht="28.5" hidden="1" customHeight="1" x14ac:dyDescent="0.25">
      <c r="B7" s="228" t="s">
        <v>38</v>
      </c>
      <c r="C7" s="78" t="s">
        <v>279</v>
      </c>
      <c r="D7" s="78" t="s">
        <v>280</v>
      </c>
      <c r="E7" s="78" t="s">
        <v>40</v>
      </c>
      <c r="F7" s="79">
        <v>6</v>
      </c>
      <c r="G7" s="14"/>
    </row>
    <row r="8" spans="2:7" ht="28.5" hidden="1" customHeight="1" thickBot="1" x14ac:dyDescent="0.3">
      <c r="B8" s="229"/>
      <c r="C8" s="80" t="s">
        <v>281</v>
      </c>
      <c r="D8" s="80" t="s">
        <v>280</v>
      </c>
      <c r="E8" s="80" t="s">
        <v>40</v>
      </c>
      <c r="F8" s="81"/>
      <c r="G8" s="14"/>
    </row>
    <row r="9" spans="2:7" ht="28.5" hidden="1" customHeight="1" x14ac:dyDescent="0.25">
      <c r="B9" s="230" t="s">
        <v>60</v>
      </c>
      <c r="C9" s="82" t="s">
        <v>307</v>
      </c>
      <c r="D9" s="82" t="s">
        <v>282</v>
      </c>
      <c r="E9" s="82" t="s">
        <v>4</v>
      </c>
      <c r="F9" s="83"/>
      <c r="G9" s="14"/>
    </row>
    <row r="10" spans="2:7" ht="28.5" hidden="1" customHeight="1" x14ac:dyDescent="0.25">
      <c r="B10" s="228"/>
      <c r="C10" s="78" t="s">
        <v>64</v>
      </c>
      <c r="D10" s="78" t="s">
        <v>283</v>
      </c>
      <c r="E10" s="78" t="s">
        <v>308</v>
      </c>
      <c r="F10" s="79"/>
      <c r="G10" s="14"/>
    </row>
    <row r="11" spans="2:7" ht="28.5" hidden="1" customHeight="1" thickBot="1" x14ac:dyDescent="0.3">
      <c r="B11" s="231"/>
      <c r="C11" s="84" t="s">
        <v>208</v>
      </c>
      <c r="D11" s="84" t="s">
        <v>284</v>
      </c>
      <c r="E11" s="84" t="s">
        <v>146</v>
      </c>
      <c r="F11" s="85"/>
      <c r="G11" s="14"/>
    </row>
    <row r="12" spans="2:7" ht="28.5" hidden="1" customHeight="1" x14ac:dyDescent="0.25">
      <c r="B12" s="232" t="s">
        <v>285</v>
      </c>
      <c r="C12" s="86" t="s">
        <v>203</v>
      </c>
      <c r="D12" s="86" t="s">
        <v>282</v>
      </c>
      <c r="E12" s="86" t="s">
        <v>80</v>
      </c>
      <c r="F12" s="87"/>
      <c r="G12" s="14"/>
    </row>
    <row r="13" spans="2:7" ht="28.5" hidden="1" customHeight="1" x14ac:dyDescent="0.25">
      <c r="B13" s="228"/>
      <c r="C13" s="78" t="s">
        <v>81</v>
      </c>
      <c r="D13" s="78" t="s">
        <v>286</v>
      </c>
      <c r="E13" s="78" t="s">
        <v>84</v>
      </c>
      <c r="F13" s="79"/>
      <c r="G13" s="14"/>
    </row>
    <row r="14" spans="2:7" ht="28.5" hidden="1" customHeight="1" x14ac:dyDescent="0.25">
      <c r="B14" s="228"/>
      <c r="C14" s="78" t="s">
        <v>144</v>
      </c>
      <c r="D14" s="78" t="s">
        <v>282</v>
      </c>
      <c r="E14" s="78" t="s">
        <v>4</v>
      </c>
      <c r="F14" s="79"/>
      <c r="G14" s="14"/>
    </row>
    <row r="15" spans="2:7" ht="28.5" hidden="1" customHeight="1" x14ac:dyDescent="0.25">
      <c r="B15" s="228"/>
      <c r="C15" s="78" t="s">
        <v>287</v>
      </c>
      <c r="D15" s="78" t="s">
        <v>282</v>
      </c>
      <c r="E15" s="78" t="s">
        <v>4</v>
      </c>
      <c r="F15" s="79"/>
      <c r="G15" s="14"/>
    </row>
    <row r="16" spans="2:7" ht="28.5" hidden="1" customHeight="1" x14ac:dyDescent="0.25">
      <c r="B16" s="228"/>
      <c r="C16" s="78" t="s">
        <v>103</v>
      </c>
      <c r="D16" s="78" t="s">
        <v>289</v>
      </c>
      <c r="E16" s="78" t="s">
        <v>288</v>
      </c>
      <c r="F16" s="79"/>
      <c r="G16" s="14"/>
    </row>
    <row r="17" spans="2:7" ht="28.5" hidden="1" customHeight="1" x14ac:dyDescent="0.25">
      <c r="B17" s="228"/>
      <c r="C17" s="78" t="s">
        <v>290</v>
      </c>
      <c r="D17" s="78" t="s">
        <v>289</v>
      </c>
      <c r="E17" s="78" t="s">
        <v>288</v>
      </c>
      <c r="F17" s="79"/>
      <c r="G17" s="14"/>
    </row>
    <row r="18" spans="2:7" ht="28.5" hidden="1" customHeight="1" x14ac:dyDescent="0.25">
      <c r="B18" s="228"/>
      <c r="C18" s="78" t="s">
        <v>269</v>
      </c>
      <c r="D18" s="78" t="s">
        <v>291</v>
      </c>
      <c r="E18" s="78" t="s">
        <v>146</v>
      </c>
      <c r="F18" s="79"/>
      <c r="G18" s="14"/>
    </row>
    <row r="19" spans="2:7" ht="28.5" hidden="1" customHeight="1" thickBot="1" x14ac:dyDescent="0.3">
      <c r="B19" s="229"/>
      <c r="C19" s="80" t="s">
        <v>145</v>
      </c>
      <c r="D19" s="80" t="s">
        <v>291</v>
      </c>
      <c r="E19" s="80" t="s">
        <v>146</v>
      </c>
      <c r="F19" s="81"/>
      <c r="G19" s="14"/>
    </row>
    <row r="20" spans="2:7" ht="28.5" hidden="1" customHeight="1" thickBot="1" x14ac:dyDescent="0.3">
      <c r="B20" s="88" t="s">
        <v>292</v>
      </c>
      <c r="C20" s="89" t="s">
        <v>293</v>
      </c>
      <c r="D20" s="89" t="s">
        <v>282</v>
      </c>
      <c r="E20" s="78" t="s">
        <v>4</v>
      </c>
      <c r="F20" s="90"/>
      <c r="G20" s="14"/>
    </row>
    <row r="21" spans="2:7" ht="28.5" hidden="1" customHeight="1" x14ac:dyDescent="0.25">
      <c r="B21" s="232" t="s">
        <v>69</v>
      </c>
      <c r="C21" s="86" t="s">
        <v>200</v>
      </c>
      <c r="D21" s="86" t="s">
        <v>282</v>
      </c>
      <c r="E21" s="78" t="s">
        <v>4</v>
      </c>
      <c r="F21" s="87"/>
      <c r="G21" s="14"/>
    </row>
    <row r="22" spans="2:7" ht="28.5" hidden="1" customHeight="1" x14ac:dyDescent="0.25">
      <c r="B22" s="228"/>
      <c r="C22" s="78" t="s">
        <v>128</v>
      </c>
      <c r="D22" s="78" t="s">
        <v>295</v>
      </c>
      <c r="E22" s="78" t="s">
        <v>294</v>
      </c>
      <c r="F22" s="79"/>
      <c r="G22" s="14"/>
    </row>
    <row r="23" spans="2:7" ht="28.5" hidden="1" customHeight="1" thickBot="1" x14ac:dyDescent="0.3">
      <c r="B23" s="229"/>
      <c r="C23" s="80" t="s">
        <v>70</v>
      </c>
      <c r="D23" s="80" t="s">
        <v>297</v>
      </c>
      <c r="E23" s="80" t="s">
        <v>296</v>
      </c>
      <c r="F23" s="81"/>
      <c r="G23" s="14"/>
    </row>
    <row r="24" spans="2:7" ht="28.5" hidden="1" customHeight="1" thickBot="1" x14ac:dyDescent="0.3">
      <c r="B24" s="88" t="s">
        <v>93</v>
      </c>
      <c r="C24" s="89" t="s">
        <v>93</v>
      </c>
      <c r="D24" s="89" t="s">
        <v>280</v>
      </c>
      <c r="E24" s="89" t="s">
        <v>40</v>
      </c>
      <c r="F24" s="90"/>
      <c r="G24" s="14"/>
    </row>
    <row r="25" spans="2:7" ht="28.5" hidden="1" customHeight="1" thickBot="1" x14ac:dyDescent="0.3">
      <c r="B25" s="91" t="s">
        <v>150</v>
      </c>
      <c r="C25" s="92" t="s">
        <v>150</v>
      </c>
      <c r="D25" s="92" t="s">
        <v>282</v>
      </c>
      <c r="E25" s="78" t="s">
        <v>4</v>
      </c>
      <c r="F25" s="93"/>
      <c r="G25" s="14"/>
    </row>
    <row r="26" spans="2:7" hidden="1" x14ac:dyDescent="0.25">
      <c r="B26" s="233"/>
      <c r="C26" s="236" t="s">
        <v>298</v>
      </c>
      <c r="D26" s="82" t="s">
        <v>300</v>
      </c>
      <c r="E26" s="82" t="s">
        <v>299</v>
      </c>
      <c r="F26" s="83"/>
      <c r="G26" s="14"/>
    </row>
    <row r="27" spans="2:7" ht="45" hidden="1" customHeight="1" x14ac:dyDescent="0.25">
      <c r="B27" s="234"/>
      <c r="C27" s="237"/>
      <c r="D27" s="78" t="s">
        <v>301</v>
      </c>
      <c r="E27" s="78" t="s">
        <v>104</v>
      </c>
      <c r="F27" s="79"/>
      <c r="G27" s="14"/>
    </row>
    <row r="28" spans="2:7" ht="90" hidden="1" customHeight="1" thickBot="1" x14ac:dyDescent="0.3">
      <c r="B28" s="235"/>
      <c r="C28" s="238"/>
      <c r="D28" s="84" t="s">
        <v>302</v>
      </c>
      <c r="E28" s="84" t="s">
        <v>152</v>
      </c>
      <c r="F28" s="85"/>
      <c r="G28" s="14"/>
    </row>
    <row r="29" spans="2:7" hidden="1" x14ac:dyDescent="0.25">
      <c r="G29" s="14"/>
    </row>
    <row r="30" spans="2:7" hidden="1" x14ac:dyDescent="0.25">
      <c r="G30" s="14"/>
    </row>
    <row r="31" spans="2:7" hidden="1" x14ac:dyDescent="0.25">
      <c r="G31" s="14"/>
    </row>
    <row r="32" spans="2:7" hidden="1" x14ac:dyDescent="0.25">
      <c r="G32" s="14"/>
    </row>
    <row r="33" spans="1:8" hidden="1" x14ac:dyDescent="0.25">
      <c r="G33" s="14"/>
    </row>
    <row r="34" spans="1:8" x14ac:dyDescent="0.25">
      <c r="A34" s="100" t="s">
        <v>309</v>
      </c>
      <c r="B34" s="101"/>
      <c r="F34" s="102" t="s">
        <v>310</v>
      </c>
      <c r="G34" s="14"/>
      <c r="H34" s="103" t="s">
        <v>311</v>
      </c>
    </row>
    <row r="35" spans="1:8" ht="25.5" x14ac:dyDescent="0.25">
      <c r="A35" s="103" t="s">
        <v>277</v>
      </c>
      <c r="B35" s="104" t="s">
        <v>276</v>
      </c>
      <c r="C35" s="105" t="s">
        <v>312</v>
      </c>
      <c r="D35" s="105" t="s">
        <v>274</v>
      </c>
      <c r="E35" s="105" t="s">
        <v>275</v>
      </c>
      <c r="F35" s="103" t="s">
        <v>277</v>
      </c>
      <c r="G35" s="14"/>
      <c r="H35" s="14" t="s">
        <v>44</v>
      </c>
    </row>
    <row r="36" spans="1:8" ht="38.25" x14ac:dyDescent="0.25">
      <c r="A36" s="108" t="s">
        <v>45</v>
      </c>
      <c r="B36" s="108" t="s">
        <v>40</v>
      </c>
      <c r="C36" s="112" t="s">
        <v>313</v>
      </c>
      <c r="D36" s="107" t="s">
        <v>38</v>
      </c>
      <c r="E36" s="109" t="s">
        <v>279</v>
      </c>
      <c r="F36" s="108" t="s">
        <v>45</v>
      </c>
      <c r="G36" s="14"/>
      <c r="H36" s="14" t="s">
        <v>53</v>
      </c>
    </row>
    <row r="37" spans="1:8" ht="38.25" x14ac:dyDescent="0.25">
      <c r="A37" s="108" t="s">
        <v>314</v>
      </c>
      <c r="B37" s="108" t="s">
        <v>4</v>
      </c>
      <c r="C37" s="111" t="s">
        <v>315</v>
      </c>
      <c r="D37" s="107" t="s">
        <v>60</v>
      </c>
      <c r="E37" s="109" t="s">
        <v>281</v>
      </c>
      <c r="F37" s="108" t="s">
        <v>314</v>
      </c>
      <c r="G37" s="14"/>
      <c r="H37" s="14" t="s">
        <v>89</v>
      </c>
    </row>
    <row r="38" spans="1:8" ht="25.5" x14ac:dyDescent="0.25">
      <c r="A38" s="108" t="s">
        <v>68</v>
      </c>
      <c r="B38" s="108" t="s">
        <v>65</v>
      </c>
      <c r="C38" s="110" t="s">
        <v>316</v>
      </c>
      <c r="D38" s="107" t="s">
        <v>285</v>
      </c>
      <c r="E38" s="109" t="s">
        <v>61</v>
      </c>
      <c r="F38" s="108" t="s">
        <v>68</v>
      </c>
      <c r="G38" s="14"/>
    </row>
    <row r="39" spans="1:8" ht="38.25" x14ac:dyDescent="0.25">
      <c r="A39" s="108" t="s">
        <v>317</v>
      </c>
      <c r="B39" s="108" t="s">
        <v>84</v>
      </c>
      <c r="C39" s="107"/>
      <c r="D39" s="107" t="s">
        <v>292</v>
      </c>
      <c r="E39" s="109" t="s">
        <v>64</v>
      </c>
      <c r="F39" s="108" t="s">
        <v>317</v>
      </c>
      <c r="G39" s="14"/>
    </row>
    <row r="40" spans="1:8" ht="63.75" x14ac:dyDescent="0.25">
      <c r="A40" s="108" t="s">
        <v>114</v>
      </c>
      <c r="B40" s="108" t="s">
        <v>318</v>
      </c>
      <c r="C40" s="107">
        <v>5</v>
      </c>
      <c r="D40" s="107" t="s">
        <v>69</v>
      </c>
      <c r="E40" s="109" t="s">
        <v>208</v>
      </c>
      <c r="F40" s="108" t="s">
        <v>114</v>
      </c>
      <c r="G40" s="14"/>
    </row>
    <row r="41" spans="1:8" ht="38.25" x14ac:dyDescent="0.25">
      <c r="A41" s="108" t="s">
        <v>284</v>
      </c>
      <c r="B41" s="108" t="s">
        <v>146</v>
      </c>
      <c r="C41" s="107">
        <v>6</v>
      </c>
      <c r="D41" s="107" t="s">
        <v>93</v>
      </c>
      <c r="E41" s="109" t="s">
        <v>203</v>
      </c>
      <c r="F41" s="108" t="s">
        <v>284</v>
      </c>
      <c r="G41" s="14"/>
    </row>
    <row r="42" spans="1:8" ht="25.5" customHeight="1" x14ac:dyDescent="0.25">
      <c r="A42" s="108" t="s">
        <v>319</v>
      </c>
      <c r="B42" s="108" t="s">
        <v>294</v>
      </c>
      <c r="C42" s="107">
        <v>7</v>
      </c>
      <c r="D42" s="107" t="s">
        <v>150</v>
      </c>
      <c r="E42" s="239" t="s">
        <v>81</v>
      </c>
      <c r="F42" s="108" t="s">
        <v>319</v>
      </c>
      <c r="G42" s="14"/>
    </row>
    <row r="43" spans="1:8" ht="45.75" customHeight="1" x14ac:dyDescent="0.25">
      <c r="A43" s="108" t="s">
        <v>320</v>
      </c>
      <c r="B43" s="108" t="s">
        <v>71</v>
      </c>
      <c r="C43" s="107"/>
      <c r="D43" s="107"/>
      <c r="E43" s="239"/>
      <c r="F43" s="108" t="s">
        <v>320</v>
      </c>
      <c r="G43" s="14"/>
    </row>
    <row r="44" spans="1:8" ht="25.5" x14ac:dyDescent="0.25">
      <c r="A44" s="108" t="s">
        <v>154</v>
      </c>
      <c r="B44" s="108" t="s">
        <v>152</v>
      </c>
      <c r="C44" s="107"/>
      <c r="D44" s="107"/>
      <c r="E44" s="239"/>
      <c r="F44" s="108" t="s">
        <v>154</v>
      </c>
      <c r="G44" s="14"/>
    </row>
    <row r="45" spans="1:8" ht="38.25" x14ac:dyDescent="0.25">
      <c r="A45" s="108" t="s">
        <v>321</v>
      </c>
      <c r="B45" s="108" t="s">
        <v>224</v>
      </c>
      <c r="C45" s="107"/>
      <c r="D45" s="107"/>
      <c r="E45" s="109" t="s">
        <v>144</v>
      </c>
      <c r="F45" s="108" t="s">
        <v>321</v>
      </c>
      <c r="G45" s="14"/>
    </row>
    <row r="46" spans="1:8" ht="51" x14ac:dyDescent="0.25">
      <c r="A46" s="108" t="s">
        <v>322</v>
      </c>
      <c r="B46" s="108" t="s">
        <v>104</v>
      </c>
      <c r="C46" s="107"/>
      <c r="D46" s="107"/>
      <c r="E46" s="109" t="s">
        <v>287</v>
      </c>
      <c r="F46" s="108" t="s">
        <v>322</v>
      </c>
      <c r="G46" s="14"/>
    </row>
    <row r="47" spans="1:8" x14ac:dyDescent="0.25">
      <c r="A47" s="107"/>
      <c r="B47" s="107"/>
      <c r="C47" s="107"/>
      <c r="D47" s="107"/>
      <c r="E47" s="239" t="s">
        <v>103</v>
      </c>
      <c r="F47" s="107"/>
      <c r="G47" s="14"/>
    </row>
    <row r="48" spans="1:8" x14ac:dyDescent="0.25">
      <c r="A48" s="107"/>
      <c r="B48" s="107"/>
      <c r="C48" s="107"/>
      <c r="D48" s="107"/>
      <c r="E48" s="239"/>
      <c r="F48" s="107"/>
      <c r="G48" s="14"/>
    </row>
    <row r="49" spans="1:7" x14ac:dyDescent="0.25">
      <c r="A49" s="107"/>
      <c r="B49" s="107"/>
      <c r="C49" s="107"/>
      <c r="D49" s="107"/>
      <c r="E49" s="239"/>
      <c r="F49" s="107"/>
      <c r="G49" s="14"/>
    </row>
    <row r="50" spans="1:7" x14ac:dyDescent="0.25">
      <c r="A50" s="107"/>
      <c r="B50" s="107"/>
      <c r="C50" s="107"/>
      <c r="D50" s="107"/>
      <c r="E50" s="239"/>
      <c r="F50" s="107"/>
      <c r="G50" s="14"/>
    </row>
    <row r="51" spans="1:7" x14ac:dyDescent="0.25">
      <c r="A51" s="107"/>
      <c r="B51" s="107"/>
      <c r="C51" s="107"/>
      <c r="D51" s="107"/>
      <c r="E51" s="239"/>
      <c r="F51" s="107"/>
      <c r="G51" s="14"/>
    </row>
    <row r="52" spans="1:7" x14ac:dyDescent="0.25">
      <c r="A52" s="107"/>
      <c r="B52" s="107"/>
      <c r="C52" s="107"/>
      <c r="D52" s="107"/>
      <c r="E52" s="109" t="s">
        <v>290</v>
      </c>
      <c r="F52" s="107"/>
      <c r="G52" s="14"/>
    </row>
    <row r="53" spans="1:7" x14ac:dyDescent="0.25">
      <c r="A53" s="107"/>
      <c r="B53" s="107"/>
      <c r="C53" s="107"/>
      <c r="D53" s="107"/>
      <c r="E53" s="109" t="s">
        <v>269</v>
      </c>
      <c r="F53" s="107"/>
      <c r="G53" s="14"/>
    </row>
    <row r="54" spans="1:7" x14ac:dyDescent="0.25">
      <c r="A54" s="107"/>
      <c r="B54" s="107"/>
      <c r="C54" s="107"/>
      <c r="D54" s="107"/>
      <c r="E54" s="109" t="s">
        <v>145</v>
      </c>
      <c r="F54" s="107"/>
      <c r="G54" s="14"/>
    </row>
    <row r="55" spans="1:7" ht="25.5" x14ac:dyDescent="0.25">
      <c r="A55" s="107"/>
      <c r="B55" s="107"/>
      <c r="C55" s="107"/>
      <c r="D55" s="107"/>
      <c r="E55" s="109" t="s">
        <v>293</v>
      </c>
      <c r="F55" s="107"/>
      <c r="G55" s="14"/>
    </row>
    <row r="56" spans="1:7" ht="38.25" x14ac:dyDescent="0.25">
      <c r="A56" s="107"/>
      <c r="B56" s="107"/>
      <c r="C56" s="107"/>
      <c r="D56" s="107"/>
      <c r="E56" s="109" t="s">
        <v>200</v>
      </c>
      <c r="F56" s="107"/>
      <c r="G56" s="14"/>
    </row>
    <row r="57" spans="1:7" x14ac:dyDescent="0.25">
      <c r="A57" s="107"/>
      <c r="B57" s="107"/>
      <c r="C57" s="107"/>
      <c r="D57" s="107"/>
      <c r="E57" s="109" t="s">
        <v>128</v>
      </c>
      <c r="F57" s="107"/>
      <c r="G57" s="14"/>
    </row>
    <row r="58" spans="1:7" ht="25.5" x14ac:dyDescent="0.25">
      <c r="A58" s="107"/>
      <c r="B58" s="107"/>
      <c r="C58" s="107"/>
      <c r="D58" s="107"/>
      <c r="E58" s="109" t="s">
        <v>70</v>
      </c>
      <c r="F58" s="107"/>
      <c r="G58" s="14"/>
    </row>
    <row r="59" spans="1:7" ht="25.5" x14ac:dyDescent="0.25">
      <c r="A59" s="107"/>
      <c r="B59" s="107"/>
      <c r="C59" s="107"/>
      <c r="D59" s="107"/>
      <c r="E59" s="109" t="s">
        <v>93</v>
      </c>
      <c r="F59" s="107"/>
      <c r="G59" s="14"/>
    </row>
    <row r="60" spans="1:7" x14ac:dyDescent="0.25">
      <c r="A60" s="107"/>
      <c r="B60" s="107"/>
      <c r="C60" s="107"/>
      <c r="D60" s="107"/>
      <c r="E60" s="109" t="s">
        <v>150</v>
      </c>
      <c r="F60" s="107"/>
      <c r="G60" s="14"/>
    </row>
    <row r="61" spans="1:7" x14ac:dyDescent="0.25">
      <c r="A61" s="107"/>
      <c r="B61" s="107"/>
      <c r="C61" s="107"/>
      <c r="D61" s="107"/>
      <c r="E61" s="107"/>
      <c r="F61" s="107"/>
      <c r="G61" s="14"/>
    </row>
    <row r="62" spans="1:7" x14ac:dyDescent="0.25">
      <c r="A62" s="107"/>
      <c r="B62" s="107"/>
      <c r="C62" s="107"/>
      <c r="D62" s="107"/>
      <c r="E62" s="107"/>
      <c r="F62" s="107"/>
      <c r="G62" s="14"/>
    </row>
    <row r="63" spans="1:7" x14ac:dyDescent="0.25">
      <c r="A63" s="107"/>
      <c r="B63" s="107"/>
      <c r="C63" s="107"/>
      <c r="D63" s="107"/>
      <c r="E63" s="107"/>
      <c r="F63" s="107"/>
      <c r="G63" s="14"/>
    </row>
    <row r="64" spans="1:7" x14ac:dyDescent="0.25">
      <c r="A64" s="107"/>
      <c r="B64" s="107"/>
      <c r="C64" s="107"/>
      <c r="D64" s="107"/>
      <c r="E64" s="107"/>
      <c r="F64" s="107"/>
      <c r="G64" s="14"/>
    </row>
    <row r="65" spans="1:7" x14ac:dyDescent="0.25">
      <c r="A65" s="107"/>
      <c r="B65" s="107"/>
      <c r="C65" s="107"/>
      <c r="D65" s="107"/>
      <c r="E65" s="107"/>
      <c r="F65" s="107"/>
      <c r="G65" s="14"/>
    </row>
    <row r="66" spans="1:7" x14ac:dyDescent="0.25">
      <c r="A66" s="107"/>
      <c r="B66" s="107"/>
      <c r="C66" s="107"/>
      <c r="D66" s="107"/>
      <c r="E66" s="107"/>
      <c r="F66" s="107"/>
      <c r="G66" s="14"/>
    </row>
    <row r="67" spans="1:7" x14ac:dyDescent="0.25">
      <c r="A67" s="107"/>
      <c r="B67" s="107"/>
      <c r="C67" s="107"/>
      <c r="D67" s="107"/>
      <c r="E67" s="107"/>
      <c r="F67" s="107"/>
      <c r="G67" s="14"/>
    </row>
    <row r="68" spans="1:7" x14ac:dyDescent="0.25">
      <c r="A68" s="107"/>
      <c r="B68" s="107"/>
      <c r="C68" s="107"/>
      <c r="D68" s="107"/>
      <c r="E68" s="107"/>
      <c r="F68" s="107"/>
      <c r="G68" s="14"/>
    </row>
    <row r="69" spans="1:7" x14ac:dyDescent="0.25">
      <c r="A69" s="107"/>
      <c r="B69" s="107"/>
      <c r="C69" s="107"/>
      <c r="D69" s="107"/>
      <c r="E69" s="107"/>
      <c r="F69" s="107"/>
      <c r="G69" s="14"/>
    </row>
    <row r="70" spans="1:7" x14ac:dyDescent="0.25">
      <c r="A70" s="107"/>
      <c r="B70" s="107"/>
      <c r="C70" s="107"/>
      <c r="D70" s="107"/>
      <c r="E70" s="107"/>
      <c r="F70" s="107"/>
      <c r="G70" s="14"/>
    </row>
    <row r="71" spans="1:7" x14ac:dyDescent="0.25">
      <c r="A71" s="107"/>
      <c r="B71" s="107"/>
      <c r="C71" s="107"/>
      <c r="D71" s="107"/>
      <c r="E71" s="107"/>
      <c r="F71" s="107"/>
      <c r="G71" s="14"/>
    </row>
    <row r="72" spans="1:7" x14ac:dyDescent="0.25">
      <c r="A72" s="107"/>
      <c r="B72" s="107"/>
      <c r="C72" s="107"/>
      <c r="D72" s="107"/>
      <c r="E72" s="107"/>
      <c r="F72" s="107"/>
      <c r="G72" s="14"/>
    </row>
    <row r="73" spans="1:7" x14ac:dyDescent="0.25">
      <c r="A73" s="107"/>
      <c r="B73" s="107"/>
      <c r="C73" s="107"/>
      <c r="D73" s="107"/>
      <c r="E73" s="107"/>
      <c r="F73" s="107"/>
      <c r="G73" s="14"/>
    </row>
    <row r="74" spans="1:7" x14ac:dyDescent="0.25">
      <c r="A74" s="107"/>
      <c r="B74" s="107"/>
      <c r="C74" s="107"/>
      <c r="D74" s="107"/>
      <c r="E74" s="107"/>
      <c r="F74" s="107"/>
      <c r="G74" s="14"/>
    </row>
    <row r="75" spans="1:7" x14ac:dyDescent="0.25">
      <c r="A75" s="107"/>
      <c r="B75" s="107"/>
      <c r="C75" s="107"/>
      <c r="D75" s="107"/>
      <c r="E75" s="107"/>
      <c r="F75" s="107"/>
      <c r="G75" s="14"/>
    </row>
    <row r="76" spans="1:7" x14ac:dyDescent="0.25">
      <c r="A76" s="107"/>
      <c r="B76" s="107"/>
      <c r="C76" s="107"/>
      <c r="D76" s="107"/>
      <c r="E76" s="107"/>
      <c r="F76" s="107"/>
      <c r="G76" s="14"/>
    </row>
    <row r="77" spans="1:7" x14ac:dyDescent="0.25">
      <c r="A77" s="107"/>
      <c r="B77" s="107"/>
      <c r="C77" s="107"/>
      <c r="D77" s="107"/>
      <c r="E77" s="107"/>
      <c r="F77" s="107"/>
      <c r="G77" s="14"/>
    </row>
    <row r="78" spans="1:7" x14ac:dyDescent="0.25">
      <c r="A78" s="107"/>
      <c r="B78" s="107"/>
      <c r="C78" s="107"/>
      <c r="D78" s="107"/>
      <c r="E78" s="107"/>
      <c r="F78" s="107"/>
      <c r="G78" s="14"/>
    </row>
    <row r="79" spans="1:7" x14ac:dyDescent="0.25">
      <c r="A79" s="107"/>
      <c r="B79" s="107"/>
      <c r="C79" s="107"/>
      <c r="D79" s="107"/>
      <c r="E79" s="107"/>
      <c r="F79" s="107"/>
      <c r="G79" s="14"/>
    </row>
    <row r="80" spans="1:7" x14ac:dyDescent="0.25">
      <c r="G80" s="14"/>
    </row>
    <row r="81" spans="7:7" x14ac:dyDescent="0.25">
      <c r="G81" s="14"/>
    </row>
    <row r="82" spans="7:7" x14ac:dyDescent="0.25">
      <c r="G82" s="14"/>
    </row>
    <row r="83" spans="7:7" x14ac:dyDescent="0.25">
      <c r="G83" s="14"/>
    </row>
    <row r="84" spans="7:7" x14ac:dyDescent="0.25">
      <c r="G84" s="14"/>
    </row>
    <row r="85" spans="7:7" x14ac:dyDescent="0.25">
      <c r="G85" s="14"/>
    </row>
    <row r="86" spans="7:7" x14ac:dyDescent="0.25">
      <c r="G86" s="14"/>
    </row>
    <row r="87" spans="7:7" x14ac:dyDescent="0.25">
      <c r="G87" s="14"/>
    </row>
    <row r="88" spans="7:7" x14ac:dyDescent="0.25">
      <c r="G88" s="14"/>
    </row>
    <row r="89" spans="7:7" x14ac:dyDescent="0.25">
      <c r="G89" s="14"/>
    </row>
    <row r="90" spans="7:7" x14ac:dyDescent="0.25">
      <c r="G90" s="14"/>
    </row>
    <row r="91" spans="7:7" x14ac:dyDescent="0.25">
      <c r="G91" s="14"/>
    </row>
    <row r="92" spans="7:7" x14ac:dyDescent="0.25">
      <c r="G92" s="14"/>
    </row>
    <row r="93" spans="7:7" x14ac:dyDescent="0.25">
      <c r="G93" s="14"/>
    </row>
    <row r="94" spans="7:7" x14ac:dyDescent="0.25">
      <c r="G94" s="14"/>
    </row>
    <row r="95" spans="7:7" x14ac:dyDescent="0.25">
      <c r="G95" s="14"/>
    </row>
    <row r="96" spans="7:7" x14ac:dyDescent="0.25">
      <c r="G96" s="14"/>
    </row>
    <row r="97" spans="7:7" x14ac:dyDescent="0.25">
      <c r="G97" s="14"/>
    </row>
    <row r="98" spans="7:7" x14ac:dyDescent="0.25">
      <c r="G98" s="14"/>
    </row>
    <row r="99" spans="7:7" x14ac:dyDescent="0.25">
      <c r="G99" s="14"/>
    </row>
    <row r="100" spans="7:7" x14ac:dyDescent="0.25">
      <c r="G100" s="14"/>
    </row>
    <row r="101" spans="7:7" x14ac:dyDescent="0.25">
      <c r="G101" s="14"/>
    </row>
    <row r="102" spans="7:7" x14ac:dyDescent="0.25">
      <c r="G102" s="14"/>
    </row>
    <row r="103" spans="7:7" x14ac:dyDescent="0.25">
      <c r="G103" s="14"/>
    </row>
    <row r="104" spans="7:7" x14ac:dyDescent="0.25">
      <c r="G104" s="14"/>
    </row>
    <row r="105" spans="7:7" x14ac:dyDescent="0.25">
      <c r="G105" s="14"/>
    </row>
    <row r="106" spans="7:7" x14ac:dyDescent="0.25">
      <c r="G106" s="14"/>
    </row>
    <row r="107" spans="7:7" x14ac:dyDescent="0.25">
      <c r="G107" s="14"/>
    </row>
    <row r="108" spans="7:7" x14ac:dyDescent="0.25">
      <c r="G108" s="14"/>
    </row>
    <row r="109" spans="7:7" x14ac:dyDescent="0.25">
      <c r="G109" s="14"/>
    </row>
    <row r="110" spans="7:7" x14ac:dyDescent="0.25">
      <c r="G110" s="14"/>
    </row>
    <row r="111" spans="7:7" x14ac:dyDescent="0.25">
      <c r="G111" s="14"/>
    </row>
    <row r="112" spans="7:7" x14ac:dyDescent="0.25">
      <c r="G112" s="14"/>
    </row>
    <row r="113" spans="7:7" x14ac:dyDescent="0.25">
      <c r="G113" s="14"/>
    </row>
    <row r="114" spans="7:7" x14ac:dyDescent="0.25">
      <c r="G114" s="14"/>
    </row>
    <row r="115" spans="7:7" x14ac:dyDescent="0.25">
      <c r="G115" s="14"/>
    </row>
    <row r="116" spans="7:7" x14ac:dyDescent="0.25">
      <c r="G116" s="14"/>
    </row>
    <row r="117" spans="7:7" x14ac:dyDescent="0.25">
      <c r="G117" s="14"/>
    </row>
    <row r="118" spans="7:7" x14ac:dyDescent="0.25">
      <c r="G118" s="14"/>
    </row>
    <row r="119" spans="7:7" x14ac:dyDescent="0.25">
      <c r="G119" s="14"/>
    </row>
    <row r="120" spans="7:7" x14ac:dyDescent="0.25">
      <c r="G120" s="14"/>
    </row>
    <row r="121" spans="7:7" x14ac:dyDescent="0.25">
      <c r="G121" s="14"/>
    </row>
    <row r="122" spans="7:7" x14ac:dyDescent="0.25">
      <c r="G122" s="14"/>
    </row>
    <row r="123" spans="7:7" x14ac:dyDescent="0.25">
      <c r="G123" s="14"/>
    </row>
    <row r="124" spans="7:7" x14ac:dyDescent="0.25">
      <c r="G124" s="14"/>
    </row>
    <row r="125" spans="7:7" x14ac:dyDescent="0.25">
      <c r="G125" s="14"/>
    </row>
    <row r="126" spans="7:7" x14ac:dyDescent="0.25">
      <c r="G126" s="14"/>
    </row>
  </sheetData>
  <mergeCells count="8">
    <mergeCell ref="C26:C28"/>
    <mergeCell ref="E42:E44"/>
    <mergeCell ref="E47:E51"/>
    <mergeCell ref="B7:B8"/>
    <mergeCell ref="B9:B11"/>
    <mergeCell ref="B12:B19"/>
    <mergeCell ref="B21:B23"/>
    <mergeCell ref="B26:B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D2EBFBACC4BC42B0C6063573E4A8C4" ma:contentTypeVersion="15" ma:contentTypeDescription="Crear nuevo documento." ma:contentTypeScope="" ma:versionID="0276f98f105a3647e96b23563fec7ada">
  <xsd:schema xmlns:xsd="http://www.w3.org/2001/XMLSchema" xmlns:xs="http://www.w3.org/2001/XMLSchema" xmlns:p="http://schemas.microsoft.com/office/2006/metadata/properties" xmlns:ns1="http://schemas.microsoft.com/sharepoint/v3" xmlns:ns2="954f3693-2a6f-4e84-bdd5-9ed64d0d3018" xmlns:ns3="95222908-3492-4fb1-8c0b-2d69d8b95be4" targetNamespace="http://schemas.microsoft.com/office/2006/metadata/properties" ma:root="true" ma:fieldsID="edce082898fd57964e009d0fcdb5193b" ns1:_="" ns2:_="" ns3:_="">
    <xsd:import namespace="http://schemas.microsoft.com/sharepoint/v3"/>
    <xsd:import namespace="954f3693-2a6f-4e84-bdd5-9ed64d0d3018"/>
    <xsd:import namespace="95222908-3492-4fb1-8c0b-2d69d8b95b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f3693-2a6f-4e84-bdd5-9ed64d0d3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22908-3492-4fb1-8c0b-2d69d8b95b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C9C9EB-C827-4709-8097-0A5FC7168B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8CEA60-B864-436F-A602-48BDE4DD59C0}">
  <ds:schemaRefs>
    <ds:schemaRef ds:uri="http://www.w3.org/XML/1998/namespace"/>
    <ds:schemaRef ds:uri="http://schemas.microsoft.com/office/2006/documentManagement/types"/>
    <ds:schemaRef ds:uri="http://purl.org/dc/terms/"/>
    <ds:schemaRef ds:uri="95222908-3492-4fb1-8c0b-2d69d8b95be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954f3693-2a6f-4e84-bdd5-9ed64d0d3018"/>
    <ds:schemaRef ds:uri="http://schemas.microsoft.com/sharepoint/v3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0135F8-CD6B-487D-A3C1-8CC395EF0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f3693-2a6f-4e84-bdd5-9ed64d0d3018"/>
    <ds:schemaRef ds:uri="95222908-3492-4fb1-8c0b-2d69d8b95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PRESENTACIÓN</vt:lpstr>
      <vt:lpstr>FURAG</vt:lpstr>
      <vt:lpstr>PAAC</vt:lpstr>
      <vt:lpstr>POA</vt:lpstr>
      <vt:lpstr>Resumen Actividades</vt:lpstr>
      <vt:lpstr>LISTAS</vt:lpstr>
      <vt:lpstr>FURAG!Área_de_impresión</vt:lpstr>
      <vt:lpstr>'Resumen Actividades'!Área_de_impresión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ASUS</cp:lastModifiedBy>
  <cp:revision/>
  <dcterms:created xsi:type="dcterms:W3CDTF">2018-10-29T15:41:17Z</dcterms:created>
  <dcterms:modified xsi:type="dcterms:W3CDTF">2022-11-09T14:09:40Z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0x01010064D2EBFBACC4BC42B0C6063573E4A8C4</vt:lpwstr>
  </property>
</Properties>
</file>