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carit\OneDrive\Escritorio\"/>
    </mc:Choice>
  </mc:AlternateContent>
  <bookViews>
    <workbookView xWindow="0" yWindow="0" windowWidth="20490" windowHeight="7005" tabRatio="850" activeTab="4"/>
  </bookViews>
  <sheets>
    <sheet name="PRESENTACIÓN" sheetId="6" r:id="rId1"/>
    <sheet name="FURAG" sheetId="1" r:id="rId2"/>
    <sheet name="PAAC" sheetId="3" r:id="rId3"/>
    <sheet name="POA" sheetId="4" r:id="rId4"/>
    <sheet name="Resumen Actividades" sheetId="2" r:id="rId5"/>
    <sheet name="LISTAS" sheetId="7" state="hidden" r:id="rId6"/>
  </sheets>
  <externalReferences>
    <externalReference r:id="rId7"/>
    <externalReference r:id="rId8"/>
  </externalReferences>
  <definedNames>
    <definedName name="_xlnm._FilterDatabase" localSheetId="1" hidden="1">FURAG!$A$9:$AA$63</definedName>
    <definedName name="_xlnm._FilterDatabase" localSheetId="2" hidden="1">PAAC!$A$9:$AE$9</definedName>
    <definedName name="_xlnm._FilterDatabase" localSheetId="3" hidden="1">POA!$A$9:$AE$9</definedName>
    <definedName name="_xlnm._FilterDatabase" localSheetId="4" hidden="1">'Resumen Actividades'!$B$2:$F$2</definedName>
    <definedName name="_xlnm.Print_Area" localSheetId="1">FURAG!$A$1:$AA$37</definedName>
    <definedName name="_xlnm.Print_Area" localSheetId="4">'Resumen Actividades'!$A$1:$G$30</definedName>
    <definedName name="Unidad_de_medida">[1]!Tabla24[Unidad_de_medida]</definedName>
  </definedNames>
  <calcPr calcId="162913"/>
</workbook>
</file>

<file path=xl/calcChain.xml><?xml version="1.0" encoding="utf-8"?>
<calcChain xmlns="http://schemas.openxmlformats.org/spreadsheetml/2006/main">
  <c r="V10" i="1" l="1"/>
  <c r="V11" i="1"/>
  <c r="V12" i="1"/>
  <c r="V13" i="1"/>
  <c r="W13" i="1" s="1"/>
  <c r="V14" i="1"/>
  <c r="V15" i="1"/>
  <c r="V16" i="1"/>
  <c r="V17" i="1"/>
  <c r="W17" i="1" s="1"/>
  <c r="V18" i="1"/>
  <c r="V19" i="1"/>
  <c r="V20" i="1"/>
  <c r="W20" i="1" s="1"/>
  <c r="V21" i="1"/>
  <c r="W21" i="1" s="1"/>
  <c r="V22" i="1"/>
  <c r="V23" i="1"/>
  <c r="V24" i="1"/>
  <c r="W24" i="1" s="1"/>
  <c r="V25" i="1"/>
  <c r="W25" i="1" s="1"/>
  <c r="V26" i="1"/>
  <c r="V27" i="1"/>
  <c r="V28" i="1"/>
  <c r="W28" i="1" s="1"/>
  <c r="V29" i="1"/>
  <c r="W29" i="1" s="1"/>
  <c r="V30" i="1"/>
  <c r="V31" i="1"/>
  <c r="V32" i="1"/>
  <c r="W32" i="1" s="1"/>
  <c r="V33" i="1"/>
  <c r="W33" i="1" s="1"/>
  <c r="V34" i="1"/>
  <c r="V35" i="1"/>
  <c r="V36" i="1"/>
  <c r="W36" i="1" s="1"/>
  <c r="V37" i="1"/>
  <c r="W37" i="1" s="1"/>
  <c r="V38" i="1"/>
  <c r="V39" i="1"/>
  <c r="V40" i="1"/>
  <c r="W40" i="1" s="1"/>
  <c r="V41" i="1"/>
  <c r="W41" i="1" s="1"/>
  <c r="V42" i="1"/>
  <c r="V43" i="1"/>
  <c r="V44" i="1"/>
  <c r="W44" i="1" s="1"/>
  <c r="V45" i="1"/>
  <c r="W45" i="1" s="1"/>
  <c r="V46" i="1"/>
  <c r="V47" i="1"/>
  <c r="V48" i="1"/>
  <c r="W48" i="1" s="1"/>
  <c r="V49" i="1"/>
  <c r="W49" i="1" s="1"/>
  <c r="V50" i="1"/>
  <c r="V51" i="1"/>
  <c r="W51" i="1" s="1"/>
  <c r="V52" i="1"/>
  <c r="W52" i="1" s="1"/>
  <c r="V53" i="1"/>
  <c r="W53" i="1" s="1"/>
  <c r="V54" i="1"/>
  <c r="V55" i="1"/>
  <c r="V56" i="1"/>
  <c r="W56" i="1" s="1"/>
  <c r="V57" i="1"/>
  <c r="W57" i="1" s="1"/>
  <c r="V58" i="1"/>
  <c r="V59" i="1"/>
  <c r="V60" i="1"/>
  <c r="W60" i="1" s="1"/>
  <c r="V61" i="1"/>
  <c r="W61" i="1" s="1"/>
  <c r="V62" i="1"/>
  <c r="V63" i="1"/>
  <c r="U10" i="1"/>
  <c r="W11" i="1"/>
  <c r="W14" i="1"/>
  <c r="W15" i="1"/>
  <c r="W16" i="1"/>
  <c r="W18" i="1"/>
  <c r="W19" i="1"/>
  <c r="W22" i="1"/>
  <c r="W23" i="1"/>
  <c r="W26" i="1"/>
  <c r="W27" i="1"/>
  <c r="W30" i="1"/>
  <c r="W31" i="1"/>
  <c r="W34" i="1"/>
  <c r="W35" i="1"/>
  <c r="W38" i="1"/>
  <c r="W39" i="1"/>
  <c r="W42" i="1"/>
  <c r="W43" i="1"/>
  <c r="W46" i="1"/>
  <c r="W47" i="1"/>
  <c r="W50" i="1"/>
  <c r="W54" i="1"/>
  <c r="W55" i="1"/>
  <c r="W58" i="1"/>
  <c r="W59" i="1"/>
  <c r="W62" i="1"/>
  <c r="W63" i="1"/>
  <c r="W10" i="1"/>
  <c r="U11" i="1" l="1"/>
  <c r="U12" i="1"/>
  <c r="W12" i="1" s="1"/>
  <c r="W9" i="1" s="1"/>
  <c r="U13" i="1"/>
  <c r="U14" i="1"/>
  <c r="U15" i="1"/>
  <c r="U16" i="1"/>
  <c r="U17" i="1"/>
  <c r="U18" i="1"/>
  <c r="U19" i="1"/>
  <c r="U20" i="1"/>
  <c r="U21" i="1"/>
  <c r="U22" i="1"/>
  <c r="U23" i="1"/>
  <c r="U25" i="1"/>
  <c r="U27" i="1"/>
  <c r="U28" i="1"/>
  <c r="U29" i="1"/>
  <c r="U30" i="1"/>
  <c r="U31" i="1"/>
  <c r="U32" i="1"/>
  <c r="U35" i="1"/>
  <c r="U37" i="1"/>
  <c r="U38" i="1"/>
  <c r="U39" i="1"/>
  <c r="U40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10" i="1"/>
  <c r="U34" i="1"/>
  <c r="C33" i="2" l="1"/>
  <c r="F31" i="2" l="1"/>
  <c r="L9" i="1" l="1"/>
  <c r="C36" i="2"/>
  <c r="U42" i="1" l="1"/>
  <c r="U41" i="1"/>
  <c r="U36" i="1"/>
  <c r="U26" i="1"/>
  <c r="U24" i="1"/>
  <c r="U33" i="1" l="1"/>
  <c r="AA9" i="4"/>
  <c r="L9" i="4"/>
  <c r="AA9" i="3"/>
  <c r="L9" i="3"/>
</calcChain>
</file>

<file path=xl/comments1.xml><?xml version="1.0" encoding="utf-8"?>
<comments xmlns="http://schemas.openxmlformats.org/spreadsheetml/2006/main">
  <authors>
    <author>Mary Lizeth Buitrago Sierra</author>
    <author>Claudia Patricia Ardila Díaz</author>
  </authors>
  <commentList>
    <comment ref="M6" authorId="0" shapeId="0">
      <text>
        <r>
          <rPr>
            <sz val="9"/>
            <color indexed="81"/>
            <rFont val="Tahoma"/>
            <family val="2"/>
          </rPr>
          <t>Programe de acuerdo a la unidad de medida, el mes en que ejecutará la actividad. Ej: 1, 10%, 2, 20%</t>
        </r>
      </text>
    </comment>
    <comment ref="X6" authorId="1" shapeId="0">
      <text>
        <r>
          <rPr>
            <sz val="11"/>
            <color indexed="81"/>
            <rFont val="Tahoma"/>
            <family val="2"/>
          </rPr>
          <t xml:space="preserve">En ejecución
Ejecutada
Vencida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Es el valor que se espera con la ejecución de la actividad en la vigencia. Puede ser porcentaje o número. Ej: 100%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Es la unidad que tendrá el resultado al finalizar la ejecución. Ej: Informe, Acta, Publicación, Capacitación, Socialización, Presentación...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 xml:space="preserve"> Actividad de Implementación: son todas aquellas actividades que hacen referencia al cumplimiento de los productos o requerimientos establecidos en el manual operativo de MIPG, para el desarrollo de las diferentes políticas. Ej. Formular el Plan, Formular la Estrategia, Ejecutar el Plan…
Actividad de Sostenibilidad: Son todas aquellas que nos permiten mantener en la vigencia los productos o requerimientos establecidos en el manual operativo de MIPG, para el desarrollo de las diferentes políticas. Ej: Actualizar el instrumento, socializar, capacitar, reformular…
Actividad de mejora: Son todas aquellas actividades que provienen de recomendaciones, informes u otros instrumentos de evaluación, como puede ser los resultados de FURAG.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Es el peso porcentual que tendrá cada actividad. Lo Define la OAP.</t>
        </r>
      </text>
    </comment>
  </commentList>
</comments>
</file>

<file path=xl/comments2.xml><?xml version="1.0" encoding="utf-8"?>
<comments xmlns="http://schemas.openxmlformats.org/spreadsheetml/2006/main">
  <authors>
    <author>Mary Lizeth Buitrago Sierra</author>
    <author>Claudia Patricia Ardila Díaz</author>
  </authors>
  <commentList>
    <comment ref="M6" authorId="0" shapeId="0">
      <text>
        <r>
          <rPr>
            <sz val="9"/>
            <color indexed="81"/>
            <rFont val="Tahoma"/>
            <family val="2"/>
          </rPr>
          <t>Programe de acuerdo a la unidad de medida, el mes en que ejecutará la actividad. Ej: 1, 10%, 2, 20%</t>
        </r>
      </text>
    </comment>
    <comment ref="AB6" authorId="1" shapeId="0">
      <text>
        <r>
          <rPr>
            <sz val="11"/>
            <color indexed="81"/>
            <rFont val="Tahoma"/>
            <family val="2"/>
          </rPr>
          <t xml:space="preserve">En ejecución
Ejecutada
Vencida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Es el valor que se espera con la ejecución de la actividad en la vigencia. Puede ser porcentaje o número. Ej: 100%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Es la unidad que tendrá el resultado al finalizar la ejecución. Ej: Informe, Acta, Publicación, Capacitación, Socialización, Presentación...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 xml:space="preserve"> Actividad de Implementación: son todas aquellas actividades que hacen referencia al cumplimiento de los productos o requerimientos establecidos en el manual operativo de MIPG, para el desarrollo de las diferentes políticas. Ej. Formular el Plan, Formular la Estrategia, Ejecutar el Plan…
Actividad de Sostenibilidad: Son todas aquellas que nos permiten mantener en la vigencia los productos o requerimientos establecidos en el manual operativo de MIPG, para el desarrollo de las diferentes políticas. Ej: Actualizar el instrumento, socializar, capacitar, reformular…
Actividad de mejora: Son todas aquellas actividades que provienen de recomendaciones, informes u otros instrumentos de evaluación, como puede ser los resultados de FURAG.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Es el peso porcentual que tendrá cada actividad. Lo Define la OAP.</t>
        </r>
      </text>
    </comment>
  </commentList>
</comments>
</file>

<file path=xl/comments3.xml><?xml version="1.0" encoding="utf-8"?>
<comments xmlns="http://schemas.openxmlformats.org/spreadsheetml/2006/main">
  <authors>
    <author>Mary Lizeth Buitrago Sierra</author>
    <author>Claudia Patricia Ardila Díaz</author>
  </authors>
  <commentList>
    <comment ref="M6" authorId="0" shapeId="0">
      <text>
        <r>
          <rPr>
            <sz val="9"/>
            <color indexed="81"/>
            <rFont val="Tahoma"/>
            <family val="2"/>
          </rPr>
          <t>Programe de acuerdo a la unidad de medida, el mes en que ejecutará la actividad. Ej: 1, 10%, 2, 20%</t>
        </r>
      </text>
    </comment>
    <comment ref="AB6" authorId="1" shapeId="0">
      <text>
        <r>
          <rPr>
            <sz val="11"/>
            <color indexed="81"/>
            <rFont val="Tahoma"/>
            <family val="2"/>
          </rPr>
          <t xml:space="preserve">En ejecución
Ejecutada
Vencida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Es el valor que se espera con la ejecución de la actividad en la vigencia. Puede ser porcentaje o número. Ej: 100%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 xml:space="preserve">Es la unidad que tendrá el resultado al finalizar la ejecución. Ej: Informe, Acta, Publicación, Capacitación, Socialización, Presentación...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 xml:space="preserve"> Actividad de Implementación: son todas aquellas actividades que hacen referencia al cumplimiento de los productos o requerimientos establecidos en el manual operativo de MIPG, para el desarrollo de las diferentes políticas. Ej. Formular el Plan, Formular la Estrategia, Ejecutar el Plan…
Actividad de Sostenibilidad: Son todas aquellas que nos permiten mantener en la vigencia los productos o requerimientos establecidos en el manual operativo de MIPG, para el desarrollo de las diferentes políticas. Ej: Actualizar el instrumento, socializar, capacitar, reformular…
Actividad de mejora: Son todas aquellas actividades que provienen de recomendaciones, informes u otros instrumentos de evaluación, como puede ser los resultados de FURAG.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Es el peso porcentual que tendrá cada actividad. Lo Define la OAP.</t>
        </r>
      </text>
    </comment>
  </commentList>
</comments>
</file>

<file path=xl/sharedStrings.xml><?xml version="1.0" encoding="utf-8"?>
<sst xmlns="http://schemas.openxmlformats.org/spreadsheetml/2006/main" count="1075" uniqueCount="362">
  <si>
    <t xml:space="preserve">       </t>
  </si>
  <si>
    <t>Proceso:</t>
  </si>
  <si>
    <t>Direccionamiento Sectorial e Institucional</t>
  </si>
  <si>
    <t>F-DS-735</t>
  </si>
  <si>
    <t>Documento:</t>
  </si>
  <si>
    <t>Hoja 1 de 1</t>
  </si>
  <si>
    <t>#</t>
  </si>
  <si>
    <t>Articulación</t>
  </si>
  <si>
    <t>Información Actividades</t>
  </si>
  <si>
    <t xml:space="preserve">EJECUCIÓN DEL PLAN </t>
  </si>
  <si>
    <t>Estado de la actividad</t>
  </si>
  <si>
    <t>Seguimiento</t>
  </si>
  <si>
    <t>Acumulado</t>
  </si>
  <si>
    <t>Dimensiones del Modelo Integrado de Planeación y Gestión</t>
  </si>
  <si>
    <t>Políticas de Gestión y Desempeño Institucional</t>
  </si>
  <si>
    <t>Proceso Asociado</t>
  </si>
  <si>
    <t>Actividad</t>
  </si>
  <si>
    <t>Meta</t>
  </si>
  <si>
    <t>Unidad de Medida</t>
  </si>
  <si>
    <t xml:space="preserve">Tipo de actividad </t>
  </si>
  <si>
    <t>Fecha Inicio de ejecución (día-mes-año)</t>
  </si>
  <si>
    <t>Fecha Fin de ejecución (día-mes-año)</t>
  </si>
  <si>
    <t xml:space="preserve">Ponderación </t>
  </si>
  <si>
    <t>Mes de seguimiento: Abril</t>
  </si>
  <si>
    <t>Responsable de ejecución</t>
  </si>
  <si>
    <t>Progrado</t>
  </si>
  <si>
    <t>Ejecutado</t>
  </si>
  <si>
    <t>Seguimiento Líder Política</t>
  </si>
  <si>
    <t>Seguimiento OAP</t>
  </si>
  <si>
    <t>Seguimiento OCI</t>
  </si>
  <si>
    <t>Gestión Jurídica y Contractual</t>
  </si>
  <si>
    <t>Implementación</t>
  </si>
  <si>
    <t>Direccionamiento sectorial e institucional</t>
  </si>
  <si>
    <t>Porcentaje</t>
  </si>
  <si>
    <t>Sostenibilidad</t>
  </si>
  <si>
    <t>Seguimiento y evaluación del desempeño institucional</t>
  </si>
  <si>
    <t>Racionalización de trámites</t>
  </si>
  <si>
    <t>Mejora</t>
  </si>
  <si>
    <t>(4) cuatro capacitaciones</t>
  </si>
  <si>
    <t>(3) tres  comunicacines o socializaciones a los Directivos el estado del trámite oportuno y/o extemporáneo de las respuestas a cargo</t>
  </si>
  <si>
    <t>(1) un diagnóstico de los espacios de atención de la sede central y demás sedes de la Entidad</t>
  </si>
  <si>
    <t xml:space="preserve">(2) dos solicitudes y/o reuniones </t>
  </si>
  <si>
    <t>(1) Un lineamiento establecido para la traducción de documentos a lenguas de grupos etnico</t>
  </si>
  <si>
    <t>Documento</t>
  </si>
  <si>
    <t>Control Interno</t>
  </si>
  <si>
    <t>Seguimiento y Monitoreo al Sistema de Control Interno</t>
  </si>
  <si>
    <t>Oficina de Control Interno</t>
  </si>
  <si>
    <t>Integridad</t>
  </si>
  <si>
    <t>Gobierno Digital</t>
  </si>
  <si>
    <t>(1) Un informe</t>
  </si>
  <si>
    <t xml:space="preserve">(1)Un documento </t>
  </si>
  <si>
    <t>(1) Una  circular</t>
  </si>
  <si>
    <t>100% del plan de trabajo</t>
  </si>
  <si>
    <t>DIMENSIÓN</t>
  </si>
  <si>
    <t>POLÍTICA</t>
  </si>
  <si>
    <t xml:space="preserve">LÍDER DE POLÍTICA </t>
  </si>
  <si>
    <t>Gestión de Comunicaciones</t>
  </si>
  <si>
    <t>(1)Seguimiento matriz de contexto estratégico</t>
  </si>
  <si>
    <t>Capacitaciones realizadas</t>
  </si>
  <si>
    <t>Lineamiento adoptados</t>
  </si>
  <si>
    <t xml:space="preserve">(1) Un  plan </t>
  </si>
  <si>
    <t>Un (1) estudio</t>
  </si>
  <si>
    <t xml:space="preserve">Acto administrativo </t>
  </si>
  <si>
    <t>(4) cuatro mesas de trabajo</t>
  </si>
  <si>
    <t>Información y Comunicación</t>
  </si>
  <si>
    <t>100% de los servidors capacitados</t>
  </si>
  <si>
    <t>Un plan implementado</t>
  </si>
  <si>
    <t>Participación Ciudadana en la Gestión Pública</t>
  </si>
  <si>
    <t>Compras y Contratación Pública</t>
  </si>
  <si>
    <t>Mejora Normativa</t>
  </si>
  <si>
    <t xml:space="preserve">FURAG - Realizar mesas de trabajo para la identificación de trámites y OPAS </t>
  </si>
  <si>
    <t>FURAG - Capacitación y/o entrenamiento a funcionarios y/o contratistas en el marco de los lineamientos establecidos en el proceso de atención y servicio al ciudadano.</t>
  </si>
  <si>
    <t>FURAG - Socializar a los Directivos el estado del trámite oportuno y/o extemporáneo de las respuestas a cargo, a fin de que se realicen las mejoras necesarias que permita garantizar el derecho que tiene todo ciudadano a recibir respuesta oportuna a su solicitud; así como evitar sanciones disciplinarias a los responsables de las respectivas respuestas en cada dependencia</t>
  </si>
  <si>
    <t>FURAG - Estructurar iniciativa de ciudad y territorio inteligente</t>
  </si>
  <si>
    <t>FURAG - Adoptar e implementar el plan de continuidad de negocio en la Secretaria</t>
  </si>
  <si>
    <t xml:space="preserve">FURAG - Implementar y monitorear la política para la gobernanza de datos </t>
  </si>
  <si>
    <t>FURAG - Gestionar la adopción de los lineamientos para la vinculación de personas en condición de discapacidad - PcD</t>
  </si>
  <si>
    <t xml:space="preserve">FURAG - Realizar los análisis y estudios para identificar la viabilidad de crear la dependencia Estado Ciudadano </t>
  </si>
  <si>
    <t>FURAG - Revisar acto administrativo para la participación ciudadana y la rendición de cuentas</t>
  </si>
  <si>
    <t>FURAG - Revisar el PIC para determinar la viabilidad de incluir capacitación a los servidores en atención Incluyente y diferencial, PBS en Lenguaje Claro y comunicación con los grupos de valor.</t>
  </si>
  <si>
    <t>FURAG - Analizar y determinar la estrategia para la Señalización Inclusiva (imágenes de lenguas, otras lenguas, alto relieve)</t>
  </si>
  <si>
    <t>FURAG - Realizar análisis documental, organizacional y tecnológico para la implementación del SGDEA.</t>
  </si>
  <si>
    <t>FURAG - Implementar el Plan de Preservación Digital</t>
  </si>
  <si>
    <t>FURAG - Evaluar la satisfacción del usuario de datos estadísticos</t>
  </si>
  <si>
    <t>FURAG - Rendir cuentas en los nodos del Sistema Nacional de Rendición de Cuentas (SNRdC)</t>
  </si>
  <si>
    <t>Informe</t>
  </si>
  <si>
    <t>Herramienta</t>
  </si>
  <si>
    <t>Riesgos</t>
  </si>
  <si>
    <t>Riesgos administrados</t>
  </si>
  <si>
    <t>Estrategia definida e implementada</t>
  </si>
  <si>
    <t>una capacitación en atención incluyente  y diferencial</t>
  </si>
  <si>
    <t>Total de las sedes de la SDSCJ señalizadas</t>
  </si>
  <si>
    <t>Plan</t>
  </si>
  <si>
    <t>Dos (2) rendiciones de cuentas reallizadas</t>
  </si>
  <si>
    <t>Certificar todos los procesos del SIG</t>
  </si>
  <si>
    <t>Procesos Certificados</t>
  </si>
  <si>
    <t>Proyecto implementado</t>
  </si>
  <si>
    <t xml:space="preserve">Esquerma de Seguimiento Implementada </t>
  </si>
  <si>
    <t>10 campañas de comunicación realizadas</t>
  </si>
  <si>
    <t>8 campañas de comunicación realizadas</t>
  </si>
  <si>
    <t xml:space="preserve">Control Interno </t>
  </si>
  <si>
    <t>Número</t>
  </si>
  <si>
    <t>4 ciclos de capacitaciones realizadas</t>
  </si>
  <si>
    <t>Gestión Financiera</t>
  </si>
  <si>
    <t>Presupuesto Ejecutado</t>
  </si>
  <si>
    <t>Número de cámaras interconectadas al sistema de video vigilancia (SVV)</t>
  </si>
  <si>
    <t>Gestión de Seguridad y Convivencia</t>
  </si>
  <si>
    <t>Planeación Institucional</t>
  </si>
  <si>
    <t>Alianzas estrategicas con organismos de seguridad</t>
  </si>
  <si>
    <t>actividades pedagógicas reallizadas</t>
  </si>
  <si>
    <t># acciones realizadas</t>
  </si>
  <si>
    <t>Estrategias implementadas</t>
  </si>
  <si>
    <t>Una campaña realizada</t>
  </si>
  <si>
    <t>Programas realizados</t>
  </si>
  <si>
    <t>4 requerimientos realizados</t>
  </si>
  <si>
    <t>178 Estudios realizados</t>
  </si>
  <si>
    <t># de mesas de trabajo reaizadas</t>
  </si>
  <si>
    <t>20% de los bienes verificados</t>
  </si>
  <si>
    <t>Plan ejecutado</t>
  </si>
  <si>
    <t>100% de los cantratos formalizados</t>
  </si>
  <si>
    <t>Actualización e Implementación de Instrumentos archivisticos</t>
  </si>
  <si>
    <t xml:space="preserve">POA - Ampliar el alcance de la Certificación de Calidad al 100% de los procesos de la entidad </t>
  </si>
  <si>
    <t>POA - Desarrollar un esquema de seguimiento a la ejecución presupuestal de la inversión</t>
  </si>
  <si>
    <t>POA -  Desarrollar 8 campañas anuales de comunicación interna, que aporten al fortalecimiento institucional de la Secretaría de Seguridad, Convivencia y Justicia.</t>
  </si>
  <si>
    <t>POA - Realizar 4 ciclos de capacitaciones en temas que permitan  prevenir las conductas con incidencia disciplinaria</t>
  </si>
  <si>
    <t>POA - Ejecutar el presupuesto de acuerdo a la  programación realizada.</t>
  </si>
  <si>
    <t xml:space="preserve">POA - Realizar la integración de 400 cámaras de privados ó entidades públicas al sistema de videovigilancia de Bogotá </t>
  </si>
  <si>
    <t>POA - Realizar actividades pedagógicas, de sensibilización, cultura ciudadana y corresponsabilidad para la prevención de delitos y factores de riesgo de mayor impacto en parques priorizados en las localidades de la ciudad.</t>
  </si>
  <si>
    <t>POA - Desarrollar acciones para la recepción y sistematización de información que aporten a la investigación, rastreo, judicialización y desmantelamiento de estructuras criminales</t>
  </si>
  <si>
    <t>POA - Realizar el seguimiento a la implementación de las estrategias de los componentes de acceso a la justicia, Cárcel Distrital y Responsabilidad Penal.</t>
  </si>
  <si>
    <t>POA - Ejecutar una campaña de comunicación dirigida a los ciudadanos sobre el conocimiento y acceso a los servicios de justicia y mecanismos de participación. (Política Pública Distrital de Transparencia, Integridad y No Tolerancia con la Corrupción)</t>
  </si>
  <si>
    <t>POA - Brindar programas, actividades y/o  talleres  de  capacitación y ocupación válida para la redención de pena  aprobados en el plan ocupacional al 80% de las PPL.</t>
  </si>
  <si>
    <t>POA - Realizar mesas de trabajo trimestrales con la Dirección Jurídica y contractual, para hacer la revisión de los pliegos de condiciones.</t>
  </si>
  <si>
    <t>POA - Verificar el 20% de los bienes de tecnología que hacen parte de los comodatos 1154/2018, 1036/2018, 656/2019 y 844/2019</t>
  </si>
  <si>
    <t>POA - Elaborar y ejecutar el plan de contingencia para el trámite de la contratación directa de la vigencia 2022, en atención a la entrada en vigencia de la Ley de Garantías</t>
  </si>
  <si>
    <t>POA - Realizar la actualización e implementación de los instrumentos archivísticos de la SCJ</t>
  </si>
  <si>
    <t>Politica para la administración del riesgo actulizada</t>
  </si>
  <si>
    <t xml:space="preserve">Politica SARLAF adoptada e implementada </t>
  </si>
  <si>
    <t>Caracterización de usuarios, ciudadano y grupos de interes actulizada</t>
  </si>
  <si>
    <t>Participación de ciudadanos y grupos de interes en el ejrecicio de la rendición de cuenta</t>
  </si>
  <si>
    <t>Lineamientos implementados</t>
  </si>
  <si>
    <t>Código Nacional de Seguridad y Convivencia Ciudadana, divulgado</t>
  </si>
  <si>
    <t xml:space="preserve">Evidenciar la apropiación de los valores del código de integridad en los servidores y contratistas de la entidad. </t>
  </si>
  <si>
    <t>PAAC - Revisar y actualizar la Política de Administración de Riesgos de la entidad, según haya lugar.</t>
  </si>
  <si>
    <t>PAAC - Actualizar la caracterización de ciudadanos, usuarios y grupos de interés</t>
  </si>
  <si>
    <t>PAAC - Convocar a la ciudadanía  y grupos de interés  para la participación en los espacios de diálogo ciudadano, en el marco de la rendición de cuentas.</t>
  </si>
  <si>
    <t>PAAC - Implementar los lineamientos para la medición de  la satisfacción de los ciudadanos frente a la atención y trámite de las PQRS en la SDSCJ.</t>
  </si>
  <si>
    <t>PAAC - Divulgar los contenidos del Código Nacional de Seguridad y Convivencia Ciudadana, por medio de diferentes espacios   (virtuales y/o presenciales) y con enfoques específicos de acuerdo a la población a sensibilizar.</t>
  </si>
  <si>
    <t>POA - Ejecutar las actividades del Programa "Talento Humano en una organización saludable", en los módulos de Hábitos Saludables, Seguridad y Salud en el trabajo,  Bienestar - Incentivos - Estímulos - Reconocimientos, Secretaría en Familia, Secretaría Sostenible formación y Capacitación, Sistema de Información para la Planeación y Gestión.</t>
  </si>
  <si>
    <t>No.</t>
  </si>
  <si>
    <t>Acta</t>
  </si>
  <si>
    <t>31/06/2022</t>
  </si>
  <si>
    <t>100% de las instalaciones señalizadas</t>
  </si>
  <si>
    <t>Plan de contingencia para el trámite de la contratación directa implementado</t>
  </si>
  <si>
    <t>Normograma actualizado</t>
  </si>
  <si>
    <t>31-12-200</t>
  </si>
  <si>
    <t xml:space="preserve">Gestión de Recursos Físicos y Documental </t>
  </si>
  <si>
    <t>Gestión y Análisis de Información de S, C y AJ</t>
  </si>
  <si>
    <t>Dirección Cárcel Distrital - DCD</t>
  </si>
  <si>
    <t>Dirección de Acceso a la Justicia - DAJ</t>
  </si>
  <si>
    <t xml:space="preserve">Dirección de Bienes para la Seguridad, Convivencia y Acceso a la Justicia - DBSCAJ </t>
  </si>
  <si>
    <t xml:space="preserve">Dirección de Gestión Humana - DGH </t>
  </si>
  <si>
    <t>Dirección de Operaciones para el Fortalecimiento - DOF</t>
  </si>
  <si>
    <t>Dirección de Prevención y Cultura Ciudadana - DPCC</t>
  </si>
  <si>
    <t>Dirección de Recursos Físicos y Gestión Documental - DRFGD</t>
  </si>
  <si>
    <t>Dirección de Seguridad - DS</t>
  </si>
  <si>
    <t>Dirección Financiera - DF</t>
  </si>
  <si>
    <t>Dirección Jurídica y Contractual - DJC</t>
  </si>
  <si>
    <t xml:space="preserve">Dirección Técnica - DT </t>
  </si>
  <si>
    <t xml:space="preserve">Oficina Asesora de Comunicaciones - OAC </t>
  </si>
  <si>
    <t xml:space="preserve">Oficina Asesora de Planeación - OAP </t>
  </si>
  <si>
    <t>Oficina Centro de Comando, Control, Comunicación y Computo - C4</t>
  </si>
  <si>
    <t xml:space="preserve">Oficina de Análisis de Información y Estudios Estratégicos - OAIEE </t>
  </si>
  <si>
    <t xml:space="preserve">Oficina de Control Disciplinario Interno - OCDI </t>
  </si>
  <si>
    <t>Subsecretaria de Gestión Institucional - SGI</t>
  </si>
  <si>
    <t>Subsecretaría de Inversiones y Fortalecimiento de Capacidades Operativas - SIFCO</t>
  </si>
  <si>
    <t xml:space="preserve">Custodia y Vigilancia para la Seguridad </t>
  </si>
  <si>
    <t xml:space="preserve">Fortalecimiento de Capacidades Operativas para la S C y AJ       </t>
  </si>
  <si>
    <t>Gestión de Tecnologías de Información</t>
  </si>
  <si>
    <t>FURAG - Verificar    Contexto Estratégico Institucional alineado al Plan Estratégico Institucional - PEI</t>
  </si>
  <si>
    <t>FURAG - Emitir lineamientos para realizar  anteproyectos de presupuesto para siguiente vigencia fiscal</t>
  </si>
  <si>
    <t>FURAG - Realizar el diagnóstico de los espacios de atención de la sede central y demás sedes de la Entidad, que cuentan con apoyos gráficos y señalización de apoyo y orientación para personas en condición de discapacidad.</t>
  </si>
  <si>
    <t>FURAG - Realizar las gestiones necesarias para contar en la Entidad con una línea de atención telefónica que permita grabar llamadas de ciudadanos; así como con un menú interactivo que incluya opciones para garantizar la atención de personas en condición de discapacidad.</t>
  </si>
  <si>
    <t>FURAG - Realizar la gestión con las Entidades del orden Distrital y/o Nacional, para definir el procedimiento para realizar la traducción de documentos a lenguas de grupos étnicos e incluir este, en un lineamiento que haga parte del proceso de atención y servicio al ciudadano.</t>
  </si>
  <si>
    <t xml:space="preserve">FURAG - Realizar la gestión ante la Secretaría General y la Alta Consejería para las TICS, a fin de que se identifiquen las posibles acciones que a partir de la implementación de la APP </t>
  </si>
  <si>
    <t>FURAG - Capacitar a los funcionarios sobre la administración de archivos y demás temáticas de la gestión documental</t>
  </si>
  <si>
    <t>POA - Realizar 178  estudios de procesos precontractuales para el fortalecimiento de las capacidades operativas de los organismos de seguridad y justicia del distrito</t>
  </si>
  <si>
    <t>POA - Producir 10 campañas free press y pautadas  anuales de comunicación externa, que den cuente de la misionalidad de la Secretaría de Seguridad, Convivencia y Justicia.</t>
  </si>
  <si>
    <t>POA - Realizar 4 requerimientos a las direcciones para verificar el cumplimiento de las actividades a cargo de la Subsecretaría de Inversiones y fortalecimiento de capacidades operativas, definidas en el Plan Anticorrupción y Atención al Usuario</t>
  </si>
  <si>
    <t>POA - Dinamizar y participar en espacios de articulación con organismos de Seguridad, que aporten a la investigación, rastreo, judicialización y desmantelamiento de estructuras criminales</t>
  </si>
  <si>
    <t>POA - Implementar un proyecto para innovar en la planeación del Sector de Seguridad, Convivencia y Justicia y su articulación con los organismos de Seguridad, Convivencia y Justicia.</t>
  </si>
  <si>
    <t>PAAC - Emitir la Política SARLAF, con base a la “Ruta metodológica para Ia implementación del Sistema de Administración del Riesgo de Lavado de Activos y de la Financiación del Terrorismo -SARLAFT en las entidades distritales”.</t>
  </si>
  <si>
    <t>Talento Humano</t>
  </si>
  <si>
    <t>Gestión Estratégica del Talento Humano</t>
  </si>
  <si>
    <t>Direccionamiento Estratégico y Planeación</t>
  </si>
  <si>
    <t>Gestión Presupuestal y Eficiencia del Gasto Público</t>
  </si>
  <si>
    <t>Fortalecimiento Organizacional y Simplificación de Procesos</t>
  </si>
  <si>
    <t>Defensa Jurídica</t>
  </si>
  <si>
    <t>Seguimiento y Evaluación del Desempeño Institucional</t>
  </si>
  <si>
    <t>Transparencia, Acceso a la Información Pública y Lucha Contra la Corrupción</t>
  </si>
  <si>
    <t>Gestión Documental</t>
  </si>
  <si>
    <t>Gestión de la Información Estadística</t>
  </si>
  <si>
    <t>FURAG - Implementar en las operaciones estadísticas de la Entidad los lineamientos del Sistema Estadístico Nacional - SEN a través del plan de acción del PED.</t>
  </si>
  <si>
    <t>Cumplimiento Plan de Acción PED 2022</t>
  </si>
  <si>
    <t>Plan de Acción finalizado</t>
  </si>
  <si>
    <t>Implementación de una encuesta de satisfacción en la página web de la secretaría.</t>
  </si>
  <si>
    <t>Encuesta</t>
  </si>
  <si>
    <t xml:space="preserve">Oficina Asesora de Comunicaciones - OAC  </t>
  </si>
  <si>
    <t>Protocolo IPv6 implementado en la Entidad</t>
  </si>
  <si>
    <t>(1)Un documento de Riesgos
(1)Un documento de indicadores del SGSI</t>
  </si>
  <si>
    <t>(1) Uun documento</t>
  </si>
  <si>
    <t>(1) Un  politica publicada</t>
  </si>
  <si>
    <t>Primer Bimestre
Enero - Febrero</t>
  </si>
  <si>
    <t>Segundo Bimestre
Marzo - Abril</t>
  </si>
  <si>
    <t>Tercer Bimestre
Mayo - Junio</t>
  </si>
  <si>
    <t>Cuarto Bimestre
Julio - Agosto</t>
  </si>
  <si>
    <t>Quinto Bimestre
Septiembre - Octubre</t>
  </si>
  <si>
    <t>Sexto Bimestre
Noviembre - Diciembre</t>
  </si>
  <si>
    <t>Programación y Reporte</t>
  </si>
  <si>
    <t>FURAG - Finalizar la implementación del protocolo  IPv6  en la Entidad</t>
  </si>
  <si>
    <t xml:space="preserve">Subsecretaria de Acceso a la Justicia - SAJ     </t>
  </si>
  <si>
    <t xml:space="preserve">Evaluación de Resultados </t>
  </si>
  <si>
    <t>Gestión Humana</t>
  </si>
  <si>
    <t>Gestión con Valores para Resultados</t>
  </si>
  <si>
    <t xml:space="preserve">Dependencia Resposable </t>
  </si>
  <si>
    <t>Servicio al Ciudadano</t>
  </si>
  <si>
    <t>Atención y Servicio al Ciudadano</t>
  </si>
  <si>
    <t>Control Interno Disciplinario</t>
  </si>
  <si>
    <t>FURAG - Seguimiento a la Estrategia para la Promoción del Código de Integridad y los Principios Institucionales 2022.</t>
  </si>
  <si>
    <t>FURAG - Evaluación a  la estrategia de Participación Ciudadana 2022</t>
  </si>
  <si>
    <t>FURAG - Instalaciones Señalizadas</t>
  </si>
  <si>
    <t>FURAG - Liderar la actualización del normograma que regula la gestión de la Secretaria</t>
  </si>
  <si>
    <t>FURAG - Seguimiento al Procedimiento PD-GH-19 Declaración de Conflicto de Interés en el Ejercicio del Servicio Público.</t>
  </si>
  <si>
    <t>Informe de Seguimiento  al Procedimiento PD-GH-19 Declaración de Conflicto de Interés en el Ejercicio del Servicio Público.</t>
  </si>
  <si>
    <t xml:space="preserve">PAAC - Aplicar instrumento de percepción y de medición de los niveles de apropiación de los valores y principios de acción por parte de los servidores y contratistas, después de la implementación del código de integridad, con el propósito de evidenciar la apropiación de los valores del código de integridad en los servidores y contratistas de la entidad. </t>
  </si>
  <si>
    <t>FURAG -Identificar la infraestructura crítica cibernética de la Entidad en forma conjunta con el Centro de Comando, Control, Comunicaciones y Computo C4</t>
  </si>
  <si>
    <t>FURAG - Realizar capacitaciones de forma conjunta con la Oficina de Análisis y Estudios Estratégicos periódicas para el fortalecimiento, estandarización y participación en el intercambio de conocimientos en analítica de datos y Big Data</t>
  </si>
  <si>
    <t>PAAC</t>
  </si>
  <si>
    <t>POA</t>
  </si>
  <si>
    <t>TOTAL</t>
  </si>
  <si>
    <t>FURAG</t>
  </si>
  <si>
    <t>FURAG - Definir una estrategia para la atención de las PQRSD, que cumpla con los niveles de complejidad evaluados en el FURAG.</t>
  </si>
  <si>
    <t>Informe de Seguimiento a la Estrategia para la Promoción del Codigo de Integridad y los Principios Institucionales 2022.</t>
  </si>
  <si>
    <t>Informe Evaluación al Plan de Participacion Ciudadana 2022</t>
  </si>
  <si>
    <t xml:space="preserve">FURAG - Identificar de acuerdo a lo requerido por la Entidad, las tecnologías emergentes de cuarta revolución industrial que pueden ser implementadas  en la Secretaria, para mejorar la prestación de servicios </t>
  </si>
  <si>
    <t>FURAG - Analizar la documentación, (riesgos de seguridad y privacidad de la Información, Indicadores de implementación del Sistema de Gestión de Seguridad y Privacidad de la Información) para su aprobación por el Comité Institucional de Gestión y Desempeño - CIGD</t>
  </si>
  <si>
    <t xml:space="preserve">Código: </t>
  </si>
  <si>
    <t xml:space="preserve">Versión: </t>
  </si>
  <si>
    <t xml:space="preserve">Fecha de Aprobación: </t>
  </si>
  <si>
    <t>Fecha Vigencia: 26/03/2021</t>
  </si>
  <si>
    <t>Encuesta de satisfacción. 
Informe de resultados</t>
  </si>
  <si>
    <t xml:space="preserve">Un (1) informe </t>
  </si>
  <si>
    <t xml:space="preserve">Gestión Estratégica de Talento Humano </t>
  </si>
  <si>
    <t xml:space="preserve">Plan </t>
  </si>
  <si>
    <t>Un (1) plan para bilinguismo</t>
  </si>
  <si>
    <t>Capacitación</t>
  </si>
  <si>
    <t>Una (1) capacitación en Gobernanza para la paz</t>
  </si>
  <si>
    <t>FURAG - Desarrollar el tema de gobernanza para la paz a través del PIC</t>
  </si>
  <si>
    <t>30/09/20222</t>
  </si>
  <si>
    <t xml:space="preserve">Un (1) documento </t>
  </si>
  <si>
    <t>Actas de reunión</t>
  </si>
  <si>
    <t>Dos (2) reuniones</t>
  </si>
  <si>
    <t>FURAG - Actualizar el documento "Elementos de análisis de la estructura y planta de personal de la SDSCJ para un rediseño institucional", acorde con el rediseño de procesos.</t>
  </si>
  <si>
    <t>Gestión del conocimiento y la innovación</t>
  </si>
  <si>
    <t>FURAG - Definir el instrumento y metodología para garantizar la transferencia de conocimiento en el momento de retiro de las personas.</t>
  </si>
  <si>
    <t>Un (1) instrumentoy metodología</t>
  </si>
  <si>
    <t>Instrumento</t>
  </si>
  <si>
    <t>FURAG - Identificar los riesgos y gestionar los controles relacionados con la conservación de conocimiento en la entidad</t>
  </si>
  <si>
    <t>FURAG - Entrenamiento en el uso e implementación del instrumento de mapas de conocimiento</t>
  </si>
  <si>
    <t>Tres (3) capacitaciones realizadas</t>
  </si>
  <si>
    <t>Capacitaciones</t>
  </si>
  <si>
    <t>Gestión con valores para resultados</t>
  </si>
  <si>
    <t>FURAG - Capacitación o entrenamiento a servidores públicos y contratistas en atención preferencial, incluyente y diferencial, acorde con los lineamientos establecidos en el proceso de atención y servicio al ciudadano.</t>
  </si>
  <si>
    <t>(3) tres capacitaciones</t>
  </si>
  <si>
    <t>FURAG - Prueba piloto para validación del instrumento de mapas de conocimiento</t>
  </si>
  <si>
    <t>Un (1) instrumento de mapa de conocimiento validado y ajustado</t>
  </si>
  <si>
    <t xml:space="preserve">Informe 
Instrumento </t>
  </si>
  <si>
    <t>FURAG - Documentación de la metodología  de uso y aplicación del mapa de conocimiento</t>
  </si>
  <si>
    <t>Un (1) instructivo de la metodología ajustada y aprobada</t>
  </si>
  <si>
    <t xml:space="preserve">Instructivo </t>
  </si>
  <si>
    <t xml:space="preserve">FURAG - Implementación del instrumento de mapas de conocimiento y metodología de aplicación para el proceso de gestión y análisis de información de seguridad, convivencia y acceso a la justicia. </t>
  </si>
  <si>
    <t>Un (1) mapa de conocimiento elaborado.</t>
  </si>
  <si>
    <t>Mapa de conocimiento</t>
  </si>
  <si>
    <t>FURAG - Definir metodología y lineamientos para identificar, promover y evaluar ideas innovadoras</t>
  </si>
  <si>
    <t>Un (1)  metodología</t>
  </si>
  <si>
    <t>Metodologìa</t>
  </si>
  <si>
    <t>FURAG - Aprobar documento con metodología y lineamientos para identificar, promover y evaluar ideas innovadoras</t>
  </si>
  <si>
    <t>Documento aprobado y socializado</t>
  </si>
  <si>
    <t xml:space="preserve">Documento </t>
  </si>
  <si>
    <t>Dirección Financiera (DF)</t>
  </si>
  <si>
    <t xml:space="preserve">PROCESO </t>
  </si>
  <si>
    <t>Gestión del Talento Humano</t>
  </si>
  <si>
    <t xml:space="preserve">Gestión Estratégica del Talento Humano </t>
  </si>
  <si>
    <t>Dirección de Talento Humano </t>
  </si>
  <si>
    <t>Planeación institucional</t>
  </si>
  <si>
    <t>Oficina Asesora de Planeación</t>
  </si>
  <si>
    <t>Dirección Financiera</t>
  </si>
  <si>
    <t>Gestión financiera</t>
  </si>
  <si>
    <t>Dirección Jurídica y Contractual (DJC)</t>
  </si>
  <si>
    <t>Gestión  con Valores para Resultados</t>
  </si>
  <si>
    <t>Subsecretaría de Gestión Institucional</t>
  </si>
  <si>
    <t>Racionalización de Trámites</t>
  </si>
  <si>
    <t>Dirección de Tecnologías y Sistemas de Información</t>
  </si>
  <si>
    <t>Gestión de la Tecnología de la Información</t>
  </si>
  <si>
    <t>Seguridad Digital</t>
  </si>
  <si>
    <t>Dirección Jurídica y Contractual</t>
  </si>
  <si>
    <t>Evaluación de Resultados</t>
  </si>
  <si>
    <t>Dirección de Recursos Físicos y Gestión Documental</t>
  </si>
  <si>
    <t>Gestión de Recursos Físicos y Gestión Documental</t>
  </si>
  <si>
    <t>Oficina de Análisis de la información y estudios estratégicos</t>
  </si>
  <si>
    <t>Gestión y Análisis de la información</t>
  </si>
  <si>
    <t>Gestión del Conocimiento y la Innovación</t>
  </si>
  <si>
    <t>Apoyos</t>
  </si>
  <si>
    <t>Control Disciplinario Interno</t>
  </si>
  <si>
    <t>Oficina de Control Disciplinario Interno</t>
  </si>
  <si>
    <t>Oficina Asesora de Comunicaciones</t>
  </si>
  <si>
    <t>Listas</t>
  </si>
  <si>
    <t xml:space="preserve">Tipo de Actividad </t>
  </si>
  <si>
    <t>ESTADO DE LA ACTIVIDAD</t>
  </si>
  <si>
    <t>Dirección de Gestión Humana (DGH)</t>
  </si>
  <si>
    <t>EN EJECUCIÓN</t>
  </si>
  <si>
    <t>Oficina Asesora de Planeación (OAP)</t>
  </si>
  <si>
    <t>EJECUTADA</t>
  </si>
  <si>
    <t>Subsecretaría de Gestión Institucional (SGI)</t>
  </si>
  <si>
    <t>Dirección de Tecnologías y Sistemas de la Información (DTSI)</t>
  </si>
  <si>
    <t>Gestión de Tecnologías de la Información</t>
  </si>
  <si>
    <t>Dirección de Recursos Físicos y Gestión Documental (DRFGD)</t>
  </si>
  <si>
    <t>Oficina de Análisis de Información y Estudios Estratégicos (OAIEE)</t>
  </si>
  <si>
    <t>Oficina de Control Interno (OCI)</t>
  </si>
  <si>
    <t>Oficina de Control Disciplinario Interno (OCDI)</t>
  </si>
  <si>
    <t>Oficina Asesora de Comunicaciones (OAC)</t>
  </si>
  <si>
    <t xml:space="preserve">FURAG - Realizar reuniones técnicas con la Secretaría Distrital de Hacienda y el Departamento Administrativo del Servicio Civil (DASC) en cumplimiento de lo dispuesto en el artículo 10 del Decreto 492 de 2019, para establecer de manera preliminar la viabilidad técnica y financiera de la propuesta de modificación de la planta de personal </t>
  </si>
  <si>
    <t>FURAG - Elaborar el levantamiento de cargas de trabajo, estructuración de documento técnico de rediseño institucional y modificación de la planta de personal, y radicación ante el Departamento Administrativo del Servicio Civil Distrital (DASCD)</t>
  </si>
  <si>
    <t xml:space="preserve">FURAG - De acuerdo con la asesoría para la implementación del programa de bilingüismo brindada por la Dirección de Empleo Público de Función Pública, definir e implementar las acciones establecidas  </t>
  </si>
  <si>
    <t>FURAG - Evaluar la percepción de la satisfacción frente al apoyo económico para la educación formal brindado por la entidad, a los beneficiarios de estos</t>
  </si>
  <si>
    <t>Fecha Fin de ejecución 
(día-mes-año)</t>
  </si>
  <si>
    <t>Fecha Inicio de ejecución 
(día-mes-año)</t>
  </si>
  <si>
    <t>LISTAS</t>
  </si>
  <si>
    <t>FURAG - Migrar información de la página web a plataforma Drupal 9 y rediseñar secciones del portal.</t>
  </si>
  <si>
    <t>Migración de la página web a la  plataforma Drupal 9 con rediseño de varias secciones del portal.</t>
  </si>
  <si>
    <t>La Secretaria Distrital de Seguridad, Convivencia y Justicia (SDSCJ) a continuación, presenta el Plan de Adecuación y Sostenibilidad del Sistema Integrado de Gestión - SIG, el cual se formula para la presente vigencia 2022.  Este Plan en la SDSCJ, se convierte en el instrumento de planeación institucional a corto plazo, que contiene las actividades definidas por las dependencias para el fortalecimiento y sostenimiento de Modelo Integrado de Planeación y Gestión -MIPG-, para lo cual se tuvieron en cuenta las oportunidades de mejora evidenciadas durante el diligenciamiento del Formulario Único Reporte de Avances de la Gestión - FURAG vigencia 2021, en especial, la relación entre las Dimensiones y Políticas de MIPG y los procesos institucionales.</t>
  </si>
  <si>
    <t>Es importante mencionar que la elaboración del Plan de Adecuación y Sostenibilidad, se realizó de manera participativa con los servidores de la Secretaría, estableciendo la relación de este con otros instrumentos de planeación, como es el Plan Anticorrupción y de Atención al Ciudadano - PAAC y el Plan Operativo Anual - POA.  Así las cosas, este Plan contiene tres tipos de actividades: las que se derivan del diligenciamiento del FURAG, las que se hacen parte del PAAC y, aquellas que se encuentran en el POA.  El seguimiento se realizará de manera trimestral.</t>
  </si>
  <si>
    <t xml:space="preserve">Dependencia Responsable </t>
  </si>
  <si>
    <t>Programado</t>
  </si>
  <si>
    <t>Despacho del Secretario Distrital </t>
  </si>
  <si>
    <t xml:space="preserve">Mesa Técnica </t>
  </si>
  <si>
    <t xml:space="preserve">FURAG - Realizar mesas de trabajo para verificar la aplicabilidad de la política Nacional para el manejo de residuos de aparatos eléctricos y digitales que se generen con el componentes ambiental. </t>
  </si>
  <si>
    <t xml:space="preserve">FURAG - Definir el plan de apertura y uso datos abiertos </t>
  </si>
  <si>
    <t xml:space="preserve">FURAG - Implemetar el plan de apertura y uso datos abiertos </t>
  </si>
  <si>
    <t>(1) Un plan implementado</t>
  </si>
  <si>
    <t>Primer Trimestre
Enero - Febrero - Marzo</t>
  </si>
  <si>
    <t>Segundo Trimestre
Abril -Mayo - Junio</t>
  </si>
  <si>
    <t>Tercer Trimestre
Julio -  Agosto -  Septiembre</t>
  </si>
  <si>
    <t>Cuarto Trimestre
Octubre - Noviembre - Diciembre</t>
  </si>
  <si>
    <t>Dimensiones del Modelo Integrado de Planeación y Gestión - MIPG</t>
  </si>
  <si>
    <t>VENCIDA</t>
  </si>
  <si>
    <t>Mes de seguimiento: Julio</t>
  </si>
  <si>
    <t>Mes de seguimiento: Octubre</t>
  </si>
  <si>
    <t>Mes de seguimiento: Enero</t>
  </si>
  <si>
    <r>
      <t>FURAG - Elaborar y formalizar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la política para la administración y gestión de las copias de respaldo y pruebas de restauración</t>
    </r>
  </si>
  <si>
    <t>Plan de Sostenibilidad del Modelo Integrado de Planeación y Gestión – MIPG 2022 - Bajo el Referente MIPG 2021 - Versión 4</t>
  </si>
  <si>
    <t>PLAN DE SOSTENIBILIDAD DEL MODELO INTEGRADO DE PLANEACIÓN Y GESTIÓN – MIPG 2022 - BAJO EL REFERENTE MIPG 2021 - VERSIÓN 4
RESUMEN ACTIVIDADES POR DIMENSIÓN, POLÍTICA, PROCESO Y LÍDER DE POLÍTICA
SECRETARIA DISTRITAL DE SEGURIDAD, CONVIVENCIA Y JUSTICIA – SDSCJ
PLAN DE ADECUACIÓN Y SOSTENIBILIDAD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</si>
</sst>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dd\-mm\-yyyy"/>
    <numFmt numFmtId="165" formatCode="[$-C0A]d\-mmm\-yy;@"/>
    <numFmt numFmtId="166" formatCode="0.0%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trike/>
      <sz val="10"/>
      <name val="Arial"/>
      <family val="2"/>
    </font>
    <font>
      <sz val="10"/>
      <color indexed="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rgb="FF009900"/>
      <name val="Arial"/>
      <family val="2"/>
    </font>
    <font>
      <b/>
      <sz val="10"/>
      <color theme="7" tint="-0.249977111117893"/>
      <name val="Arial"/>
      <family val="2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E4F0F0"/>
        <bgColor rgb="FFFDE9D9"/>
      </patternFill>
    </fill>
    <fill>
      <patternFill patternType="solid">
        <fgColor theme="0" tint="-0.249977111117893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rgb="FFFDE9D9"/>
      </patternFill>
    </fill>
    <fill>
      <patternFill patternType="solid">
        <fgColor theme="7" tint="0.79998168889431442"/>
        <bgColor rgb="FFFDE9D9"/>
      </patternFill>
    </fill>
    <fill>
      <patternFill patternType="solid">
        <fgColor theme="4" tint="0.79998168889431442"/>
        <bgColor rgb="FFFDE9D9"/>
      </patternFill>
    </fill>
    <fill>
      <patternFill patternType="solid">
        <fgColor theme="8" tint="0.59999389629810485"/>
        <bgColor rgb="FFFDE9D9"/>
      </patternFill>
    </fill>
    <fill>
      <patternFill patternType="solid">
        <fgColor theme="3" tint="0.79998168889431442"/>
        <bgColor rgb="FFFDE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7E1"/>
        <bgColor rgb="FFFDE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5" fillId="0" borderId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5" fillId="0" borderId="0"/>
    <xf numFmtId="0" fontId="1" fillId="0" borderId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ill="0" applyBorder="0" applyAlignment="0" applyProtection="0"/>
    <xf numFmtId="41" fontId="5" fillId="0" borderId="0" applyFont="0" applyFill="0" applyBorder="0" applyAlignment="0" applyProtection="0"/>
  </cellStyleXfs>
  <cellXfs count="263">
    <xf numFmtId="0" fontId="0" fillId="0" borderId="0" xfId="0"/>
    <xf numFmtId="0" fontId="8" fillId="0" borderId="0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19" xfId="0" applyBorder="1"/>
    <xf numFmtId="0" fontId="0" fillId="0" borderId="20" xfId="0" applyBorder="1" applyAlignment="1">
      <alignment horizontal="justify" vertical="center"/>
    </xf>
    <xf numFmtId="0" fontId="0" fillId="0" borderId="21" xfId="0" applyBorder="1"/>
    <xf numFmtId="0" fontId="0" fillId="0" borderId="22" xfId="0" applyBorder="1"/>
    <xf numFmtId="0" fontId="0" fillId="0" borderId="0" xfId="0" applyBorder="1" applyAlignment="1">
      <alignment horizontal="justify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justify" vertical="center"/>
    </xf>
    <xf numFmtId="0" fontId="0" fillId="0" borderId="26" xfId="0" applyBorder="1"/>
    <xf numFmtId="0" fontId="5" fillId="4" borderId="1" xfId="0" applyFont="1" applyFill="1" applyBorder="1" applyAlignment="1">
      <alignment horizontal="justify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41" fontId="11" fillId="9" borderId="1" xfId="1" applyFont="1" applyFill="1" applyBorder="1" applyAlignment="1">
      <alignment horizontal="center" vertical="center" wrapText="1"/>
    </xf>
    <xf numFmtId="9" fontId="11" fillId="12" borderId="2" xfId="6" applyFont="1" applyFill="1" applyBorder="1" applyAlignment="1">
      <alignment horizontal="center" vertical="center" wrapText="1"/>
    </xf>
    <xf numFmtId="41" fontId="11" fillId="9" borderId="2" xfId="2" applyFont="1" applyFill="1" applyBorder="1" applyAlignment="1">
      <alignment horizontal="center" vertical="center" wrapText="1"/>
    </xf>
    <xf numFmtId="41" fontId="11" fillId="8" borderId="2" xfId="2" applyFont="1" applyFill="1" applyBorder="1" applyAlignment="1">
      <alignment horizontal="center" vertical="center" wrapText="1"/>
    </xf>
    <xf numFmtId="41" fontId="11" fillId="14" borderId="2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0" fontId="5" fillId="4" borderId="1" xfId="6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4" borderId="1" xfId="6" applyNumberFormat="1" applyFont="1" applyFill="1" applyBorder="1" applyAlignment="1">
      <alignment horizontal="center" vertical="center" wrapText="1"/>
    </xf>
    <xf numFmtId="9" fontId="5" fillId="4" borderId="1" xfId="6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justify" vertical="center" wrapText="1"/>
    </xf>
    <xf numFmtId="9" fontId="5" fillId="4" borderId="1" xfId="6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justify" vertical="center" wrapText="1"/>
    </xf>
    <xf numFmtId="1" fontId="5" fillId="4" borderId="0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0" fontId="5" fillId="4" borderId="2" xfId="6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" fontId="5" fillId="4" borderId="2" xfId="6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justify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justify" vertical="center" wrapText="1"/>
    </xf>
    <xf numFmtId="0" fontId="11" fillId="4" borderId="0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41" fontId="15" fillId="9" borderId="1" xfId="1" applyFont="1" applyFill="1" applyBorder="1" applyAlignment="1">
      <alignment horizontal="center" vertical="center" wrapText="1"/>
    </xf>
    <xf numFmtId="9" fontId="14" fillId="13" borderId="2" xfId="6" applyFont="1" applyFill="1" applyBorder="1" applyAlignment="1">
      <alignment horizontal="center" vertical="center" wrapText="1"/>
    </xf>
    <xf numFmtId="41" fontId="15" fillId="9" borderId="2" xfId="2" applyFont="1" applyFill="1" applyBorder="1" applyAlignment="1">
      <alignment horizontal="center" vertical="center" wrapText="1"/>
    </xf>
    <xf numFmtId="41" fontId="15" fillId="8" borderId="2" xfId="2" applyFont="1" applyFill="1" applyBorder="1" applyAlignment="1">
      <alignment horizontal="center" vertical="center" wrapText="1"/>
    </xf>
    <xf numFmtId="41" fontId="15" fillId="14" borderId="2" xfId="2" applyFont="1" applyFill="1" applyBorder="1" applyAlignment="1">
      <alignment horizontal="center" vertical="center" wrapText="1"/>
    </xf>
    <xf numFmtId="9" fontId="14" fillId="12" borderId="2" xfId="6" applyFont="1" applyFill="1" applyBorder="1" applyAlignment="1">
      <alignment horizontal="center" vertical="center" wrapText="1"/>
    </xf>
    <xf numFmtId="41" fontId="15" fillId="7" borderId="2" xfId="2" applyFont="1" applyFill="1" applyBorder="1" applyAlignment="1">
      <alignment horizontal="center" vertical="center" wrapText="1"/>
    </xf>
    <xf numFmtId="41" fontId="15" fillId="7" borderId="9" xfId="2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center" vertical="center" wrapText="1"/>
    </xf>
    <xf numFmtId="165" fontId="5" fillId="4" borderId="33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166" fontId="5" fillId="4" borderId="3" xfId="6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9" fontId="11" fillId="4" borderId="3" xfId="0" applyNumberFormat="1" applyFont="1" applyFill="1" applyBorder="1" applyAlignment="1">
      <alignment horizontal="center" vertical="center" wrapText="1"/>
    </xf>
    <xf numFmtId="9" fontId="11" fillId="4" borderId="3" xfId="6" applyFont="1" applyFill="1" applyBorder="1" applyAlignment="1">
      <alignment horizontal="center" vertical="center" wrapText="1"/>
    </xf>
    <xf numFmtId="9" fontId="5" fillId="4" borderId="3" xfId="6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justify" vertical="center" wrapText="1"/>
    </xf>
    <xf numFmtId="165" fontId="5" fillId="4" borderId="34" xfId="0" applyNumberFormat="1" applyFont="1" applyFill="1" applyBorder="1" applyAlignment="1">
      <alignment horizontal="center" vertical="center" wrapText="1"/>
    </xf>
    <xf numFmtId="166" fontId="5" fillId="4" borderId="1" xfId="6" applyNumberFormat="1" applyFont="1" applyFill="1" applyBorder="1" applyAlignment="1">
      <alignment horizontal="center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9" fontId="11" fillId="4" borderId="1" xfId="6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justify" vertical="center" wrapText="1"/>
    </xf>
    <xf numFmtId="165" fontId="5" fillId="4" borderId="35" xfId="0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166" fontId="5" fillId="4" borderId="2" xfId="6" applyNumberFormat="1" applyFont="1" applyFill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9" fontId="11" fillId="4" borderId="2" xfId="6" applyFont="1" applyFill="1" applyBorder="1" applyAlignment="1">
      <alignment horizontal="center" vertical="center" wrapText="1"/>
    </xf>
    <xf numFmtId="9" fontId="5" fillId="4" borderId="2" xfId="6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justify" vertical="center" wrapText="1"/>
    </xf>
    <xf numFmtId="1" fontId="11" fillId="4" borderId="1" xfId="6" applyNumberFormat="1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justify" vertical="center" wrapText="1"/>
    </xf>
    <xf numFmtId="10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justify" vertical="center" wrapText="1"/>
      <protection locked="0"/>
    </xf>
    <xf numFmtId="0" fontId="5" fillId="4" borderId="1" xfId="0" applyFont="1" applyFill="1" applyBorder="1" applyAlignment="1" applyProtection="1">
      <alignment horizontal="justify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3" applyFont="1" applyFill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1" fillId="15" borderId="4" xfId="0" applyFont="1" applyFill="1" applyBorder="1" applyAlignment="1">
      <alignment horizontal="center" vertical="center" wrapText="1"/>
    </xf>
    <xf numFmtId="0" fontId="11" fillId="15" borderId="3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16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16" borderId="3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16" borderId="2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16" borderId="28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16" borderId="14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5" fillId="16" borderId="31" xfId="0" applyFont="1" applyFill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vertical="center" wrapText="1"/>
    </xf>
    <xf numFmtId="0" fontId="11" fillId="17" borderId="0" xfId="0" applyFont="1" applyFill="1" applyBorder="1" applyAlignment="1">
      <alignment vertical="center" wrapText="1"/>
    </xf>
    <xf numFmtId="0" fontId="11" fillId="17" borderId="0" xfId="0" applyFont="1" applyFill="1" applyBorder="1" applyAlignment="1">
      <alignment horizontal="center" vertical="center" wrapText="1"/>
    </xf>
    <xf numFmtId="0" fontId="11" fillId="15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6" borderId="0" xfId="0" applyFont="1" applyFill="1" applyAlignment="1">
      <alignment vertical="center" wrapText="1"/>
    </xf>
    <xf numFmtId="0" fontId="5" fillId="6" borderId="0" xfId="0" applyFont="1" applyFill="1" applyBorder="1" applyAlignment="1">
      <alignment horizontal="justify" vertical="center" wrapText="1"/>
    </xf>
    <xf numFmtId="0" fontId="5" fillId="16" borderId="0" xfId="0" applyFont="1" applyFill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10" fontId="5" fillId="4" borderId="3" xfId="6" applyNumberFormat="1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1" fontId="5" fillId="4" borderId="3" xfId="6" applyNumberFormat="1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justify" vertical="center" wrapText="1"/>
    </xf>
    <xf numFmtId="0" fontId="5" fillId="16" borderId="1" xfId="0" applyFont="1" applyFill="1" applyBorder="1" applyAlignment="1">
      <alignment horizontal="justify" vertical="center" wrapText="1"/>
    </xf>
    <xf numFmtId="0" fontId="5" fillId="16" borderId="11" xfId="0" applyFont="1" applyFill="1" applyBorder="1" applyAlignment="1">
      <alignment horizontal="justify" vertical="center" wrapText="1"/>
    </xf>
    <xf numFmtId="0" fontId="5" fillId="16" borderId="3" xfId="0" applyFont="1" applyFill="1" applyBorder="1" applyAlignment="1">
      <alignment horizontal="justify" vertical="center" wrapText="1"/>
    </xf>
    <xf numFmtId="0" fontId="5" fillId="16" borderId="2" xfId="0" applyFont="1" applyFill="1" applyBorder="1" applyAlignment="1">
      <alignment horizontal="justify" vertical="center" wrapText="1"/>
    </xf>
    <xf numFmtId="0" fontId="5" fillId="16" borderId="28" xfId="0" applyFont="1" applyFill="1" applyBorder="1" applyAlignment="1">
      <alignment horizontal="justify" vertical="center" wrapText="1"/>
    </xf>
    <xf numFmtId="0" fontId="5" fillId="16" borderId="31" xfId="0" applyFont="1" applyFill="1" applyBorder="1" applyAlignment="1">
      <alignment horizontal="justify" vertical="center" wrapText="1"/>
    </xf>
    <xf numFmtId="0" fontId="12" fillId="5" borderId="2" xfId="3" applyFont="1" applyFill="1" applyBorder="1" applyAlignment="1">
      <alignment horizontal="left" vertical="center" wrapText="1" indent="5"/>
    </xf>
    <xf numFmtId="0" fontId="11" fillId="18" borderId="4" xfId="0" applyFont="1" applyFill="1" applyBorder="1" applyAlignment="1">
      <alignment horizontal="center" vertical="center" wrapText="1"/>
    </xf>
    <xf numFmtId="0" fontId="11" fillId="18" borderId="3" xfId="0" applyFont="1" applyFill="1" applyBorder="1" applyAlignment="1">
      <alignment horizontal="center" vertical="center" wrapText="1"/>
    </xf>
    <xf numFmtId="0" fontId="11" fillId="18" borderId="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 wrapText="1"/>
    </xf>
    <xf numFmtId="41" fontId="11" fillId="7" borderId="3" xfId="2" applyFont="1" applyFill="1" applyBorder="1" applyAlignment="1">
      <alignment horizontal="center" vertical="center" wrapText="1"/>
    </xf>
    <xf numFmtId="41" fontId="11" fillId="7" borderId="1" xfId="2" applyFont="1" applyFill="1" applyBorder="1" applyAlignment="1">
      <alignment horizontal="center" vertical="center" wrapText="1"/>
    </xf>
    <xf numFmtId="41" fontId="11" fillId="7" borderId="6" xfId="2" applyFont="1" applyFill="1" applyBorder="1" applyAlignment="1">
      <alignment horizontal="center" vertical="center" wrapText="1"/>
    </xf>
    <xf numFmtId="41" fontId="11" fillId="7" borderId="7" xfId="2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justify" vertical="center" wrapText="1"/>
    </xf>
    <xf numFmtId="14" fontId="5" fillId="0" borderId="7" xfId="0" applyNumberFormat="1" applyFont="1" applyBorder="1" applyAlignment="1">
      <alignment horizontal="justify" vertical="center" wrapText="1"/>
    </xf>
    <xf numFmtId="14" fontId="5" fillId="0" borderId="11" xfId="0" applyNumberFormat="1" applyFont="1" applyBorder="1" applyAlignment="1">
      <alignment horizontal="justify" vertical="center" wrapText="1"/>
    </xf>
    <xf numFmtId="14" fontId="5" fillId="0" borderId="12" xfId="0" applyNumberFormat="1" applyFont="1" applyBorder="1" applyAlignment="1">
      <alignment horizontal="justify" vertical="center" wrapText="1"/>
    </xf>
    <xf numFmtId="0" fontId="11" fillId="0" borderId="3" xfId="3" applyFont="1" applyBorder="1" applyAlignment="1">
      <alignment horizontal="left" vertical="center" wrapText="1" indent="4"/>
    </xf>
    <xf numFmtId="0" fontId="11" fillId="0" borderId="1" xfId="3" applyFont="1" applyBorder="1" applyAlignment="1">
      <alignment horizontal="left" vertical="center" wrapText="1" indent="4"/>
    </xf>
    <xf numFmtId="0" fontId="11" fillId="0" borderId="11" xfId="3" applyFont="1" applyBorder="1" applyAlignment="1">
      <alignment horizontal="left" vertical="center" wrapText="1" indent="4"/>
    </xf>
    <xf numFmtId="41" fontId="11" fillId="9" borderId="1" xfId="1" applyFont="1" applyFill="1" applyBorder="1" applyAlignment="1">
      <alignment horizontal="center" vertical="center" wrapText="1"/>
    </xf>
    <xf numFmtId="41" fontId="11" fillId="9" borderId="2" xfId="1" applyFont="1" applyFill="1" applyBorder="1" applyAlignment="1">
      <alignment horizontal="center" vertical="center" wrapText="1"/>
    </xf>
    <xf numFmtId="0" fontId="12" fillId="5" borderId="3" xfId="3" applyFont="1" applyFill="1" applyBorder="1" applyAlignment="1">
      <alignment horizontal="left" vertical="center" wrapText="1"/>
    </xf>
    <xf numFmtId="0" fontId="12" fillId="5" borderId="1" xfId="3" applyFont="1" applyFill="1" applyBorder="1" applyAlignment="1">
      <alignment horizontal="left" vertical="center" wrapText="1"/>
    </xf>
    <xf numFmtId="0" fontId="12" fillId="5" borderId="11" xfId="3" applyFont="1" applyFill="1" applyBorder="1" applyAlignment="1">
      <alignment horizontal="left" vertical="center" wrapText="1"/>
    </xf>
    <xf numFmtId="41" fontId="11" fillId="7" borderId="3" xfId="1" applyFont="1" applyFill="1" applyBorder="1" applyAlignment="1">
      <alignment horizontal="center" vertical="center" wrapText="1"/>
    </xf>
    <xf numFmtId="41" fontId="11" fillId="7" borderId="1" xfId="1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41" fontId="11" fillId="9" borderId="3" xfId="2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41" fontId="11" fillId="0" borderId="4" xfId="1" applyFont="1" applyFill="1" applyBorder="1" applyAlignment="1">
      <alignment horizontal="center" vertical="center" wrapText="1"/>
    </xf>
    <xf numFmtId="41" fontId="11" fillId="0" borderId="3" xfId="1" applyFont="1" applyFill="1" applyBorder="1" applyAlignment="1">
      <alignment horizontal="center" vertical="center" wrapText="1"/>
    </xf>
    <xf numFmtId="41" fontId="11" fillId="0" borderId="5" xfId="1" applyFont="1" applyFill="1" applyBorder="1" applyAlignment="1">
      <alignment horizontal="center" vertical="center" wrapText="1"/>
    </xf>
    <xf numFmtId="41" fontId="11" fillId="0" borderId="1" xfId="1" applyFont="1" applyFill="1" applyBorder="1" applyAlignment="1">
      <alignment horizontal="center" vertical="center" wrapText="1"/>
    </xf>
    <xf numFmtId="41" fontId="11" fillId="0" borderId="10" xfId="1" applyFont="1" applyFill="1" applyBorder="1" applyAlignment="1">
      <alignment horizontal="center" vertical="center" wrapText="1"/>
    </xf>
    <xf numFmtId="41" fontId="11" fillId="0" borderId="11" xfId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5" borderId="3" xfId="3" applyFont="1" applyFill="1" applyBorder="1" applyAlignment="1">
      <alignment horizontal="left" vertical="center" wrapText="1" indent="5"/>
    </xf>
    <xf numFmtId="0" fontId="12" fillId="5" borderId="1" xfId="3" applyFont="1" applyFill="1" applyBorder="1" applyAlignment="1">
      <alignment horizontal="left" vertical="center" wrapText="1" indent="5"/>
    </xf>
    <xf numFmtId="0" fontId="12" fillId="5" borderId="11" xfId="3" applyFont="1" applyFill="1" applyBorder="1" applyAlignment="1">
      <alignment horizontal="left" vertical="center" wrapText="1" indent="5"/>
    </xf>
    <xf numFmtId="0" fontId="11" fillId="9" borderId="1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41" fontId="12" fillId="0" borderId="4" xfId="1" applyFont="1" applyFill="1" applyBorder="1" applyAlignment="1">
      <alignment horizontal="center" vertical="center" wrapText="1"/>
    </xf>
    <xf numFmtId="41" fontId="12" fillId="0" borderId="3" xfId="1" applyFont="1" applyFill="1" applyBorder="1" applyAlignment="1">
      <alignment horizontal="center" vertical="center" wrapText="1"/>
    </xf>
    <xf numFmtId="41" fontId="12" fillId="0" borderId="5" xfId="1" applyFont="1" applyFill="1" applyBorder="1" applyAlignment="1">
      <alignment horizontal="center" vertical="center" wrapText="1"/>
    </xf>
    <xf numFmtId="41" fontId="12" fillId="0" borderId="1" xfId="1" applyFont="1" applyFill="1" applyBorder="1" applyAlignment="1">
      <alignment horizontal="center" vertical="center" wrapText="1"/>
    </xf>
    <xf numFmtId="41" fontId="12" fillId="0" borderId="8" xfId="1" applyFont="1" applyFill="1" applyBorder="1" applyAlignment="1">
      <alignment horizontal="center" vertical="center" wrapText="1"/>
    </xf>
    <xf numFmtId="41" fontId="12" fillId="0" borderId="2" xfId="1" applyFont="1" applyFill="1" applyBorder="1" applyAlignment="1">
      <alignment horizontal="center" vertical="center" wrapText="1"/>
    </xf>
    <xf numFmtId="0" fontId="12" fillId="5" borderId="33" xfId="3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2" fillId="5" borderId="34" xfId="3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14" fontId="8" fillId="0" borderId="1" xfId="0" applyNumberFormat="1" applyFont="1" applyBorder="1" applyAlignment="1">
      <alignment horizontal="justify" vertical="center" wrapText="1"/>
    </xf>
    <xf numFmtId="14" fontId="8" fillId="0" borderId="7" xfId="0" applyNumberFormat="1" applyFont="1" applyBorder="1" applyAlignment="1">
      <alignment horizontal="justify" vertical="center" wrapText="1"/>
    </xf>
    <xf numFmtId="0" fontId="12" fillId="5" borderId="36" xfId="3" applyFont="1" applyFill="1" applyBorder="1" applyAlignment="1">
      <alignment horizontal="left" vertical="center" wrapText="1"/>
    </xf>
    <xf numFmtId="14" fontId="8" fillId="0" borderId="11" xfId="0" applyNumberFormat="1" applyFont="1" applyBorder="1" applyAlignment="1">
      <alignment horizontal="justify" vertical="center" wrapText="1"/>
    </xf>
    <xf numFmtId="14" fontId="8" fillId="0" borderId="12" xfId="0" applyNumberFormat="1" applyFont="1" applyBorder="1" applyAlignment="1">
      <alignment horizontal="justify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41" fontId="15" fillId="10" borderId="3" xfId="1" applyFont="1" applyFill="1" applyBorder="1" applyAlignment="1">
      <alignment horizontal="center" vertical="center" wrapText="1"/>
    </xf>
    <xf numFmtId="41" fontId="15" fillId="10" borderId="1" xfId="1" applyFont="1" applyFill="1" applyBorder="1" applyAlignment="1">
      <alignment horizontal="center" vertical="center" wrapText="1"/>
    </xf>
    <xf numFmtId="41" fontId="15" fillId="3" borderId="3" xfId="2" applyFont="1" applyFill="1" applyBorder="1" applyAlignment="1">
      <alignment horizontal="center" vertical="center" wrapText="1"/>
    </xf>
    <xf numFmtId="41" fontId="15" fillId="7" borderId="3" xfId="1" applyFont="1" applyFill="1" applyBorder="1" applyAlignment="1">
      <alignment horizontal="center" vertical="center" wrapText="1"/>
    </xf>
    <xf numFmtId="41" fontId="15" fillId="7" borderId="1" xfId="1" applyFont="1" applyFill="1" applyBorder="1" applyAlignment="1">
      <alignment horizontal="center" vertical="center" wrapText="1"/>
    </xf>
    <xf numFmtId="41" fontId="15" fillId="3" borderId="1" xfId="2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1" fontId="15" fillId="11" borderId="1" xfId="1" applyFont="1" applyFill="1" applyBorder="1" applyAlignment="1">
      <alignment horizontal="center" vertical="center" wrapText="1"/>
    </xf>
    <xf numFmtId="41" fontId="15" fillId="11" borderId="2" xfId="1" applyFont="1" applyFill="1" applyBorder="1" applyAlignment="1">
      <alignment horizontal="center" vertical="center" wrapText="1"/>
    </xf>
    <xf numFmtId="41" fontId="15" fillId="7" borderId="3" xfId="2" applyFont="1" applyFill="1" applyBorder="1" applyAlignment="1">
      <alignment horizontal="center" vertical="center" wrapText="1"/>
    </xf>
    <xf numFmtId="41" fontId="15" fillId="7" borderId="1" xfId="2" applyFont="1" applyFill="1" applyBorder="1" applyAlignment="1">
      <alignment horizontal="center" vertical="center" wrapText="1"/>
    </xf>
    <xf numFmtId="41" fontId="15" fillId="7" borderId="2" xfId="2" applyFont="1" applyFill="1" applyBorder="1" applyAlignment="1">
      <alignment horizontal="center" vertical="center" wrapText="1"/>
    </xf>
    <xf numFmtId="41" fontId="15" fillId="7" borderId="6" xfId="2" applyFont="1" applyFill="1" applyBorder="1" applyAlignment="1">
      <alignment horizontal="center" vertical="center" wrapText="1"/>
    </xf>
    <xf numFmtId="41" fontId="15" fillId="7" borderId="7" xfId="2" applyFont="1" applyFill="1" applyBorder="1" applyAlignment="1">
      <alignment horizontal="center" vertical="center" wrapText="1"/>
    </xf>
    <xf numFmtId="0" fontId="11" fillId="0" borderId="3" xfId="3" applyFont="1" applyBorder="1" applyAlignment="1">
      <alignment horizontal="left" vertical="center" wrapText="1" indent="5"/>
    </xf>
    <xf numFmtId="0" fontId="11" fillId="0" borderId="6" xfId="3" applyFont="1" applyBorder="1" applyAlignment="1">
      <alignment horizontal="left" vertical="center" wrapText="1" indent="5"/>
    </xf>
    <xf numFmtId="0" fontId="11" fillId="0" borderId="1" xfId="3" applyFont="1" applyBorder="1" applyAlignment="1">
      <alignment horizontal="left" vertical="center" wrapText="1" indent="5"/>
    </xf>
    <xf numFmtId="0" fontId="11" fillId="0" borderId="7" xfId="3" applyFont="1" applyBorder="1" applyAlignment="1">
      <alignment horizontal="left" vertical="center" wrapText="1" indent="5"/>
    </xf>
    <xf numFmtId="0" fontId="11" fillId="0" borderId="2" xfId="3" applyFont="1" applyBorder="1" applyAlignment="1">
      <alignment horizontal="left" vertical="center" wrapText="1" indent="5"/>
    </xf>
    <xf numFmtId="0" fontId="11" fillId="0" borderId="9" xfId="3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justify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17" xfId="0" applyFont="1" applyFill="1" applyBorder="1" applyAlignment="1">
      <alignment horizontal="center" vertical="center" wrapText="1"/>
    </xf>
    <xf numFmtId="0" fontId="11" fillId="15" borderId="18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16" borderId="0" xfId="0" applyFont="1" applyFill="1" applyBorder="1" applyAlignment="1">
      <alignment horizontal="justify" vertical="center" wrapText="1"/>
    </xf>
  </cellXfs>
  <cellStyles count="19">
    <cellStyle name="Millares [0]" xfId="1" builtinId="6"/>
    <cellStyle name="Millares [0] 2" xfId="2"/>
    <cellStyle name="Millares [0] 2 2" xfId="5"/>
    <cellStyle name="Millares [0] 2 3" xfId="10"/>
    <cellStyle name="Millares [0] 2 4" xfId="18"/>
    <cellStyle name="Millares [0] 3" xfId="4"/>
    <cellStyle name="Millares [0] 4" xfId="8"/>
    <cellStyle name="Millares 2" xfId="16"/>
    <cellStyle name="Normal" xfId="0" builtinId="0"/>
    <cellStyle name="Normal 2" xfId="7"/>
    <cellStyle name="Normal 2 2" xfId="11"/>
    <cellStyle name="Normal 3" xfId="3"/>
    <cellStyle name="Normal 3 2" xfId="15"/>
    <cellStyle name="Normal 4" xfId="12"/>
    <cellStyle name="Porcentaje" xfId="6" builtinId="5"/>
    <cellStyle name="Porcentaje 2" xfId="9"/>
    <cellStyle name="Porcentaje 2 2" xfId="13"/>
    <cellStyle name="Porcentaje 3" xfId="14"/>
    <cellStyle name="Porcentaje 4" xfId="17"/>
  </cellStyles>
  <dxfs count="0"/>
  <tableStyles count="0" defaultTableStyle="TableStyleMedium2" defaultPivotStyle="PivotStyleLight16"/>
  <colors>
    <mruColors>
      <color rgb="FF009900"/>
      <color rgb="FFCCECFF"/>
      <color rgb="FF990033"/>
      <color rgb="FF99FF99"/>
      <color rgb="FFFFF7E1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309562</xdr:colOff>
      <xdr:row>3</xdr:row>
      <xdr:rowOff>119062</xdr:rowOff>
    </xdr:from>
    <xdr:to>
      <xdr:col>15</xdr:col>
      <xdr:colOff>412694</xdr:colOff>
      <xdr:row>35</xdr:row>
      <xdr:rowOff>119061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" y="690562"/>
          <a:ext cx="11390257" cy="6095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578689</xdr:colOff>
      <xdr:row>0</xdr:row>
      <xdr:rowOff>7799</xdr:rowOff>
    </xdr:from>
    <xdr:to>
      <xdr:col>1</xdr:col>
      <xdr:colOff>960841</xdr:colOff>
      <xdr:row>4</xdr:row>
      <xdr:rowOff>105308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689" y="7799"/>
          <a:ext cx="1008081" cy="89579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297475</xdr:colOff>
      <xdr:row>0</xdr:row>
      <xdr:rowOff>35014</xdr:rowOff>
    </xdr:from>
    <xdr:to>
      <xdr:col>1</xdr:col>
      <xdr:colOff>1428749</xdr:colOff>
      <xdr:row>4</xdr:row>
      <xdr:rowOff>642937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788" y="35014"/>
          <a:ext cx="1131274" cy="141754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297475</xdr:colOff>
      <xdr:row>0</xdr:row>
      <xdr:rowOff>35014</xdr:rowOff>
    </xdr:from>
    <xdr:to>
      <xdr:col>1</xdr:col>
      <xdr:colOff>914400</xdr:colOff>
      <xdr:row>4</xdr:row>
      <xdr:rowOff>234950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550" y="35014"/>
          <a:ext cx="616925" cy="86033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/Downloads/PISCCJ%202022%20AJUSTAD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AAa%20SDSCJ%20CPAD\3.%20Plan%20Sostenibilidad\Propuesta%20Plan%20Anual%20de%20Sostenibilidad%20MIPG-%202022%202-05-2022%20Ap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Formula"/>
      <sheetName val="Listas"/>
      <sheetName val="PISCCJ 2022 AJUSTADO (1)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FURAG"/>
      <sheetName val="PAAC"/>
      <sheetName val="POA"/>
      <sheetName val="Resumen Actividades"/>
      <sheetName val="LISTA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ortalmipg.scj.gov.co/index.php?la=2&amp;li=0&amp;op=2&amp;sop=2.4.2&amp;id_doc=2661&amp;version=2&amp;back=1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5"/>
  <sheetViews>
    <sheetView showGridLines="0" zoomScale="40" zoomScaleNormal="40" workbookViewId="0">
      <selection activeCell="T14" sqref="T14"/>
    </sheetView>
  </sheetViews>
  <sheetFormatPr baseColWidth="10" defaultRowHeight="15" x14ac:dyDescent="0.25"/>
  <cols>
    <col min="3" max="15" width="12.28515625" style="3" customWidth="1"/>
  </cols>
  <sheetData>
    <row r="2" spans="2:16" ht="15.75" thickBot="1" x14ac:dyDescent="0.3"/>
    <row r="3" spans="2:16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2:16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2:16" x14ac:dyDescent="0.2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2:16" x14ac:dyDescent="0.25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</row>
    <row r="9" spans="2:16" x14ac:dyDescent="0.2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</row>
    <row r="10" spans="2:16" x14ac:dyDescent="0.25"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</row>
    <row r="11" spans="2:16" x14ac:dyDescent="0.25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2:16" x14ac:dyDescent="0.25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</row>
    <row r="13" spans="2:16" x14ac:dyDescent="0.25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2:16" x14ac:dyDescent="0.25"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</row>
    <row r="15" spans="2:16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</row>
    <row r="16" spans="2:16" x14ac:dyDescent="0.25"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</row>
    <row r="17" spans="2:16" x14ac:dyDescent="0.25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</row>
    <row r="18" spans="2:16" x14ac:dyDescent="0.25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</row>
    <row r="19" spans="2:16" x14ac:dyDescent="0.25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</row>
    <row r="20" spans="2:16" x14ac:dyDescent="0.25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</row>
    <row r="21" spans="2:16" x14ac:dyDescent="0.25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/>
    </row>
    <row r="22" spans="2:16" x14ac:dyDescent="0.25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2:16" x14ac:dyDescent="0.25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9"/>
    </row>
    <row r="24" spans="2:16" x14ac:dyDescent="0.25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/>
    </row>
    <row r="25" spans="2:16" x14ac:dyDescent="0.25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2:16" x14ac:dyDescent="0.25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/>
    </row>
    <row r="27" spans="2:16" x14ac:dyDescent="0.25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/>
    </row>
    <row r="28" spans="2:16" x14ac:dyDescent="0.25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9"/>
    </row>
    <row r="29" spans="2:16" x14ac:dyDescent="0.25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</row>
    <row r="30" spans="2:16" x14ac:dyDescent="0.2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/>
    </row>
    <row r="31" spans="2:16" x14ac:dyDescent="0.25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9"/>
    </row>
    <row r="32" spans="2:16" x14ac:dyDescent="0.25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9"/>
    </row>
    <row r="33" spans="2:16" x14ac:dyDescent="0.25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/>
    </row>
    <row r="34" spans="2:16" x14ac:dyDescent="0.25"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9"/>
    </row>
    <row r="35" spans="2:16" x14ac:dyDescent="0.25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9"/>
    </row>
    <row r="36" spans="2:16" x14ac:dyDescent="0.25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9"/>
    </row>
    <row r="37" spans="2:16" ht="18.75" customHeight="1" x14ac:dyDescent="0.25">
      <c r="B37" s="7"/>
      <c r="C37" s="154" t="s">
        <v>340</v>
      </c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9"/>
    </row>
    <row r="38" spans="2:16" ht="18.75" customHeight="1" x14ac:dyDescent="0.25">
      <c r="B38" s="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9"/>
    </row>
    <row r="39" spans="2:16" ht="18.75" customHeight="1" x14ac:dyDescent="0.25">
      <c r="B39" s="7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9"/>
    </row>
    <row r="40" spans="2:16" ht="18.75" customHeight="1" x14ac:dyDescent="0.25">
      <c r="B40" s="7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9"/>
    </row>
    <row r="41" spans="2:16" ht="18.75" customHeight="1" x14ac:dyDescent="0.25">
      <c r="B41" s="7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9"/>
    </row>
    <row r="42" spans="2:16" ht="18.75" customHeight="1" x14ac:dyDescent="0.25">
      <c r="B42" s="7"/>
      <c r="C42" s="154" t="s">
        <v>341</v>
      </c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9"/>
    </row>
    <row r="43" spans="2:16" ht="31.5" customHeight="1" x14ac:dyDescent="0.25">
      <c r="B43" s="7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9"/>
    </row>
    <row r="44" spans="2:16" ht="36" customHeight="1" x14ac:dyDescent="0.25">
      <c r="B44" s="7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9"/>
    </row>
    <row r="45" spans="2:16" ht="3.75" customHeight="1" thickBot="1" x14ac:dyDescent="0.3"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</row>
  </sheetData>
  <mergeCells count="2">
    <mergeCell ref="C37:O41"/>
    <mergeCell ref="C42:O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2"/>
  <sheetViews>
    <sheetView showGridLines="0" topLeftCell="A4" zoomScaleNormal="100" zoomScaleSheetLayoutView="50" workbookViewId="0">
      <selection activeCell="F5" sqref="F5:T5"/>
    </sheetView>
  </sheetViews>
  <sheetFormatPr baseColWidth="10" defaultColWidth="9" defaultRowHeight="12.75" x14ac:dyDescent="0.25"/>
  <cols>
    <col min="1" max="1" width="9" style="24"/>
    <col min="2" max="4" width="17" style="24" customWidth="1"/>
    <col min="5" max="5" width="55.42578125" style="50" customWidth="1"/>
    <col min="6" max="6" width="30" style="24" customWidth="1"/>
    <col min="7" max="8" width="19.85546875" style="24" customWidth="1"/>
    <col min="9" max="9" width="21.85546875" style="24" customWidth="1"/>
    <col min="10" max="10" width="16.5703125" style="24" customWidth="1"/>
    <col min="11" max="11" width="15.5703125" style="24" customWidth="1"/>
    <col min="12" max="12" width="20.5703125" style="24" customWidth="1"/>
    <col min="13" max="16" width="14.28515625" style="24" customWidth="1"/>
    <col min="17" max="18" width="14.28515625" style="51" customWidth="1"/>
    <col min="19" max="22" width="14.28515625" style="24" customWidth="1"/>
    <col min="23" max="23" width="13.7109375" style="24" customWidth="1"/>
    <col min="24" max="24" width="15.5703125" style="24" customWidth="1"/>
    <col min="25" max="27" width="34.42578125" style="50" customWidth="1"/>
    <col min="28" max="36" width="34.42578125" style="24" customWidth="1"/>
    <col min="37" max="16384" width="9" style="24"/>
  </cols>
  <sheetData>
    <row r="1" spans="1:36" s="15" customFormat="1" ht="15.75" customHeight="1" x14ac:dyDescent="0.25">
      <c r="A1" s="179" t="s">
        <v>0</v>
      </c>
      <c r="B1" s="180"/>
      <c r="C1" s="187" t="s">
        <v>1</v>
      </c>
      <c r="D1" s="187"/>
      <c r="E1" s="187"/>
      <c r="F1" s="163" t="s">
        <v>2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8" t="s">
        <v>246</v>
      </c>
      <c r="V1" s="168"/>
      <c r="W1" s="168"/>
      <c r="X1" s="168"/>
      <c r="Y1" s="175" t="s">
        <v>3</v>
      </c>
      <c r="Z1" s="175"/>
      <c r="AA1" s="176"/>
    </row>
    <row r="2" spans="1:36" s="15" customFormat="1" ht="15.75" customHeight="1" x14ac:dyDescent="0.25">
      <c r="A2" s="181"/>
      <c r="B2" s="182"/>
      <c r="C2" s="188"/>
      <c r="D2" s="188"/>
      <c r="E2" s="188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9" t="s">
        <v>247</v>
      </c>
      <c r="V2" s="169"/>
      <c r="W2" s="169">
        <v>2</v>
      </c>
      <c r="X2" s="169"/>
      <c r="Y2" s="177">
        <v>3</v>
      </c>
      <c r="Z2" s="177"/>
      <c r="AA2" s="178"/>
    </row>
    <row r="3" spans="1:36" s="15" customFormat="1" ht="15.75" customHeight="1" x14ac:dyDescent="0.25">
      <c r="A3" s="181"/>
      <c r="B3" s="182"/>
      <c r="C3" s="188"/>
      <c r="D3" s="188"/>
      <c r="E3" s="188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9" t="s">
        <v>248</v>
      </c>
      <c r="V3" s="169"/>
      <c r="W3" s="169"/>
      <c r="X3" s="169"/>
      <c r="Y3" s="159">
        <v>43524</v>
      </c>
      <c r="Z3" s="159"/>
      <c r="AA3" s="160"/>
    </row>
    <row r="4" spans="1:36" s="15" customFormat="1" ht="15.75" customHeight="1" x14ac:dyDescent="0.25">
      <c r="A4" s="181"/>
      <c r="B4" s="182"/>
      <c r="C4" s="188"/>
      <c r="D4" s="188"/>
      <c r="E4" s="188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9"/>
      <c r="V4" s="169"/>
      <c r="W4" s="169"/>
      <c r="X4" s="169"/>
      <c r="Y4" s="159"/>
      <c r="Z4" s="159"/>
      <c r="AA4" s="160"/>
    </row>
    <row r="5" spans="1:36" s="15" customFormat="1" ht="15.75" customHeight="1" thickBot="1" x14ac:dyDescent="0.3">
      <c r="A5" s="183"/>
      <c r="B5" s="184"/>
      <c r="C5" s="189" t="s">
        <v>4</v>
      </c>
      <c r="D5" s="189"/>
      <c r="E5" s="189"/>
      <c r="F5" s="165" t="s">
        <v>360</v>
      </c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70" t="s">
        <v>249</v>
      </c>
      <c r="V5" s="170"/>
      <c r="W5" s="170"/>
      <c r="X5" s="170"/>
      <c r="Y5" s="161" t="s">
        <v>5</v>
      </c>
      <c r="Z5" s="161"/>
      <c r="AA5" s="162"/>
    </row>
    <row r="6" spans="1:36" s="16" customFormat="1" ht="19.5" customHeight="1" x14ac:dyDescent="0.25">
      <c r="A6" s="192" t="s">
        <v>149</v>
      </c>
      <c r="B6" s="185" t="s">
        <v>7</v>
      </c>
      <c r="C6" s="185"/>
      <c r="D6" s="185"/>
      <c r="E6" s="171" t="s">
        <v>8</v>
      </c>
      <c r="F6" s="171"/>
      <c r="G6" s="171"/>
      <c r="H6" s="171"/>
      <c r="I6" s="171"/>
      <c r="J6" s="171"/>
      <c r="K6" s="171"/>
      <c r="L6" s="171"/>
      <c r="M6" s="174" t="s">
        <v>218</v>
      </c>
      <c r="N6" s="174"/>
      <c r="O6" s="174"/>
      <c r="P6" s="174"/>
      <c r="Q6" s="174"/>
      <c r="R6" s="174"/>
      <c r="S6" s="174"/>
      <c r="T6" s="174"/>
      <c r="U6" s="174"/>
      <c r="V6" s="174"/>
      <c r="W6" s="171" t="s">
        <v>9</v>
      </c>
      <c r="X6" s="155" t="s">
        <v>10</v>
      </c>
      <c r="Y6" s="155" t="s">
        <v>11</v>
      </c>
      <c r="Z6" s="155"/>
      <c r="AA6" s="155"/>
      <c r="AB6" s="155" t="s">
        <v>11</v>
      </c>
      <c r="AC6" s="155"/>
      <c r="AD6" s="155"/>
      <c r="AE6" s="155" t="s">
        <v>11</v>
      </c>
      <c r="AF6" s="155"/>
      <c r="AG6" s="155"/>
      <c r="AH6" s="155" t="s">
        <v>11</v>
      </c>
      <c r="AI6" s="155"/>
      <c r="AJ6" s="157"/>
    </row>
    <row r="7" spans="1:36" s="16" customFormat="1" ht="19.5" customHeight="1" x14ac:dyDescent="0.25">
      <c r="A7" s="193"/>
      <c r="B7" s="186"/>
      <c r="C7" s="186"/>
      <c r="D7" s="186"/>
      <c r="E7" s="172"/>
      <c r="F7" s="172"/>
      <c r="G7" s="172"/>
      <c r="H7" s="172"/>
      <c r="I7" s="172"/>
      <c r="J7" s="172"/>
      <c r="K7" s="172"/>
      <c r="L7" s="172"/>
      <c r="M7" s="156" t="s">
        <v>350</v>
      </c>
      <c r="N7" s="156"/>
      <c r="O7" s="156" t="s">
        <v>351</v>
      </c>
      <c r="P7" s="156"/>
      <c r="Q7" s="156" t="s">
        <v>352</v>
      </c>
      <c r="R7" s="156"/>
      <c r="S7" s="156" t="s">
        <v>353</v>
      </c>
      <c r="T7" s="156"/>
      <c r="U7" s="156" t="s">
        <v>12</v>
      </c>
      <c r="V7" s="156"/>
      <c r="W7" s="172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8"/>
    </row>
    <row r="8" spans="1:36" s="16" customFormat="1" ht="24" customHeight="1" x14ac:dyDescent="0.25">
      <c r="A8" s="193"/>
      <c r="B8" s="190" t="s">
        <v>354</v>
      </c>
      <c r="C8" s="190" t="s">
        <v>14</v>
      </c>
      <c r="D8" s="190" t="s">
        <v>15</v>
      </c>
      <c r="E8" s="166" t="s">
        <v>16</v>
      </c>
      <c r="F8" s="166" t="s">
        <v>17</v>
      </c>
      <c r="G8" s="166" t="s">
        <v>18</v>
      </c>
      <c r="H8" s="166" t="s">
        <v>19</v>
      </c>
      <c r="I8" s="166" t="s">
        <v>342</v>
      </c>
      <c r="J8" s="166" t="s">
        <v>336</v>
      </c>
      <c r="K8" s="166" t="s">
        <v>335</v>
      </c>
      <c r="L8" s="17" t="s">
        <v>22</v>
      </c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72"/>
      <c r="X8" s="156"/>
      <c r="Y8" s="156" t="s">
        <v>23</v>
      </c>
      <c r="Z8" s="156"/>
      <c r="AA8" s="156"/>
      <c r="AB8" s="156" t="s">
        <v>356</v>
      </c>
      <c r="AC8" s="156"/>
      <c r="AD8" s="156"/>
      <c r="AE8" s="156" t="s">
        <v>357</v>
      </c>
      <c r="AF8" s="156"/>
      <c r="AG8" s="156"/>
      <c r="AH8" s="156" t="s">
        <v>358</v>
      </c>
      <c r="AI8" s="156"/>
      <c r="AJ8" s="158"/>
    </row>
    <row r="9" spans="1:36" s="16" customFormat="1" ht="45" customHeight="1" thickBot="1" x14ac:dyDescent="0.3">
      <c r="A9" s="194"/>
      <c r="B9" s="191"/>
      <c r="C9" s="191"/>
      <c r="D9" s="191"/>
      <c r="E9" s="167"/>
      <c r="F9" s="167"/>
      <c r="G9" s="167"/>
      <c r="H9" s="167"/>
      <c r="I9" s="167" t="s">
        <v>24</v>
      </c>
      <c r="J9" s="167"/>
      <c r="K9" s="167"/>
      <c r="L9" s="18">
        <f>SUM(L10:L63)</f>
        <v>0.99999999999999889</v>
      </c>
      <c r="M9" s="19" t="s">
        <v>343</v>
      </c>
      <c r="N9" s="20" t="s">
        <v>26</v>
      </c>
      <c r="O9" s="19" t="s">
        <v>343</v>
      </c>
      <c r="P9" s="20" t="s">
        <v>26</v>
      </c>
      <c r="Q9" s="19" t="s">
        <v>343</v>
      </c>
      <c r="R9" s="20" t="s">
        <v>26</v>
      </c>
      <c r="S9" s="19" t="s">
        <v>343</v>
      </c>
      <c r="T9" s="20" t="s">
        <v>26</v>
      </c>
      <c r="U9" s="19" t="s">
        <v>343</v>
      </c>
      <c r="V9" s="21" t="s">
        <v>26</v>
      </c>
      <c r="W9" s="18">
        <f>+SUM(W10:W63)</f>
        <v>0</v>
      </c>
      <c r="X9" s="173"/>
      <c r="Y9" s="22" t="s">
        <v>27</v>
      </c>
      <c r="Z9" s="22" t="s">
        <v>28</v>
      </c>
      <c r="AA9" s="22" t="s">
        <v>29</v>
      </c>
      <c r="AB9" s="22" t="s">
        <v>27</v>
      </c>
      <c r="AC9" s="22" t="s">
        <v>28</v>
      </c>
      <c r="AD9" s="22" t="s">
        <v>29</v>
      </c>
      <c r="AE9" s="22" t="s">
        <v>27</v>
      </c>
      <c r="AF9" s="22" t="s">
        <v>28</v>
      </c>
      <c r="AG9" s="22" t="s">
        <v>29</v>
      </c>
      <c r="AH9" s="22" t="s">
        <v>27</v>
      </c>
      <c r="AI9" s="22" t="s">
        <v>28</v>
      </c>
      <c r="AJ9" s="23" t="s">
        <v>29</v>
      </c>
    </row>
    <row r="10" spans="1:36" ht="72.75" customHeight="1" x14ac:dyDescent="0.25">
      <c r="A10" s="64">
        <v>1</v>
      </c>
      <c r="B10" s="65" t="s">
        <v>291</v>
      </c>
      <c r="C10" s="65" t="s">
        <v>252</v>
      </c>
      <c r="D10" s="65" t="s">
        <v>222</v>
      </c>
      <c r="E10" s="66" t="s">
        <v>262</v>
      </c>
      <c r="F10" s="65" t="s">
        <v>259</v>
      </c>
      <c r="G10" s="65" t="s">
        <v>43</v>
      </c>
      <c r="H10" s="65" t="s">
        <v>31</v>
      </c>
      <c r="I10" s="65" t="s">
        <v>319</v>
      </c>
      <c r="J10" s="138">
        <v>44621</v>
      </c>
      <c r="K10" s="138">
        <v>44712</v>
      </c>
      <c r="L10" s="139">
        <f>(100/54)/100</f>
        <v>1.8518518518518517E-2</v>
      </c>
      <c r="M10" s="140"/>
      <c r="N10" s="65"/>
      <c r="O10" s="140">
        <v>1</v>
      </c>
      <c r="P10" s="65"/>
      <c r="Q10" s="140"/>
      <c r="R10" s="65"/>
      <c r="S10" s="140"/>
      <c r="T10" s="65"/>
      <c r="U10" s="141">
        <f>M10+O10+Q10+S10</f>
        <v>1</v>
      </c>
      <c r="V10" s="141">
        <f>N10+P10+R10+T10</f>
        <v>0</v>
      </c>
      <c r="W10" s="139">
        <f>V10/U10*L10</f>
        <v>0</v>
      </c>
      <c r="X10" s="74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75"/>
    </row>
    <row r="11" spans="1:36" ht="109.5" customHeight="1" x14ac:dyDescent="0.25">
      <c r="A11" s="25">
        <v>2</v>
      </c>
      <c r="B11" s="2" t="s">
        <v>291</v>
      </c>
      <c r="C11" s="2" t="s">
        <v>252</v>
      </c>
      <c r="D11" s="2" t="s">
        <v>222</v>
      </c>
      <c r="E11" s="13" t="s">
        <v>331</v>
      </c>
      <c r="F11" s="2" t="s">
        <v>261</v>
      </c>
      <c r="G11" s="2" t="s">
        <v>260</v>
      </c>
      <c r="H11" s="2" t="s">
        <v>31</v>
      </c>
      <c r="I11" s="2" t="s">
        <v>319</v>
      </c>
      <c r="J11" s="52">
        <v>44713</v>
      </c>
      <c r="K11" s="52">
        <v>44742</v>
      </c>
      <c r="L11" s="26">
        <f t="shared" ref="L11:L63" si="0">(100/54)/100</f>
        <v>1.8518518518518517E-2</v>
      </c>
      <c r="M11" s="27"/>
      <c r="N11" s="2"/>
      <c r="O11" s="27">
        <v>2</v>
      </c>
      <c r="P11" s="2"/>
      <c r="Q11" s="27"/>
      <c r="R11" s="2"/>
      <c r="S11" s="27"/>
      <c r="T11" s="2"/>
      <c r="U11" s="28">
        <f t="shared" ref="U11:U63" si="1">M11+O11+Q11+S11</f>
        <v>2</v>
      </c>
      <c r="V11" s="28">
        <f t="shared" ref="V11:V63" si="2">N11+P11+R11+T11</f>
        <v>0</v>
      </c>
      <c r="W11" s="26">
        <f t="shared" ref="W11:W63" si="3">V11/U11*L11</f>
        <v>0</v>
      </c>
      <c r="X11" s="29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80"/>
    </row>
    <row r="12" spans="1:36" ht="93" customHeight="1" x14ac:dyDescent="0.25">
      <c r="A12" s="25">
        <v>3</v>
      </c>
      <c r="B12" s="2" t="s">
        <v>291</v>
      </c>
      <c r="C12" s="2" t="s">
        <v>252</v>
      </c>
      <c r="D12" s="2" t="s">
        <v>222</v>
      </c>
      <c r="E12" s="13" t="s">
        <v>332</v>
      </c>
      <c r="F12" s="2" t="s">
        <v>259</v>
      </c>
      <c r="G12" s="2" t="s">
        <v>43</v>
      </c>
      <c r="H12" s="2" t="s">
        <v>31</v>
      </c>
      <c r="I12" s="2" t="s">
        <v>319</v>
      </c>
      <c r="J12" s="52">
        <v>44743</v>
      </c>
      <c r="K12" s="52" t="s">
        <v>258</v>
      </c>
      <c r="L12" s="26">
        <f t="shared" si="0"/>
        <v>1.8518518518518517E-2</v>
      </c>
      <c r="M12" s="2"/>
      <c r="N12" s="2"/>
      <c r="O12" s="29"/>
      <c r="P12" s="2"/>
      <c r="Q12" s="29">
        <v>0.7</v>
      </c>
      <c r="R12" s="29"/>
      <c r="S12" s="29">
        <v>0.3</v>
      </c>
      <c r="T12" s="29"/>
      <c r="U12" s="29">
        <f t="shared" si="1"/>
        <v>1</v>
      </c>
      <c r="V12" s="29">
        <f t="shared" si="2"/>
        <v>0</v>
      </c>
      <c r="W12" s="26">
        <f t="shared" si="3"/>
        <v>0</v>
      </c>
      <c r="X12" s="29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80"/>
    </row>
    <row r="13" spans="1:36" ht="42.75" customHeight="1" x14ac:dyDescent="0.25">
      <c r="A13" s="25">
        <v>4</v>
      </c>
      <c r="B13" s="2" t="s">
        <v>291</v>
      </c>
      <c r="C13" s="2" t="s">
        <v>252</v>
      </c>
      <c r="D13" s="2" t="s">
        <v>222</v>
      </c>
      <c r="E13" s="13" t="s">
        <v>257</v>
      </c>
      <c r="F13" s="2" t="s">
        <v>256</v>
      </c>
      <c r="G13" s="2" t="s">
        <v>255</v>
      </c>
      <c r="H13" s="2" t="s">
        <v>34</v>
      </c>
      <c r="I13" s="2" t="s">
        <v>319</v>
      </c>
      <c r="J13" s="52">
        <v>44805</v>
      </c>
      <c r="K13" s="52">
        <v>44834</v>
      </c>
      <c r="L13" s="26">
        <f t="shared" si="0"/>
        <v>1.8518518518518517E-2</v>
      </c>
      <c r="M13" s="31"/>
      <c r="N13" s="2"/>
      <c r="O13" s="31"/>
      <c r="P13" s="2"/>
      <c r="Q13" s="31"/>
      <c r="R13" s="2"/>
      <c r="S13" s="31">
        <v>1</v>
      </c>
      <c r="T13" s="2"/>
      <c r="U13" s="28">
        <f t="shared" si="1"/>
        <v>1</v>
      </c>
      <c r="V13" s="28">
        <f t="shared" si="2"/>
        <v>0</v>
      </c>
      <c r="W13" s="26">
        <f t="shared" si="3"/>
        <v>0</v>
      </c>
      <c r="X13" s="29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80"/>
    </row>
    <row r="14" spans="1:36" ht="77.25" customHeight="1" x14ac:dyDescent="0.25">
      <c r="A14" s="25">
        <v>5</v>
      </c>
      <c r="B14" s="2" t="s">
        <v>291</v>
      </c>
      <c r="C14" s="2" t="s">
        <v>252</v>
      </c>
      <c r="D14" s="2" t="s">
        <v>222</v>
      </c>
      <c r="E14" s="13" t="s">
        <v>333</v>
      </c>
      <c r="F14" s="2" t="s">
        <v>254</v>
      </c>
      <c r="G14" s="2" t="s">
        <v>253</v>
      </c>
      <c r="H14" s="2" t="s">
        <v>34</v>
      </c>
      <c r="I14" s="2" t="s">
        <v>319</v>
      </c>
      <c r="J14" s="52">
        <v>44713</v>
      </c>
      <c r="K14" s="52">
        <v>44895</v>
      </c>
      <c r="L14" s="26">
        <f t="shared" si="0"/>
        <v>1.8518518518518517E-2</v>
      </c>
      <c r="M14" s="27"/>
      <c r="N14" s="29"/>
      <c r="O14" s="28"/>
      <c r="P14" s="29"/>
      <c r="Q14" s="28"/>
      <c r="R14" s="29"/>
      <c r="S14" s="27">
        <v>1</v>
      </c>
      <c r="T14" s="29"/>
      <c r="U14" s="28">
        <f t="shared" si="1"/>
        <v>1</v>
      </c>
      <c r="V14" s="28">
        <f t="shared" si="2"/>
        <v>0</v>
      </c>
      <c r="W14" s="26">
        <f t="shared" si="3"/>
        <v>0</v>
      </c>
      <c r="X14" s="29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80"/>
    </row>
    <row r="15" spans="1:36" ht="51" x14ac:dyDescent="0.25">
      <c r="A15" s="25">
        <v>6</v>
      </c>
      <c r="B15" s="2" t="s">
        <v>291</v>
      </c>
      <c r="C15" s="2" t="s">
        <v>252</v>
      </c>
      <c r="D15" s="2" t="s">
        <v>222</v>
      </c>
      <c r="E15" s="13" t="s">
        <v>334</v>
      </c>
      <c r="F15" s="32" t="s">
        <v>251</v>
      </c>
      <c r="G15" s="2" t="s">
        <v>250</v>
      </c>
      <c r="H15" s="2" t="s">
        <v>31</v>
      </c>
      <c r="I15" s="2" t="s">
        <v>319</v>
      </c>
      <c r="J15" s="52">
        <v>44682</v>
      </c>
      <c r="K15" s="52">
        <v>44530</v>
      </c>
      <c r="L15" s="26">
        <f t="shared" si="0"/>
        <v>1.8518518518518517E-2</v>
      </c>
      <c r="M15" s="27"/>
      <c r="N15" s="2"/>
      <c r="O15" s="27"/>
      <c r="P15" s="2"/>
      <c r="Q15" s="27"/>
      <c r="R15" s="2"/>
      <c r="S15" s="27">
        <v>1</v>
      </c>
      <c r="T15" s="2"/>
      <c r="U15" s="28">
        <f t="shared" si="1"/>
        <v>1</v>
      </c>
      <c r="V15" s="28">
        <f t="shared" si="2"/>
        <v>0</v>
      </c>
      <c r="W15" s="26">
        <f t="shared" si="3"/>
        <v>0</v>
      </c>
      <c r="X15" s="29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80"/>
    </row>
    <row r="16" spans="1:36" ht="38.25" x14ac:dyDescent="0.25">
      <c r="A16" s="25">
        <v>7</v>
      </c>
      <c r="B16" s="2" t="s">
        <v>194</v>
      </c>
      <c r="C16" s="2" t="s">
        <v>107</v>
      </c>
      <c r="D16" s="2" t="s">
        <v>2</v>
      </c>
      <c r="E16" s="13" t="s">
        <v>179</v>
      </c>
      <c r="F16" s="2" t="s">
        <v>57</v>
      </c>
      <c r="G16" s="2" t="s">
        <v>101</v>
      </c>
      <c r="H16" s="2" t="s">
        <v>34</v>
      </c>
      <c r="I16" s="2" t="s">
        <v>170</v>
      </c>
      <c r="J16" s="14">
        <v>44682</v>
      </c>
      <c r="K16" s="14">
        <v>44742</v>
      </c>
      <c r="L16" s="26">
        <f t="shared" si="0"/>
        <v>1.8518518518518517E-2</v>
      </c>
      <c r="M16" s="2"/>
      <c r="N16" s="2"/>
      <c r="O16" s="2"/>
      <c r="P16" s="2"/>
      <c r="Q16" s="32">
        <v>0.4</v>
      </c>
      <c r="R16" s="2"/>
      <c r="S16" s="32">
        <v>0.60000000000000009</v>
      </c>
      <c r="T16" s="2"/>
      <c r="U16" s="29">
        <f t="shared" si="1"/>
        <v>1</v>
      </c>
      <c r="V16" s="29">
        <f t="shared" si="2"/>
        <v>0</v>
      </c>
      <c r="W16" s="26">
        <f t="shared" si="3"/>
        <v>0</v>
      </c>
      <c r="X16" s="29"/>
      <c r="Y16" s="3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80"/>
    </row>
    <row r="17" spans="1:36" ht="51" x14ac:dyDescent="0.25">
      <c r="A17" s="25">
        <v>8</v>
      </c>
      <c r="B17" s="2" t="s">
        <v>194</v>
      </c>
      <c r="C17" s="2" t="s">
        <v>195</v>
      </c>
      <c r="D17" s="2" t="s">
        <v>103</v>
      </c>
      <c r="E17" s="13" t="s">
        <v>180</v>
      </c>
      <c r="F17" s="2" t="s">
        <v>51</v>
      </c>
      <c r="G17" s="2" t="s">
        <v>101</v>
      </c>
      <c r="H17" s="2" t="s">
        <v>34</v>
      </c>
      <c r="I17" s="2" t="s">
        <v>289</v>
      </c>
      <c r="J17" s="14">
        <v>44713</v>
      </c>
      <c r="K17" s="14">
        <v>44910</v>
      </c>
      <c r="L17" s="26">
        <f t="shared" si="0"/>
        <v>1.8518518518518517E-2</v>
      </c>
      <c r="M17" s="27"/>
      <c r="N17" s="2"/>
      <c r="O17" s="27"/>
      <c r="P17" s="2"/>
      <c r="Q17" s="27"/>
      <c r="R17" s="2"/>
      <c r="S17" s="27">
        <v>1</v>
      </c>
      <c r="T17" s="2"/>
      <c r="U17" s="28">
        <f t="shared" si="1"/>
        <v>1</v>
      </c>
      <c r="V17" s="28">
        <f t="shared" si="2"/>
        <v>0</v>
      </c>
      <c r="W17" s="26">
        <f t="shared" si="3"/>
        <v>0</v>
      </c>
      <c r="X17" s="29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80"/>
    </row>
    <row r="18" spans="1:36" ht="56.25" customHeight="1" x14ac:dyDescent="0.25">
      <c r="A18" s="25">
        <v>9</v>
      </c>
      <c r="B18" s="2" t="s">
        <v>64</v>
      </c>
      <c r="C18" s="2" t="s">
        <v>201</v>
      </c>
      <c r="D18" s="2" t="s">
        <v>157</v>
      </c>
      <c r="E18" s="13" t="s">
        <v>202</v>
      </c>
      <c r="F18" s="2" t="s">
        <v>203</v>
      </c>
      <c r="G18" s="2" t="s">
        <v>204</v>
      </c>
      <c r="H18" s="2" t="s">
        <v>31</v>
      </c>
      <c r="I18" s="2" t="s">
        <v>172</v>
      </c>
      <c r="J18" s="14">
        <v>44682</v>
      </c>
      <c r="K18" s="14">
        <v>44910</v>
      </c>
      <c r="L18" s="26">
        <f t="shared" si="0"/>
        <v>1.8518518518518517E-2</v>
      </c>
      <c r="M18" s="32">
        <v>0.15000000000000002</v>
      </c>
      <c r="N18" s="32"/>
      <c r="O18" s="2"/>
      <c r="P18" s="2"/>
      <c r="Q18" s="32">
        <v>0.25</v>
      </c>
      <c r="R18" s="2"/>
      <c r="S18" s="32">
        <v>0.6</v>
      </c>
      <c r="T18" s="2"/>
      <c r="U18" s="29">
        <f t="shared" si="1"/>
        <v>1</v>
      </c>
      <c r="V18" s="29">
        <f t="shared" si="2"/>
        <v>0</v>
      </c>
      <c r="W18" s="26">
        <f t="shared" si="3"/>
        <v>0</v>
      </c>
      <c r="X18" s="29"/>
      <c r="Y18" s="3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80"/>
    </row>
    <row r="19" spans="1:36" ht="38.25" x14ac:dyDescent="0.25">
      <c r="A19" s="25">
        <v>10</v>
      </c>
      <c r="B19" s="2" t="s">
        <v>64</v>
      </c>
      <c r="C19" s="2" t="s">
        <v>201</v>
      </c>
      <c r="D19" s="2" t="s">
        <v>157</v>
      </c>
      <c r="E19" s="13" t="s">
        <v>83</v>
      </c>
      <c r="F19" s="2" t="s">
        <v>205</v>
      </c>
      <c r="G19" s="2" t="s">
        <v>206</v>
      </c>
      <c r="H19" s="2" t="s">
        <v>31</v>
      </c>
      <c r="I19" s="2" t="s">
        <v>172</v>
      </c>
      <c r="J19" s="14">
        <v>44682</v>
      </c>
      <c r="K19" s="14">
        <v>44910</v>
      </c>
      <c r="L19" s="26">
        <f t="shared" si="0"/>
        <v>1.8518518518518517E-2</v>
      </c>
      <c r="M19" s="32">
        <v>0.4</v>
      </c>
      <c r="N19" s="32"/>
      <c r="O19" s="2"/>
      <c r="P19" s="2"/>
      <c r="Q19" s="32">
        <v>0.2</v>
      </c>
      <c r="R19" s="2"/>
      <c r="S19" s="32">
        <v>0.4</v>
      </c>
      <c r="T19" s="2"/>
      <c r="U19" s="29">
        <f t="shared" si="1"/>
        <v>1</v>
      </c>
      <c r="V19" s="29">
        <f t="shared" si="2"/>
        <v>0</v>
      </c>
      <c r="W19" s="26">
        <f t="shared" si="3"/>
        <v>0</v>
      </c>
      <c r="X19" s="29"/>
      <c r="Y19" s="3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80"/>
    </row>
    <row r="20" spans="1:36" ht="38.25" x14ac:dyDescent="0.25">
      <c r="A20" s="25">
        <v>11</v>
      </c>
      <c r="B20" s="2" t="s">
        <v>223</v>
      </c>
      <c r="C20" s="2" t="s">
        <v>36</v>
      </c>
      <c r="D20" s="2" t="s">
        <v>32</v>
      </c>
      <c r="E20" s="13" t="s">
        <v>70</v>
      </c>
      <c r="F20" s="2" t="s">
        <v>63</v>
      </c>
      <c r="G20" s="2" t="s">
        <v>101</v>
      </c>
      <c r="H20" s="2" t="s">
        <v>34</v>
      </c>
      <c r="I20" s="2" t="s">
        <v>170</v>
      </c>
      <c r="J20" s="14">
        <v>44713</v>
      </c>
      <c r="K20" s="14">
        <v>44742</v>
      </c>
      <c r="L20" s="26">
        <f t="shared" si="0"/>
        <v>1.8518518518518517E-2</v>
      </c>
      <c r="M20" s="27"/>
      <c r="N20" s="27"/>
      <c r="O20" s="27"/>
      <c r="P20" s="27"/>
      <c r="Q20" s="27"/>
      <c r="R20" s="27"/>
      <c r="S20" s="27">
        <v>4</v>
      </c>
      <c r="T20" s="27"/>
      <c r="U20" s="28">
        <f t="shared" si="1"/>
        <v>4</v>
      </c>
      <c r="V20" s="28">
        <f t="shared" si="2"/>
        <v>0</v>
      </c>
      <c r="W20" s="26">
        <f t="shared" si="3"/>
        <v>0</v>
      </c>
      <c r="X20" s="29"/>
      <c r="Y20" s="3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80"/>
    </row>
    <row r="21" spans="1:36" ht="60.75" customHeight="1" x14ac:dyDescent="0.25">
      <c r="A21" s="25">
        <v>12</v>
      </c>
      <c r="B21" s="2" t="s">
        <v>223</v>
      </c>
      <c r="C21" s="2" t="s">
        <v>225</v>
      </c>
      <c r="D21" s="2" t="s">
        <v>222</v>
      </c>
      <c r="E21" s="13" t="s">
        <v>71</v>
      </c>
      <c r="F21" s="2" t="s">
        <v>38</v>
      </c>
      <c r="G21" s="2" t="s">
        <v>101</v>
      </c>
      <c r="H21" s="2" t="s">
        <v>34</v>
      </c>
      <c r="I21" s="2" t="s">
        <v>319</v>
      </c>
      <c r="J21" s="14">
        <v>44682</v>
      </c>
      <c r="K21" s="14">
        <v>44910</v>
      </c>
      <c r="L21" s="26">
        <f t="shared" si="0"/>
        <v>1.8518518518518517E-2</v>
      </c>
      <c r="M21" s="2"/>
      <c r="N21" s="27"/>
      <c r="O21" s="27"/>
      <c r="P21" s="27"/>
      <c r="Q21" s="32">
        <v>0.5</v>
      </c>
      <c r="R21" s="32"/>
      <c r="S21" s="32">
        <v>0.5</v>
      </c>
      <c r="T21" s="27"/>
      <c r="U21" s="29">
        <f t="shared" si="1"/>
        <v>1</v>
      </c>
      <c r="V21" s="29">
        <f t="shared" si="2"/>
        <v>0</v>
      </c>
      <c r="W21" s="26">
        <f t="shared" si="3"/>
        <v>0</v>
      </c>
      <c r="X21" s="29"/>
      <c r="Y21" s="3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80"/>
    </row>
    <row r="22" spans="1:36" ht="113.25" customHeight="1" x14ac:dyDescent="0.25">
      <c r="A22" s="25">
        <v>13</v>
      </c>
      <c r="B22" s="2" t="s">
        <v>223</v>
      </c>
      <c r="C22" s="2" t="s">
        <v>225</v>
      </c>
      <c r="D22" s="2" t="s">
        <v>226</v>
      </c>
      <c r="E22" s="13" t="s">
        <v>72</v>
      </c>
      <c r="F22" s="2" t="s">
        <v>39</v>
      </c>
      <c r="G22" s="2" t="s">
        <v>101</v>
      </c>
      <c r="H22" s="2" t="s">
        <v>34</v>
      </c>
      <c r="I22" s="2" t="s">
        <v>174</v>
      </c>
      <c r="J22" s="14">
        <v>44682</v>
      </c>
      <c r="K22" s="14">
        <v>44910</v>
      </c>
      <c r="L22" s="26">
        <f t="shared" si="0"/>
        <v>1.8518518518518517E-2</v>
      </c>
      <c r="M22" s="2"/>
      <c r="N22" s="27"/>
      <c r="O22" s="27"/>
      <c r="P22" s="27"/>
      <c r="Q22" s="27"/>
      <c r="R22" s="2"/>
      <c r="S22" s="32">
        <v>1</v>
      </c>
      <c r="T22" s="27"/>
      <c r="U22" s="29">
        <f t="shared" si="1"/>
        <v>1</v>
      </c>
      <c r="V22" s="29">
        <f t="shared" si="2"/>
        <v>0</v>
      </c>
      <c r="W22" s="26">
        <f t="shared" si="3"/>
        <v>0</v>
      </c>
      <c r="X22" s="29"/>
      <c r="Y22" s="3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80"/>
    </row>
    <row r="23" spans="1:36" ht="68.25" customHeight="1" x14ac:dyDescent="0.25">
      <c r="A23" s="25">
        <v>14</v>
      </c>
      <c r="B23" s="2" t="s">
        <v>223</v>
      </c>
      <c r="C23" s="2" t="s">
        <v>225</v>
      </c>
      <c r="D23" s="2" t="s">
        <v>226</v>
      </c>
      <c r="E23" s="13" t="s">
        <v>181</v>
      </c>
      <c r="F23" s="2" t="s">
        <v>40</v>
      </c>
      <c r="G23" s="2" t="s">
        <v>43</v>
      </c>
      <c r="H23" s="2" t="s">
        <v>37</v>
      </c>
      <c r="I23" s="2" t="s">
        <v>174</v>
      </c>
      <c r="J23" s="14">
        <v>44682</v>
      </c>
      <c r="K23" s="14">
        <v>44895</v>
      </c>
      <c r="L23" s="26">
        <f t="shared" si="0"/>
        <v>1.8518518518518517E-2</v>
      </c>
      <c r="M23" s="31"/>
      <c r="N23" s="2"/>
      <c r="O23" s="31"/>
      <c r="P23" s="2"/>
      <c r="Q23" s="31"/>
      <c r="R23" s="2"/>
      <c r="S23" s="31">
        <v>1</v>
      </c>
      <c r="T23" s="2"/>
      <c r="U23" s="28">
        <f t="shared" si="1"/>
        <v>1</v>
      </c>
      <c r="V23" s="28">
        <f t="shared" si="2"/>
        <v>0</v>
      </c>
      <c r="W23" s="26">
        <f t="shared" si="3"/>
        <v>0</v>
      </c>
      <c r="X23" s="29"/>
      <c r="Y23" s="3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80"/>
    </row>
    <row r="24" spans="1:36" ht="79.5" customHeight="1" x14ac:dyDescent="0.25">
      <c r="A24" s="25">
        <v>15</v>
      </c>
      <c r="B24" s="2" t="s">
        <v>223</v>
      </c>
      <c r="C24" s="2" t="s">
        <v>225</v>
      </c>
      <c r="D24" s="2" t="s">
        <v>226</v>
      </c>
      <c r="E24" s="13" t="s">
        <v>182</v>
      </c>
      <c r="F24" s="2" t="s">
        <v>41</v>
      </c>
      <c r="G24" s="2" t="s">
        <v>150</v>
      </c>
      <c r="H24" s="2" t="s">
        <v>31</v>
      </c>
      <c r="I24" s="2" t="s">
        <v>174</v>
      </c>
      <c r="J24" s="14">
        <v>44682</v>
      </c>
      <c r="K24" s="14">
        <v>44895</v>
      </c>
      <c r="L24" s="26">
        <f t="shared" si="0"/>
        <v>1.8518518518518517E-2</v>
      </c>
      <c r="M24" s="2"/>
      <c r="N24" s="2"/>
      <c r="O24" s="34"/>
      <c r="P24" s="2"/>
      <c r="Q24" s="34">
        <v>0.5</v>
      </c>
      <c r="R24" s="2"/>
      <c r="S24" s="32">
        <v>0.5</v>
      </c>
      <c r="T24" s="2"/>
      <c r="U24" s="29">
        <f t="shared" si="1"/>
        <v>1</v>
      </c>
      <c r="V24" s="29">
        <f t="shared" si="2"/>
        <v>0</v>
      </c>
      <c r="W24" s="26">
        <f t="shared" si="3"/>
        <v>0</v>
      </c>
      <c r="X24" s="29"/>
      <c r="Y24" s="3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80"/>
    </row>
    <row r="25" spans="1:36" ht="85.5" customHeight="1" x14ac:dyDescent="0.25">
      <c r="A25" s="25">
        <v>16</v>
      </c>
      <c r="B25" s="2" t="s">
        <v>223</v>
      </c>
      <c r="C25" s="2" t="s">
        <v>225</v>
      </c>
      <c r="D25" s="2" t="s">
        <v>226</v>
      </c>
      <c r="E25" s="13" t="s">
        <v>183</v>
      </c>
      <c r="F25" s="2" t="s">
        <v>42</v>
      </c>
      <c r="G25" s="2" t="s">
        <v>43</v>
      </c>
      <c r="H25" s="2" t="s">
        <v>34</v>
      </c>
      <c r="I25" s="2" t="s">
        <v>174</v>
      </c>
      <c r="J25" s="14">
        <v>44682</v>
      </c>
      <c r="K25" s="14">
        <v>44910</v>
      </c>
      <c r="L25" s="26">
        <f t="shared" si="0"/>
        <v>1.8518518518518517E-2</v>
      </c>
      <c r="M25" s="2"/>
      <c r="N25" s="2"/>
      <c r="O25" s="2"/>
      <c r="P25" s="2"/>
      <c r="Q25" s="32">
        <v>0.4</v>
      </c>
      <c r="R25" s="2"/>
      <c r="S25" s="32">
        <v>0.6</v>
      </c>
      <c r="T25" s="2"/>
      <c r="U25" s="29">
        <f t="shared" si="1"/>
        <v>1</v>
      </c>
      <c r="V25" s="29">
        <f t="shared" si="2"/>
        <v>0</v>
      </c>
      <c r="W25" s="26">
        <f t="shared" si="3"/>
        <v>0</v>
      </c>
      <c r="X25" s="29"/>
      <c r="Y25" s="3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80"/>
    </row>
    <row r="26" spans="1:36" ht="56.25" customHeight="1" x14ac:dyDescent="0.25">
      <c r="A26" s="25">
        <v>17</v>
      </c>
      <c r="B26" s="2" t="s">
        <v>223</v>
      </c>
      <c r="C26" s="2" t="s">
        <v>225</v>
      </c>
      <c r="D26" s="2" t="s">
        <v>226</v>
      </c>
      <c r="E26" s="13" t="s">
        <v>184</v>
      </c>
      <c r="F26" s="2" t="s">
        <v>41</v>
      </c>
      <c r="G26" s="2" t="s">
        <v>150</v>
      </c>
      <c r="H26" s="2" t="s">
        <v>31</v>
      </c>
      <c r="I26" s="2" t="s">
        <v>174</v>
      </c>
      <c r="J26" s="14">
        <v>44682</v>
      </c>
      <c r="K26" s="14">
        <v>44895</v>
      </c>
      <c r="L26" s="26">
        <f t="shared" si="0"/>
        <v>1.8518518518518517E-2</v>
      </c>
      <c r="M26" s="2"/>
      <c r="N26" s="2"/>
      <c r="O26" s="34">
        <v>0.5</v>
      </c>
      <c r="P26" s="2"/>
      <c r="Q26" s="2"/>
      <c r="R26" s="2"/>
      <c r="S26" s="32">
        <v>0.5</v>
      </c>
      <c r="T26" s="27"/>
      <c r="U26" s="29">
        <f t="shared" si="1"/>
        <v>1</v>
      </c>
      <c r="V26" s="29">
        <f t="shared" si="2"/>
        <v>0</v>
      </c>
      <c r="W26" s="26">
        <f t="shared" si="3"/>
        <v>0</v>
      </c>
      <c r="X26" s="29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80"/>
    </row>
    <row r="27" spans="1:36" ht="55.5" customHeight="1" x14ac:dyDescent="0.25">
      <c r="A27" s="25">
        <v>18</v>
      </c>
      <c r="B27" s="2" t="s">
        <v>311</v>
      </c>
      <c r="C27" s="2" t="s">
        <v>263</v>
      </c>
      <c r="D27" s="2" t="s">
        <v>222</v>
      </c>
      <c r="E27" s="13" t="s">
        <v>264</v>
      </c>
      <c r="F27" s="2" t="s">
        <v>265</v>
      </c>
      <c r="G27" s="2" t="s">
        <v>266</v>
      </c>
      <c r="H27" s="2" t="s">
        <v>34</v>
      </c>
      <c r="I27" s="2" t="s">
        <v>319</v>
      </c>
      <c r="J27" s="52">
        <v>44713</v>
      </c>
      <c r="K27" s="52">
        <v>44834</v>
      </c>
      <c r="L27" s="26">
        <f t="shared" si="0"/>
        <v>1.8518518518518517E-2</v>
      </c>
      <c r="M27" s="31"/>
      <c r="N27" s="2"/>
      <c r="O27" s="31"/>
      <c r="P27" s="2"/>
      <c r="Q27" s="31"/>
      <c r="R27" s="27"/>
      <c r="S27" s="31">
        <v>1</v>
      </c>
      <c r="T27" s="27"/>
      <c r="U27" s="28">
        <f t="shared" si="1"/>
        <v>1</v>
      </c>
      <c r="V27" s="28">
        <f t="shared" si="2"/>
        <v>0</v>
      </c>
      <c r="W27" s="26">
        <f t="shared" si="3"/>
        <v>0</v>
      </c>
      <c r="X27" s="29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80"/>
    </row>
    <row r="28" spans="1:36" ht="38.25" x14ac:dyDescent="0.25">
      <c r="A28" s="25">
        <v>19</v>
      </c>
      <c r="B28" s="2" t="s">
        <v>311</v>
      </c>
      <c r="C28" s="2" t="s">
        <v>263</v>
      </c>
      <c r="D28" s="2" t="s">
        <v>222</v>
      </c>
      <c r="E28" s="13" t="s">
        <v>267</v>
      </c>
      <c r="F28" s="2" t="s">
        <v>88</v>
      </c>
      <c r="G28" s="2" t="s">
        <v>87</v>
      </c>
      <c r="H28" s="2" t="s">
        <v>31</v>
      </c>
      <c r="I28" s="2" t="s">
        <v>319</v>
      </c>
      <c r="J28" s="52">
        <v>44713</v>
      </c>
      <c r="K28" s="52">
        <v>44926</v>
      </c>
      <c r="L28" s="26">
        <f t="shared" si="0"/>
        <v>1.8518518518518517E-2</v>
      </c>
      <c r="M28" s="2"/>
      <c r="N28" s="2"/>
      <c r="O28" s="32">
        <v>0.5</v>
      </c>
      <c r="P28" s="2"/>
      <c r="Q28" s="32"/>
      <c r="R28" s="2"/>
      <c r="S28" s="32">
        <v>0.5</v>
      </c>
      <c r="T28" s="2"/>
      <c r="U28" s="29">
        <f t="shared" si="1"/>
        <v>1</v>
      </c>
      <c r="V28" s="29">
        <f t="shared" si="2"/>
        <v>0</v>
      </c>
      <c r="W28" s="26">
        <f t="shared" si="3"/>
        <v>0</v>
      </c>
      <c r="X28" s="29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80"/>
    </row>
    <row r="29" spans="1:36" s="37" customFormat="1" ht="55.5" customHeight="1" x14ac:dyDescent="0.25">
      <c r="A29" s="35">
        <v>20</v>
      </c>
      <c r="B29" s="27" t="s">
        <v>311</v>
      </c>
      <c r="C29" s="27" t="s">
        <v>263</v>
      </c>
      <c r="D29" s="27" t="s">
        <v>222</v>
      </c>
      <c r="E29" s="36" t="s">
        <v>268</v>
      </c>
      <c r="F29" s="27" t="s">
        <v>269</v>
      </c>
      <c r="G29" s="27" t="s">
        <v>270</v>
      </c>
      <c r="H29" s="27" t="s">
        <v>31</v>
      </c>
      <c r="I29" s="27" t="s">
        <v>319</v>
      </c>
      <c r="J29" s="27">
        <v>44669</v>
      </c>
      <c r="K29" s="27">
        <v>44712</v>
      </c>
      <c r="L29" s="26">
        <f t="shared" si="0"/>
        <v>1.8518518518518517E-2</v>
      </c>
      <c r="M29" s="27"/>
      <c r="N29" s="27"/>
      <c r="O29" s="27"/>
      <c r="P29" s="27"/>
      <c r="Q29" s="27">
        <v>1</v>
      </c>
      <c r="R29" s="27"/>
      <c r="S29" s="27"/>
      <c r="T29" s="27"/>
      <c r="U29" s="28">
        <f t="shared" si="1"/>
        <v>1</v>
      </c>
      <c r="V29" s="28">
        <f t="shared" si="2"/>
        <v>0</v>
      </c>
      <c r="W29" s="26">
        <f t="shared" si="3"/>
        <v>0</v>
      </c>
      <c r="X29" s="28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143"/>
    </row>
    <row r="30" spans="1:36" ht="52.5" customHeight="1" x14ac:dyDescent="0.25">
      <c r="A30" s="25">
        <v>21</v>
      </c>
      <c r="B30" s="2" t="s">
        <v>223</v>
      </c>
      <c r="C30" s="2" t="s">
        <v>48</v>
      </c>
      <c r="D30" s="2" t="s">
        <v>56</v>
      </c>
      <c r="E30" s="13" t="s">
        <v>338</v>
      </c>
      <c r="F30" s="2" t="s">
        <v>339</v>
      </c>
      <c r="G30" s="2" t="s">
        <v>33</v>
      </c>
      <c r="H30" s="2" t="s">
        <v>37</v>
      </c>
      <c r="I30" s="2" t="s">
        <v>207</v>
      </c>
      <c r="J30" s="14">
        <v>44682</v>
      </c>
      <c r="K30" s="14">
        <v>44895</v>
      </c>
      <c r="L30" s="26">
        <f t="shared" si="0"/>
        <v>1.8518518518518517E-2</v>
      </c>
      <c r="M30" s="2"/>
      <c r="N30" s="2"/>
      <c r="O30" s="34">
        <v>0.25</v>
      </c>
      <c r="P30" s="2"/>
      <c r="Q30" s="34">
        <v>0.25</v>
      </c>
      <c r="R30" s="2"/>
      <c r="S30" s="32">
        <v>0.5</v>
      </c>
      <c r="T30" s="2"/>
      <c r="U30" s="29">
        <f t="shared" si="1"/>
        <v>1</v>
      </c>
      <c r="V30" s="29">
        <f t="shared" si="2"/>
        <v>0</v>
      </c>
      <c r="W30" s="26">
        <f t="shared" si="3"/>
        <v>0</v>
      </c>
      <c r="X30" s="29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80"/>
    </row>
    <row r="31" spans="1:36" s="37" customFormat="1" ht="72" customHeight="1" x14ac:dyDescent="0.25">
      <c r="A31" s="35">
        <v>22</v>
      </c>
      <c r="B31" s="27" t="s">
        <v>223</v>
      </c>
      <c r="C31" s="27" t="s">
        <v>48</v>
      </c>
      <c r="D31" s="27" t="s">
        <v>178</v>
      </c>
      <c r="E31" s="36" t="s">
        <v>236</v>
      </c>
      <c r="F31" s="27" t="s">
        <v>58</v>
      </c>
      <c r="G31" s="27" t="s">
        <v>101</v>
      </c>
      <c r="H31" s="27" t="s">
        <v>37</v>
      </c>
      <c r="I31" s="27" t="s">
        <v>172</v>
      </c>
      <c r="J31" s="27">
        <v>44743</v>
      </c>
      <c r="K31" s="27">
        <v>44803</v>
      </c>
      <c r="L31" s="26">
        <f t="shared" si="0"/>
        <v>1.8518518518518517E-2</v>
      </c>
      <c r="M31" s="27"/>
      <c r="N31" s="27"/>
      <c r="O31" s="27">
        <v>1</v>
      </c>
      <c r="P31" s="27"/>
      <c r="Q31" s="27"/>
      <c r="R31" s="27"/>
      <c r="S31" s="27">
        <v>2</v>
      </c>
      <c r="T31" s="27"/>
      <c r="U31" s="28">
        <f t="shared" si="1"/>
        <v>3</v>
      </c>
      <c r="V31" s="28">
        <f t="shared" si="2"/>
        <v>0</v>
      </c>
      <c r="W31" s="26">
        <f t="shared" si="3"/>
        <v>0</v>
      </c>
      <c r="X31" s="28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143"/>
    </row>
    <row r="32" spans="1:36" ht="38.25" x14ac:dyDescent="0.25">
      <c r="A32" s="25">
        <v>23</v>
      </c>
      <c r="B32" s="2" t="s">
        <v>223</v>
      </c>
      <c r="C32" s="2" t="s">
        <v>48</v>
      </c>
      <c r="D32" s="2" t="s">
        <v>178</v>
      </c>
      <c r="E32" s="13" t="s">
        <v>219</v>
      </c>
      <c r="F32" s="2" t="s">
        <v>208</v>
      </c>
      <c r="G32" s="2" t="s">
        <v>85</v>
      </c>
      <c r="H32" s="2" t="s">
        <v>37</v>
      </c>
      <c r="I32" s="2" t="s">
        <v>324</v>
      </c>
      <c r="J32" s="14">
        <v>44711</v>
      </c>
      <c r="K32" s="14">
        <v>44895</v>
      </c>
      <c r="L32" s="26">
        <f t="shared" si="0"/>
        <v>1.8518518518518517E-2</v>
      </c>
      <c r="M32" s="27"/>
      <c r="N32" s="2"/>
      <c r="O32" s="27"/>
      <c r="P32" s="2"/>
      <c r="Q32" s="27"/>
      <c r="R32" s="2"/>
      <c r="S32" s="27">
        <v>1</v>
      </c>
      <c r="T32" s="2"/>
      <c r="U32" s="28">
        <f t="shared" si="1"/>
        <v>1</v>
      </c>
      <c r="V32" s="28">
        <f t="shared" si="2"/>
        <v>0</v>
      </c>
      <c r="W32" s="26">
        <f t="shared" si="3"/>
        <v>0</v>
      </c>
      <c r="X32" s="29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80"/>
    </row>
    <row r="33" spans="1:36" ht="51" x14ac:dyDescent="0.25">
      <c r="A33" s="25">
        <v>24</v>
      </c>
      <c r="B33" s="2" t="s">
        <v>223</v>
      </c>
      <c r="C33" s="2" t="s">
        <v>48</v>
      </c>
      <c r="D33" s="2" t="s">
        <v>178</v>
      </c>
      <c r="E33" s="13" t="s">
        <v>73</v>
      </c>
      <c r="F33" s="2" t="s">
        <v>50</v>
      </c>
      <c r="G33" s="2" t="s">
        <v>43</v>
      </c>
      <c r="H33" s="2" t="s">
        <v>31</v>
      </c>
      <c r="I33" s="2" t="s">
        <v>171</v>
      </c>
      <c r="J33" s="14">
        <v>44743</v>
      </c>
      <c r="K33" s="14">
        <v>44895</v>
      </c>
      <c r="L33" s="26">
        <f t="shared" si="0"/>
        <v>1.8518518518518517E-2</v>
      </c>
      <c r="M33" s="2"/>
      <c r="N33" s="2"/>
      <c r="O33" s="2"/>
      <c r="P33" s="2"/>
      <c r="Q33" s="34">
        <v>0.5</v>
      </c>
      <c r="R33" s="2"/>
      <c r="S33" s="32">
        <v>0.5</v>
      </c>
      <c r="T33" s="2"/>
      <c r="U33" s="29">
        <f t="shared" si="1"/>
        <v>1</v>
      </c>
      <c r="V33" s="29">
        <f t="shared" si="2"/>
        <v>0</v>
      </c>
      <c r="W33" s="26">
        <f t="shared" si="3"/>
        <v>0</v>
      </c>
      <c r="X33" s="29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80"/>
    </row>
    <row r="34" spans="1:36" ht="51" x14ac:dyDescent="0.25">
      <c r="A34" s="25">
        <v>25</v>
      </c>
      <c r="B34" s="2" t="s">
        <v>223</v>
      </c>
      <c r="C34" s="2" t="s">
        <v>48</v>
      </c>
      <c r="D34" s="2" t="s">
        <v>178</v>
      </c>
      <c r="E34" s="13" t="s">
        <v>244</v>
      </c>
      <c r="F34" s="2" t="s">
        <v>49</v>
      </c>
      <c r="G34" s="2" t="s">
        <v>85</v>
      </c>
      <c r="H34" s="2" t="s">
        <v>31</v>
      </c>
      <c r="I34" s="2" t="s">
        <v>324</v>
      </c>
      <c r="J34" s="14">
        <v>44743</v>
      </c>
      <c r="K34" s="14">
        <v>44895</v>
      </c>
      <c r="L34" s="26">
        <f t="shared" si="0"/>
        <v>1.8518518518518517E-2</v>
      </c>
      <c r="M34" s="2"/>
      <c r="N34" s="2"/>
      <c r="O34" s="38"/>
      <c r="P34" s="2"/>
      <c r="Q34" s="34">
        <v>0.5</v>
      </c>
      <c r="R34" s="2"/>
      <c r="S34" s="32">
        <v>0.5</v>
      </c>
      <c r="T34" s="2"/>
      <c r="U34" s="29">
        <f t="shared" si="1"/>
        <v>1</v>
      </c>
      <c r="V34" s="29">
        <f t="shared" si="2"/>
        <v>0</v>
      </c>
      <c r="W34" s="26">
        <f t="shared" si="3"/>
        <v>0</v>
      </c>
      <c r="X34" s="29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80"/>
    </row>
    <row r="35" spans="1:36" ht="85.5" customHeight="1" x14ac:dyDescent="0.25">
      <c r="A35" s="25">
        <v>26</v>
      </c>
      <c r="B35" s="2" t="s">
        <v>223</v>
      </c>
      <c r="C35" s="2" t="s">
        <v>48</v>
      </c>
      <c r="D35" s="2" t="s">
        <v>178</v>
      </c>
      <c r="E35" s="13" t="s">
        <v>245</v>
      </c>
      <c r="F35" s="2" t="s">
        <v>209</v>
      </c>
      <c r="G35" s="2" t="s">
        <v>43</v>
      </c>
      <c r="H35" s="2" t="s">
        <v>31</v>
      </c>
      <c r="I35" s="2" t="s">
        <v>324</v>
      </c>
      <c r="J35" s="14">
        <v>44682</v>
      </c>
      <c r="K35" s="14">
        <v>44895</v>
      </c>
      <c r="L35" s="26">
        <f t="shared" si="0"/>
        <v>1.8518518518518517E-2</v>
      </c>
      <c r="M35" s="27"/>
      <c r="N35" s="27"/>
      <c r="O35" s="28"/>
      <c r="P35" s="27"/>
      <c r="Q35" s="27"/>
      <c r="R35" s="27"/>
      <c r="S35" s="27">
        <v>2</v>
      </c>
      <c r="T35" s="27"/>
      <c r="U35" s="28">
        <f t="shared" si="1"/>
        <v>2</v>
      </c>
      <c r="V35" s="28">
        <f t="shared" si="2"/>
        <v>0</v>
      </c>
      <c r="W35" s="26">
        <f t="shared" si="3"/>
        <v>0</v>
      </c>
      <c r="X35" s="29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80"/>
    </row>
    <row r="36" spans="1:36" ht="38.25" x14ac:dyDescent="0.25">
      <c r="A36" s="25">
        <v>27</v>
      </c>
      <c r="B36" s="2" t="s">
        <v>223</v>
      </c>
      <c r="C36" s="2" t="s">
        <v>48</v>
      </c>
      <c r="D36" s="2" t="s">
        <v>2</v>
      </c>
      <c r="E36" s="13" t="s">
        <v>74</v>
      </c>
      <c r="F36" s="2" t="s">
        <v>50</v>
      </c>
      <c r="G36" s="2" t="s">
        <v>92</v>
      </c>
      <c r="H36" s="2" t="s">
        <v>31</v>
      </c>
      <c r="I36" s="2" t="s">
        <v>170</v>
      </c>
      <c r="J36" s="14">
        <v>44835</v>
      </c>
      <c r="K36" s="14">
        <v>44895</v>
      </c>
      <c r="L36" s="26">
        <f t="shared" si="0"/>
        <v>1.8518518518518517E-2</v>
      </c>
      <c r="M36" s="2"/>
      <c r="N36" s="2"/>
      <c r="O36" s="2"/>
      <c r="P36" s="2"/>
      <c r="Q36" s="34">
        <v>0.5</v>
      </c>
      <c r="R36" s="2"/>
      <c r="S36" s="32">
        <v>0.5</v>
      </c>
      <c r="T36" s="2"/>
      <c r="U36" s="29">
        <f t="shared" si="1"/>
        <v>1</v>
      </c>
      <c r="V36" s="29">
        <f t="shared" si="2"/>
        <v>0</v>
      </c>
      <c r="W36" s="26">
        <f t="shared" si="3"/>
        <v>0</v>
      </c>
      <c r="X36" s="29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80"/>
    </row>
    <row r="37" spans="1:36" ht="38.25" x14ac:dyDescent="0.25">
      <c r="A37" s="25">
        <v>28</v>
      </c>
      <c r="B37" s="2" t="s">
        <v>223</v>
      </c>
      <c r="C37" s="2" t="s">
        <v>48</v>
      </c>
      <c r="D37" s="2" t="s">
        <v>178</v>
      </c>
      <c r="E37" s="13" t="s">
        <v>347</v>
      </c>
      <c r="F37" s="2" t="s">
        <v>60</v>
      </c>
      <c r="G37" s="2" t="s">
        <v>92</v>
      </c>
      <c r="H37" s="2" t="s">
        <v>31</v>
      </c>
      <c r="I37" s="2" t="s">
        <v>324</v>
      </c>
      <c r="J37" s="14">
        <v>44713</v>
      </c>
      <c r="K37" s="14">
        <v>44773</v>
      </c>
      <c r="L37" s="26">
        <f t="shared" si="0"/>
        <v>1.8518518518518517E-2</v>
      </c>
      <c r="M37" s="27"/>
      <c r="N37" s="2"/>
      <c r="O37" s="27"/>
      <c r="P37" s="2"/>
      <c r="Q37" s="27">
        <v>1</v>
      </c>
      <c r="R37" s="2"/>
      <c r="S37" s="27"/>
      <c r="T37" s="2"/>
      <c r="U37" s="28">
        <f t="shared" si="1"/>
        <v>1</v>
      </c>
      <c r="V37" s="28">
        <f t="shared" si="2"/>
        <v>0</v>
      </c>
      <c r="W37" s="26">
        <f t="shared" si="3"/>
        <v>0</v>
      </c>
      <c r="X37" s="29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80"/>
    </row>
    <row r="38" spans="1:36" s="37" customFormat="1" ht="47.25" customHeight="1" x14ac:dyDescent="0.25">
      <c r="A38" s="35">
        <v>29</v>
      </c>
      <c r="B38" s="27" t="s">
        <v>223</v>
      </c>
      <c r="C38" s="27" t="s">
        <v>48</v>
      </c>
      <c r="D38" s="27" t="s">
        <v>178</v>
      </c>
      <c r="E38" s="36" t="s">
        <v>75</v>
      </c>
      <c r="F38" s="27" t="s">
        <v>60</v>
      </c>
      <c r="G38" s="27" t="s">
        <v>85</v>
      </c>
      <c r="H38" s="27" t="s">
        <v>31</v>
      </c>
      <c r="I38" s="27" t="s">
        <v>172</v>
      </c>
      <c r="J38" s="27">
        <v>44713</v>
      </c>
      <c r="K38" s="27">
        <v>44880</v>
      </c>
      <c r="L38" s="26">
        <f t="shared" si="0"/>
        <v>1.8518518518518517E-2</v>
      </c>
      <c r="M38" s="27"/>
      <c r="N38" s="27"/>
      <c r="O38" s="27"/>
      <c r="P38" s="27"/>
      <c r="Q38" s="27"/>
      <c r="R38" s="27"/>
      <c r="S38" s="27">
        <v>1</v>
      </c>
      <c r="T38" s="27"/>
      <c r="U38" s="28">
        <f t="shared" si="1"/>
        <v>1</v>
      </c>
      <c r="V38" s="28">
        <f t="shared" si="2"/>
        <v>0</v>
      </c>
      <c r="W38" s="26">
        <f t="shared" si="3"/>
        <v>0</v>
      </c>
      <c r="X38" s="28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143"/>
    </row>
    <row r="39" spans="1:36" ht="39.75" customHeight="1" x14ac:dyDescent="0.25">
      <c r="A39" s="25">
        <v>30</v>
      </c>
      <c r="B39" s="2" t="s">
        <v>223</v>
      </c>
      <c r="C39" s="2" t="s">
        <v>225</v>
      </c>
      <c r="D39" s="2" t="s">
        <v>226</v>
      </c>
      <c r="E39" s="13" t="s">
        <v>76</v>
      </c>
      <c r="F39" s="2" t="s">
        <v>59</v>
      </c>
      <c r="G39" s="2" t="s">
        <v>43</v>
      </c>
      <c r="H39" s="2" t="s">
        <v>34</v>
      </c>
      <c r="I39" s="2" t="s">
        <v>174</v>
      </c>
      <c r="J39" s="14">
        <v>44682</v>
      </c>
      <c r="K39" s="14">
        <v>44757</v>
      </c>
      <c r="L39" s="26">
        <f t="shared" si="0"/>
        <v>1.8518518518518517E-2</v>
      </c>
      <c r="M39" s="2"/>
      <c r="N39" s="2"/>
      <c r="O39" s="2"/>
      <c r="P39" s="2"/>
      <c r="Q39" s="32">
        <v>0.3</v>
      </c>
      <c r="R39" s="2"/>
      <c r="S39" s="32">
        <v>0.7</v>
      </c>
      <c r="T39" s="2"/>
      <c r="U39" s="29">
        <f t="shared" si="1"/>
        <v>1</v>
      </c>
      <c r="V39" s="29">
        <f t="shared" si="2"/>
        <v>0</v>
      </c>
      <c r="W39" s="26">
        <f t="shared" si="3"/>
        <v>0</v>
      </c>
      <c r="X39" s="29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80"/>
    </row>
    <row r="40" spans="1:36" ht="46.5" customHeight="1" x14ac:dyDescent="0.25">
      <c r="A40" s="25">
        <v>31</v>
      </c>
      <c r="B40" s="2" t="s">
        <v>223</v>
      </c>
      <c r="C40" s="2" t="s">
        <v>225</v>
      </c>
      <c r="D40" s="2" t="s">
        <v>226</v>
      </c>
      <c r="E40" s="13" t="s">
        <v>77</v>
      </c>
      <c r="F40" s="2" t="s">
        <v>61</v>
      </c>
      <c r="G40" s="2" t="s">
        <v>43</v>
      </c>
      <c r="H40" s="2" t="s">
        <v>31</v>
      </c>
      <c r="I40" s="2" t="s">
        <v>174</v>
      </c>
      <c r="J40" s="14">
        <v>44666</v>
      </c>
      <c r="K40" s="14">
        <v>44757</v>
      </c>
      <c r="L40" s="26">
        <f t="shared" si="0"/>
        <v>1.8518518518518517E-2</v>
      </c>
      <c r="M40" s="2"/>
      <c r="N40" s="2"/>
      <c r="O40" s="2"/>
      <c r="P40" s="2"/>
      <c r="Q40" s="32">
        <v>0.3</v>
      </c>
      <c r="R40" s="2"/>
      <c r="S40" s="32">
        <v>0.7</v>
      </c>
      <c r="T40" s="2"/>
      <c r="U40" s="29">
        <f t="shared" si="1"/>
        <v>1</v>
      </c>
      <c r="V40" s="29">
        <f t="shared" si="2"/>
        <v>0</v>
      </c>
      <c r="W40" s="26">
        <f t="shared" si="3"/>
        <v>0</v>
      </c>
      <c r="X40" s="29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80"/>
    </row>
    <row r="41" spans="1:36" ht="42.75" customHeight="1" x14ac:dyDescent="0.25">
      <c r="A41" s="25">
        <v>32</v>
      </c>
      <c r="B41" s="2" t="s">
        <v>223</v>
      </c>
      <c r="C41" s="2" t="s">
        <v>225</v>
      </c>
      <c r="D41" s="2" t="s">
        <v>226</v>
      </c>
      <c r="E41" s="13" t="s">
        <v>78</v>
      </c>
      <c r="F41" s="2" t="s">
        <v>62</v>
      </c>
      <c r="G41" s="2" t="s">
        <v>43</v>
      </c>
      <c r="H41" s="2" t="s">
        <v>34</v>
      </c>
      <c r="I41" s="2" t="s">
        <v>174</v>
      </c>
      <c r="J41" s="14">
        <v>44682</v>
      </c>
      <c r="K41" s="14">
        <v>44926</v>
      </c>
      <c r="L41" s="26">
        <f t="shared" si="0"/>
        <v>1.8518518518518517E-2</v>
      </c>
      <c r="M41" s="2"/>
      <c r="N41" s="2"/>
      <c r="O41" s="34">
        <v>0.5</v>
      </c>
      <c r="P41" s="2"/>
      <c r="Q41" s="2"/>
      <c r="R41" s="2"/>
      <c r="S41" s="32">
        <v>0.5</v>
      </c>
      <c r="T41" s="2"/>
      <c r="U41" s="29">
        <f t="shared" si="1"/>
        <v>1</v>
      </c>
      <c r="V41" s="29">
        <f t="shared" si="2"/>
        <v>0</v>
      </c>
      <c r="W41" s="26">
        <f t="shared" si="3"/>
        <v>0</v>
      </c>
      <c r="X41" s="29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80"/>
    </row>
    <row r="42" spans="1:36" ht="51.75" customHeight="1" x14ac:dyDescent="0.25">
      <c r="A42" s="25">
        <v>33</v>
      </c>
      <c r="B42" s="2" t="s">
        <v>223</v>
      </c>
      <c r="C42" s="2" t="s">
        <v>225</v>
      </c>
      <c r="D42" s="2" t="s">
        <v>226</v>
      </c>
      <c r="E42" s="13" t="s">
        <v>241</v>
      </c>
      <c r="F42" s="2" t="s">
        <v>89</v>
      </c>
      <c r="G42" s="2" t="s">
        <v>43</v>
      </c>
      <c r="H42" s="2" t="s">
        <v>31</v>
      </c>
      <c r="I42" s="2" t="s">
        <v>174</v>
      </c>
      <c r="J42" s="14">
        <v>44682</v>
      </c>
      <c r="K42" s="14">
        <v>44742</v>
      </c>
      <c r="L42" s="26">
        <f t="shared" si="0"/>
        <v>1.8518518518518517E-2</v>
      </c>
      <c r="M42" s="2"/>
      <c r="N42" s="2"/>
      <c r="O42" s="34">
        <v>0.5</v>
      </c>
      <c r="P42" s="2"/>
      <c r="Q42" s="2"/>
      <c r="R42" s="2"/>
      <c r="S42" s="32">
        <v>0.5</v>
      </c>
      <c r="T42" s="2"/>
      <c r="U42" s="29">
        <f t="shared" si="1"/>
        <v>1</v>
      </c>
      <c r="V42" s="29">
        <f t="shared" si="2"/>
        <v>0</v>
      </c>
      <c r="W42" s="26">
        <f t="shared" si="3"/>
        <v>0</v>
      </c>
      <c r="X42" s="29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80"/>
    </row>
    <row r="43" spans="1:36" ht="54.75" customHeight="1" x14ac:dyDescent="0.25">
      <c r="A43" s="25">
        <v>34</v>
      </c>
      <c r="B43" s="2" t="s">
        <v>223</v>
      </c>
      <c r="C43" s="2" t="s">
        <v>225</v>
      </c>
      <c r="D43" s="2" t="s">
        <v>226</v>
      </c>
      <c r="E43" s="13" t="s">
        <v>79</v>
      </c>
      <c r="F43" s="2" t="s">
        <v>90</v>
      </c>
      <c r="G43" s="2" t="s">
        <v>101</v>
      </c>
      <c r="H43" s="2" t="s">
        <v>31</v>
      </c>
      <c r="I43" s="2" t="s">
        <v>164</v>
      </c>
      <c r="J43" s="14">
        <v>44682</v>
      </c>
      <c r="K43" s="14" t="s">
        <v>151</v>
      </c>
      <c r="L43" s="26">
        <f t="shared" si="0"/>
        <v>1.8518518518518517E-2</v>
      </c>
      <c r="M43" s="31"/>
      <c r="N43" s="2"/>
      <c r="O43" s="31"/>
      <c r="P43" s="2"/>
      <c r="Q43" s="31"/>
      <c r="R43" s="2"/>
      <c r="S43" s="31">
        <v>1</v>
      </c>
      <c r="T43" s="2"/>
      <c r="U43" s="28">
        <f t="shared" si="1"/>
        <v>1</v>
      </c>
      <c r="V43" s="28">
        <f t="shared" si="2"/>
        <v>0</v>
      </c>
      <c r="W43" s="26">
        <f t="shared" si="3"/>
        <v>0</v>
      </c>
      <c r="X43" s="29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80"/>
    </row>
    <row r="44" spans="1:36" ht="38.25" x14ac:dyDescent="0.25">
      <c r="A44" s="25">
        <v>35</v>
      </c>
      <c r="B44" s="2" t="s">
        <v>223</v>
      </c>
      <c r="C44" s="2" t="s">
        <v>225</v>
      </c>
      <c r="D44" s="2" t="s">
        <v>226</v>
      </c>
      <c r="E44" s="13" t="s">
        <v>80</v>
      </c>
      <c r="F44" s="2" t="s">
        <v>152</v>
      </c>
      <c r="G44" s="2" t="s">
        <v>33</v>
      </c>
      <c r="H44" s="2" t="s">
        <v>37</v>
      </c>
      <c r="I44" s="2" t="s">
        <v>164</v>
      </c>
      <c r="J44" s="14">
        <v>44682</v>
      </c>
      <c r="K44" s="14">
        <v>44742</v>
      </c>
      <c r="L44" s="26">
        <f t="shared" si="0"/>
        <v>1.8518518518518517E-2</v>
      </c>
      <c r="M44" s="2"/>
      <c r="N44" s="2"/>
      <c r="O44" s="32">
        <v>0.2</v>
      </c>
      <c r="P44" s="2"/>
      <c r="Q44" s="32">
        <v>0.2</v>
      </c>
      <c r="R44" s="2"/>
      <c r="S44" s="32">
        <v>0.6</v>
      </c>
      <c r="T44" s="2"/>
      <c r="U44" s="29">
        <f t="shared" si="1"/>
        <v>1</v>
      </c>
      <c r="V44" s="29">
        <f t="shared" si="2"/>
        <v>0</v>
      </c>
      <c r="W44" s="26">
        <f t="shared" si="3"/>
        <v>0</v>
      </c>
      <c r="X44" s="29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80"/>
    </row>
    <row r="45" spans="1:36" ht="38.25" x14ac:dyDescent="0.25">
      <c r="A45" s="25">
        <v>36</v>
      </c>
      <c r="B45" s="2" t="s">
        <v>223</v>
      </c>
      <c r="C45" s="2" t="s">
        <v>225</v>
      </c>
      <c r="D45" s="2" t="s">
        <v>226</v>
      </c>
      <c r="E45" s="13" t="s">
        <v>230</v>
      </c>
      <c r="F45" s="2" t="s">
        <v>91</v>
      </c>
      <c r="G45" s="2" t="s">
        <v>33</v>
      </c>
      <c r="H45" s="2" t="s">
        <v>31</v>
      </c>
      <c r="I45" s="2" t="s">
        <v>164</v>
      </c>
      <c r="J45" s="14">
        <v>44713</v>
      </c>
      <c r="K45" s="14">
        <v>44864</v>
      </c>
      <c r="L45" s="26">
        <f t="shared" si="0"/>
        <v>1.8518518518518517E-2</v>
      </c>
      <c r="M45" s="27"/>
      <c r="N45" s="2"/>
      <c r="O45" s="27"/>
      <c r="P45" s="2"/>
      <c r="Q45" s="27"/>
      <c r="R45" s="2"/>
      <c r="S45" s="27">
        <v>1</v>
      </c>
      <c r="T45" s="2"/>
      <c r="U45" s="28">
        <f t="shared" si="1"/>
        <v>1</v>
      </c>
      <c r="V45" s="28">
        <f t="shared" si="2"/>
        <v>0</v>
      </c>
      <c r="W45" s="26">
        <f t="shared" si="3"/>
        <v>0</v>
      </c>
      <c r="X45" s="29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80"/>
    </row>
    <row r="46" spans="1:36" ht="51" x14ac:dyDescent="0.25">
      <c r="A46" s="25">
        <v>37</v>
      </c>
      <c r="B46" s="2" t="s">
        <v>64</v>
      </c>
      <c r="C46" s="2" t="s">
        <v>200</v>
      </c>
      <c r="D46" s="2" t="s">
        <v>156</v>
      </c>
      <c r="E46" s="13" t="s">
        <v>346</v>
      </c>
      <c r="F46" s="2" t="s">
        <v>345</v>
      </c>
      <c r="G46" s="2" t="s">
        <v>33</v>
      </c>
      <c r="H46" s="2" t="s">
        <v>34</v>
      </c>
      <c r="I46" s="2" t="s">
        <v>164</v>
      </c>
      <c r="J46" s="14">
        <v>44713</v>
      </c>
      <c r="K46" s="14">
        <v>44926</v>
      </c>
      <c r="L46" s="26">
        <f t="shared" si="0"/>
        <v>1.8518518518518517E-2</v>
      </c>
      <c r="M46" s="27"/>
      <c r="N46" s="2"/>
      <c r="O46" s="27"/>
      <c r="P46" s="2"/>
      <c r="Q46" s="27">
        <v>1</v>
      </c>
      <c r="R46" s="2"/>
      <c r="S46" s="27"/>
      <c r="T46" s="2"/>
      <c r="U46" s="28">
        <f t="shared" si="1"/>
        <v>1</v>
      </c>
      <c r="V46" s="28">
        <f t="shared" si="2"/>
        <v>0</v>
      </c>
      <c r="W46" s="26">
        <f t="shared" si="3"/>
        <v>0</v>
      </c>
      <c r="X46" s="29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80"/>
    </row>
    <row r="47" spans="1:36" ht="38.25" x14ac:dyDescent="0.25">
      <c r="A47" s="25">
        <v>38</v>
      </c>
      <c r="B47" s="2" t="s">
        <v>64</v>
      </c>
      <c r="C47" s="2" t="s">
        <v>200</v>
      </c>
      <c r="D47" s="2" t="s">
        <v>156</v>
      </c>
      <c r="E47" s="13" t="s">
        <v>185</v>
      </c>
      <c r="F47" s="2" t="s">
        <v>65</v>
      </c>
      <c r="G47" s="2" t="s">
        <v>101</v>
      </c>
      <c r="H47" s="2" t="s">
        <v>34</v>
      </c>
      <c r="I47" s="2" t="s">
        <v>164</v>
      </c>
      <c r="J47" s="14">
        <v>44713</v>
      </c>
      <c r="K47" s="14">
        <v>44926</v>
      </c>
      <c r="L47" s="26">
        <f t="shared" si="0"/>
        <v>1.8518518518518517E-2</v>
      </c>
      <c r="M47" s="27"/>
      <c r="N47" s="27"/>
      <c r="O47" s="27"/>
      <c r="P47" s="27"/>
      <c r="Q47" s="27"/>
      <c r="R47" s="27"/>
      <c r="S47" s="27">
        <v>2</v>
      </c>
      <c r="T47" s="27"/>
      <c r="U47" s="28">
        <f t="shared" si="1"/>
        <v>2</v>
      </c>
      <c r="V47" s="28">
        <f t="shared" si="2"/>
        <v>0</v>
      </c>
      <c r="W47" s="26">
        <f t="shared" si="3"/>
        <v>0</v>
      </c>
      <c r="X47" s="29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80"/>
    </row>
    <row r="48" spans="1:36" ht="38.25" x14ac:dyDescent="0.25">
      <c r="A48" s="25">
        <v>39</v>
      </c>
      <c r="B48" s="2" t="s">
        <v>64</v>
      </c>
      <c r="C48" s="2" t="s">
        <v>200</v>
      </c>
      <c r="D48" s="2" t="s">
        <v>156</v>
      </c>
      <c r="E48" s="13" t="s">
        <v>81</v>
      </c>
      <c r="F48" s="2" t="s">
        <v>52</v>
      </c>
      <c r="G48" s="2" t="s">
        <v>92</v>
      </c>
      <c r="H48" s="2" t="s">
        <v>34</v>
      </c>
      <c r="I48" s="2" t="s">
        <v>164</v>
      </c>
      <c r="J48" s="14">
        <v>44713</v>
      </c>
      <c r="K48" s="14">
        <v>44926</v>
      </c>
      <c r="L48" s="26">
        <f t="shared" si="0"/>
        <v>1.8518518518518517E-2</v>
      </c>
      <c r="M48" s="2"/>
      <c r="N48" s="2"/>
      <c r="O48" s="2"/>
      <c r="P48" s="2"/>
      <c r="Q48" s="32">
        <v>0.5</v>
      </c>
      <c r="R48" s="2"/>
      <c r="S48" s="32">
        <v>0.5</v>
      </c>
      <c r="T48" s="2"/>
      <c r="U48" s="29">
        <f t="shared" si="1"/>
        <v>1</v>
      </c>
      <c r="V48" s="29">
        <f t="shared" si="2"/>
        <v>0</v>
      </c>
      <c r="W48" s="26">
        <f t="shared" si="3"/>
        <v>0</v>
      </c>
      <c r="X48" s="29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80"/>
    </row>
    <row r="49" spans="1:36" ht="38.25" x14ac:dyDescent="0.25">
      <c r="A49" s="25">
        <v>40</v>
      </c>
      <c r="B49" s="2" t="s">
        <v>223</v>
      </c>
      <c r="C49" s="2" t="s">
        <v>48</v>
      </c>
      <c r="D49" s="2" t="s">
        <v>178</v>
      </c>
      <c r="E49" s="13" t="s">
        <v>348</v>
      </c>
      <c r="F49" s="2" t="s">
        <v>349</v>
      </c>
      <c r="G49" s="2" t="s">
        <v>150</v>
      </c>
      <c r="H49" s="2" t="s">
        <v>31</v>
      </c>
      <c r="I49" s="2" t="s">
        <v>324</v>
      </c>
      <c r="J49" s="14">
        <v>44774</v>
      </c>
      <c r="K49" s="14">
        <v>44895</v>
      </c>
      <c r="L49" s="26">
        <f t="shared" si="0"/>
        <v>1.8518518518518517E-2</v>
      </c>
      <c r="M49" s="2"/>
      <c r="N49" s="2"/>
      <c r="O49" s="2"/>
      <c r="P49" s="2"/>
      <c r="Q49" s="32">
        <v>0.3</v>
      </c>
      <c r="R49" s="2"/>
      <c r="S49" s="32">
        <v>0.7</v>
      </c>
      <c r="T49" s="2"/>
      <c r="U49" s="29">
        <f t="shared" si="1"/>
        <v>1</v>
      </c>
      <c r="V49" s="29">
        <f t="shared" si="2"/>
        <v>0</v>
      </c>
      <c r="W49" s="26">
        <f t="shared" si="3"/>
        <v>0</v>
      </c>
      <c r="X49" s="29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80"/>
    </row>
    <row r="50" spans="1:36" ht="38.25" x14ac:dyDescent="0.25">
      <c r="A50" s="25">
        <v>41</v>
      </c>
      <c r="B50" s="2" t="s">
        <v>223</v>
      </c>
      <c r="C50" s="2" t="s">
        <v>48</v>
      </c>
      <c r="D50" s="2" t="s">
        <v>178</v>
      </c>
      <c r="E50" s="13" t="s">
        <v>235</v>
      </c>
      <c r="F50" s="2" t="s">
        <v>210</v>
      </c>
      <c r="G50" s="2" t="s">
        <v>43</v>
      </c>
      <c r="H50" s="2" t="s">
        <v>31</v>
      </c>
      <c r="I50" s="2" t="s">
        <v>324</v>
      </c>
      <c r="J50" s="14">
        <v>44713</v>
      </c>
      <c r="K50" s="14">
        <v>44926</v>
      </c>
      <c r="L50" s="26">
        <f t="shared" si="0"/>
        <v>1.8518518518518517E-2</v>
      </c>
      <c r="M50" s="27"/>
      <c r="N50" s="2"/>
      <c r="O50" s="27"/>
      <c r="P50" s="2"/>
      <c r="Q50" s="27"/>
      <c r="R50" s="2"/>
      <c r="S50" s="27">
        <v>1</v>
      </c>
      <c r="T50" s="2"/>
      <c r="U50" s="28">
        <f t="shared" si="1"/>
        <v>1</v>
      </c>
      <c r="V50" s="28">
        <f t="shared" si="2"/>
        <v>0</v>
      </c>
      <c r="W50" s="26">
        <f t="shared" si="3"/>
        <v>0</v>
      </c>
      <c r="X50" s="29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80"/>
    </row>
    <row r="51" spans="1:36" ht="38.25" x14ac:dyDescent="0.25">
      <c r="A51" s="25">
        <v>42</v>
      </c>
      <c r="B51" s="2" t="s">
        <v>223</v>
      </c>
      <c r="C51" s="2" t="s">
        <v>48</v>
      </c>
      <c r="D51" s="2" t="s">
        <v>178</v>
      </c>
      <c r="E51" s="13" t="s">
        <v>359</v>
      </c>
      <c r="F51" s="2" t="s">
        <v>211</v>
      </c>
      <c r="G51" s="2" t="s">
        <v>33</v>
      </c>
      <c r="H51" s="2" t="s">
        <v>31</v>
      </c>
      <c r="I51" s="2" t="s">
        <v>324</v>
      </c>
      <c r="J51" s="14">
        <v>44743</v>
      </c>
      <c r="K51" s="14">
        <v>44895</v>
      </c>
      <c r="L51" s="26">
        <f t="shared" si="0"/>
        <v>1.8518518518518517E-2</v>
      </c>
      <c r="M51" s="27"/>
      <c r="N51" s="2"/>
      <c r="O51" s="27"/>
      <c r="P51" s="2"/>
      <c r="Q51" s="27"/>
      <c r="R51" s="2"/>
      <c r="S51" s="27">
        <v>1</v>
      </c>
      <c r="T51" s="2"/>
      <c r="U51" s="28">
        <f t="shared" si="1"/>
        <v>1</v>
      </c>
      <c r="V51" s="28">
        <f t="shared" si="2"/>
        <v>0</v>
      </c>
      <c r="W51" s="26">
        <f t="shared" si="3"/>
        <v>0</v>
      </c>
      <c r="X51" s="29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80"/>
    </row>
    <row r="52" spans="1:36" ht="79.5" customHeight="1" x14ac:dyDescent="0.25">
      <c r="A52" s="25">
        <v>43</v>
      </c>
      <c r="B52" s="2" t="s">
        <v>271</v>
      </c>
      <c r="C52" s="2" t="s">
        <v>225</v>
      </c>
      <c r="D52" s="2" t="s">
        <v>222</v>
      </c>
      <c r="E52" s="13" t="s">
        <v>272</v>
      </c>
      <c r="F52" s="2" t="s">
        <v>273</v>
      </c>
      <c r="G52" s="2" t="s">
        <v>101</v>
      </c>
      <c r="H52" s="2" t="s">
        <v>34</v>
      </c>
      <c r="I52" s="2" t="s">
        <v>319</v>
      </c>
      <c r="J52" s="52">
        <v>44743</v>
      </c>
      <c r="K52" s="52">
        <v>44895</v>
      </c>
      <c r="L52" s="26">
        <f t="shared" si="0"/>
        <v>1.8518518518518517E-2</v>
      </c>
      <c r="M52" s="27"/>
      <c r="N52" s="27"/>
      <c r="O52" s="27"/>
      <c r="P52" s="27"/>
      <c r="Q52" s="27">
        <v>1</v>
      </c>
      <c r="R52" s="27"/>
      <c r="S52" s="27">
        <v>2</v>
      </c>
      <c r="T52" s="27"/>
      <c r="U52" s="28">
        <f t="shared" si="1"/>
        <v>3</v>
      </c>
      <c r="V52" s="28">
        <f t="shared" si="2"/>
        <v>0</v>
      </c>
      <c r="W52" s="26">
        <f t="shared" si="3"/>
        <v>0</v>
      </c>
      <c r="X52" s="29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80"/>
    </row>
    <row r="53" spans="1:36" ht="38.25" x14ac:dyDescent="0.25">
      <c r="A53" s="25">
        <v>44</v>
      </c>
      <c r="B53" s="2" t="s">
        <v>64</v>
      </c>
      <c r="C53" s="2" t="s">
        <v>200</v>
      </c>
      <c r="D53" s="2" t="s">
        <v>156</v>
      </c>
      <c r="E53" s="13" t="s">
        <v>82</v>
      </c>
      <c r="F53" s="2" t="s">
        <v>66</v>
      </c>
      <c r="G53" s="2" t="s">
        <v>92</v>
      </c>
      <c r="H53" s="2" t="s">
        <v>31</v>
      </c>
      <c r="I53" s="2" t="s">
        <v>164</v>
      </c>
      <c r="J53" s="14">
        <v>44713</v>
      </c>
      <c r="K53" s="14">
        <v>44926</v>
      </c>
      <c r="L53" s="26">
        <f t="shared" si="0"/>
        <v>1.8518518518518517E-2</v>
      </c>
      <c r="M53" s="2"/>
      <c r="N53" s="2"/>
      <c r="O53" s="32">
        <v>0.2</v>
      </c>
      <c r="P53" s="2"/>
      <c r="Q53" s="32">
        <v>0.2</v>
      </c>
      <c r="R53" s="2"/>
      <c r="S53" s="32">
        <v>0.6</v>
      </c>
      <c r="T53" s="2"/>
      <c r="U53" s="29">
        <f t="shared" si="1"/>
        <v>1</v>
      </c>
      <c r="V53" s="29">
        <f t="shared" si="2"/>
        <v>0</v>
      </c>
      <c r="W53" s="26">
        <f t="shared" si="3"/>
        <v>0</v>
      </c>
      <c r="X53" s="29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80"/>
    </row>
    <row r="54" spans="1:36" ht="38.25" x14ac:dyDescent="0.25">
      <c r="A54" s="25">
        <v>45</v>
      </c>
      <c r="B54" s="2" t="s">
        <v>223</v>
      </c>
      <c r="C54" s="2" t="s">
        <v>67</v>
      </c>
      <c r="D54" s="2" t="s">
        <v>2</v>
      </c>
      <c r="E54" s="13" t="s">
        <v>84</v>
      </c>
      <c r="F54" s="2" t="s">
        <v>93</v>
      </c>
      <c r="G54" s="2" t="s">
        <v>85</v>
      </c>
      <c r="H54" s="2" t="s">
        <v>34</v>
      </c>
      <c r="I54" s="2" t="s">
        <v>170</v>
      </c>
      <c r="J54" s="14">
        <v>44652</v>
      </c>
      <c r="K54" s="14">
        <v>44895</v>
      </c>
      <c r="L54" s="26">
        <f t="shared" si="0"/>
        <v>1.8518518518518517E-2</v>
      </c>
      <c r="M54" s="31"/>
      <c r="N54" s="2"/>
      <c r="O54" s="31"/>
      <c r="P54" s="2"/>
      <c r="Q54" s="31"/>
      <c r="R54" s="2"/>
      <c r="S54" s="31">
        <v>1</v>
      </c>
      <c r="T54" s="2"/>
      <c r="U54" s="28">
        <f t="shared" si="1"/>
        <v>1</v>
      </c>
      <c r="V54" s="28">
        <f t="shared" si="2"/>
        <v>0</v>
      </c>
      <c r="W54" s="26">
        <f t="shared" si="3"/>
        <v>0</v>
      </c>
      <c r="X54" s="29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80"/>
    </row>
    <row r="55" spans="1:36" ht="38.25" x14ac:dyDescent="0.25">
      <c r="A55" s="25">
        <v>46</v>
      </c>
      <c r="B55" s="2" t="s">
        <v>223</v>
      </c>
      <c r="C55" s="2" t="s">
        <v>69</v>
      </c>
      <c r="D55" s="2" t="s">
        <v>30</v>
      </c>
      <c r="E55" s="13" t="s">
        <v>231</v>
      </c>
      <c r="F55" s="2" t="s">
        <v>154</v>
      </c>
      <c r="G55" s="2" t="s">
        <v>101</v>
      </c>
      <c r="H55" s="2" t="s">
        <v>37</v>
      </c>
      <c r="I55" s="2" t="s">
        <v>167</v>
      </c>
      <c r="J55" s="14">
        <v>44682</v>
      </c>
      <c r="K55" s="14" t="s">
        <v>155</v>
      </c>
      <c r="L55" s="26">
        <f t="shared" si="0"/>
        <v>1.8518518518518517E-2</v>
      </c>
      <c r="M55" s="2"/>
      <c r="N55" s="2"/>
      <c r="O55" s="2"/>
      <c r="P55" s="2"/>
      <c r="Q55" s="32">
        <v>0.5</v>
      </c>
      <c r="R55" s="2"/>
      <c r="S55" s="32">
        <v>0.5</v>
      </c>
      <c r="T55" s="2"/>
      <c r="U55" s="29">
        <f t="shared" si="1"/>
        <v>1</v>
      </c>
      <c r="V55" s="29">
        <f t="shared" si="2"/>
        <v>0</v>
      </c>
      <c r="W55" s="26">
        <f t="shared" si="3"/>
        <v>0</v>
      </c>
      <c r="X55" s="29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80"/>
    </row>
    <row r="56" spans="1:36" ht="51" x14ac:dyDescent="0.25">
      <c r="A56" s="25">
        <v>47</v>
      </c>
      <c r="B56" s="2" t="s">
        <v>44</v>
      </c>
      <c r="C56" s="2" t="s">
        <v>100</v>
      </c>
      <c r="D56" s="2" t="s">
        <v>45</v>
      </c>
      <c r="E56" s="13" t="s">
        <v>228</v>
      </c>
      <c r="F56" s="2" t="s">
        <v>242</v>
      </c>
      <c r="G56" s="2" t="s">
        <v>85</v>
      </c>
      <c r="H56" s="2" t="s">
        <v>34</v>
      </c>
      <c r="I56" s="2" t="s">
        <v>328</v>
      </c>
      <c r="J56" s="14">
        <v>44805</v>
      </c>
      <c r="K56" s="14">
        <v>44834</v>
      </c>
      <c r="L56" s="26">
        <f t="shared" si="0"/>
        <v>1.8518518518518517E-2</v>
      </c>
      <c r="M56" s="2"/>
      <c r="N56" s="28"/>
      <c r="O56" s="32">
        <v>0.35</v>
      </c>
      <c r="P56" s="28"/>
      <c r="Q56" s="28"/>
      <c r="R56" s="28"/>
      <c r="S56" s="32">
        <v>0.64999999999999991</v>
      </c>
      <c r="T56" s="28"/>
      <c r="U56" s="29">
        <f t="shared" si="1"/>
        <v>0.99999999999999989</v>
      </c>
      <c r="V56" s="29">
        <f t="shared" si="2"/>
        <v>0</v>
      </c>
      <c r="W56" s="26">
        <f t="shared" si="3"/>
        <v>0</v>
      </c>
      <c r="X56" s="28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80"/>
    </row>
    <row r="57" spans="1:36" ht="51" x14ac:dyDescent="0.25">
      <c r="A57" s="25">
        <v>48</v>
      </c>
      <c r="B57" s="2" t="s">
        <v>44</v>
      </c>
      <c r="C57" s="2" t="s">
        <v>100</v>
      </c>
      <c r="D57" s="2" t="s">
        <v>45</v>
      </c>
      <c r="E57" s="13" t="s">
        <v>229</v>
      </c>
      <c r="F57" s="2" t="s">
        <v>243</v>
      </c>
      <c r="G57" s="2" t="s">
        <v>85</v>
      </c>
      <c r="H57" s="2" t="s">
        <v>34</v>
      </c>
      <c r="I57" s="2" t="s">
        <v>328</v>
      </c>
      <c r="J57" s="14">
        <v>44896</v>
      </c>
      <c r="K57" s="14">
        <v>44925</v>
      </c>
      <c r="L57" s="26">
        <f t="shared" si="0"/>
        <v>1.8518518518518517E-2</v>
      </c>
      <c r="M57" s="2"/>
      <c r="N57" s="2"/>
      <c r="O57" s="32">
        <v>0.2</v>
      </c>
      <c r="P57" s="2"/>
      <c r="Q57" s="32">
        <v>0.2</v>
      </c>
      <c r="R57" s="2"/>
      <c r="S57" s="32">
        <v>0.6</v>
      </c>
      <c r="T57" s="2"/>
      <c r="U57" s="29">
        <f t="shared" si="1"/>
        <v>1</v>
      </c>
      <c r="V57" s="29">
        <f t="shared" si="2"/>
        <v>0</v>
      </c>
      <c r="W57" s="26">
        <f t="shared" si="3"/>
        <v>0</v>
      </c>
      <c r="X57" s="29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80"/>
    </row>
    <row r="58" spans="1:36" ht="63.75" x14ac:dyDescent="0.25">
      <c r="A58" s="25">
        <v>49</v>
      </c>
      <c r="B58" s="2" t="s">
        <v>44</v>
      </c>
      <c r="C58" s="2" t="s">
        <v>100</v>
      </c>
      <c r="D58" s="2" t="s">
        <v>45</v>
      </c>
      <c r="E58" s="13" t="s">
        <v>232</v>
      </c>
      <c r="F58" s="2" t="s">
        <v>233</v>
      </c>
      <c r="G58" s="2" t="s">
        <v>85</v>
      </c>
      <c r="H58" s="2" t="s">
        <v>34</v>
      </c>
      <c r="I58" s="2" t="s">
        <v>328</v>
      </c>
      <c r="J58" s="14">
        <v>44896</v>
      </c>
      <c r="K58" s="14">
        <v>44925</v>
      </c>
      <c r="L58" s="26">
        <f t="shared" si="0"/>
        <v>1.8518518518518517E-2</v>
      </c>
      <c r="M58" s="31"/>
      <c r="N58" s="2"/>
      <c r="O58" s="31"/>
      <c r="P58" s="2"/>
      <c r="Q58" s="31"/>
      <c r="R58" s="2"/>
      <c r="S58" s="31">
        <v>1</v>
      </c>
      <c r="T58" s="2"/>
      <c r="U58" s="28">
        <f t="shared" si="1"/>
        <v>1</v>
      </c>
      <c r="V58" s="28">
        <f t="shared" si="2"/>
        <v>0</v>
      </c>
      <c r="W58" s="26">
        <f t="shared" si="3"/>
        <v>0</v>
      </c>
      <c r="X58" s="29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80"/>
    </row>
    <row r="59" spans="1:36" ht="38.25" x14ac:dyDescent="0.25">
      <c r="A59" s="25">
        <v>50</v>
      </c>
      <c r="B59" s="2" t="s">
        <v>311</v>
      </c>
      <c r="C59" s="2" t="s">
        <v>263</v>
      </c>
      <c r="D59" s="2" t="s">
        <v>222</v>
      </c>
      <c r="E59" s="13" t="s">
        <v>274</v>
      </c>
      <c r="F59" s="2" t="s">
        <v>275</v>
      </c>
      <c r="G59" s="2" t="s">
        <v>276</v>
      </c>
      <c r="H59" s="2" t="s">
        <v>34</v>
      </c>
      <c r="I59" s="2" t="s">
        <v>319</v>
      </c>
      <c r="J59" s="52">
        <v>44713</v>
      </c>
      <c r="K59" s="52">
        <v>44804</v>
      </c>
      <c r="L59" s="26">
        <f t="shared" si="0"/>
        <v>1.8518518518518517E-2</v>
      </c>
      <c r="M59" s="27"/>
      <c r="N59" s="2"/>
      <c r="O59" s="27"/>
      <c r="P59" s="2"/>
      <c r="Q59" s="27">
        <v>1</v>
      </c>
      <c r="R59" s="2"/>
      <c r="S59" s="27"/>
      <c r="T59" s="2"/>
      <c r="U59" s="28">
        <f t="shared" si="1"/>
        <v>1</v>
      </c>
      <c r="V59" s="28">
        <f t="shared" si="2"/>
        <v>0</v>
      </c>
      <c r="W59" s="26">
        <f t="shared" si="3"/>
        <v>0</v>
      </c>
      <c r="X59" s="2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80"/>
    </row>
    <row r="60" spans="1:36" ht="38.25" x14ac:dyDescent="0.25">
      <c r="A60" s="25">
        <v>51</v>
      </c>
      <c r="B60" s="2" t="s">
        <v>311</v>
      </c>
      <c r="C60" s="2" t="s">
        <v>263</v>
      </c>
      <c r="D60" s="2" t="s">
        <v>222</v>
      </c>
      <c r="E60" s="13" t="s">
        <v>277</v>
      </c>
      <c r="F60" s="2" t="s">
        <v>278</v>
      </c>
      <c r="G60" s="2" t="s">
        <v>279</v>
      </c>
      <c r="H60" s="2" t="s">
        <v>34</v>
      </c>
      <c r="I60" s="2" t="s">
        <v>319</v>
      </c>
      <c r="J60" s="52">
        <v>44805</v>
      </c>
      <c r="K60" s="52">
        <v>44834</v>
      </c>
      <c r="L60" s="26">
        <f t="shared" si="0"/>
        <v>1.8518518518518517E-2</v>
      </c>
      <c r="M60" s="31"/>
      <c r="N60" s="2"/>
      <c r="O60" s="39"/>
      <c r="P60" s="2"/>
      <c r="Q60" s="31"/>
      <c r="R60" s="38"/>
      <c r="S60" s="31">
        <v>1</v>
      </c>
      <c r="T60" s="2"/>
      <c r="U60" s="28">
        <f t="shared" si="1"/>
        <v>1</v>
      </c>
      <c r="V60" s="28">
        <f t="shared" si="2"/>
        <v>0</v>
      </c>
      <c r="W60" s="26">
        <f t="shared" si="3"/>
        <v>0</v>
      </c>
      <c r="X60" s="2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80"/>
    </row>
    <row r="61" spans="1:36" ht="51" x14ac:dyDescent="0.25">
      <c r="A61" s="25">
        <v>52</v>
      </c>
      <c r="B61" s="2" t="s">
        <v>311</v>
      </c>
      <c r="C61" s="2" t="s">
        <v>263</v>
      </c>
      <c r="D61" s="2" t="s">
        <v>222</v>
      </c>
      <c r="E61" s="13" t="s">
        <v>280</v>
      </c>
      <c r="F61" s="2" t="s">
        <v>281</v>
      </c>
      <c r="G61" s="2" t="s">
        <v>282</v>
      </c>
      <c r="H61" s="2" t="s">
        <v>31</v>
      </c>
      <c r="I61" s="2" t="s">
        <v>319</v>
      </c>
      <c r="J61" s="52">
        <v>44835</v>
      </c>
      <c r="K61" s="52">
        <v>44910</v>
      </c>
      <c r="L61" s="26">
        <f t="shared" si="0"/>
        <v>1.8518518518518517E-2</v>
      </c>
      <c r="M61" s="27"/>
      <c r="N61" s="2"/>
      <c r="O61" s="40"/>
      <c r="P61" s="2"/>
      <c r="Q61" s="27"/>
      <c r="R61" s="38"/>
      <c r="S61" s="27">
        <v>1</v>
      </c>
      <c r="T61" s="2"/>
      <c r="U61" s="28">
        <f t="shared" si="1"/>
        <v>1</v>
      </c>
      <c r="V61" s="28">
        <f t="shared" si="2"/>
        <v>0</v>
      </c>
      <c r="W61" s="26">
        <f t="shared" si="3"/>
        <v>0</v>
      </c>
      <c r="X61" s="2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80"/>
    </row>
    <row r="62" spans="1:36" ht="38.25" x14ac:dyDescent="0.25">
      <c r="A62" s="25">
        <v>53</v>
      </c>
      <c r="B62" s="2" t="s">
        <v>311</v>
      </c>
      <c r="C62" s="2" t="s">
        <v>263</v>
      </c>
      <c r="D62" s="2" t="s">
        <v>222</v>
      </c>
      <c r="E62" s="13" t="s">
        <v>283</v>
      </c>
      <c r="F62" s="2" t="s">
        <v>284</v>
      </c>
      <c r="G62" s="2" t="s">
        <v>285</v>
      </c>
      <c r="H62" s="2" t="s">
        <v>34</v>
      </c>
      <c r="I62" s="2" t="s">
        <v>319</v>
      </c>
      <c r="J62" s="52">
        <v>44713</v>
      </c>
      <c r="K62" s="52">
        <v>44834</v>
      </c>
      <c r="L62" s="26">
        <f t="shared" si="0"/>
        <v>1.8518518518518517E-2</v>
      </c>
      <c r="M62" s="31"/>
      <c r="N62" s="2"/>
      <c r="O62" s="39"/>
      <c r="P62" s="2"/>
      <c r="Q62" s="31"/>
      <c r="R62" s="38"/>
      <c r="S62" s="31">
        <v>1</v>
      </c>
      <c r="T62" s="2"/>
      <c r="U62" s="28">
        <f t="shared" si="1"/>
        <v>1</v>
      </c>
      <c r="V62" s="28">
        <f t="shared" si="2"/>
        <v>0</v>
      </c>
      <c r="W62" s="26">
        <f t="shared" si="3"/>
        <v>0</v>
      </c>
      <c r="X62" s="2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80"/>
    </row>
    <row r="63" spans="1:36" ht="39" thickBot="1" x14ac:dyDescent="0.3">
      <c r="A63" s="41">
        <v>54</v>
      </c>
      <c r="B63" s="42" t="s">
        <v>311</v>
      </c>
      <c r="C63" s="42" t="s">
        <v>263</v>
      </c>
      <c r="D63" s="42" t="s">
        <v>222</v>
      </c>
      <c r="E63" s="48" t="s">
        <v>286</v>
      </c>
      <c r="F63" s="42" t="s">
        <v>287</v>
      </c>
      <c r="G63" s="42" t="s">
        <v>288</v>
      </c>
      <c r="H63" s="42" t="s">
        <v>31</v>
      </c>
      <c r="I63" s="42" t="s">
        <v>319</v>
      </c>
      <c r="J63" s="142">
        <v>44835</v>
      </c>
      <c r="K63" s="142">
        <v>44865</v>
      </c>
      <c r="L63" s="43">
        <f t="shared" si="0"/>
        <v>1.8518518518518517E-2</v>
      </c>
      <c r="M63" s="44"/>
      <c r="N63" s="42"/>
      <c r="O63" s="45"/>
      <c r="P63" s="42"/>
      <c r="Q63" s="44"/>
      <c r="R63" s="46"/>
      <c r="S63" s="44">
        <v>1</v>
      </c>
      <c r="T63" s="42"/>
      <c r="U63" s="47">
        <f t="shared" si="1"/>
        <v>1</v>
      </c>
      <c r="V63" s="47">
        <f t="shared" si="2"/>
        <v>0</v>
      </c>
      <c r="W63" s="43">
        <f t="shared" si="3"/>
        <v>0</v>
      </c>
      <c r="X63" s="42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87"/>
    </row>
    <row r="64" spans="1:36" x14ac:dyDescent="0.25">
      <c r="O64" s="51"/>
      <c r="Q64" s="24"/>
      <c r="AB64" s="50"/>
      <c r="AC64" s="50"/>
      <c r="AD64" s="50"/>
      <c r="AE64" s="50"/>
      <c r="AF64" s="50"/>
      <c r="AG64" s="50"/>
      <c r="AH64" s="50"/>
      <c r="AI64" s="50"/>
      <c r="AJ64" s="50"/>
    </row>
    <row r="65" spans="15:36" x14ac:dyDescent="0.25">
      <c r="O65" s="51"/>
      <c r="Q65" s="24"/>
      <c r="AB65" s="50"/>
      <c r="AC65" s="50"/>
      <c r="AD65" s="50"/>
      <c r="AE65" s="50"/>
      <c r="AF65" s="50"/>
      <c r="AG65" s="50"/>
      <c r="AH65" s="50"/>
      <c r="AI65" s="50"/>
      <c r="AJ65" s="50"/>
    </row>
    <row r="66" spans="15:36" x14ac:dyDescent="0.25">
      <c r="O66" s="51"/>
      <c r="Q66" s="24"/>
      <c r="AB66" s="50"/>
      <c r="AC66" s="50"/>
      <c r="AD66" s="50"/>
      <c r="AE66" s="50"/>
      <c r="AF66" s="50"/>
      <c r="AG66" s="50"/>
      <c r="AH66" s="50"/>
      <c r="AI66" s="50"/>
      <c r="AJ66" s="50"/>
    </row>
    <row r="67" spans="15:36" x14ac:dyDescent="0.25">
      <c r="O67" s="51"/>
      <c r="Q67" s="24"/>
      <c r="AB67" s="50"/>
      <c r="AC67" s="50"/>
      <c r="AD67" s="50"/>
      <c r="AE67" s="50"/>
      <c r="AF67" s="50"/>
      <c r="AG67" s="50"/>
      <c r="AH67" s="50"/>
      <c r="AI67" s="50"/>
      <c r="AJ67" s="50"/>
    </row>
    <row r="68" spans="15:36" x14ac:dyDescent="0.25">
      <c r="O68" s="51"/>
      <c r="Q68" s="24"/>
      <c r="AB68" s="50"/>
      <c r="AC68" s="50"/>
      <c r="AD68" s="50"/>
      <c r="AE68" s="50"/>
      <c r="AF68" s="50"/>
      <c r="AG68" s="50"/>
      <c r="AH68" s="50"/>
      <c r="AI68" s="50"/>
      <c r="AJ68" s="50"/>
    </row>
    <row r="69" spans="15:36" x14ac:dyDescent="0.25">
      <c r="O69" s="51"/>
      <c r="Q69" s="24"/>
      <c r="AB69" s="50"/>
      <c r="AC69" s="50"/>
      <c r="AD69" s="50"/>
      <c r="AE69" s="50"/>
      <c r="AF69" s="50"/>
      <c r="AG69" s="50"/>
      <c r="AH69" s="50"/>
      <c r="AI69" s="50"/>
      <c r="AJ69" s="50"/>
    </row>
    <row r="70" spans="15:36" x14ac:dyDescent="0.25">
      <c r="O70" s="51"/>
      <c r="Q70" s="24"/>
      <c r="AB70" s="50"/>
      <c r="AC70" s="50"/>
      <c r="AD70" s="50"/>
      <c r="AE70" s="50"/>
      <c r="AF70" s="50"/>
      <c r="AG70" s="50"/>
      <c r="AH70" s="50"/>
      <c r="AI70" s="50"/>
      <c r="AJ70" s="50"/>
    </row>
    <row r="71" spans="15:36" x14ac:dyDescent="0.25">
      <c r="O71" s="51"/>
      <c r="Q71" s="24"/>
      <c r="AB71" s="50"/>
      <c r="AC71" s="50"/>
      <c r="AD71" s="50"/>
      <c r="AE71" s="50"/>
      <c r="AF71" s="50"/>
      <c r="AG71" s="50"/>
      <c r="AH71" s="50"/>
      <c r="AI71" s="50"/>
      <c r="AJ71" s="50"/>
    </row>
    <row r="72" spans="15:36" x14ac:dyDescent="0.25">
      <c r="O72" s="51"/>
      <c r="Q72" s="24"/>
      <c r="AB72" s="50"/>
      <c r="AC72" s="50"/>
      <c r="AD72" s="50"/>
      <c r="AE72" s="50"/>
      <c r="AF72" s="50"/>
      <c r="AG72" s="50"/>
      <c r="AH72" s="50"/>
      <c r="AI72" s="50"/>
      <c r="AJ72" s="50"/>
    </row>
    <row r="73" spans="15:36" x14ac:dyDescent="0.25">
      <c r="O73" s="51"/>
      <c r="Q73" s="24"/>
      <c r="AB73" s="50"/>
      <c r="AC73" s="50"/>
      <c r="AD73" s="50"/>
      <c r="AE73" s="50"/>
      <c r="AF73" s="50"/>
      <c r="AG73" s="50"/>
      <c r="AH73" s="50"/>
      <c r="AI73" s="50"/>
      <c r="AJ73" s="50"/>
    </row>
    <row r="74" spans="15:36" x14ac:dyDescent="0.25">
      <c r="O74" s="51"/>
      <c r="Q74" s="24"/>
      <c r="AB74" s="50"/>
      <c r="AC74" s="50"/>
      <c r="AD74" s="50"/>
      <c r="AE74" s="50"/>
      <c r="AF74" s="50"/>
      <c r="AG74" s="50"/>
      <c r="AH74" s="50"/>
      <c r="AI74" s="50"/>
      <c r="AJ74" s="50"/>
    </row>
    <row r="75" spans="15:36" x14ac:dyDescent="0.25">
      <c r="O75" s="51"/>
      <c r="Q75" s="24"/>
      <c r="AB75" s="50"/>
      <c r="AC75" s="50"/>
      <c r="AD75" s="50"/>
      <c r="AE75" s="50"/>
      <c r="AF75" s="50"/>
      <c r="AG75" s="50"/>
      <c r="AH75" s="50"/>
      <c r="AI75" s="50"/>
      <c r="AJ75" s="50"/>
    </row>
    <row r="76" spans="15:36" x14ac:dyDescent="0.25">
      <c r="O76" s="51"/>
      <c r="Q76" s="24"/>
      <c r="AB76" s="50"/>
      <c r="AC76" s="50"/>
      <c r="AD76" s="50"/>
      <c r="AE76" s="50"/>
      <c r="AF76" s="50"/>
      <c r="AG76" s="50"/>
      <c r="AH76" s="50"/>
      <c r="AI76" s="50"/>
      <c r="AJ76" s="50"/>
    </row>
    <row r="77" spans="15:36" x14ac:dyDescent="0.25">
      <c r="O77" s="51"/>
      <c r="Q77" s="24"/>
      <c r="AB77" s="50"/>
      <c r="AC77" s="50"/>
      <c r="AD77" s="50"/>
      <c r="AE77" s="50"/>
      <c r="AF77" s="50"/>
      <c r="AG77" s="50"/>
      <c r="AH77" s="50"/>
      <c r="AI77" s="50"/>
      <c r="AJ77" s="50"/>
    </row>
    <row r="78" spans="15:36" x14ac:dyDescent="0.25">
      <c r="O78" s="51"/>
      <c r="Q78" s="24"/>
      <c r="AB78" s="50"/>
      <c r="AC78" s="50"/>
      <c r="AD78" s="50"/>
      <c r="AE78" s="50"/>
      <c r="AF78" s="50"/>
      <c r="AG78" s="50"/>
      <c r="AH78" s="50"/>
      <c r="AI78" s="50"/>
      <c r="AJ78" s="50"/>
    </row>
    <row r="79" spans="15:36" x14ac:dyDescent="0.25">
      <c r="O79" s="51"/>
      <c r="Q79" s="24"/>
      <c r="AB79" s="50"/>
      <c r="AC79" s="50"/>
      <c r="AD79" s="50"/>
      <c r="AE79" s="50"/>
      <c r="AF79" s="50"/>
      <c r="AG79" s="50"/>
      <c r="AH79" s="50"/>
      <c r="AI79" s="50"/>
      <c r="AJ79" s="50"/>
    </row>
    <row r="80" spans="15:36" x14ac:dyDescent="0.25">
      <c r="O80" s="51"/>
      <c r="Q80" s="24"/>
      <c r="AB80" s="50"/>
      <c r="AC80" s="50"/>
      <c r="AD80" s="50"/>
      <c r="AE80" s="50"/>
      <c r="AF80" s="50"/>
      <c r="AG80" s="50"/>
      <c r="AH80" s="50"/>
      <c r="AI80" s="50"/>
      <c r="AJ80" s="50"/>
    </row>
    <row r="81" spans="15:36" x14ac:dyDescent="0.25">
      <c r="O81" s="51"/>
      <c r="Q81" s="24"/>
      <c r="AB81" s="50"/>
      <c r="AC81" s="50"/>
      <c r="AD81" s="50"/>
      <c r="AE81" s="50"/>
      <c r="AF81" s="50"/>
      <c r="AG81" s="50"/>
      <c r="AH81" s="50"/>
      <c r="AI81" s="50"/>
      <c r="AJ81" s="50"/>
    </row>
    <row r="82" spans="15:36" x14ac:dyDescent="0.25">
      <c r="O82" s="51"/>
      <c r="Q82" s="24"/>
      <c r="AB82" s="50"/>
      <c r="AC82" s="50"/>
      <c r="AD82" s="50"/>
      <c r="AE82" s="50"/>
      <c r="AF82" s="50"/>
      <c r="AG82" s="50"/>
      <c r="AH82" s="50"/>
      <c r="AI82" s="50"/>
      <c r="AJ82" s="50"/>
    </row>
    <row r="83" spans="15:36" x14ac:dyDescent="0.25">
      <c r="O83" s="51"/>
      <c r="AB83" s="50"/>
      <c r="AC83" s="50"/>
      <c r="AD83" s="50"/>
      <c r="AE83" s="50"/>
      <c r="AF83" s="50"/>
      <c r="AG83" s="50"/>
      <c r="AH83" s="50"/>
      <c r="AI83" s="50"/>
      <c r="AJ83" s="50"/>
    </row>
    <row r="84" spans="15:36" x14ac:dyDescent="0.25">
      <c r="O84" s="51"/>
      <c r="AB84" s="50"/>
      <c r="AC84" s="50"/>
      <c r="AD84" s="50"/>
      <c r="AE84" s="50"/>
      <c r="AF84" s="50"/>
      <c r="AG84" s="50"/>
      <c r="AH84" s="50"/>
      <c r="AI84" s="50"/>
      <c r="AJ84" s="50"/>
    </row>
    <row r="85" spans="15:36" x14ac:dyDescent="0.25">
      <c r="O85" s="51"/>
      <c r="AB85" s="50"/>
      <c r="AC85" s="50"/>
      <c r="AD85" s="50"/>
      <c r="AE85" s="50"/>
      <c r="AF85" s="50"/>
      <c r="AG85" s="50"/>
      <c r="AH85" s="50"/>
      <c r="AI85" s="50"/>
      <c r="AJ85" s="50"/>
    </row>
    <row r="86" spans="15:36" x14ac:dyDescent="0.25">
      <c r="O86" s="51"/>
      <c r="AB86" s="50"/>
      <c r="AC86" s="50"/>
      <c r="AD86" s="50"/>
      <c r="AE86" s="50"/>
      <c r="AF86" s="50"/>
      <c r="AG86" s="50"/>
      <c r="AH86" s="50"/>
      <c r="AI86" s="50"/>
      <c r="AJ86" s="50"/>
    </row>
    <row r="87" spans="15:36" x14ac:dyDescent="0.25">
      <c r="O87" s="51"/>
      <c r="AB87" s="50"/>
      <c r="AC87" s="50"/>
      <c r="AD87" s="50"/>
      <c r="AE87" s="50"/>
      <c r="AF87" s="50"/>
      <c r="AG87" s="50"/>
      <c r="AH87" s="50"/>
      <c r="AI87" s="50"/>
      <c r="AJ87" s="50"/>
    </row>
    <row r="88" spans="15:36" x14ac:dyDescent="0.25">
      <c r="O88" s="51"/>
      <c r="AB88" s="50"/>
      <c r="AC88" s="50"/>
      <c r="AD88" s="50"/>
      <c r="AE88" s="50"/>
      <c r="AF88" s="50"/>
      <c r="AG88" s="50"/>
      <c r="AH88" s="50"/>
      <c r="AI88" s="50"/>
      <c r="AJ88" s="50"/>
    </row>
    <row r="89" spans="15:36" x14ac:dyDescent="0.25">
      <c r="O89" s="51"/>
      <c r="AB89" s="50"/>
      <c r="AC89" s="50"/>
      <c r="AD89" s="50"/>
      <c r="AE89" s="50"/>
      <c r="AF89" s="50"/>
      <c r="AG89" s="50"/>
      <c r="AH89" s="50"/>
      <c r="AI89" s="50"/>
      <c r="AJ89" s="50"/>
    </row>
    <row r="90" spans="15:36" x14ac:dyDescent="0.25">
      <c r="O90" s="51"/>
      <c r="AB90" s="50"/>
      <c r="AC90" s="50"/>
      <c r="AD90" s="50"/>
      <c r="AE90" s="50"/>
      <c r="AF90" s="50"/>
      <c r="AG90" s="50"/>
      <c r="AH90" s="50"/>
      <c r="AI90" s="50"/>
      <c r="AJ90" s="50"/>
    </row>
    <row r="91" spans="15:36" x14ac:dyDescent="0.25">
      <c r="O91" s="51"/>
      <c r="AB91" s="50"/>
      <c r="AC91" s="50"/>
      <c r="AD91" s="50"/>
      <c r="AE91" s="50"/>
      <c r="AF91" s="50"/>
      <c r="AG91" s="50"/>
      <c r="AH91" s="50"/>
      <c r="AI91" s="50"/>
      <c r="AJ91" s="50"/>
    </row>
    <row r="92" spans="15:36" x14ac:dyDescent="0.25">
      <c r="O92" s="51"/>
      <c r="AB92" s="50"/>
      <c r="AC92" s="50"/>
      <c r="AD92" s="50"/>
      <c r="AE92" s="50"/>
      <c r="AF92" s="50"/>
      <c r="AG92" s="50"/>
      <c r="AH92" s="50"/>
      <c r="AI92" s="50"/>
      <c r="AJ92" s="50"/>
    </row>
    <row r="93" spans="15:36" x14ac:dyDescent="0.25">
      <c r="O93" s="51"/>
      <c r="AB93" s="50"/>
      <c r="AC93" s="50"/>
      <c r="AD93" s="50"/>
      <c r="AE93" s="50"/>
      <c r="AF93" s="50"/>
      <c r="AG93" s="50"/>
      <c r="AH93" s="50"/>
      <c r="AI93" s="50"/>
      <c r="AJ93" s="50"/>
    </row>
    <row r="94" spans="15:36" x14ac:dyDescent="0.25">
      <c r="O94" s="51"/>
      <c r="AB94" s="50"/>
      <c r="AC94" s="50"/>
      <c r="AD94" s="50"/>
      <c r="AE94" s="50"/>
      <c r="AF94" s="50"/>
      <c r="AG94" s="50"/>
      <c r="AH94" s="50"/>
      <c r="AI94" s="50"/>
      <c r="AJ94" s="50"/>
    </row>
    <row r="95" spans="15:36" x14ac:dyDescent="0.25">
      <c r="O95" s="51"/>
      <c r="AB95" s="50"/>
      <c r="AC95" s="50"/>
      <c r="AD95" s="50"/>
      <c r="AE95" s="50"/>
      <c r="AF95" s="50"/>
      <c r="AG95" s="50"/>
      <c r="AH95" s="50"/>
      <c r="AI95" s="50"/>
      <c r="AJ95" s="50"/>
    </row>
    <row r="96" spans="15:36" x14ac:dyDescent="0.25">
      <c r="O96" s="51"/>
      <c r="AB96" s="50"/>
      <c r="AC96" s="50"/>
      <c r="AD96" s="50"/>
      <c r="AE96" s="50"/>
      <c r="AF96" s="50"/>
      <c r="AG96" s="50"/>
      <c r="AH96" s="50"/>
      <c r="AI96" s="50"/>
      <c r="AJ96" s="50"/>
    </row>
    <row r="97" spans="15:36" x14ac:dyDescent="0.25">
      <c r="O97" s="51"/>
      <c r="AB97" s="50"/>
      <c r="AC97" s="50"/>
      <c r="AD97" s="50"/>
      <c r="AE97" s="50"/>
      <c r="AF97" s="50"/>
      <c r="AG97" s="50"/>
      <c r="AH97" s="50"/>
      <c r="AI97" s="50"/>
      <c r="AJ97" s="50"/>
    </row>
    <row r="98" spans="15:36" x14ac:dyDescent="0.25">
      <c r="O98" s="51"/>
      <c r="AB98" s="50"/>
      <c r="AC98" s="50"/>
      <c r="AD98" s="50"/>
      <c r="AE98" s="50"/>
      <c r="AF98" s="50"/>
      <c r="AG98" s="50"/>
      <c r="AH98" s="50"/>
      <c r="AI98" s="50"/>
      <c r="AJ98" s="50"/>
    </row>
    <row r="99" spans="15:36" x14ac:dyDescent="0.25">
      <c r="O99" s="51"/>
      <c r="AB99" s="50"/>
      <c r="AC99" s="50"/>
      <c r="AD99" s="50"/>
      <c r="AE99" s="50"/>
      <c r="AF99" s="50"/>
      <c r="AG99" s="50"/>
      <c r="AH99" s="50"/>
      <c r="AI99" s="50"/>
      <c r="AJ99" s="50"/>
    </row>
    <row r="100" spans="15:36" x14ac:dyDescent="0.25">
      <c r="O100" s="51"/>
      <c r="AB100" s="50"/>
      <c r="AC100" s="50"/>
      <c r="AD100" s="50"/>
      <c r="AE100" s="50"/>
      <c r="AF100" s="50"/>
      <c r="AG100" s="50"/>
      <c r="AH100" s="50"/>
      <c r="AI100" s="50"/>
      <c r="AJ100" s="50"/>
    </row>
    <row r="101" spans="15:36" x14ac:dyDescent="0.25">
      <c r="O101" s="51"/>
      <c r="AB101" s="50"/>
      <c r="AC101" s="50"/>
      <c r="AD101" s="50"/>
      <c r="AE101" s="50"/>
      <c r="AF101" s="50"/>
      <c r="AG101" s="50"/>
      <c r="AH101" s="50"/>
      <c r="AI101" s="50"/>
      <c r="AJ101" s="50"/>
    </row>
    <row r="102" spans="15:36" x14ac:dyDescent="0.25">
      <c r="O102" s="51"/>
      <c r="AB102" s="50"/>
      <c r="AC102" s="50"/>
      <c r="AD102" s="50"/>
      <c r="AE102" s="50"/>
      <c r="AF102" s="50"/>
      <c r="AG102" s="50"/>
      <c r="AH102" s="50"/>
      <c r="AI102" s="50"/>
      <c r="AJ102" s="50"/>
    </row>
    <row r="103" spans="15:36" x14ac:dyDescent="0.25">
      <c r="AB103" s="50"/>
      <c r="AC103" s="50"/>
      <c r="AD103" s="50"/>
      <c r="AE103" s="50"/>
      <c r="AF103" s="50"/>
      <c r="AG103" s="50"/>
      <c r="AH103" s="50"/>
      <c r="AI103" s="50"/>
      <c r="AJ103" s="50"/>
    </row>
    <row r="104" spans="15:36" x14ac:dyDescent="0.25">
      <c r="AB104" s="50"/>
      <c r="AC104" s="50"/>
      <c r="AD104" s="50"/>
      <c r="AE104" s="50"/>
      <c r="AF104" s="50"/>
      <c r="AG104" s="50"/>
      <c r="AH104" s="50"/>
      <c r="AI104" s="50"/>
      <c r="AJ104" s="50"/>
    </row>
    <row r="105" spans="15:36" x14ac:dyDescent="0.25">
      <c r="AB105" s="50"/>
      <c r="AC105" s="50"/>
      <c r="AD105" s="50"/>
      <c r="AE105" s="50"/>
      <c r="AF105" s="50"/>
      <c r="AG105" s="50"/>
      <c r="AH105" s="50"/>
      <c r="AI105" s="50"/>
      <c r="AJ105" s="50"/>
    </row>
    <row r="106" spans="15:36" x14ac:dyDescent="0.25">
      <c r="AB106" s="50"/>
      <c r="AC106" s="50"/>
      <c r="AD106" s="50"/>
      <c r="AE106" s="50"/>
      <c r="AF106" s="50"/>
      <c r="AG106" s="50"/>
      <c r="AH106" s="50"/>
      <c r="AI106" s="50"/>
      <c r="AJ106" s="50"/>
    </row>
    <row r="107" spans="15:36" x14ac:dyDescent="0.25">
      <c r="AB107" s="50"/>
      <c r="AC107" s="50"/>
      <c r="AD107" s="50"/>
      <c r="AE107" s="50"/>
      <c r="AF107" s="50"/>
      <c r="AG107" s="50"/>
      <c r="AH107" s="50"/>
      <c r="AI107" s="50"/>
      <c r="AJ107" s="50"/>
    </row>
    <row r="108" spans="15:36" x14ac:dyDescent="0.25">
      <c r="AB108" s="50"/>
      <c r="AC108" s="50"/>
      <c r="AD108" s="50"/>
      <c r="AE108" s="50"/>
      <c r="AF108" s="50"/>
      <c r="AG108" s="50"/>
      <c r="AH108" s="50"/>
      <c r="AI108" s="50"/>
      <c r="AJ108" s="50"/>
    </row>
    <row r="109" spans="15:36" x14ac:dyDescent="0.25">
      <c r="AB109" s="50"/>
      <c r="AC109" s="50"/>
      <c r="AD109" s="50"/>
      <c r="AE109" s="50"/>
      <c r="AF109" s="50"/>
      <c r="AG109" s="50"/>
      <c r="AH109" s="50"/>
      <c r="AI109" s="50"/>
      <c r="AJ109" s="50"/>
    </row>
    <row r="110" spans="15:36" x14ac:dyDescent="0.25">
      <c r="AB110" s="50"/>
      <c r="AC110" s="50"/>
      <c r="AD110" s="50"/>
      <c r="AE110" s="50"/>
      <c r="AF110" s="50"/>
      <c r="AG110" s="50"/>
      <c r="AH110" s="50"/>
      <c r="AI110" s="50"/>
      <c r="AJ110" s="50"/>
    </row>
    <row r="111" spans="15:36" x14ac:dyDescent="0.25">
      <c r="AB111" s="50"/>
      <c r="AC111" s="50"/>
      <c r="AD111" s="50"/>
      <c r="AE111" s="50"/>
      <c r="AF111" s="50"/>
      <c r="AG111" s="50"/>
      <c r="AH111" s="50"/>
      <c r="AI111" s="50"/>
      <c r="AJ111" s="50"/>
    </row>
    <row r="112" spans="15:36" x14ac:dyDescent="0.25">
      <c r="AB112" s="50"/>
      <c r="AC112" s="50"/>
      <c r="AD112" s="50"/>
      <c r="AE112" s="50"/>
      <c r="AF112" s="50"/>
      <c r="AG112" s="50"/>
      <c r="AH112" s="50"/>
      <c r="AI112" s="50"/>
      <c r="AJ112" s="50"/>
    </row>
    <row r="113" spans="28:36" x14ac:dyDescent="0.25">
      <c r="AB113" s="50"/>
      <c r="AC113" s="50"/>
      <c r="AD113" s="50"/>
      <c r="AE113" s="50"/>
      <c r="AF113" s="50"/>
      <c r="AG113" s="50"/>
      <c r="AH113" s="50"/>
      <c r="AI113" s="50"/>
      <c r="AJ113" s="50"/>
    </row>
    <row r="114" spans="28:36" x14ac:dyDescent="0.25">
      <c r="AB114" s="50"/>
      <c r="AC114" s="50"/>
      <c r="AD114" s="50"/>
      <c r="AE114" s="50"/>
      <c r="AF114" s="50"/>
      <c r="AG114" s="50"/>
      <c r="AH114" s="50"/>
      <c r="AI114" s="50"/>
      <c r="AJ114" s="50"/>
    </row>
    <row r="115" spans="28:36" x14ac:dyDescent="0.25">
      <c r="AB115" s="50"/>
      <c r="AC115" s="50"/>
      <c r="AD115" s="50"/>
      <c r="AE115" s="50"/>
      <c r="AF115" s="50"/>
      <c r="AG115" s="50"/>
      <c r="AH115" s="50"/>
      <c r="AI115" s="50"/>
      <c r="AJ115" s="50"/>
    </row>
    <row r="116" spans="28:36" x14ac:dyDescent="0.25">
      <c r="AB116" s="50"/>
      <c r="AC116" s="50"/>
      <c r="AD116" s="50"/>
      <c r="AE116" s="50"/>
      <c r="AF116" s="50"/>
      <c r="AG116" s="50"/>
      <c r="AH116" s="50"/>
      <c r="AI116" s="50"/>
      <c r="AJ116" s="50"/>
    </row>
    <row r="117" spans="28:36" x14ac:dyDescent="0.25">
      <c r="AB117" s="50"/>
      <c r="AC117" s="50"/>
      <c r="AD117" s="50"/>
      <c r="AE117" s="50"/>
      <c r="AF117" s="50"/>
      <c r="AG117" s="50"/>
      <c r="AH117" s="50"/>
      <c r="AI117" s="50"/>
      <c r="AJ117" s="50"/>
    </row>
    <row r="118" spans="28:36" x14ac:dyDescent="0.25">
      <c r="AB118" s="50"/>
      <c r="AC118" s="50"/>
      <c r="AD118" s="50"/>
      <c r="AE118" s="50"/>
      <c r="AF118" s="50"/>
      <c r="AG118" s="50"/>
      <c r="AH118" s="50"/>
      <c r="AI118" s="50"/>
      <c r="AJ118" s="50"/>
    </row>
    <row r="119" spans="28:36" x14ac:dyDescent="0.25">
      <c r="AB119" s="50"/>
      <c r="AC119" s="50"/>
      <c r="AD119" s="50"/>
      <c r="AE119" s="50"/>
      <c r="AF119" s="50"/>
      <c r="AG119" s="50"/>
      <c r="AH119" s="50"/>
      <c r="AI119" s="50"/>
      <c r="AJ119" s="50"/>
    </row>
    <row r="120" spans="28:36" x14ac:dyDescent="0.25">
      <c r="AB120" s="50"/>
      <c r="AC120" s="50"/>
      <c r="AD120" s="50"/>
      <c r="AE120" s="50"/>
      <c r="AF120" s="50"/>
      <c r="AG120" s="50"/>
      <c r="AH120" s="50"/>
      <c r="AI120" s="50"/>
      <c r="AJ120" s="50"/>
    </row>
    <row r="121" spans="28:36" x14ac:dyDescent="0.25">
      <c r="AB121" s="50"/>
      <c r="AC121" s="50"/>
      <c r="AD121" s="50"/>
      <c r="AE121" s="50"/>
      <c r="AF121" s="50"/>
      <c r="AG121" s="50"/>
      <c r="AH121" s="50"/>
      <c r="AI121" s="50"/>
      <c r="AJ121" s="50"/>
    </row>
    <row r="122" spans="28:36" x14ac:dyDescent="0.25">
      <c r="AB122" s="50"/>
      <c r="AC122" s="50"/>
      <c r="AD122" s="50"/>
      <c r="AE122" s="50"/>
      <c r="AF122" s="50"/>
      <c r="AG122" s="50"/>
      <c r="AH122" s="50"/>
      <c r="AI122" s="50"/>
      <c r="AJ122" s="50"/>
    </row>
    <row r="123" spans="28:36" x14ac:dyDescent="0.25">
      <c r="AB123" s="50"/>
      <c r="AC123" s="50"/>
      <c r="AD123" s="50"/>
      <c r="AE123" s="50"/>
      <c r="AF123" s="50"/>
      <c r="AG123" s="50"/>
      <c r="AH123" s="50"/>
      <c r="AI123" s="50"/>
      <c r="AJ123" s="50"/>
    </row>
    <row r="124" spans="28:36" x14ac:dyDescent="0.25">
      <c r="AB124" s="50"/>
      <c r="AC124" s="50"/>
      <c r="AD124" s="50"/>
      <c r="AE124" s="50"/>
      <c r="AF124" s="50"/>
      <c r="AG124" s="50"/>
      <c r="AH124" s="50"/>
      <c r="AI124" s="50"/>
      <c r="AJ124" s="50"/>
    </row>
    <row r="125" spans="28:36" x14ac:dyDescent="0.25">
      <c r="AB125" s="50"/>
      <c r="AC125" s="50"/>
      <c r="AD125" s="50"/>
      <c r="AE125" s="50"/>
      <c r="AF125" s="50"/>
      <c r="AG125" s="50"/>
      <c r="AH125" s="50"/>
      <c r="AI125" s="50"/>
      <c r="AJ125" s="50"/>
    </row>
    <row r="126" spans="28:36" x14ac:dyDescent="0.25">
      <c r="AB126" s="50"/>
      <c r="AC126" s="50"/>
      <c r="AD126" s="50"/>
      <c r="AE126" s="50"/>
      <c r="AF126" s="50"/>
      <c r="AG126" s="50"/>
      <c r="AH126" s="50"/>
      <c r="AI126" s="50"/>
      <c r="AJ126" s="50"/>
    </row>
    <row r="127" spans="28:36" x14ac:dyDescent="0.25">
      <c r="AB127" s="50"/>
      <c r="AC127" s="50"/>
      <c r="AD127" s="50"/>
      <c r="AE127" s="50"/>
      <c r="AF127" s="50"/>
      <c r="AG127" s="50"/>
      <c r="AH127" s="50"/>
      <c r="AI127" s="50"/>
      <c r="AJ127" s="50"/>
    </row>
    <row r="128" spans="28:36" x14ac:dyDescent="0.25">
      <c r="AB128" s="50"/>
      <c r="AC128" s="50"/>
      <c r="AD128" s="50"/>
      <c r="AE128" s="50"/>
      <c r="AF128" s="50"/>
      <c r="AG128" s="50"/>
      <c r="AH128" s="50"/>
      <c r="AI128" s="50"/>
      <c r="AJ128" s="50"/>
    </row>
    <row r="129" spans="28:36" x14ac:dyDescent="0.25">
      <c r="AB129" s="50"/>
      <c r="AC129" s="50"/>
      <c r="AD129" s="50"/>
      <c r="AE129" s="50"/>
      <c r="AF129" s="50"/>
      <c r="AG129" s="50"/>
      <c r="AH129" s="50"/>
      <c r="AI129" s="50"/>
      <c r="AJ129" s="50"/>
    </row>
    <row r="130" spans="28:36" x14ac:dyDescent="0.25">
      <c r="AB130" s="50"/>
      <c r="AC130" s="50"/>
      <c r="AD130" s="50"/>
      <c r="AE130" s="50"/>
      <c r="AF130" s="50"/>
      <c r="AG130" s="50"/>
      <c r="AH130" s="50"/>
      <c r="AI130" s="50"/>
      <c r="AJ130" s="50"/>
    </row>
    <row r="131" spans="28:36" x14ac:dyDescent="0.25">
      <c r="AB131" s="50"/>
      <c r="AC131" s="50"/>
      <c r="AD131" s="50"/>
      <c r="AE131" s="50"/>
      <c r="AF131" s="50"/>
      <c r="AG131" s="50"/>
      <c r="AH131" s="50"/>
      <c r="AI131" s="50"/>
      <c r="AJ131" s="50"/>
    </row>
    <row r="132" spans="28:36" x14ac:dyDescent="0.25">
      <c r="AB132" s="50"/>
      <c r="AC132" s="50"/>
      <c r="AD132" s="50"/>
      <c r="AE132" s="50"/>
      <c r="AF132" s="50"/>
      <c r="AG132" s="50"/>
      <c r="AH132" s="50"/>
      <c r="AI132" s="50"/>
      <c r="AJ132" s="50"/>
    </row>
  </sheetData>
  <autoFilter ref="A9:AA63"/>
  <mergeCells count="42">
    <mergeCell ref="Q7:R8"/>
    <mergeCell ref="M7:N8"/>
    <mergeCell ref="O7:P8"/>
    <mergeCell ref="A6:A9"/>
    <mergeCell ref="E6:L7"/>
    <mergeCell ref="J8:J9"/>
    <mergeCell ref="K8:K9"/>
    <mergeCell ref="G8:G9"/>
    <mergeCell ref="I8:I9"/>
    <mergeCell ref="A1:B5"/>
    <mergeCell ref="B6:D7"/>
    <mergeCell ref="C1:E4"/>
    <mergeCell ref="C5:E5"/>
    <mergeCell ref="D8:D9"/>
    <mergeCell ref="C8:C9"/>
    <mergeCell ref="E8:E9"/>
    <mergeCell ref="B8:B9"/>
    <mergeCell ref="S7:T8"/>
    <mergeCell ref="Y8:AA8"/>
    <mergeCell ref="F1:T4"/>
    <mergeCell ref="F5:T5"/>
    <mergeCell ref="H8:H9"/>
    <mergeCell ref="U1:X1"/>
    <mergeCell ref="U2:X2"/>
    <mergeCell ref="U3:X4"/>
    <mergeCell ref="U5:X5"/>
    <mergeCell ref="F8:F9"/>
    <mergeCell ref="W6:W8"/>
    <mergeCell ref="X6:X9"/>
    <mergeCell ref="U7:V8"/>
    <mergeCell ref="M6:V6"/>
    <mergeCell ref="Y1:AA1"/>
    <mergeCell ref="Y2:AA2"/>
    <mergeCell ref="AE6:AG7"/>
    <mergeCell ref="AE8:AG8"/>
    <mergeCell ref="AH6:AJ7"/>
    <mergeCell ref="AH8:AJ8"/>
    <mergeCell ref="Y3:AA4"/>
    <mergeCell ref="Y5:AA5"/>
    <mergeCell ref="Y6:AA7"/>
    <mergeCell ref="AB6:AD7"/>
    <mergeCell ref="AB8:AD8"/>
  </mergeCells>
  <phoneticPr fontId="7" type="noConversion"/>
  <pageMargins left="0.7" right="0.7" top="0.75" bottom="0.75" header="0.3" footer="0.3"/>
  <pageSetup scale="1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LISTAS!$D$36:$D$42</xm:f>
          </x14:formula1>
          <xm:sqref>B10:B31 B33 B36 B38:B48 B52:B699</xm:sqref>
        </x14:dataValidation>
        <x14:dataValidation type="list" allowBlank="1" showInputMessage="1" showErrorMessage="1">
          <x14:formula1>
            <xm:f>LISTAS!$C$7:$C$28</xm:f>
          </x14:formula1>
          <xm:sqref>C10:C31 C33 C36 C38:C48 C52:C587</xm:sqref>
        </x14:dataValidation>
        <x14:dataValidation type="list" allowBlank="1" showInputMessage="1" showErrorMessage="1">
          <x14:formula1>
            <xm:f>LISTAS!$B$36:$B$46</xm:f>
          </x14:formula1>
          <xm:sqref>D10:D31 D33 D36 D38:D48 D52:D261</xm:sqref>
        </x14:dataValidation>
        <x14:dataValidation type="list" allowBlank="1" showInputMessage="1" showErrorMessage="1">
          <x14:formula1>
            <xm:f>LISTAS!$H$35:$H$37</xm:f>
          </x14:formula1>
          <xm:sqref>H10:H31 H33 H36 H38:H48 H52:H461</xm:sqref>
        </x14:dataValidation>
        <x14:dataValidation type="list" allowBlank="1" showInputMessage="1" showErrorMessage="1">
          <x14:formula1>
            <xm:f>LISTAS!$A$36:$A$46</xm:f>
          </x14:formula1>
          <xm:sqref>I10:I31 I33 I36 I38:I48 I52:I207</xm:sqref>
        </x14:dataValidation>
        <x14:dataValidation type="list" allowBlank="1" showInputMessage="1" showErrorMessage="1">
          <x14:formula1>
            <xm:f>'E:\AAAa SDSCJ CPAD\3. Plan Sostenibilidad\[Propuesta Plan Anual de Sostenibilidad MIPG- 2022 2-05-2022 Apr.xlsx]LISTAS'!#REF!</xm:f>
          </x14:formula1>
          <xm:sqref>I32 I34:I35 I37 I49:I51</xm:sqref>
        </x14:dataValidation>
        <x14:dataValidation type="list" allowBlank="1" showInputMessage="1" showErrorMessage="1">
          <x14:formula1>
            <xm:f>'E:\AAAa SDSCJ CPAD\3. Plan Sostenibilidad\[Propuesta Plan Anual de Sostenibilidad MIPG- 2022 2-05-2022 Apr.xlsx]LISTAS'!#REF!</xm:f>
          </x14:formula1>
          <xm:sqref>H32 H34:H35 H37 H49:H51</xm:sqref>
        </x14:dataValidation>
        <x14:dataValidation type="list" allowBlank="1" showInputMessage="1" showErrorMessage="1">
          <x14:formula1>
            <xm:f>'E:\AAAa SDSCJ CPAD\3. Plan Sostenibilidad\[Propuesta Plan Anual de Sostenibilidad MIPG- 2022 2-05-2022 Apr.xlsx]LISTAS'!#REF!</xm:f>
          </x14:formula1>
          <xm:sqref>D32 D34:D35 D37 D49:D51</xm:sqref>
        </x14:dataValidation>
        <x14:dataValidation type="list" allowBlank="1" showInputMessage="1" showErrorMessage="1">
          <x14:formula1>
            <xm:f>'E:\AAAa SDSCJ CPAD\3. Plan Sostenibilidad\[Propuesta Plan Anual de Sostenibilidad MIPG- 2022 2-05-2022 Apr.xlsx]LISTAS'!#REF!</xm:f>
          </x14:formula1>
          <xm:sqref>C32 C34:C35 C37 C49:C51</xm:sqref>
        </x14:dataValidation>
        <x14:dataValidation type="list" allowBlank="1" showInputMessage="1" showErrorMessage="1">
          <x14:formula1>
            <xm:f>'E:\AAAa SDSCJ CPAD\3. Plan Sostenibilidad\[Propuesta Plan Anual de Sostenibilidad MIPG- 2022 2-05-2022 Apr.xlsx]LISTAS'!#REF!</xm:f>
          </x14:formula1>
          <xm:sqref>B32 B34:B35 B37 B49:B51</xm:sqref>
        </x14:dataValidation>
        <x14:dataValidation type="list" allowBlank="1" showInputMessage="1" showErrorMessage="1">
          <x14:formula1>
            <xm:f>LISTAS!$C$36:$C$39</xm:f>
          </x14:formula1>
          <xm:sqref>X10:X63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"/>
  <sheetViews>
    <sheetView showGridLines="0" zoomScale="80" zoomScaleNormal="80" workbookViewId="0">
      <selection activeCell="D5" sqref="D5:X5"/>
    </sheetView>
  </sheetViews>
  <sheetFormatPr baseColWidth="10" defaultColWidth="9" defaultRowHeight="12.75" x14ac:dyDescent="0.25"/>
  <cols>
    <col min="1" max="1" width="9" style="24"/>
    <col min="2" max="3" width="34.85546875" style="24" customWidth="1"/>
    <col min="4" max="4" width="25" style="24" customWidth="1"/>
    <col min="5" max="5" width="46" style="50" customWidth="1"/>
    <col min="6" max="6" width="36.7109375" style="50" hidden="1" customWidth="1"/>
    <col min="7" max="8" width="19.85546875" style="24" hidden="1" customWidth="1"/>
    <col min="9" max="9" width="58.42578125" style="24" customWidth="1"/>
    <col min="10" max="11" width="22.28515625" style="24" hidden="1" customWidth="1"/>
    <col min="12" max="12" width="20.5703125" style="24" hidden="1" customWidth="1"/>
    <col min="13" max="16" width="11.42578125" style="24" hidden="1" customWidth="1"/>
    <col min="17" max="18" width="11.42578125" style="51" hidden="1" customWidth="1"/>
    <col min="19" max="26" width="11.42578125" style="24" hidden="1" customWidth="1"/>
    <col min="27" max="27" width="13.7109375" style="24" hidden="1" customWidth="1"/>
    <col min="28" max="28" width="15.5703125" style="24" hidden="1" customWidth="1"/>
    <col min="29" max="31" width="48.28515625" style="50" hidden="1" customWidth="1"/>
    <col min="32" max="16384" width="9" style="24"/>
  </cols>
  <sheetData>
    <row r="1" spans="1:31" s="53" customFormat="1" ht="15.75" customHeight="1" x14ac:dyDescent="0.25">
      <c r="A1" s="195" t="s">
        <v>0</v>
      </c>
      <c r="B1" s="196"/>
      <c r="C1" s="187" t="s">
        <v>1</v>
      </c>
      <c r="D1" s="212" t="s">
        <v>2</v>
      </c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3"/>
      <c r="Y1" s="201"/>
      <c r="Z1" s="168"/>
      <c r="AA1" s="168"/>
      <c r="AB1" s="168"/>
      <c r="AC1" s="202" t="s">
        <v>3</v>
      </c>
      <c r="AD1" s="202"/>
      <c r="AE1" s="203"/>
    </row>
    <row r="2" spans="1:31" s="53" customFormat="1" ht="15.75" customHeight="1" x14ac:dyDescent="0.25">
      <c r="A2" s="197"/>
      <c r="B2" s="198"/>
      <c r="C2" s="188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5"/>
      <c r="Y2" s="204"/>
      <c r="Z2" s="169"/>
      <c r="AA2" s="169">
        <v>2</v>
      </c>
      <c r="AB2" s="169"/>
      <c r="AC2" s="205">
        <v>3</v>
      </c>
      <c r="AD2" s="205"/>
      <c r="AE2" s="206"/>
    </row>
    <row r="3" spans="1:31" s="53" customFormat="1" ht="15.75" customHeight="1" x14ac:dyDescent="0.25">
      <c r="A3" s="197"/>
      <c r="B3" s="198"/>
      <c r="C3" s="188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5"/>
      <c r="Y3" s="204"/>
      <c r="Z3" s="169"/>
      <c r="AA3" s="169"/>
      <c r="AB3" s="169"/>
      <c r="AC3" s="207">
        <v>43524</v>
      </c>
      <c r="AD3" s="207"/>
      <c r="AE3" s="208"/>
    </row>
    <row r="4" spans="1:31" s="53" customFormat="1" ht="15.75" customHeight="1" x14ac:dyDescent="0.25">
      <c r="A4" s="197"/>
      <c r="B4" s="198"/>
      <c r="C4" s="188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5"/>
      <c r="Y4" s="204"/>
      <c r="Z4" s="169"/>
      <c r="AA4" s="169"/>
      <c r="AB4" s="169"/>
      <c r="AC4" s="207"/>
      <c r="AD4" s="207"/>
      <c r="AE4" s="208"/>
    </row>
    <row r="5" spans="1:31" s="1" customFormat="1" ht="60.95" customHeight="1" thickBot="1" x14ac:dyDescent="0.3">
      <c r="A5" s="199"/>
      <c r="B5" s="200"/>
      <c r="C5" s="150" t="s">
        <v>4</v>
      </c>
      <c r="D5" s="216" t="s">
        <v>360</v>
      </c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7"/>
      <c r="Y5" s="209"/>
      <c r="Z5" s="170"/>
      <c r="AA5" s="170"/>
      <c r="AB5" s="170"/>
      <c r="AC5" s="210" t="s">
        <v>5</v>
      </c>
      <c r="AD5" s="210"/>
      <c r="AE5" s="211"/>
    </row>
    <row r="6" spans="1:31" s="54" customFormat="1" ht="19.5" customHeight="1" x14ac:dyDescent="0.25">
      <c r="A6" s="218" t="s">
        <v>149</v>
      </c>
      <c r="B6" s="221" t="s">
        <v>7</v>
      </c>
      <c r="C6" s="221"/>
      <c r="D6" s="221"/>
      <c r="E6" s="223" t="s">
        <v>8</v>
      </c>
      <c r="F6" s="223"/>
      <c r="G6" s="223"/>
      <c r="H6" s="223"/>
      <c r="I6" s="223"/>
      <c r="J6" s="223"/>
      <c r="K6" s="223"/>
      <c r="L6" s="223"/>
      <c r="M6" s="225" t="s">
        <v>218</v>
      </c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6" t="s">
        <v>9</v>
      </c>
      <c r="AB6" s="235" t="s">
        <v>10</v>
      </c>
      <c r="AC6" s="235" t="s">
        <v>11</v>
      </c>
      <c r="AD6" s="235"/>
      <c r="AE6" s="238"/>
    </row>
    <row r="7" spans="1:31" s="54" customFormat="1" ht="19.5" customHeight="1" x14ac:dyDescent="0.25">
      <c r="A7" s="219"/>
      <c r="B7" s="222"/>
      <c r="C7" s="222"/>
      <c r="D7" s="222"/>
      <c r="E7" s="224"/>
      <c r="F7" s="224"/>
      <c r="G7" s="224"/>
      <c r="H7" s="224"/>
      <c r="I7" s="224"/>
      <c r="J7" s="224"/>
      <c r="K7" s="224"/>
      <c r="L7" s="224"/>
      <c r="M7" s="228" t="s">
        <v>212</v>
      </c>
      <c r="N7" s="228"/>
      <c r="O7" s="228" t="s">
        <v>213</v>
      </c>
      <c r="P7" s="228"/>
      <c r="Q7" s="228" t="s">
        <v>214</v>
      </c>
      <c r="R7" s="228"/>
      <c r="S7" s="228" t="s">
        <v>215</v>
      </c>
      <c r="T7" s="228"/>
      <c r="U7" s="228" t="s">
        <v>216</v>
      </c>
      <c r="V7" s="228"/>
      <c r="W7" s="228" t="s">
        <v>217</v>
      </c>
      <c r="X7" s="228"/>
      <c r="Y7" s="228" t="s">
        <v>12</v>
      </c>
      <c r="Z7" s="228"/>
      <c r="AA7" s="227"/>
      <c r="AB7" s="236"/>
      <c r="AC7" s="236"/>
      <c r="AD7" s="236"/>
      <c r="AE7" s="239"/>
    </row>
    <row r="8" spans="1:31" s="54" customFormat="1" ht="24" customHeight="1" x14ac:dyDescent="0.25">
      <c r="A8" s="219"/>
      <c r="B8" s="229" t="s">
        <v>13</v>
      </c>
      <c r="C8" s="231" t="s">
        <v>14</v>
      </c>
      <c r="D8" s="231" t="s">
        <v>15</v>
      </c>
      <c r="E8" s="233" t="s">
        <v>16</v>
      </c>
      <c r="F8" s="233" t="s">
        <v>17</v>
      </c>
      <c r="G8" s="233" t="s">
        <v>18</v>
      </c>
      <c r="H8" s="233" t="s">
        <v>19</v>
      </c>
      <c r="I8" s="233" t="s">
        <v>342</v>
      </c>
      <c r="J8" s="233" t="s">
        <v>20</v>
      </c>
      <c r="K8" s="233" t="s">
        <v>21</v>
      </c>
      <c r="L8" s="55" t="s">
        <v>22</v>
      </c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7"/>
      <c r="AB8" s="236"/>
      <c r="AC8" s="236" t="s">
        <v>23</v>
      </c>
      <c r="AD8" s="236"/>
      <c r="AE8" s="239"/>
    </row>
    <row r="9" spans="1:31" s="63" customFormat="1" ht="45" customHeight="1" thickBot="1" x14ac:dyDescent="0.3">
      <c r="A9" s="220"/>
      <c r="B9" s="230"/>
      <c r="C9" s="232"/>
      <c r="D9" s="232"/>
      <c r="E9" s="234"/>
      <c r="F9" s="234"/>
      <c r="G9" s="234"/>
      <c r="H9" s="234"/>
      <c r="I9" s="234" t="s">
        <v>24</v>
      </c>
      <c r="J9" s="234"/>
      <c r="K9" s="234"/>
      <c r="L9" s="56" t="e">
        <f>+SUM(#REF!)</f>
        <v>#REF!</v>
      </c>
      <c r="M9" s="57" t="s">
        <v>25</v>
      </c>
      <c r="N9" s="58" t="s">
        <v>26</v>
      </c>
      <c r="O9" s="57" t="s">
        <v>25</v>
      </c>
      <c r="P9" s="58" t="s">
        <v>26</v>
      </c>
      <c r="Q9" s="57" t="s">
        <v>25</v>
      </c>
      <c r="R9" s="58" t="s">
        <v>26</v>
      </c>
      <c r="S9" s="57" t="s">
        <v>25</v>
      </c>
      <c r="T9" s="58" t="s">
        <v>26</v>
      </c>
      <c r="U9" s="57" t="s">
        <v>25</v>
      </c>
      <c r="V9" s="58" t="s">
        <v>26</v>
      </c>
      <c r="W9" s="57" t="s">
        <v>25</v>
      </c>
      <c r="X9" s="58" t="s">
        <v>26</v>
      </c>
      <c r="Y9" s="57" t="s">
        <v>25</v>
      </c>
      <c r="Z9" s="59" t="s">
        <v>26</v>
      </c>
      <c r="AA9" s="60" t="e">
        <f>+SUM(#REF!)</f>
        <v>#REF!</v>
      </c>
      <c r="AB9" s="237"/>
      <c r="AC9" s="61" t="s">
        <v>27</v>
      </c>
      <c r="AD9" s="61" t="s">
        <v>28</v>
      </c>
      <c r="AE9" s="62" t="s">
        <v>29</v>
      </c>
    </row>
    <row r="10" spans="1:31" ht="51" customHeight="1" x14ac:dyDescent="0.25">
      <c r="A10" s="64">
        <v>1</v>
      </c>
      <c r="B10" s="65" t="s">
        <v>194</v>
      </c>
      <c r="C10" s="65" t="s">
        <v>107</v>
      </c>
      <c r="D10" s="65" t="s">
        <v>2</v>
      </c>
      <c r="E10" s="66" t="s">
        <v>143</v>
      </c>
      <c r="F10" s="65" t="s">
        <v>136</v>
      </c>
      <c r="G10" s="65" t="s">
        <v>33</v>
      </c>
      <c r="H10" s="65" t="s">
        <v>34</v>
      </c>
      <c r="I10" s="67" t="s">
        <v>170</v>
      </c>
      <c r="J10" s="68"/>
      <c r="K10" s="69"/>
      <c r="L10" s="70"/>
      <c r="M10" s="71"/>
      <c r="N10" s="71"/>
      <c r="O10" s="71"/>
      <c r="P10" s="71"/>
      <c r="Q10" s="71"/>
      <c r="R10" s="71"/>
      <c r="S10" s="71"/>
      <c r="T10" s="71"/>
      <c r="U10" s="72"/>
      <c r="V10" s="71"/>
      <c r="W10" s="72"/>
      <c r="X10" s="71"/>
      <c r="Y10" s="73"/>
      <c r="Z10" s="73"/>
      <c r="AA10" s="73"/>
      <c r="AB10" s="74"/>
      <c r="AC10" s="66"/>
      <c r="AD10" s="66"/>
      <c r="AE10" s="75"/>
    </row>
    <row r="11" spans="1:31" ht="75.75" customHeight="1" x14ac:dyDescent="0.25">
      <c r="A11" s="25">
        <v>2</v>
      </c>
      <c r="B11" s="2" t="s">
        <v>194</v>
      </c>
      <c r="C11" s="2" t="s">
        <v>107</v>
      </c>
      <c r="D11" s="2" t="s">
        <v>2</v>
      </c>
      <c r="E11" s="13" t="s">
        <v>191</v>
      </c>
      <c r="F11" s="2" t="s">
        <v>137</v>
      </c>
      <c r="G11" s="2" t="s">
        <v>33</v>
      </c>
      <c r="H11" s="2" t="s">
        <v>31</v>
      </c>
      <c r="I11" s="30" t="s">
        <v>170</v>
      </c>
      <c r="J11" s="76"/>
      <c r="K11" s="14"/>
      <c r="L11" s="77"/>
      <c r="M11" s="38"/>
      <c r="N11" s="38"/>
      <c r="O11" s="38"/>
      <c r="P11" s="38"/>
      <c r="Q11" s="38"/>
      <c r="R11" s="38"/>
      <c r="S11" s="38"/>
      <c r="T11" s="38"/>
      <c r="U11" s="78"/>
      <c r="V11" s="38"/>
      <c r="W11" s="78"/>
      <c r="X11" s="38"/>
      <c r="Y11" s="79"/>
      <c r="Z11" s="79"/>
      <c r="AA11" s="79"/>
      <c r="AB11" s="29"/>
      <c r="AC11" s="13"/>
      <c r="AD11" s="13"/>
      <c r="AE11" s="80"/>
    </row>
    <row r="12" spans="1:31" ht="51" customHeight="1" x14ac:dyDescent="0.25">
      <c r="A12" s="25">
        <v>3</v>
      </c>
      <c r="B12" s="2" t="s">
        <v>223</v>
      </c>
      <c r="C12" s="2" t="s">
        <v>67</v>
      </c>
      <c r="D12" s="2" t="s">
        <v>2</v>
      </c>
      <c r="E12" s="13" t="s">
        <v>144</v>
      </c>
      <c r="F12" s="2" t="s">
        <v>138</v>
      </c>
      <c r="G12" s="2" t="s">
        <v>33</v>
      </c>
      <c r="H12" s="2" t="s">
        <v>34</v>
      </c>
      <c r="I12" s="30" t="s">
        <v>170</v>
      </c>
      <c r="J12" s="76"/>
      <c r="K12" s="14"/>
      <c r="L12" s="77"/>
      <c r="M12" s="38"/>
      <c r="N12" s="38"/>
      <c r="O12" s="38"/>
      <c r="P12" s="38"/>
      <c r="Q12" s="38"/>
      <c r="R12" s="38"/>
      <c r="S12" s="38"/>
      <c r="T12" s="38"/>
      <c r="U12" s="78"/>
      <c r="V12" s="38"/>
      <c r="W12" s="78"/>
      <c r="X12" s="38"/>
      <c r="Y12" s="79"/>
      <c r="Z12" s="79"/>
      <c r="AA12" s="79"/>
      <c r="AB12" s="29"/>
      <c r="AC12" s="13"/>
      <c r="AD12" s="13"/>
      <c r="AE12" s="80"/>
    </row>
    <row r="13" spans="1:31" ht="51" customHeight="1" x14ac:dyDescent="0.25">
      <c r="A13" s="25">
        <v>4</v>
      </c>
      <c r="B13" s="2" t="s">
        <v>223</v>
      </c>
      <c r="C13" s="2" t="s">
        <v>67</v>
      </c>
      <c r="D13" s="2" t="s">
        <v>2</v>
      </c>
      <c r="E13" s="13" t="s">
        <v>145</v>
      </c>
      <c r="F13" s="2" t="s">
        <v>139</v>
      </c>
      <c r="G13" s="2" t="s">
        <v>33</v>
      </c>
      <c r="H13" s="2" t="s">
        <v>34</v>
      </c>
      <c r="I13" s="30" t="s">
        <v>170</v>
      </c>
      <c r="J13" s="76"/>
      <c r="K13" s="14"/>
      <c r="L13" s="77"/>
      <c r="M13" s="38"/>
      <c r="N13" s="38"/>
      <c r="O13" s="38"/>
      <c r="P13" s="38"/>
      <c r="Q13" s="38"/>
      <c r="R13" s="38"/>
      <c r="S13" s="38"/>
      <c r="T13" s="38"/>
      <c r="U13" s="78"/>
      <c r="V13" s="38"/>
      <c r="W13" s="78"/>
      <c r="X13" s="38"/>
      <c r="Y13" s="79"/>
      <c r="Z13" s="79"/>
      <c r="AA13" s="79"/>
      <c r="AB13" s="29"/>
      <c r="AC13" s="13"/>
      <c r="AD13" s="13"/>
      <c r="AE13" s="80"/>
    </row>
    <row r="14" spans="1:31" ht="51" customHeight="1" x14ac:dyDescent="0.25">
      <c r="A14" s="25">
        <v>5</v>
      </c>
      <c r="B14" s="2" t="s">
        <v>221</v>
      </c>
      <c r="C14" s="2" t="s">
        <v>35</v>
      </c>
      <c r="D14" s="2" t="s">
        <v>226</v>
      </c>
      <c r="E14" s="13" t="s">
        <v>146</v>
      </c>
      <c r="F14" s="2" t="s">
        <v>140</v>
      </c>
      <c r="G14" s="2" t="s">
        <v>33</v>
      </c>
      <c r="H14" s="2" t="s">
        <v>37</v>
      </c>
      <c r="I14" s="30" t="s">
        <v>164</v>
      </c>
      <c r="J14" s="76"/>
      <c r="K14" s="14"/>
      <c r="L14" s="77"/>
      <c r="M14" s="38"/>
      <c r="N14" s="38"/>
      <c r="O14" s="38"/>
      <c r="P14" s="38"/>
      <c r="Q14" s="38"/>
      <c r="R14" s="38"/>
      <c r="S14" s="38"/>
      <c r="T14" s="38"/>
      <c r="U14" s="78"/>
      <c r="V14" s="38"/>
      <c r="W14" s="78"/>
      <c r="X14" s="38"/>
      <c r="Y14" s="79"/>
      <c r="Z14" s="79"/>
      <c r="AA14" s="79"/>
      <c r="AB14" s="29"/>
      <c r="AC14" s="13"/>
      <c r="AD14" s="13"/>
      <c r="AE14" s="80"/>
    </row>
    <row r="15" spans="1:31" ht="76.5" customHeight="1" x14ac:dyDescent="0.25">
      <c r="A15" s="25">
        <v>6</v>
      </c>
      <c r="B15" s="2" t="s">
        <v>64</v>
      </c>
      <c r="C15" s="2" t="s">
        <v>199</v>
      </c>
      <c r="D15" s="2" t="s">
        <v>2</v>
      </c>
      <c r="E15" s="13" t="s">
        <v>147</v>
      </c>
      <c r="F15" s="2" t="s">
        <v>141</v>
      </c>
      <c r="G15" s="2" t="s">
        <v>33</v>
      </c>
      <c r="H15" s="2" t="s">
        <v>37</v>
      </c>
      <c r="I15" s="30" t="s">
        <v>170</v>
      </c>
      <c r="J15" s="76"/>
      <c r="K15" s="14"/>
      <c r="L15" s="77"/>
      <c r="M15" s="38"/>
      <c r="N15" s="38"/>
      <c r="O15" s="38"/>
      <c r="P15" s="38"/>
      <c r="Q15" s="38"/>
      <c r="R15" s="38"/>
      <c r="S15" s="38"/>
      <c r="T15" s="38"/>
      <c r="U15" s="78"/>
      <c r="V15" s="38"/>
      <c r="W15" s="78"/>
      <c r="X15" s="38"/>
      <c r="Y15" s="79"/>
      <c r="Z15" s="79"/>
      <c r="AA15" s="79"/>
      <c r="AB15" s="29"/>
      <c r="AC15" s="13"/>
      <c r="AD15" s="13"/>
      <c r="AE15" s="80"/>
    </row>
    <row r="16" spans="1:31" ht="116.25" customHeight="1" thickBot="1" x14ac:dyDescent="0.3">
      <c r="A16" s="41">
        <v>7</v>
      </c>
      <c r="B16" s="42" t="s">
        <v>223</v>
      </c>
      <c r="C16" s="42" t="s">
        <v>196</v>
      </c>
      <c r="D16" s="42" t="s">
        <v>222</v>
      </c>
      <c r="E16" s="48" t="s">
        <v>234</v>
      </c>
      <c r="F16" s="42" t="s">
        <v>142</v>
      </c>
      <c r="G16" s="42" t="s">
        <v>43</v>
      </c>
      <c r="H16" s="42" t="s">
        <v>34</v>
      </c>
      <c r="I16" s="49" t="s">
        <v>161</v>
      </c>
      <c r="J16" s="81"/>
      <c r="K16" s="82"/>
      <c r="L16" s="83"/>
      <c r="M16" s="46"/>
      <c r="N16" s="46"/>
      <c r="O16" s="46"/>
      <c r="P16" s="46"/>
      <c r="Q16" s="46"/>
      <c r="R16" s="46"/>
      <c r="S16" s="46"/>
      <c r="T16" s="46"/>
      <c r="U16" s="84"/>
      <c r="V16" s="46"/>
      <c r="W16" s="84"/>
      <c r="X16" s="46"/>
      <c r="Y16" s="85"/>
      <c r="Z16" s="85"/>
      <c r="AA16" s="85"/>
      <c r="AB16" s="86"/>
      <c r="AC16" s="48"/>
      <c r="AD16" s="48"/>
      <c r="AE16" s="87"/>
    </row>
  </sheetData>
  <autoFilter ref="A9:AE9"/>
  <mergeCells count="37">
    <mergeCell ref="AB6:AB9"/>
    <mergeCell ref="AC6:AE7"/>
    <mergeCell ref="K8:K9"/>
    <mergeCell ref="AC8:AE8"/>
    <mergeCell ref="Y7:Z8"/>
    <mergeCell ref="M7:N8"/>
    <mergeCell ref="O7:P8"/>
    <mergeCell ref="Q7:R8"/>
    <mergeCell ref="S7:T8"/>
    <mergeCell ref="A6:A9"/>
    <mergeCell ref="B6:D7"/>
    <mergeCell ref="E6:L7"/>
    <mergeCell ref="M6:Z6"/>
    <mergeCell ref="AA6:AA8"/>
    <mergeCell ref="U7:V8"/>
    <mergeCell ref="W7:X8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A1:B5"/>
    <mergeCell ref="Y1:AB1"/>
    <mergeCell ref="AC1:AE1"/>
    <mergeCell ref="Y2:AB2"/>
    <mergeCell ref="AC2:AE2"/>
    <mergeCell ref="Y3:AB4"/>
    <mergeCell ref="AC3:AE4"/>
    <mergeCell ref="Y5:AB5"/>
    <mergeCell ref="AC5:AE5"/>
    <mergeCell ref="C1:C4"/>
    <mergeCell ref="D1:X4"/>
    <mergeCell ref="D5:X5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1"/>
  <sheetViews>
    <sheetView showGridLines="0" workbookViewId="0">
      <selection activeCell="D5" sqref="D5:X5"/>
    </sheetView>
  </sheetViews>
  <sheetFormatPr baseColWidth="10" defaultColWidth="9" defaultRowHeight="12.75" x14ac:dyDescent="0.25"/>
  <cols>
    <col min="1" max="1" width="9" style="24"/>
    <col min="2" max="3" width="34.85546875" style="24" customWidth="1"/>
    <col min="4" max="4" width="25" style="24" customWidth="1"/>
    <col min="5" max="5" width="46" style="50" customWidth="1"/>
    <col min="6" max="6" width="36.7109375" style="50" hidden="1" customWidth="1"/>
    <col min="7" max="8" width="19.85546875" style="24" hidden="1" customWidth="1"/>
    <col min="9" max="9" width="51.5703125" style="24" customWidth="1"/>
    <col min="10" max="11" width="22.28515625" style="24" hidden="1" customWidth="1"/>
    <col min="12" max="12" width="20.5703125" style="24" hidden="1" customWidth="1"/>
    <col min="13" max="16" width="11.42578125" style="24" hidden="1" customWidth="1"/>
    <col min="17" max="18" width="11.42578125" style="51" hidden="1" customWidth="1"/>
    <col min="19" max="26" width="11.42578125" style="24" hidden="1" customWidth="1"/>
    <col min="27" max="27" width="13.7109375" style="24" hidden="1" customWidth="1"/>
    <col min="28" max="28" width="15.5703125" style="24" hidden="1" customWidth="1"/>
    <col min="29" max="31" width="48.28515625" style="50" hidden="1" customWidth="1"/>
    <col min="32" max="38" width="9" style="24" customWidth="1"/>
    <col min="39" max="16384" width="9" style="24"/>
  </cols>
  <sheetData>
    <row r="1" spans="1:31" s="53" customFormat="1" ht="15.75" customHeight="1" x14ac:dyDescent="0.25">
      <c r="A1" s="195" t="s">
        <v>0</v>
      </c>
      <c r="B1" s="196"/>
      <c r="C1" s="187" t="s">
        <v>1</v>
      </c>
      <c r="D1" s="240" t="s">
        <v>2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1"/>
      <c r="Y1" s="201"/>
      <c r="Z1" s="168"/>
      <c r="AA1" s="168"/>
      <c r="AB1" s="168"/>
      <c r="AC1" s="202" t="s">
        <v>3</v>
      </c>
      <c r="AD1" s="202"/>
      <c r="AE1" s="203"/>
    </row>
    <row r="2" spans="1:31" s="53" customFormat="1" ht="15.75" customHeight="1" x14ac:dyDescent="0.25">
      <c r="A2" s="197"/>
      <c r="B2" s="198"/>
      <c r="C2" s="188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3"/>
      <c r="Y2" s="204"/>
      <c r="Z2" s="169"/>
      <c r="AA2" s="169">
        <v>2</v>
      </c>
      <c r="AB2" s="169"/>
      <c r="AC2" s="205">
        <v>3</v>
      </c>
      <c r="AD2" s="205"/>
      <c r="AE2" s="206"/>
    </row>
    <row r="3" spans="1:31" s="53" customFormat="1" ht="10.5" customHeight="1" x14ac:dyDescent="0.25">
      <c r="A3" s="197"/>
      <c r="B3" s="198"/>
      <c r="C3" s="188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3"/>
      <c r="Y3" s="204"/>
      <c r="Z3" s="169"/>
      <c r="AA3" s="169"/>
      <c r="AB3" s="169"/>
      <c r="AC3" s="207">
        <v>43524</v>
      </c>
      <c r="AD3" s="207"/>
      <c r="AE3" s="208"/>
    </row>
    <row r="4" spans="1:31" s="53" customFormat="1" ht="9.6" customHeight="1" x14ac:dyDescent="0.25">
      <c r="A4" s="197"/>
      <c r="B4" s="198"/>
      <c r="C4" s="188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3"/>
      <c r="Y4" s="204"/>
      <c r="Z4" s="169"/>
      <c r="AA4" s="169"/>
      <c r="AB4" s="169"/>
      <c r="AC4" s="207"/>
      <c r="AD4" s="207"/>
      <c r="AE4" s="208"/>
    </row>
    <row r="5" spans="1:31" s="1" customFormat="1" ht="42" customHeight="1" thickBot="1" x14ac:dyDescent="0.3">
      <c r="A5" s="199"/>
      <c r="B5" s="200"/>
      <c r="C5" s="150" t="s">
        <v>4</v>
      </c>
      <c r="D5" s="244" t="s">
        <v>360</v>
      </c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5"/>
      <c r="Y5" s="209"/>
      <c r="Z5" s="170"/>
      <c r="AA5" s="170"/>
      <c r="AB5" s="170"/>
      <c r="AC5" s="210" t="s">
        <v>5</v>
      </c>
      <c r="AD5" s="210"/>
      <c r="AE5" s="211"/>
    </row>
    <row r="6" spans="1:31" s="54" customFormat="1" ht="19.5" customHeight="1" x14ac:dyDescent="0.25">
      <c r="A6" s="218" t="s">
        <v>149</v>
      </c>
      <c r="B6" s="221" t="s">
        <v>7</v>
      </c>
      <c r="C6" s="221"/>
      <c r="D6" s="221"/>
      <c r="E6" s="223" t="s">
        <v>8</v>
      </c>
      <c r="F6" s="223"/>
      <c r="G6" s="223"/>
      <c r="H6" s="223"/>
      <c r="I6" s="223"/>
      <c r="J6" s="223"/>
      <c r="K6" s="223"/>
      <c r="L6" s="223"/>
      <c r="M6" s="225" t="s">
        <v>218</v>
      </c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6" t="s">
        <v>9</v>
      </c>
      <c r="AB6" s="235" t="s">
        <v>10</v>
      </c>
      <c r="AC6" s="235" t="s">
        <v>11</v>
      </c>
      <c r="AD6" s="235"/>
      <c r="AE6" s="238"/>
    </row>
    <row r="7" spans="1:31" s="54" customFormat="1" ht="19.5" customHeight="1" x14ac:dyDescent="0.25">
      <c r="A7" s="219"/>
      <c r="B7" s="222"/>
      <c r="C7" s="222"/>
      <c r="D7" s="222"/>
      <c r="E7" s="224"/>
      <c r="F7" s="224"/>
      <c r="G7" s="224"/>
      <c r="H7" s="224"/>
      <c r="I7" s="224"/>
      <c r="J7" s="224"/>
      <c r="K7" s="224"/>
      <c r="L7" s="224"/>
      <c r="M7" s="228" t="s">
        <v>212</v>
      </c>
      <c r="N7" s="228"/>
      <c r="O7" s="228" t="s">
        <v>213</v>
      </c>
      <c r="P7" s="228"/>
      <c r="Q7" s="228" t="s">
        <v>214</v>
      </c>
      <c r="R7" s="228"/>
      <c r="S7" s="228" t="s">
        <v>215</v>
      </c>
      <c r="T7" s="228"/>
      <c r="U7" s="228" t="s">
        <v>216</v>
      </c>
      <c r="V7" s="228"/>
      <c r="W7" s="228" t="s">
        <v>217</v>
      </c>
      <c r="X7" s="228"/>
      <c r="Y7" s="228" t="s">
        <v>12</v>
      </c>
      <c r="Z7" s="228"/>
      <c r="AA7" s="227"/>
      <c r="AB7" s="236"/>
      <c r="AC7" s="236"/>
      <c r="AD7" s="236"/>
      <c r="AE7" s="239"/>
    </row>
    <row r="8" spans="1:31" s="54" customFormat="1" ht="24" customHeight="1" x14ac:dyDescent="0.25">
      <c r="A8" s="219"/>
      <c r="B8" s="229" t="s">
        <v>13</v>
      </c>
      <c r="C8" s="231" t="s">
        <v>14</v>
      </c>
      <c r="D8" s="231" t="s">
        <v>15</v>
      </c>
      <c r="E8" s="233" t="s">
        <v>16</v>
      </c>
      <c r="F8" s="233" t="s">
        <v>17</v>
      </c>
      <c r="G8" s="233" t="s">
        <v>18</v>
      </c>
      <c r="H8" s="233" t="s">
        <v>19</v>
      </c>
      <c r="I8" s="233" t="s">
        <v>224</v>
      </c>
      <c r="J8" s="233" t="s">
        <v>20</v>
      </c>
      <c r="K8" s="233" t="s">
        <v>21</v>
      </c>
      <c r="L8" s="55" t="s">
        <v>22</v>
      </c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7"/>
      <c r="AB8" s="236"/>
      <c r="AC8" s="236" t="s">
        <v>23</v>
      </c>
      <c r="AD8" s="236"/>
      <c r="AE8" s="239"/>
    </row>
    <row r="9" spans="1:31" s="63" customFormat="1" ht="45" customHeight="1" thickBot="1" x14ac:dyDescent="0.3">
      <c r="A9" s="220"/>
      <c r="B9" s="230"/>
      <c r="C9" s="232"/>
      <c r="D9" s="232"/>
      <c r="E9" s="234"/>
      <c r="F9" s="234"/>
      <c r="G9" s="234"/>
      <c r="H9" s="234"/>
      <c r="I9" s="234" t="s">
        <v>24</v>
      </c>
      <c r="J9" s="234"/>
      <c r="K9" s="234"/>
      <c r="L9" s="56" t="e">
        <f>+SUM(#REF!)</f>
        <v>#REF!</v>
      </c>
      <c r="M9" s="57" t="s">
        <v>25</v>
      </c>
      <c r="N9" s="58" t="s">
        <v>26</v>
      </c>
      <c r="O9" s="57" t="s">
        <v>25</v>
      </c>
      <c r="P9" s="58" t="s">
        <v>26</v>
      </c>
      <c r="Q9" s="57" t="s">
        <v>25</v>
      </c>
      <c r="R9" s="58" t="s">
        <v>26</v>
      </c>
      <c r="S9" s="57" t="s">
        <v>25</v>
      </c>
      <c r="T9" s="58" t="s">
        <v>26</v>
      </c>
      <c r="U9" s="57" t="s">
        <v>25</v>
      </c>
      <c r="V9" s="58" t="s">
        <v>26</v>
      </c>
      <c r="W9" s="57" t="s">
        <v>25</v>
      </c>
      <c r="X9" s="58" t="s">
        <v>26</v>
      </c>
      <c r="Y9" s="57" t="s">
        <v>25</v>
      </c>
      <c r="Z9" s="59" t="s">
        <v>26</v>
      </c>
      <c r="AA9" s="60" t="e">
        <f>+SUM(#REF!)</f>
        <v>#REF!</v>
      </c>
      <c r="AB9" s="237"/>
      <c r="AC9" s="61" t="s">
        <v>27</v>
      </c>
      <c r="AD9" s="61" t="s">
        <v>28</v>
      </c>
      <c r="AE9" s="62" t="s">
        <v>29</v>
      </c>
    </row>
    <row r="10" spans="1:31" ht="51" x14ac:dyDescent="0.25">
      <c r="A10" s="64">
        <v>1</v>
      </c>
      <c r="B10" s="65" t="s">
        <v>194</v>
      </c>
      <c r="C10" s="65" t="s">
        <v>68</v>
      </c>
      <c r="D10" s="65" t="s">
        <v>30</v>
      </c>
      <c r="E10" s="66" t="s">
        <v>134</v>
      </c>
      <c r="F10" s="65" t="s">
        <v>153</v>
      </c>
      <c r="G10" s="65" t="s">
        <v>33</v>
      </c>
      <c r="H10" s="65" t="s">
        <v>34</v>
      </c>
      <c r="I10" s="67" t="s">
        <v>167</v>
      </c>
      <c r="J10" s="68"/>
      <c r="K10" s="69"/>
      <c r="L10" s="70"/>
      <c r="M10" s="71"/>
      <c r="N10" s="71"/>
      <c r="O10" s="71"/>
      <c r="P10" s="71"/>
      <c r="Q10" s="71"/>
      <c r="R10" s="71"/>
      <c r="S10" s="71"/>
      <c r="T10" s="71"/>
      <c r="U10" s="72"/>
      <c r="V10" s="71"/>
      <c r="W10" s="72"/>
      <c r="X10" s="71"/>
      <c r="Y10" s="73"/>
      <c r="Z10" s="73"/>
      <c r="AA10" s="73"/>
      <c r="AB10" s="74"/>
      <c r="AC10" s="66"/>
      <c r="AD10" s="66"/>
      <c r="AE10" s="75"/>
    </row>
    <row r="11" spans="1:31" ht="51" customHeight="1" x14ac:dyDescent="0.25">
      <c r="A11" s="25">
        <v>2</v>
      </c>
      <c r="B11" s="2" t="s">
        <v>194</v>
      </c>
      <c r="C11" s="2" t="s">
        <v>107</v>
      </c>
      <c r="D11" s="2" t="s">
        <v>2</v>
      </c>
      <c r="E11" s="13" t="s">
        <v>121</v>
      </c>
      <c r="F11" s="2" t="s">
        <v>94</v>
      </c>
      <c r="G11" s="2" t="s">
        <v>95</v>
      </c>
      <c r="H11" s="2" t="s">
        <v>31</v>
      </c>
      <c r="I11" s="30" t="s">
        <v>170</v>
      </c>
      <c r="J11" s="76"/>
      <c r="K11" s="14"/>
      <c r="L11" s="77"/>
      <c r="M11" s="38"/>
      <c r="N11" s="38"/>
      <c r="O11" s="38"/>
      <c r="P11" s="38"/>
      <c r="Q11" s="38"/>
      <c r="R11" s="38"/>
      <c r="S11" s="38"/>
      <c r="T11" s="38"/>
      <c r="U11" s="78"/>
      <c r="V11" s="38"/>
      <c r="W11" s="78"/>
      <c r="X11" s="38"/>
      <c r="Y11" s="79"/>
      <c r="Z11" s="79"/>
      <c r="AA11" s="79"/>
      <c r="AB11" s="29"/>
      <c r="AC11" s="13"/>
      <c r="AD11" s="13"/>
      <c r="AE11" s="80"/>
    </row>
    <row r="12" spans="1:31" ht="51" customHeight="1" x14ac:dyDescent="0.25">
      <c r="A12" s="25">
        <v>3</v>
      </c>
      <c r="B12" s="2" t="s">
        <v>194</v>
      </c>
      <c r="C12" s="2" t="s">
        <v>107</v>
      </c>
      <c r="D12" s="2" t="s">
        <v>2</v>
      </c>
      <c r="E12" s="13" t="s">
        <v>190</v>
      </c>
      <c r="F12" s="2" t="s">
        <v>96</v>
      </c>
      <c r="G12" s="2" t="s">
        <v>86</v>
      </c>
      <c r="H12" s="2" t="s">
        <v>31</v>
      </c>
      <c r="I12" s="30" t="s">
        <v>170</v>
      </c>
      <c r="J12" s="76"/>
      <c r="K12" s="14"/>
      <c r="L12" s="77"/>
      <c r="M12" s="38"/>
      <c r="N12" s="38"/>
      <c r="O12" s="38"/>
      <c r="P12" s="38"/>
      <c r="Q12" s="38"/>
      <c r="R12" s="38"/>
      <c r="S12" s="38"/>
      <c r="T12" s="38"/>
      <c r="U12" s="78"/>
      <c r="V12" s="38"/>
      <c r="W12" s="78"/>
      <c r="X12" s="38"/>
      <c r="Y12" s="79"/>
      <c r="Z12" s="79"/>
      <c r="AA12" s="79"/>
      <c r="AB12" s="29"/>
      <c r="AC12" s="13"/>
      <c r="AD12" s="13"/>
      <c r="AE12" s="80"/>
    </row>
    <row r="13" spans="1:31" ht="51" customHeight="1" x14ac:dyDescent="0.25">
      <c r="A13" s="25">
        <v>4</v>
      </c>
      <c r="B13" s="2" t="s">
        <v>194</v>
      </c>
      <c r="C13" s="2" t="s">
        <v>107</v>
      </c>
      <c r="D13" s="2" t="s">
        <v>2</v>
      </c>
      <c r="E13" s="13" t="s">
        <v>122</v>
      </c>
      <c r="F13" s="2" t="s">
        <v>97</v>
      </c>
      <c r="G13" s="2" t="s">
        <v>86</v>
      </c>
      <c r="H13" s="2" t="s">
        <v>31</v>
      </c>
      <c r="I13" s="30" t="s">
        <v>170</v>
      </c>
      <c r="J13" s="76"/>
      <c r="K13" s="14"/>
      <c r="L13" s="77"/>
      <c r="M13" s="38"/>
      <c r="N13" s="38"/>
      <c r="O13" s="38"/>
      <c r="P13" s="38"/>
      <c r="Q13" s="38"/>
      <c r="R13" s="38"/>
      <c r="S13" s="38"/>
      <c r="T13" s="38"/>
      <c r="U13" s="78"/>
      <c r="V13" s="38"/>
      <c r="W13" s="78"/>
      <c r="X13" s="38"/>
      <c r="Y13" s="79"/>
      <c r="Z13" s="79"/>
      <c r="AA13" s="79"/>
      <c r="AB13" s="29"/>
      <c r="AC13" s="13"/>
      <c r="AD13" s="13"/>
      <c r="AE13" s="80"/>
    </row>
    <row r="14" spans="1:31" ht="51" customHeight="1" x14ac:dyDescent="0.25">
      <c r="A14" s="25">
        <v>5</v>
      </c>
      <c r="B14" s="2" t="s">
        <v>64</v>
      </c>
      <c r="C14" s="2" t="s">
        <v>199</v>
      </c>
      <c r="D14" s="2" t="s">
        <v>56</v>
      </c>
      <c r="E14" s="13" t="s">
        <v>187</v>
      </c>
      <c r="F14" s="2" t="s">
        <v>98</v>
      </c>
      <c r="G14" s="2" t="s">
        <v>101</v>
      </c>
      <c r="H14" s="2" t="s">
        <v>31</v>
      </c>
      <c r="I14" s="30" t="s">
        <v>169</v>
      </c>
      <c r="J14" s="76"/>
      <c r="K14" s="14"/>
      <c r="L14" s="77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79"/>
      <c r="Z14" s="79"/>
      <c r="AA14" s="79"/>
      <c r="AB14" s="28"/>
      <c r="AC14" s="13"/>
      <c r="AD14" s="13"/>
      <c r="AE14" s="80"/>
    </row>
    <row r="15" spans="1:31" ht="51" customHeight="1" x14ac:dyDescent="0.25">
      <c r="A15" s="25">
        <v>6</v>
      </c>
      <c r="B15" s="2" t="s">
        <v>64</v>
      </c>
      <c r="C15" s="2" t="s">
        <v>199</v>
      </c>
      <c r="D15" s="2" t="s">
        <v>56</v>
      </c>
      <c r="E15" s="13" t="s">
        <v>123</v>
      </c>
      <c r="F15" s="2" t="s">
        <v>99</v>
      </c>
      <c r="G15" s="2" t="s">
        <v>101</v>
      </c>
      <c r="H15" s="2" t="s">
        <v>31</v>
      </c>
      <c r="I15" s="30" t="s">
        <v>169</v>
      </c>
      <c r="J15" s="76"/>
      <c r="K15" s="14"/>
      <c r="L15" s="77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79"/>
      <c r="Z15" s="79"/>
      <c r="AA15" s="79"/>
      <c r="AB15" s="28"/>
      <c r="AC15" s="13"/>
      <c r="AD15" s="13"/>
      <c r="AE15" s="80"/>
    </row>
    <row r="16" spans="1:31" ht="51" customHeight="1" x14ac:dyDescent="0.25">
      <c r="A16" s="25">
        <v>7</v>
      </c>
      <c r="B16" s="2" t="s">
        <v>221</v>
      </c>
      <c r="C16" s="2" t="s">
        <v>35</v>
      </c>
      <c r="D16" s="2" t="s">
        <v>227</v>
      </c>
      <c r="E16" s="89" t="s">
        <v>124</v>
      </c>
      <c r="F16" s="2" t="s">
        <v>102</v>
      </c>
      <c r="G16" s="2" t="s">
        <v>101</v>
      </c>
      <c r="H16" s="2" t="s">
        <v>37</v>
      </c>
      <c r="I16" s="30" t="s">
        <v>173</v>
      </c>
      <c r="J16" s="76"/>
      <c r="K16" s="14"/>
      <c r="L16" s="77"/>
      <c r="M16" s="38"/>
      <c r="N16" s="38"/>
      <c r="O16" s="38"/>
      <c r="P16" s="38"/>
      <c r="Q16" s="38"/>
      <c r="R16" s="38"/>
      <c r="S16" s="38"/>
      <c r="T16" s="38"/>
      <c r="U16" s="88"/>
      <c r="V16" s="88"/>
      <c r="W16" s="88"/>
      <c r="X16" s="88"/>
      <c r="Y16" s="79"/>
      <c r="Z16" s="79"/>
      <c r="AA16" s="79"/>
      <c r="AB16" s="29"/>
      <c r="AC16" s="13"/>
      <c r="AD16" s="13"/>
      <c r="AE16" s="80"/>
    </row>
    <row r="17" spans="1:31" ht="51" customHeight="1" x14ac:dyDescent="0.25">
      <c r="A17" s="25">
        <v>8</v>
      </c>
      <c r="B17" s="2" t="s">
        <v>194</v>
      </c>
      <c r="C17" s="2" t="s">
        <v>195</v>
      </c>
      <c r="D17" s="2" t="s">
        <v>103</v>
      </c>
      <c r="E17" s="89" t="s">
        <v>125</v>
      </c>
      <c r="F17" s="2" t="s">
        <v>104</v>
      </c>
      <c r="G17" s="90" t="s">
        <v>33</v>
      </c>
      <c r="H17" s="2" t="s">
        <v>34</v>
      </c>
      <c r="I17" s="30" t="s">
        <v>166</v>
      </c>
      <c r="J17" s="76"/>
      <c r="K17" s="14"/>
      <c r="L17" s="77"/>
      <c r="M17" s="38"/>
      <c r="N17" s="38"/>
      <c r="O17" s="38"/>
      <c r="P17" s="38"/>
      <c r="Q17" s="38"/>
      <c r="R17" s="38"/>
      <c r="S17" s="38"/>
      <c r="T17" s="38"/>
      <c r="U17" s="78"/>
      <c r="V17" s="38"/>
      <c r="W17" s="78"/>
      <c r="X17" s="38"/>
      <c r="Y17" s="79"/>
      <c r="Z17" s="79"/>
      <c r="AA17" s="79"/>
      <c r="AB17" s="29"/>
      <c r="AC17" s="13"/>
      <c r="AD17" s="13"/>
      <c r="AE17" s="80"/>
    </row>
    <row r="18" spans="1:31" ht="51" customHeight="1" x14ac:dyDescent="0.25">
      <c r="A18" s="25">
        <v>9</v>
      </c>
      <c r="B18" s="2" t="s">
        <v>223</v>
      </c>
      <c r="C18" s="2" t="s">
        <v>196</v>
      </c>
      <c r="D18" s="2" t="s">
        <v>178</v>
      </c>
      <c r="E18" s="91" t="s">
        <v>126</v>
      </c>
      <c r="F18" s="90" t="s">
        <v>105</v>
      </c>
      <c r="G18" s="2" t="s">
        <v>101</v>
      </c>
      <c r="H18" s="2" t="s">
        <v>34</v>
      </c>
      <c r="I18" s="30" t="s">
        <v>171</v>
      </c>
      <c r="J18" s="76"/>
      <c r="K18" s="14"/>
      <c r="L18" s="77"/>
      <c r="M18" s="38"/>
      <c r="N18" s="38"/>
      <c r="O18" s="38"/>
      <c r="P18" s="38"/>
      <c r="Q18" s="38"/>
      <c r="R18" s="38"/>
      <c r="S18" s="38"/>
      <c r="T18" s="38"/>
      <c r="U18" s="78"/>
      <c r="V18" s="38"/>
      <c r="W18" s="78"/>
      <c r="X18" s="38"/>
      <c r="Y18" s="79"/>
      <c r="Z18" s="79"/>
      <c r="AA18" s="79"/>
      <c r="AB18" s="29"/>
      <c r="AC18" s="13"/>
      <c r="AD18" s="13"/>
      <c r="AE18" s="80"/>
    </row>
    <row r="19" spans="1:31" ht="58.5" customHeight="1" x14ac:dyDescent="0.25">
      <c r="A19" s="25">
        <v>10</v>
      </c>
      <c r="B19" s="2" t="s">
        <v>194</v>
      </c>
      <c r="C19" s="2" t="s">
        <v>107</v>
      </c>
      <c r="D19" s="2" t="s">
        <v>106</v>
      </c>
      <c r="E19" s="13" t="s">
        <v>189</v>
      </c>
      <c r="F19" s="2" t="s">
        <v>108</v>
      </c>
      <c r="G19" s="2" t="s">
        <v>101</v>
      </c>
      <c r="H19" s="2" t="s">
        <v>34</v>
      </c>
      <c r="I19" s="30" t="s">
        <v>163</v>
      </c>
      <c r="J19" s="76"/>
      <c r="K19" s="14"/>
      <c r="L19" s="77"/>
      <c r="M19" s="38"/>
      <c r="N19" s="38"/>
      <c r="O19" s="38"/>
      <c r="P19" s="38"/>
      <c r="Q19" s="38"/>
      <c r="R19" s="38"/>
      <c r="S19" s="38"/>
      <c r="T19" s="38"/>
      <c r="U19" s="78"/>
      <c r="V19" s="38"/>
      <c r="W19" s="78"/>
      <c r="X19" s="38"/>
      <c r="Y19" s="79"/>
      <c r="Z19" s="79"/>
      <c r="AA19" s="79"/>
      <c r="AB19" s="29"/>
      <c r="AC19" s="13"/>
      <c r="AD19" s="13"/>
      <c r="AE19" s="80"/>
    </row>
    <row r="20" spans="1:31" ht="58.5" customHeight="1" x14ac:dyDescent="0.25">
      <c r="A20" s="25">
        <v>11</v>
      </c>
      <c r="B20" s="2" t="s">
        <v>194</v>
      </c>
      <c r="C20" s="2" t="s">
        <v>107</v>
      </c>
      <c r="D20" s="2" t="s">
        <v>106</v>
      </c>
      <c r="E20" s="92" t="s">
        <v>127</v>
      </c>
      <c r="F20" s="2" t="s">
        <v>109</v>
      </c>
      <c r="G20" s="93" t="s">
        <v>33</v>
      </c>
      <c r="H20" s="2" t="s">
        <v>31</v>
      </c>
      <c r="I20" s="30" t="s">
        <v>163</v>
      </c>
      <c r="J20" s="76"/>
      <c r="K20" s="14"/>
      <c r="L20" s="77"/>
      <c r="M20" s="38"/>
      <c r="N20" s="38"/>
      <c r="O20" s="38"/>
      <c r="P20" s="38"/>
      <c r="Q20" s="38"/>
      <c r="R20" s="38"/>
      <c r="S20" s="38"/>
      <c r="T20" s="38"/>
      <c r="U20" s="78"/>
      <c r="V20" s="38"/>
      <c r="W20" s="78"/>
      <c r="X20" s="38"/>
      <c r="Y20" s="79"/>
      <c r="Z20" s="79"/>
      <c r="AA20" s="79"/>
      <c r="AB20" s="29"/>
      <c r="AC20" s="13"/>
      <c r="AD20" s="13"/>
      <c r="AE20" s="80"/>
    </row>
    <row r="21" spans="1:31" ht="58.5" customHeight="1" x14ac:dyDescent="0.25">
      <c r="A21" s="25">
        <v>12</v>
      </c>
      <c r="B21" s="2" t="s">
        <v>194</v>
      </c>
      <c r="C21" s="2" t="s">
        <v>107</v>
      </c>
      <c r="D21" s="2" t="s">
        <v>106</v>
      </c>
      <c r="E21" s="13" t="s">
        <v>128</v>
      </c>
      <c r="F21" s="2" t="s">
        <v>110</v>
      </c>
      <c r="G21" s="2" t="s">
        <v>101</v>
      </c>
      <c r="H21" s="2" t="s">
        <v>34</v>
      </c>
      <c r="I21" s="30" t="s">
        <v>165</v>
      </c>
      <c r="J21" s="76"/>
      <c r="K21" s="14"/>
      <c r="L21" s="77"/>
      <c r="M21" s="38"/>
      <c r="N21" s="38"/>
      <c r="O21" s="38"/>
      <c r="P21" s="38"/>
      <c r="Q21" s="38"/>
      <c r="R21" s="38"/>
      <c r="S21" s="38"/>
      <c r="T21" s="38"/>
      <c r="U21" s="78"/>
      <c r="V21" s="38"/>
      <c r="W21" s="78"/>
      <c r="X21" s="38"/>
      <c r="Y21" s="79"/>
      <c r="Z21" s="79"/>
      <c r="AA21" s="79"/>
      <c r="AB21" s="29"/>
      <c r="AC21" s="13"/>
      <c r="AD21" s="13"/>
      <c r="AE21" s="80"/>
    </row>
    <row r="22" spans="1:31" ht="51" customHeight="1" x14ac:dyDescent="0.25">
      <c r="A22" s="25">
        <v>13</v>
      </c>
      <c r="B22" s="2" t="s">
        <v>194</v>
      </c>
      <c r="C22" s="2" t="s">
        <v>107</v>
      </c>
      <c r="D22" s="2" t="s">
        <v>2</v>
      </c>
      <c r="E22" s="13" t="s">
        <v>129</v>
      </c>
      <c r="F22" s="2" t="s">
        <v>111</v>
      </c>
      <c r="G22" s="90" t="s">
        <v>33</v>
      </c>
      <c r="H22" s="2" t="s">
        <v>34</v>
      </c>
      <c r="I22" s="30" t="s">
        <v>220</v>
      </c>
      <c r="J22" s="76"/>
      <c r="K22" s="14"/>
      <c r="L22" s="77"/>
      <c r="M22" s="38"/>
      <c r="N22" s="38"/>
      <c r="O22" s="38"/>
      <c r="P22" s="38"/>
      <c r="Q22" s="38"/>
      <c r="R22" s="38"/>
      <c r="S22" s="38"/>
      <c r="T22" s="38"/>
      <c r="U22" s="78"/>
      <c r="V22" s="38"/>
      <c r="W22" s="78"/>
      <c r="X22" s="38"/>
      <c r="Y22" s="79"/>
      <c r="Z22" s="79"/>
      <c r="AA22" s="79"/>
      <c r="AB22" s="29"/>
      <c r="AC22" s="13"/>
      <c r="AD22" s="13"/>
      <c r="AE22" s="80"/>
    </row>
    <row r="23" spans="1:31" ht="71.25" customHeight="1" x14ac:dyDescent="0.25">
      <c r="A23" s="25">
        <v>14</v>
      </c>
      <c r="B23" s="2" t="s">
        <v>194</v>
      </c>
      <c r="C23" s="2" t="s">
        <v>107</v>
      </c>
      <c r="D23" s="2" t="s">
        <v>2</v>
      </c>
      <c r="E23" s="13" t="s">
        <v>130</v>
      </c>
      <c r="F23" s="2" t="s">
        <v>112</v>
      </c>
      <c r="G23" s="2" t="s">
        <v>101</v>
      </c>
      <c r="H23" s="2" t="s">
        <v>34</v>
      </c>
      <c r="I23" s="30" t="s">
        <v>159</v>
      </c>
      <c r="J23" s="76"/>
      <c r="K23" s="14"/>
      <c r="L23" s="77"/>
      <c r="M23" s="38"/>
      <c r="N23" s="38"/>
      <c r="O23" s="38"/>
      <c r="P23" s="38"/>
      <c r="Q23" s="38"/>
      <c r="R23" s="38"/>
      <c r="S23" s="38"/>
      <c r="T23" s="38"/>
      <c r="U23" s="88"/>
      <c r="V23" s="88"/>
      <c r="W23" s="88"/>
      <c r="X23" s="88"/>
      <c r="Y23" s="79"/>
      <c r="Z23" s="79"/>
      <c r="AA23" s="79"/>
      <c r="AB23" s="29"/>
      <c r="AC23" s="13"/>
      <c r="AD23" s="13"/>
      <c r="AE23" s="80"/>
    </row>
    <row r="24" spans="1:31" ht="51" customHeight="1" x14ac:dyDescent="0.25">
      <c r="A24" s="25">
        <v>15</v>
      </c>
      <c r="B24" s="2" t="s">
        <v>194</v>
      </c>
      <c r="C24" s="2" t="s">
        <v>107</v>
      </c>
      <c r="D24" s="2" t="s">
        <v>176</v>
      </c>
      <c r="E24" s="89" t="s">
        <v>131</v>
      </c>
      <c r="F24" s="2" t="s">
        <v>113</v>
      </c>
      <c r="G24" s="2" t="s">
        <v>101</v>
      </c>
      <c r="H24" s="2" t="s">
        <v>34</v>
      </c>
      <c r="I24" s="30" t="s">
        <v>158</v>
      </c>
      <c r="J24" s="76"/>
      <c r="K24" s="14"/>
      <c r="L24" s="77"/>
      <c r="M24" s="38"/>
      <c r="N24" s="38"/>
      <c r="O24" s="38"/>
      <c r="P24" s="38"/>
      <c r="Q24" s="38"/>
      <c r="R24" s="38"/>
      <c r="S24" s="38"/>
      <c r="T24" s="38"/>
      <c r="U24" s="78"/>
      <c r="V24" s="38"/>
      <c r="W24" s="78"/>
      <c r="X24" s="38"/>
      <c r="Y24" s="79"/>
      <c r="Z24" s="79"/>
      <c r="AA24" s="79"/>
      <c r="AB24" s="29"/>
      <c r="AC24" s="13"/>
      <c r="AD24" s="13"/>
      <c r="AE24" s="80"/>
    </row>
    <row r="25" spans="1:31" ht="71.25" customHeight="1" x14ac:dyDescent="0.25">
      <c r="A25" s="25">
        <v>16</v>
      </c>
      <c r="B25" s="2" t="s">
        <v>194</v>
      </c>
      <c r="C25" s="2" t="s">
        <v>107</v>
      </c>
      <c r="D25" s="2" t="s">
        <v>2</v>
      </c>
      <c r="E25" s="89" t="s">
        <v>188</v>
      </c>
      <c r="F25" s="2" t="s">
        <v>114</v>
      </c>
      <c r="G25" s="2" t="s">
        <v>101</v>
      </c>
      <c r="H25" s="2" t="s">
        <v>34</v>
      </c>
      <c r="I25" s="30" t="s">
        <v>175</v>
      </c>
      <c r="J25" s="76"/>
      <c r="K25" s="14"/>
      <c r="L25" s="77"/>
      <c r="M25" s="38"/>
      <c r="N25" s="38"/>
      <c r="O25" s="38"/>
      <c r="P25" s="38"/>
      <c r="Q25" s="38"/>
      <c r="R25" s="38"/>
      <c r="S25" s="38"/>
      <c r="T25" s="38"/>
      <c r="U25" s="40"/>
      <c r="V25" s="40"/>
      <c r="W25" s="40"/>
      <c r="X25" s="40"/>
      <c r="Y25" s="79"/>
      <c r="Z25" s="79"/>
      <c r="AA25" s="79"/>
      <c r="AB25" s="29"/>
      <c r="AC25" s="13"/>
      <c r="AD25" s="13"/>
      <c r="AE25" s="80"/>
    </row>
    <row r="26" spans="1:31" ht="51" customHeight="1" x14ac:dyDescent="0.25">
      <c r="A26" s="25">
        <v>17</v>
      </c>
      <c r="B26" s="2" t="s">
        <v>194</v>
      </c>
      <c r="C26" s="2" t="s">
        <v>107</v>
      </c>
      <c r="D26" s="2" t="s">
        <v>177</v>
      </c>
      <c r="E26" s="89" t="s">
        <v>186</v>
      </c>
      <c r="F26" s="2" t="s">
        <v>115</v>
      </c>
      <c r="G26" s="2" t="s">
        <v>101</v>
      </c>
      <c r="H26" s="2" t="s">
        <v>31</v>
      </c>
      <c r="I26" s="30" t="s">
        <v>168</v>
      </c>
      <c r="J26" s="76"/>
      <c r="K26" s="14"/>
      <c r="L26" s="77"/>
      <c r="M26" s="38"/>
      <c r="N26" s="38"/>
      <c r="O26" s="38"/>
      <c r="P26" s="38"/>
      <c r="Q26" s="38"/>
      <c r="R26" s="38"/>
      <c r="S26" s="38"/>
      <c r="T26" s="38"/>
      <c r="U26" s="78"/>
      <c r="V26" s="38"/>
      <c r="W26" s="78"/>
      <c r="X26" s="38"/>
      <c r="Y26" s="79"/>
      <c r="Z26" s="79"/>
      <c r="AA26" s="79"/>
      <c r="AB26" s="29"/>
      <c r="AC26" s="13"/>
      <c r="AD26" s="13"/>
      <c r="AE26" s="80"/>
    </row>
    <row r="27" spans="1:31" ht="51" customHeight="1" x14ac:dyDescent="0.25">
      <c r="A27" s="25">
        <v>18</v>
      </c>
      <c r="B27" s="2" t="s">
        <v>194</v>
      </c>
      <c r="C27" s="2" t="s">
        <v>107</v>
      </c>
      <c r="D27" s="2" t="s">
        <v>177</v>
      </c>
      <c r="E27" s="89" t="s">
        <v>132</v>
      </c>
      <c r="F27" s="2" t="s">
        <v>116</v>
      </c>
      <c r="G27" s="2" t="s">
        <v>92</v>
      </c>
      <c r="H27" s="2" t="s">
        <v>31</v>
      </c>
      <c r="I27" s="30" t="s">
        <v>162</v>
      </c>
      <c r="J27" s="76"/>
      <c r="K27" s="14"/>
      <c r="L27" s="77"/>
      <c r="M27" s="38"/>
      <c r="N27" s="38"/>
      <c r="O27" s="38"/>
      <c r="P27" s="38"/>
      <c r="Q27" s="38"/>
      <c r="R27" s="38"/>
      <c r="S27" s="38"/>
      <c r="T27" s="38"/>
      <c r="U27" s="40"/>
      <c r="V27" s="40"/>
      <c r="W27" s="40"/>
      <c r="X27" s="40"/>
      <c r="Y27" s="79"/>
      <c r="Z27" s="79"/>
      <c r="AA27" s="79"/>
      <c r="AB27" s="29"/>
      <c r="AC27" s="13"/>
      <c r="AD27" s="13"/>
      <c r="AE27" s="80"/>
    </row>
    <row r="28" spans="1:31" ht="51" customHeight="1" x14ac:dyDescent="0.25">
      <c r="A28" s="25">
        <v>19</v>
      </c>
      <c r="B28" s="2" t="s">
        <v>194</v>
      </c>
      <c r="C28" s="2" t="s">
        <v>107</v>
      </c>
      <c r="D28" s="2" t="s">
        <v>2</v>
      </c>
      <c r="E28" s="13" t="s">
        <v>133</v>
      </c>
      <c r="F28" s="2" t="s">
        <v>117</v>
      </c>
      <c r="G28" s="2" t="s">
        <v>33</v>
      </c>
      <c r="H28" s="2" t="s">
        <v>34</v>
      </c>
      <c r="I28" s="30" t="s">
        <v>160</v>
      </c>
      <c r="J28" s="76"/>
      <c r="K28" s="14"/>
      <c r="L28" s="77"/>
      <c r="M28" s="38"/>
      <c r="N28" s="38"/>
      <c r="O28" s="38"/>
      <c r="P28" s="38"/>
      <c r="Q28" s="38"/>
      <c r="R28" s="38"/>
      <c r="S28" s="38"/>
      <c r="T28" s="38"/>
      <c r="U28" s="78"/>
      <c r="V28" s="38"/>
      <c r="W28" s="78"/>
      <c r="X28" s="38"/>
      <c r="Y28" s="79"/>
      <c r="Z28" s="79"/>
      <c r="AA28" s="79"/>
      <c r="AB28" s="29"/>
      <c r="AC28" s="13"/>
      <c r="AD28" s="13"/>
      <c r="AE28" s="80"/>
    </row>
    <row r="29" spans="1:31" ht="91.5" customHeight="1" x14ac:dyDescent="0.25">
      <c r="A29" s="25">
        <v>20</v>
      </c>
      <c r="B29" s="2" t="s">
        <v>192</v>
      </c>
      <c r="C29" s="2" t="s">
        <v>193</v>
      </c>
      <c r="D29" s="2" t="s">
        <v>222</v>
      </c>
      <c r="E29" s="92" t="s">
        <v>148</v>
      </c>
      <c r="F29" s="2" t="s">
        <v>118</v>
      </c>
      <c r="G29" s="2" t="s">
        <v>33</v>
      </c>
      <c r="H29" s="2" t="s">
        <v>34</v>
      </c>
      <c r="I29" s="30" t="s">
        <v>161</v>
      </c>
      <c r="J29" s="76"/>
      <c r="K29" s="14"/>
      <c r="L29" s="77"/>
      <c r="M29" s="38"/>
      <c r="N29" s="38"/>
      <c r="O29" s="38"/>
      <c r="P29" s="38"/>
      <c r="Q29" s="38"/>
      <c r="R29" s="38"/>
      <c r="S29" s="38"/>
      <c r="T29" s="38"/>
      <c r="U29" s="78"/>
      <c r="V29" s="38"/>
      <c r="W29" s="78"/>
      <c r="X29" s="38"/>
      <c r="Y29" s="79"/>
      <c r="Z29" s="79"/>
      <c r="AA29" s="79"/>
      <c r="AB29" s="29"/>
      <c r="AC29" s="13"/>
      <c r="AD29" s="13"/>
      <c r="AE29" s="80"/>
    </row>
    <row r="30" spans="1:31" ht="60.75" customHeight="1" x14ac:dyDescent="0.25">
      <c r="A30" s="25">
        <v>21</v>
      </c>
      <c r="B30" s="2" t="s">
        <v>223</v>
      </c>
      <c r="C30" s="2" t="s">
        <v>197</v>
      </c>
      <c r="D30" s="2" t="s">
        <v>30</v>
      </c>
      <c r="E30" s="89" t="s">
        <v>134</v>
      </c>
      <c r="F30" s="2" t="s">
        <v>119</v>
      </c>
      <c r="G30" s="2" t="s">
        <v>33</v>
      </c>
      <c r="H30" s="2" t="s">
        <v>34</v>
      </c>
      <c r="I30" s="30" t="s">
        <v>167</v>
      </c>
      <c r="J30" s="76"/>
      <c r="K30" s="14"/>
      <c r="L30" s="77"/>
      <c r="M30" s="38"/>
      <c r="N30" s="38"/>
      <c r="O30" s="38"/>
      <c r="P30" s="38"/>
      <c r="Q30" s="38"/>
      <c r="R30" s="38"/>
      <c r="S30" s="38"/>
      <c r="T30" s="38"/>
      <c r="U30" s="78"/>
      <c r="V30" s="38"/>
      <c r="W30" s="78"/>
      <c r="X30" s="38"/>
      <c r="Y30" s="79"/>
      <c r="Z30" s="79"/>
      <c r="AA30" s="79"/>
      <c r="AB30" s="29"/>
      <c r="AC30" s="13"/>
      <c r="AD30" s="13"/>
      <c r="AE30" s="80"/>
    </row>
    <row r="31" spans="1:31" ht="51" customHeight="1" thickBot="1" x14ac:dyDescent="0.3">
      <c r="A31" s="41">
        <v>22</v>
      </c>
      <c r="B31" s="42" t="s">
        <v>64</v>
      </c>
      <c r="C31" s="42" t="s">
        <v>200</v>
      </c>
      <c r="D31" s="42" t="s">
        <v>156</v>
      </c>
      <c r="E31" s="94" t="s">
        <v>135</v>
      </c>
      <c r="F31" s="42" t="s">
        <v>120</v>
      </c>
      <c r="G31" s="42" t="s">
        <v>33</v>
      </c>
      <c r="H31" s="42" t="s">
        <v>34</v>
      </c>
      <c r="I31" s="49" t="s">
        <v>164</v>
      </c>
      <c r="J31" s="81"/>
      <c r="K31" s="82"/>
      <c r="L31" s="83"/>
      <c r="M31" s="46"/>
      <c r="N31" s="46"/>
      <c r="O31" s="46"/>
      <c r="P31" s="46"/>
      <c r="Q31" s="46"/>
      <c r="R31" s="46"/>
      <c r="S31" s="46"/>
      <c r="T31" s="46"/>
      <c r="U31" s="84"/>
      <c r="V31" s="46"/>
      <c r="W31" s="84"/>
      <c r="X31" s="46"/>
      <c r="Y31" s="85"/>
      <c r="Z31" s="85"/>
      <c r="AA31" s="85"/>
      <c r="AB31" s="86"/>
      <c r="AC31" s="48"/>
      <c r="AD31" s="48"/>
      <c r="AE31" s="87"/>
    </row>
  </sheetData>
  <autoFilter ref="A9:AE9"/>
  <mergeCells count="37">
    <mergeCell ref="AB6:AB9"/>
    <mergeCell ref="AC6:AE7"/>
    <mergeCell ref="K8:K9"/>
    <mergeCell ref="AC8:AE8"/>
    <mergeCell ref="Y7:Z8"/>
    <mergeCell ref="M7:N8"/>
    <mergeCell ref="O7:P8"/>
    <mergeCell ref="Q7:R8"/>
    <mergeCell ref="S7:T8"/>
    <mergeCell ref="A6:A9"/>
    <mergeCell ref="B6:D7"/>
    <mergeCell ref="E6:L7"/>
    <mergeCell ref="M6:Z6"/>
    <mergeCell ref="AA6:AA8"/>
    <mergeCell ref="U7:V8"/>
    <mergeCell ref="W7:X8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A1:B5"/>
    <mergeCell ref="Y1:AB1"/>
    <mergeCell ref="AC1:AE1"/>
    <mergeCell ref="Y2:AB2"/>
    <mergeCell ref="AC2:AE2"/>
    <mergeCell ref="Y3:AB4"/>
    <mergeCell ref="AC3:AE4"/>
    <mergeCell ref="Y5:AB5"/>
    <mergeCell ref="AC5:AE5"/>
    <mergeCell ref="C1:C4"/>
    <mergeCell ref="D1:X4"/>
    <mergeCell ref="D5:X5"/>
  </mergeCells>
  <dataValidations count="2">
    <dataValidation type="list" allowBlank="1" showInputMessage="1" showErrorMessage="1" sqref="G20">
      <formula1>Unidad_de_medida</formula1>
    </dataValidation>
    <dataValidation allowBlank="1" showInputMessage="1" showErrorMessage="1" errorTitle="Error de Selección" error="Seleccionar de la lista desplegable únicamente " sqref="E18 E20"/>
  </dataValidations>
  <hyperlinks>
    <hyperlink ref="D17" r:id="rId1" display="https://portalmipg.scj.gov.co/index.php?la=2&amp;li=0&amp;op=2&amp;sop=2.4.2&amp;id_doc=2661&amp;version=2&amp;back=1"/>
  </hyperlinks>
  <pageMargins left="0.7" right="0.7" top="0.75" bottom="0.75" header="0.3" footer="0.3"/>
  <pageSetup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showGridLines="0" tabSelected="1" zoomScale="110" zoomScaleNormal="110" zoomScaleSheetLayoutView="100" workbookViewId="0">
      <selection activeCell="B1" sqref="B1:F1"/>
    </sheetView>
  </sheetViews>
  <sheetFormatPr baseColWidth="10" defaultColWidth="11.42578125" defaultRowHeight="12.75" x14ac:dyDescent="0.25"/>
  <cols>
    <col min="1" max="1" width="3.7109375" style="95" customWidth="1"/>
    <col min="2" max="2" width="29.42578125" style="115" customWidth="1"/>
    <col min="3" max="3" width="44.140625" style="95" customWidth="1"/>
    <col min="4" max="4" width="25.85546875" style="95" customWidth="1"/>
    <col min="5" max="5" width="26.140625" style="95" customWidth="1"/>
    <col min="6" max="6" width="8.140625" style="115" customWidth="1"/>
    <col min="7" max="7" width="4.5703125" style="95" customWidth="1"/>
    <col min="8" max="16384" width="11.42578125" style="95"/>
  </cols>
  <sheetData>
    <row r="1" spans="2:6" ht="93" customHeight="1" thickBot="1" x14ac:dyDescent="0.3">
      <c r="B1" s="247" t="s">
        <v>361</v>
      </c>
      <c r="C1" s="248"/>
      <c r="D1" s="248"/>
      <c r="E1" s="248"/>
      <c r="F1" s="249"/>
    </row>
    <row r="2" spans="2:6" ht="28.5" customHeight="1" x14ac:dyDescent="0.25">
      <c r="B2" s="151" t="s">
        <v>53</v>
      </c>
      <c r="C2" s="152" t="s">
        <v>54</v>
      </c>
      <c r="D2" s="152" t="s">
        <v>290</v>
      </c>
      <c r="E2" s="152" t="s">
        <v>55</v>
      </c>
      <c r="F2" s="153" t="s">
        <v>6</v>
      </c>
    </row>
    <row r="3" spans="2:6" ht="28.5" customHeight="1" x14ac:dyDescent="0.25">
      <c r="B3" s="251" t="s">
        <v>291</v>
      </c>
      <c r="C3" s="144" t="s">
        <v>292</v>
      </c>
      <c r="D3" s="144" t="s">
        <v>222</v>
      </c>
      <c r="E3" s="144" t="s">
        <v>293</v>
      </c>
      <c r="F3" s="100">
        <v>6</v>
      </c>
    </row>
    <row r="4" spans="2:6" ht="28.5" customHeight="1" thickBot="1" x14ac:dyDescent="0.3">
      <c r="B4" s="252"/>
      <c r="C4" s="145" t="s">
        <v>47</v>
      </c>
      <c r="D4" s="145" t="s">
        <v>222</v>
      </c>
      <c r="E4" s="145" t="s">
        <v>293</v>
      </c>
      <c r="F4" s="102">
        <v>0</v>
      </c>
    </row>
    <row r="5" spans="2:6" ht="28.5" customHeight="1" x14ac:dyDescent="0.25">
      <c r="B5" s="253" t="s">
        <v>194</v>
      </c>
      <c r="C5" s="146" t="s">
        <v>107</v>
      </c>
      <c r="D5" s="146" t="s">
        <v>32</v>
      </c>
      <c r="E5" s="146" t="s">
        <v>295</v>
      </c>
      <c r="F5" s="104">
        <v>1</v>
      </c>
    </row>
    <row r="6" spans="2:6" ht="28.5" customHeight="1" x14ac:dyDescent="0.25">
      <c r="B6" s="251"/>
      <c r="C6" s="144" t="s">
        <v>195</v>
      </c>
      <c r="D6" s="144" t="s">
        <v>103</v>
      </c>
      <c r="E6" s="144" t="s">
        <v>296</v>
      </c>
      <c r="F6" s="100">
        <v>1</v>
      </c>
    </row>
    <row r="7" spans="2:6" ht="28.5" customHeight="1" thickBot="1" x14ac:dyDescent="0.3">
      <c r="B7" s="254"/>
      <c r="C7" s="147" t="s">
        <v>68</v>
      </c>
      <c r="D7" s="147" t="s">
        <v>30</v>
      </c>
      <c r="E7" s="147" t="s">
        <v>298</v>
      </c>
      <c r="F7" s="106">
        <v>0</v>
      </c>
    </row>
    <row r="8" spans="2:6" ht="62.25" customHeight="1" x14ac:dyDescent="0.25">
      <c r="B8" s="253" t="s">
        <v>299</v>
      </c>
      <c r="C8" s="146" t="s">
        <v>196</v>
      </c>
      <c r="D8" s="146" t="s">
        <v>2</v>
      </c>
      <c r="E8" s="146" t="s">
        <v>295</v>
      </c>
      <c r="F8" s="104">
        <v>0</v>
      </c>
    </row>
    <row r="9" spans="2:6" ht="42" customHeight="1" x14ac:dyDescent="0.25">
      <c r="B9" s="251"/>
      <c r="C9" s="250" t="s">
        <v>225</v>
      </c>
      <c r="D9" s="144" t="s">
        <v>226</v>
      </c>
      <c r="E9" s="144" t="s">
        <v>300</v>
      </c>
      <c r="F9" s="100">
        <v>9</v>
      </c>
    </row>
    <row r="10" spans="2:6" ht="42" customHeight="1" x14ac:dyDescent="0.25">
      <c r="B10" s="251"/>
      <c r="C10" s="250"/>
      <c r="D10" s="144" t="s">
        <v>222</v>
      </c>
      <c r="E10" s="144" t="s">
        <v>161</v>
      </c>
      <c r="F10" s="100">
        <v>2</v>
      </c>
    </row>
    <row r="11" spans="2:6" ht="42" customHeight="1" x14ac:dyDescent="0.25">
      <c r="B11" s="251"/>
      <c r="C11" s="250"/>
      <c r="D11" s="144" t="s">
        <v>226</v>
      </c>
      <c r="E11" s="144" t="s">
        <v>164</v>
      </c>
      <c r="F11" s="100">
        <v>3</v>
      </c>
    </row>
    <row r="12" spans="2:6" ht="27.75" customHeight="1" x14ac:dyDescent="0.25">
      <c r="B12" s="251"/>
      <c r="C12" s="144" t="s">
        <v>67</v>
      </c>
      <c r="D12" s="144" t="s">
        <v>2</v>
      </c>
      <c r="E12" s="144" t="s">
        <v>295</v>
      </c>
      <c r="F12" s="100">
        <v>1</v>
      </c>
    </row>
    <row r="13" spans="2:6" ht="27.75" customHeight="1" x14ac:dyDescent="0.25">
      <c r="B13" s="251"/>
      <c r="C13" s="144" t="s">
        <v>301</v>
      </c>
      <c r="D13" s="144" t="s">
        <v>2</v>
      </c>
      <c r="E13" s="144" t="s">
        <v>295</v>
      </c>
      <c r="F13" s="100">
        <v>1</v>
      </c>
    </row>
    <row r="14" spans="2:6" ht="27.75" customHeight="1" x14ac:dyDescent="0.25">
      <c r="B14" s="251"/>
      <c r="C14" s="250" t="s">
        <v>48</v>
      </c>
      <c r="D14" s="250" t="s">
        <v>303</v>
      </c>
      <c r="E14" s="144" t="s">
        <v>302</v>
      </c>
      <c r="F14" s="100">
        <v>7</v>
      </c>
    </row>
    <row r="15" spans="2:6" ht="27.75" customHeight="1" x14ac:dyDescent="0.25">
      <c r="B15" s="251"/>
      <c r="C15" s="250"/>
      <c r="D15" s="250"/>
      <c r="E15" s="144" t="s">
        <v>170</v>
      </c>
      <c r="F15" s="100">
        <v>1</v>
      </c>
    </row>
    <row r="16" spans="2:6" ht="46.5" customHeight="1" x14ac:dyDescent="0.25">
      <c r="B16" s="251"/>
      <c r="C16" s="250"/>
      <c r="D16" s="250"/>
      <c r="E16" s="144" t="s">
        <v>171</v>
      </c>
      <c r="F16" s="100">
        <v>1</v>
      </c>
    </row>
    <row r="17" spans="2:6" ht="46.5" customHeight="1" x14ac:dyDescent="0.25">
      <c r="B17" s="251"/>
      <c r="C17" s="250"/>
      <c r="D17" s="250"/>
      <c r="E17" s="144" t="s">
        <v>172</v>
      </c>
      <c r="F17" s="100">
        <v>2</v>
      </c>
    </row>
    <row r="18" spans="2:6" ht="27.75" customHeight="1" x14ac:dyDescent="0.25">
      <c r="B18" s="251"/>
      <c r="C18" s="250"/>
      <c r="D18" s="144" t="s">
        <v>56</v>
      </c>
      <c r="E18" s="144" t="s">
        <v>207</v>
      </c>
      <c r="F18" s="100">
        <v>1</v>
      </c>
    </row>
    <row r="19" spans="2:6" ht="27.75" customHeight="1" x14ac:dyDescent="0.25">
      <c r="B19" s="251"/>
      <c r="C19" s="144" t="s">
        <v>304</v>
      </c>
      <c r="D19" s="144" t="s">
        <v>303</v>
      </c>
      <c r="E19" s="144" t="s">
        <v>302</v>
      </c>
      <c r="F19" s="100">
        <v>0</v>
      </c>
    </row>
    <row r="20" spans="2:6" ht="27.75" customHeight="1" x14ac:dyDescent="0.25">
      <c r="B20" s="251"/>
      <c r="C20" s="144" t="s">
        <v>197</v>
      </c>
      <c r="D20" s="144" t="s">
        <v>30</v>
      </c>
      <c r="E20" s="144" t="s">
        <v>305</v>
      </c>
      <c r="F20" s="100">
        <v>0</v>
      </c>
    </row>
    <row r="21" spans="2:6" ht="27.75" customHeight="1" thickBot="1" x14ac:dyDescent="0.3">
      <c r="B21" s="254"/>
      <c r="C21" s="147" t="s">
        <v>69</v>
      </c>
      <c r="D21" s="147" t="s">
        <v>30</v>
      </c>
      <c r="E21" s="147" t="s">
        <v>305</v>
      </c>
      <c r="F21" s="106">
        <v>1</v>
      </c>
    </row>
    <row r="22" spans="2:6" ht="28.5" customHeight="1" thickBot="1" x14ac:dyDescent="0.3">
      <c r="B22" s="109" t="s">
        <v>306</v>
      </c>
      <c r="C22" s="120" t="s">
        <v>198</v>
      </c>
      <c r="D22" s="120" t="s">
        <v>2</v>
      </c>
      <c r="E22" s="120" t="s">
        <v>344</v>
      </c>
      <c r="F22" s="111">
        <v>0</v>
      </c>
    </row>
    <row r="23" spans="2:6" ht="28.5" customHeight="1" x14ac:dyDescent="0.25">
      <c r="B23" s="255" t="s">
        <v>64</v>
      </c>
      <c r="C23" s="148" t="s">
        <v>199</v>
      </c>
      <c r="D23" s="148" t="s">
        <v>2</v>
      </c>
      <c r="E23" s="148" t="s">
        <v>295</v>
      </c>
      <c r="F23" s="108">
        <v>0</v>
      </c>
    </row>
    <row r="24" spans="2:6" ht="36" customHeight="1" x14ac:dyDescent="0.25">
      <c r="B24" s="251"/>
      <c r="C24" s="144" t="s">
        <v>200</v>
      </c>
      <c r="D24" s="144" t="s">
        <v>308</v>
      </c>
      <c r="E24" s="144" t="s">
        <v>307</v>
      </c>
      <c r="F24" s="100">
        <v>4</v>
      </c>
    </row>
    <row r="25" spans="2:6" ht="51" customHeight="1" thickBot="1" x14ac:dyDescent="0.3">
      <c r="B25" s="252"/>
      <c r="C25" s="145" t="s">
        <v>201</v>
      </c>
      <c r="D25" s="145" t="s">
        <v>310</v>
      </c>
      <c r="E25" s="145" t="s">
        <v>309</v>
      </c>
      <c r="F25" s="102">
        <v>2</v>
      </c>
    </row>
    <row r="26" spans="2:6" ht="28.5" customHeight="1" thickBot="1" x14ac:dyDescent="0.3">
      <c r="B26" s="109" t="s">
        <v>311</v>
      </c>
      <c r="C26" s="120" t="s">
        <v>311</v>
      </c>
      <c r="D26" s="120" t="s">
        <v>222</v>
      </c>
      <c r="E26" s="120" t="s">
        <v>293</v>
      </c>
      <c r="F26" s="111">
        <v>8</v>
      </c>
    </row>
    <row r="27" spans="2:6" ht="28.5" customHeight="1" thickBot="1" x14ac:dyDescent="0.3">
      <c r="B27" s="112" t="s">
        <v>44</v>
      </c>
      <c r="C27" s="149" t="s">
        <v>44</v>
      </c>
      <c r="D27" s="144" t="s">
        <v>2</v>
      </c>
      <c r="E27" s="149" t="s">
        <v>295</v>
      </c>
      <c r="F27" s="114">
        <v>3</v>
      </c>
    </row>
    <row r="28" spans="2:6" ht="28.5" customHeight="1" x14ac:dyDescent="0.25">
      <c r="B28" s="256"/>
      <c r="C28" s="175" t="s">
        <v>312</v>
      </c>
      <c r="D28" s="146" t="s">
        <v>313</v>
      </c>
      <c r="E28" s="146" t="s">
        <v>46</v>
      </c>
      <c r="F28" s="104"/>
    </row>
    <row r="29" spans="2:6" ht="28.5" customHeight="1" x14ac:dyDescent="0.25">
      <c r="B29" s="257"/>
      <c r="C29" s="177"/>
      <c r="D29" s="144" t="s">
        <v>56</v>
      </c>
      <c r="E29" s="144" t="s">
        <v>314</v>
      </c>
      <c r="F29" s="100"/>
    </row>
    <row r="30" spans="2:6" ht="28.5" customHeight="1" thickBot="1" x14ac:dyDescent="0.3">
      <c r="B30" s="258"/>
      <c r="C30" s="246"/>
      <c r="D30" s="147" t="s">
        <v>45</v>
      </c>
      <c r="E30" s="147" t="s">
        <v>315</v>
      </c>
      <c r="F30" s="106"/>
    </row>
    <row r="31" spans="2:6" x14ac:dyDescent="0.25">
      <c r="F31" s="115">
        <f>SUM(F3:F30)</f>
        <v>54</v>
      </c>
    </row>
    <row r="32" spans="2:6" ht="13.5" thickBot="1" x14ac:dyDescent="0.3"/>
    <row r="33" spans="2:3" x14ac:dyDescent="0.25">
      <c r="B33" s="116" t="s">
        <v>240</v>
      </c>
      <c r="C33" s="104">
        <f>+FURAG!A63</f>
        <v>54</v>
      </c>
    </row>
    <row r="34" spans="2:3" x14ac:dyDescent="0.25">
      <c r="B34" s="117" t="s">
        <v>237</v>
      </c>
      <c r="C34" s="100">
        <v>7</v>
      </c>
    </row>
    <row r="35" spans="2:3" x14ac:dyDescent="0.25">
      <c r="B35" s="117" t="s">
        <v>238</v>
      </c>
      <c r="C35" s="100">
        <v>22</v>
      </c>
    </row>
    <row r="36" spans="2:3" ht="13.5" thickBot="1" x14ac:dyDescent="0.3">
      <c r="B36" s="118" t="s">
        <v>239</v>
      </c>
      <c r="C36" s="119">
        <f>SUM(C33:C35)</f>
        <v>83</v>
      </c>
    </row>
  </sheetData>
  <autoFilter ref="B2:F2"/>
  <mergeCells count="10">
    <mergeCell ref="C28:C30"/>
    <mergeCell ref="B1:F1"/>
    <mergeCell ref="C9:C11"/>
    <mergeCell ref="C14:C18"/>
    <mergeCell ref="D14:D17"/>
    <mergeCell ref="B3:B4"/>
    <mergeCell ref="B5:B7"/>
    <mergeCell ref="B8:B21"/>
    <mergeCell ref="B23:B25"/>
    <mergeCell ref="B28:B30"/>
  </mergeCell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LISTAS!$D$36:$D$42</xm:f>
          </x14:formula1>
          <xm:sqref>B3:B21 B23:B30</xm:sqref>
        </x14:dataValidation>
        <x14:dataValidation type="list" allowBlank="1" showInputMessage="1" showErrorMessage="1">
          <x14:formula1>
            <xm:f>'E:\AAAa SDSCJ CPAD\3. Plan Sostenibilidad\[Propuesta Plan Anual de Sostenibilidad MIPG- 2022 2-05-2022 Apr.xlsx]LISTAS'!#REF!</xm:f>
          </x14:formula1>
          <xm:sqref>B22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showGridLines="0" topLeftCell="B34" workbookViewId="0">
      <selection activeCell="C39" sqref="C39"/>
    </sheetView>
  </sheetViews>
  <sheetFormatPr baseColWidth="10" defaultColWidth="11.42578125" defaultRowHeight="12.75" x14ac:dyDescent="0.25"/>
  <cols>
    <col min="1" max="1" width="32.42578125" style="95" customWidth="1"/>
    <col min="2" max="2" width="43.7109375" style="115" customWidth="1"/>
    <col min="3" max="3" width="44.140625" style="95" customWidth="1"/>
    <col min="4" max="4" width="25.85546875" style="95" customWidth="1"/>
    <col min="5" max="5" width="26.140625" style="95" customWidth="1"/>
    <col min="6" max="6" width="15.85546875" style="95" customWidth="1"/>
    <col min="7" max="7" width="42.42578125" style="132" customWidth="1"/>
    <col min="8" max="8" width="125.28515625" style="95" customWidth="1"/>
    <col min="9" max="16384" width="11.42578125" style="95"/>
  </cols>
  <sheetData>
    <row r="1" spans="2:11" hidden="1" x14ac:dyDescent="0.25">
      <c r="G1" s="121"/>
      <c r="H1" s="121"/>
      <c r="I1" s="121"/>
      <c r="J1" s="121"/>
      <c r="K1" s="121"/>
    </row>
    <row r="2" spans="2:11" hidden="1" x14ac:dyDescent="0.25">
      <c r="G2" s="121"/>
      <c r="H2" s="121"/>
      <c r="I2" s="121"/>
      <c r="J2" s="121"/>
      <c r="K2" s="121"/>
    </row>
    <row r="3" spans="2:11" hidden="1" x14ac:dyDescent="0.25">
      <c r="G3" s="121"/>
      <c r="H3" s="121"/>
      <c r="I3" s="121"/>
      <c r="J3" s="121"/>
      <c r="K3" s="121"/>
    </row>
    <row r="4" spans="2:11" hidden="1" x14ac:dyDescent="0.25">
      <c r="G4" s="121"/>
      <c r="H4" s="121"/>
      <c r="I4" s="121"/>
      <c r="J4" s="121"/>
      <c r="K4" s="121"/>
    </row>
    <row r="5" spans="2:11" ht="13.5" hidden="1" thickBot="1" x14ac:dyDescent="0.3">
      <c r="G5" s="121"/>
      <c r="H5" s="121"/>
      <c r="I5" s="121"/>
      <c r="J5" s="121"/>
      <c r="K5" s="121"/>
    </row>
    <row r="6" spans="2:11" hidden="1" x14ac:dyDescent="0.25">
      <c r="B6" s="96" t="s">
        <v>53</v>
      </c>
      <c r="C6" s="97" t="s">
        <v>54</v>
      </c>
      <c r="D6" s="97" t="s">
        <v>55</v>
      </c>
      <c r="E6" s="97" t="s">
        <v>290</v>
      </c>
      <c r="F6" s="98" t="s">
        <v>6</v>
      </c>
      <c r="G6" s="122"/>
      <c r="H6" s="121"/>
      <c r="I6" s="121"/>
      <c r="J6" s="121"/>
      <c r="K6" s="121"/>
    </row>
    <row r="7" spans="2:11" ht="28.5" hidden="1" customHeight="1" x14ac:dyDescent="0.25">
      <c r="B7" s="251" t="s">
        <v>291</v>
      </c>
      <c r="C7" s="99" t="s">
        <v>292</v>
      </c>
      <c r="D7" s="99" t="s">
        <v>293</v>
      </c>
      <c r="E7" s="99" t="s">
        <v>222</v>
      </c>
      <c r="F7" s="100">
        <v>6</v>
      </c>
      <c r="G7" s="122"/>
      <c r="H7" s="121"/>
      <c r="I7" s="121"/>
      <c r="J7" s="121"/>
      <c r="K7" s="121"/>
    </row>
    <row r="8" spans="2:11" ht="28.5" hidden="1" customHeight="1" thickBot="1" x14ac:dyDescent="0.3">
      <c r="B8" s="252"/>
      <c r="C8" s="101" t="s">
        <v>47</v>
      </c>
      <c r="D8" s="101" t="s">
        <v>293</v>
      </c>
      <c r="E8" s="101" t="s">
        <v>222</v>
      </c>
      <c r="F8" s="102"/>
      <c r="G8" s="122"/>
      <c r="H8" s="121"/>
      <c r="I8" s="121"/>
      <c r="J8" s="121"/>
      <c r="K8" s="121"/>
    </row>
    <row r="9" spans="2:11" ht="28.5" hidden="1" customHeight="1" x14ac:dyDescent="0.25">
      <c r="B9" s="253" t="s">
        <v>194</v>
      </c>
      <c r="C9" s="103" t="s">
        <v>294</v>
      </c>
      <c r="D9" s="103" t="s">
        <v>295</v>
      </c>
      <c r="E9" s="103" t="s">
        <v>2</v>
      </c>
      <c r="F9" s="104"/>
      <c r="G9" s="122"/>
      <c r="H9" s="121"/>
      <c r="I9" s="121"/>
      <c r="J9" s="121"/>
      <c r="K9" s="121"/>
    </row>
    <row r="10" spans="2:11" ht="28.5" hidden="1" customHeight="1" x14ac:dyDescent="0.25">
      <c r="B10" s="251"/>
      <c r="C10" s="99" t="s">
        <v>195</v>
      </c>
      <c r="D10" s="99" t="s">
        <v>296</v>
      </c>
      <c r="E10" s="99" t="s">
        <v>297</v>
      </c>
      <c r="F10" s="100"/>
      <c r="G10" s="122"/>
      <c r="H10" s="121"/>
      <c r="I10" s="121"/>
      <c r="J10" s="121"/>
      <c r="K10" s="121"/>
    </row>
    <row r="11" spans="2:11" ht="28.5" hidden="1" customHeight="1" thickBot="1" x14ac:dyDescent="0.3">
      <c r="B11" s="254"/>
      <c r="C11" s="105" t="s">
        <v>68</v>
      </c>
      <c r="D11" s="105" t="s">
        <v>298</v>
      </c>
      <c r="E11" s="105" t="s">
        <v>30</v>
      </c>
      <c r="F11" s="106"/>
      <c r="G11" s="122"/>
      <c r="H11" s="121"/>
      <c r="I11" s="121"/>
      <c r="J11" s="121"/>
      <c r="K11" s="121"/>
    </row>
    <row r="12" spans="2:11" ht="28.5" hidden="1" customHeight="1" x14ac:dyDescent="0.25">
      <c r="B12" s="255" t="s">
        <v>299</v>
      </c>
      <c r="C12" s="107" t="s">
        <v>196</v>
      </c>
      <c r="D12" s="107" t="s">
        <v>295</v>
      </c>
      <c r="E12" s="107" t="s">
        <v>32</v>
      </c>
      <c r="F12" s="108"/>
      <c r="G12" s="122"/>
      <c r="H12" s="121"/>
      <c r="I12" s="121"/>
      <c r="J12" s="121"/>
      <c r="K12" s="121"/>
    </row>
    <row r="13" spans="2:11" ht="28.5" hidden="1" customHeight="1" x14ac:dyDescent="0.25">
      <c r="B13" s="251"/>
      <c r="C13" s="99" t="s">
        <v>225</v>
      </c>
      <c r="D13" s="99" t="s">
        <v>300</v>
      </c>
      <c r="E13" s="99" t="s">
        <v>226</v>
      </c>
      <c r="F13" s="100"/>
      <c r="G13" s="122"/>
      <c r="H13" s="121"/>
      <c r="I13" s="121"/>
      <c r="J13" s="121"/>
      <c r="K13" s="121"/>
    </row>
    <row r="14" spans="2:11" ht="28.5" hidden="1" customHeight="1" x14ac:dyDescent="0.25">
      <c r="B14" s="251"/>
      <c r="C14" s="99" t="s">
        <v>67</v>
      </c>
      <c r="D14" s="99" t="s">
        <v>295</v>
      </c>
      <c r="E14" s="99" t="s">
        <v>2</v>
      </c>
      <c r="F14" s="100"/>
      <c r="G14" s="122"/>
      <c r="H14" s="121"/>
      <c r="I14" s="121"/>
      <c r="J14" s="121"/>
      <c r="K14" s="121"/>
    </row>
    <row r="15" spans="2:11" ht="28.5" hidden="1" customHeight="1" x14ac:dyDescent="0.25">
      <c r="B15" s="251"/>
      <c r="C15" s="99" t="s">
        <v>301</v>
      </c>
      <c r="D15" s="99" t="s">
        <v>295</v>
      </c>
      <c r="E15" s="99" t="s">
        <v>2</v>
      </c>
      <c r="F15" s="100"/>
      <c r="G15" s="122"/>
      <c r="H15" s="121"/>
      <c r="I15" s="121"/>
      <c r="J15" s="121"/>
      <c r="K15" s="121"/>
    </row>
    <row r="16" spans="2:11" ht="28.5" hidden="1" customHeight="1" x14ac:dyDescent="0.25">
      <c r="B16" s="251"/>
      <c r="C16" s="99" t="s">
        <v>48</v>
      </c>
      <c r="D16" s="99" t="s">
        <v>302</v>
      </c>
      <c r="E16" s="99" t="s">
        <v>303</v>
      </c>
      <c r="F16" s="100"/>
      <c r="G16" s="122"/>
      <c r="H16" s="121"/>
      <c r="I16" s="121"/>
      <c r="J16" s="121"/>
      <c r="K16" s="121"/>
    </row>
    <row r="17" spans="1:11" ht="28.5" hidden="1" customHeight="1" x14ac:dyDescent="0.25">
      <c r="B17" s="251"/>
      <c r="C17" s="99" t="s">
        <v>304</v>
      </c>
      <c r="D17" s="99" t="s">
        <v>302</v>
      </c>
      <c r="E17" s="99" t="s">
        <v>303</v>
      </c>
      <c r="F17" s="100"/>
      <c r="G17" s="122"/>
      <c r="H17" s="121"/>
      <c r="I17" s="121"/>
      <c r="J17" s="121"/>
      <c r="K17" s="121"/>
    </row>
    <row r="18" spans="1:11" ht="28.5" hidden="1" customHeight="1" x14ac:dyDescent="0.25">
      <c r="B18" s="251"/>
      <c r="C18" s="99" t="s">
        <v>197</v>
      </c>
      <c r="D18" s="99" t="s">
        <v>305</v>
      </c>
      <c r="E18" s="99" t="s">
        <v>30</v>
      </c>
      <c r="F18" s="100"/>
      <c r="G18" s="122"/>
      <c r="H18" s="121"/>
      <c r="I18" s="121"/>
      <c r="J18" s="121"/>
      <c r="K18" s="121"/>
    </row>
    <row r="19" spans="1:11" ht="28.5" hidden="1" customHeight="1" thickBot="1" x14ac:dyDescent="0.3">
      <c r="B19" s="252"/>
      <c r="C19" s="101" t="s">
        <v>69</v>
      </c>
      <c r="D19" s="101" t="s">
        <v>305</v>
      </c>
      <c r="E19" s="101" t="s">
        <v>30</v>
      </c>
      <c r="F19" s="102"/>
      <c r="G19" s="122"/>
      <c r="H19" s="121"/>
      <c r="I19" s="121"/>
      <c r="J19" s="121"/>
      <c r="K19" s="121"/>
    </row>
    <row r="20" spans="1:11" ht="28.5" hidden="1" customHeight="1" thickBot="1" x14ac:dyDescent="0.3">
      <c r="B20" s="109" t="s">
        <v>306</v>
      </c>
      <c r="C20" s="110" t="s">
        <v>198</v>
      </c>
      <c r="D20" s="110" t="s">
        <v>295</v>
      </c>
      <c r="E20" s="99" t="s">
        <v>2</v>
      </c>
      <c r="F20" s="111"/>
      <c r="G20" s="122"/>
      <c r="H20" s="121"/>
      <c r="I20" s="121"/>
      <c r="J20" s="121"/>
      <c r="K20" s="121"/>
    </row>
    <row r="21" spans="1:11" ht="28.5" hidden="1" customHeight="1" x14ac:dyDescent="0.25">
      <c r="B21" s="255" t="s">
        <v>64</v>
      </c>
      <c r="C21" s="107" t="s">
        <v>199</v>
      </c>
      <c r="D21" s="107" t="s">
        <v>295</v>
      </c>
      <c r="E21" s="99" t="s">
        <v>2</v>
      </c>
      <c r="F21" s="108"/>
      <c r="G21" s="122"/>
      <c r="H21" s="121"/>
      <c r="I21" s="121"/>
      <c r="J21" s="121"/>
      <c r="K21" s="121"/>
    </row>
    <row r="22" spans="1:11" ht="28.5" hidden="1" customHeight="1" x14ac:dyDescent="0.25">
      <c r="B22" s="251"/>
      <c r="C22" s="99" t="s">
        <v>200</v>
      </c>
      <c r="D22" s="99" t="s">
        <v>307</v>
      </c>
      <c r="E22" s="99" t="s">
        <v>308</v>
      </c>
      <c r="F22" s="100"/>
      <c r="G22" s="122"/>
      <c r="H22" s="121"/>
      <c r="I22" s="121"/>
      <c r="J22" s="121"/>
      <c r="K22" s="121"/>
    </row>
    <row r="23" spans="1:11" ht="28.5" hidden="1" customHeight="1" thickBot="1" x14ac:dyDescent="0.3">
      <c r="B23" s="252"/>
      <c r="C23" s="101" t="s">
        <v>201</v>
      </c>
      <c r="D23" s="101" t="s">
        <v>309</v>
      </c>
      <c r="E23" s="101" t="s">
        <v>310</v>
      </c>
      <c r="F23" s="102"/>
      <c r="G23" s="122"/>
      <c r="H23" s="121"/>
      <c r="I23" s="121"/>
      <c r="J23" s="121"/>
      <c r="K23" s="121"/>
    </row>
    <row r="24" spans="1:11" ht="28.5" hidden="1" customHeight="1" thickBot="1" x14ac:dyDescent="0.3">
      <c r="B24" s="109" t="s">
        <v>311</v>
      </c>
      <c r="C24" s="110" t="s">
        <v>311</v>
      </c>
      <c r="D24" s="110" t="s">
        <v>293</v>
      </c>
      <c r="E24" s="110" t="s">
        <v>222</v>
      </c>
      <c r="F24" s="111"/>
      <c r="G24" s="122"/>
      <c r="H24" s="121"/>
      <c r="I24" s="121"/>
      <c r="J24" s="121"/>
      <c r="K24" s="121"/>
    </row>
    <row r="25" spans="1:11" ht="28.5" hidden="1" customHeight="1" thickBot="1" x14ac:dyDescent="0.3">
      <c r="B25" s="112" t="s">
        <v>44</v>
      </c>
      <c r="C25" s="113" t="s">
        <v>44</v>
      </c>
      <c r="D25" s="113" t="s">
        <v>295</v>
      </c>
      <c r="E25" s="99" t="s">
        <v>2</v>
      </c>
      <c r="F25" s="114"/>
      <c r="G25" s="122"/>
      <c r="H25" s="121"/>
      <c r="I25" s="121"/>
      <c r="J25" s="121"/>
      <c r="K25" s="121"/>
    </row>
    <row r="26" spans="1:11" hidden="1" x14ac:dyDescent="0.25">
      <c r="B26" s="256"/>
      <c r="C26" s="259" t="s">
        <v>312</v>
      </c>
      <c r="D26" s="103" t="s">
        <v>46</v>
      </c>
      <c r="E26" s="103" t="s">
        <v>313</v>
      </c>
      <c r="F26" s="104"/>
      <c r="G26" s="122"/>
      <c r="H26" s="121"/>
      <c r="I26" s="121"/>
      <c r="J26" s="121"/>
      <c r="K26" s="121"/>
    </row>
    <row r="27" spans="1:11" ht="45" hidden="1" customHeight="1" x14ac:dyDescent="0.25">
      <c r="B27" s="257"/>
      <c r="C27" s="260"/>
      <c r="D27" s="99" t="s">
        <v>314</v>
      </c>
      <c r="E27" s="99" t="s">
        <v>56</v>
      </c>
      <c r="F27" s="100"/>
      <c r="G27" s="122"/>
      <c r="H27" s="121"/>
      <c r="I27" s="121"/>
      <c r="J27" s="121"/>
      <c r="K27" s="121"/>
    </row>
    <row r="28" spans="1:11" ht="90" hidden="1" customHeight="1" thickBot="1" x14ac:dyDescent="0.3">
      <c r="B28" s="258"/>
      <c r="C28" s="261"/>
      <c r="D28" s="105" t="s">
        <v>315</v>
      </c>
      <c r="E28" s="105" t="s">
        <v>45</v>
      </c>
      <c r="F28" s="106"/>
      <c r="G28" s="122"/>
      <c r="H28" s="121"/>
      <c r="I28" s="121"/>
      <c r="J28" s="121"/>
      <c r="K28" s="121"/>
    </row>
    <row r="29" spans="1:11" hidden="1" x14ac:dyDescent="0.25">
      <c r="G29" s="121"/>
    </row>
    <row r="30" spans="1:11" hidden="1" x14ac:dyDescent="0.25">
      <c r="G30" s="121"/>
    </row>
    <row r="31" spans="1:11" hidden="1" x14ac:dyDescent="0.25">
      <c r="A31" s="15"/>
      <c r="B31" s="123"/>
      <c r="C31" s="15"/>
      <c r="D31" s="15"/>
      <c r="E31" s="15"/>
      <c r="F31" s="15"/>
      <c r="G31" s="122"/>
      <c r="H31" s="15"/>
    </row>
    <row r="32" spans="1:11" hidden="1" x14ac:dyDescent="0.25">
      <c r="A32" s="15"/>
      <c r="B32" s="123"/>
      <c r="C32" s="15"/>
      <c r="D32" s="15"/>
      <c r="E32" s="15"/>
      <c r="F32" s="15"/>
      <c r="G32" s="122"/>
      <c r="H32" s="15"/>
    </row>
    <row r="33" spans="1:8" hidden="1" x14ac:dyDescent="0.25">
      <c r="A33" s="15"/>
      <c r="B33" s="123"/>
      <c r="C33" s="15"/>
      <c r="D33" s="15"/>
      <c r="E33" s="15"/>
      <c r="F33" s="15"/>
      <c r="G33" s="122"/>
      <c r="H33" s="15"/>
    </row>
    <row r="34" spans="1:8" x14ac:dyDescent="0.25">
      <c r="A34" s="124" t="s">
        <v>337</v>
      </c>
      <c r="B34" s="125"/>
      <c r="C34" s="15"/>
      <c r="D34" s="15"/>
      <c r="E34" s="15"/>
      <c r="F34" s="126" t="s">
        <v>316</v>
      </c>
      <c r="G34" s="122"/>
      <c r="H34" s="127" t="s">
        <v>317</v>
      </c>
    </row>
    <row r="35" spans="1:8" ht="25.5" x14ac:dyDescent="0.25">
      <c r="A35" s="127" t="s">
        <v>55</v>
      </c>
      <c r="B35" s="128" t="s">
        <v>290</v>
      </c>
      <c r="C35" s="129" t="s">
        <v>318</v>
      </c>
      <c r="D35" s="129" t="s">
        <v>53</v>
      </c>
      <c r="E35" s="129" t="s">
        <v>54</v>
      </c>
      <c r="F35" s="127" t="s">
        <v>55</v>
      </c>
      <c r="G35" s="122"/>
      <c r="H35" s="15" t="s">
        <v>31</v>
      </c>
    </row>
    <row r="36" spans="1:8" ht="38.25" x14ac:dyDescent="0.25">
      <c r="A36" s="133" t="s">
        <v>319</v>
      </c>
      <c r="B36" s="133" t="s">
        <v>222</v>
      </c>
      <c r="C36" s="137" t="s">
        <v>320</v>
      </c>
      <c r="D36" s="131" t="s">
        <v>291</v>
      </c>
      <c r="E36" s="134" t="s">
        <v>292</v>
      </c>
      <c r="F36" s="133" t="s">
        <v>319</v>
      </c>
      <c r="G36" s="122"/>
      <c r="H36" s="122" t="s">
        <v>34</v>
      </c>
    </row>
    <row r="37" spans="1:8" ht="38.25" x14ac:dyDescent="0.25">
      <c r="A37" s="133" t="s">
        <v>321</v>
      </c>
      <c r="B37" s="133" t="s">
        <v>2</v>
      </c>
      <c r="C37" s="136" t="s">
        <v>322</v>
      </c>
      <c r="D37" s="131" t="s">
        <v>194</v>
      </c>
      <c r="E37" s="134" t="s">
        <v>47</v>
      </c>
      <c r="F37" s="133" t="s">
        <v>321</v>
      </c>
      <c r="G37" s="122"/>
      <c r="H37" s="122" t="s">
        <v>37</v>
      </c>
    </row>
    <row r="38" spans="1:8" ht="25.5" x14ac:dyDescent="0.25">
      <c r="A38" s="133" t="s">
        <v>289</v>
      </c>
      <c r="B38" s="133" t="s">
        <v>103</v>
      </c>
      <c r="C38" s="135" t="s">
        <v>355</v>
      </c>
      <c r="D38" s="131" t="s">
        <v>299</v>
      </c>
      <c r="E38" s="134" t="s">
        <v>107</v>
      </c>
      <c r="F38" s="133" t="s">
        <v>289</v>
      </c>
      <c r="G38" s="122"/>
      <c r="H38" s="15"/>
    </row>
    <row r="39" spans="1:8" ht="38.25" x14ac:dyDescent="0.25">
      <c r="A39" s="133" t="s">
        <v>323</v>
      </c>
      <c r="B39" s="133" t="s">
        <v>226</v>
      </c>
      <c r="C39" s="131"/>
      <c r="D39" s="131" t="s">
        <v>306</v>
      </c>
      <c r="E39" s="134" t="s">
        <v>195</v>
      </c>
      <c r="F39" s="133" t="s">
        <v>323</v>
      </c>
      <c r="G39" s="122"/>
      <c r="H39" s="15"/>
    </row>
    <row r="40" spans="1:8" ht="63.75" x14ac:dyDescent="0.25">
      <c r="A40" s="133" t="s">
        <v>324</v>
      </c>
      <c r="B40" s="133" t="s">
        <v>325</v>
      </c>
      <c r="C40" s="131">
        <v>5</v>
      </c>
      <c r="D40" s="131" t="s">
        <v>64</v>
      </c>
      <c r="E40" s="134" t="s">
        <v>68</v>
      </c>
      <c r="F40" s="133" t="s">
        <v>324</v>
      </c>
      <c r="G40" s="122"/>
      <c r="H40" s="15"/>
    </row>
    <row r="41" spans="1:8" ht="38.25" x14ac:dyDescent="0.25">
      <c r="A41" s="133" t="s">
        <v>298</v>
      </c>
      <c r="B41" s="133" t="s">
        <v>30</v>
      </c>
      <c r="C41" s="131">
        <v>6</v>
      </c>
      <c r="D41" s="131" t="s">
        <v>311</v>
      </c>
      <c r="E41" s="134" t="s">
        <v>196</v>
      </c>
      <c r="F41" s="133" t="s">
        <v>298</v>
      </c>
      <c r="G41" s="122"/>
      <c r="H41" s="15"/>
    </row>
    <row r="42" spans="1:8" ht="25.5" customHeight="1" x14ac:dyDescent="0.25">
      <c r="A42" s="133" t="s">
        <v>326</v>
      </c>
      <c r="B42" s="133" t="s">
        <v>308</v>
      </c>
      <c r="C42" s="131">
        <v>7</v>
      </c>
      <c r="D42" s="131" t="s">
        <v>44</v>
      </c>
      <c r="E42" s="262" t="s">
        <v>225</v>
      </c>
      <c r="F42" s="133" t="s">
        <v>326</v>
      </c>
      <c r="G42" s="122"/>
      <c r="H42" s="15"/>
    </row>
    <row r="43" spans="1:8" ht="45.75" customHeight="1" x14ac:dyDescent="0.25">
      <c r="A43" s="133" t="s">
        <v>327</v>
      </c>
      <c r="B43" s="133" t="s">
        <v>157</v>
      </c>
      <c r="C43" s="131"/>
      <c r="D43" s="131"/>
      <c r="E43" s="262"/>
      <c r="F43" s="133" t="s">
        <v>327</v>
      </c>
      <c r="G43" s="122"/>
      <c r="H43" s="15"/>
    </row>
    <row r="44" spans="1:8" ht="25.5" x14ac:dyDescent="0.25">
      <c r="A44" s="133" t="s">
        <v>328</v>
      </c>
      <c r="B44" s="133" t="s">
        <v>45</v>
      </c>
      <c r="C44" s="131"/>
      <c r="D44" s="131"/>
      <c r="E44" s="262"/>
      <c r="F44" s="133" t="s">
        <v>328</v>
      </c>
      <c r="G44" s="122"/>
      <c r="H44" s="15"/>
    </row>
    <row r="45" spans="1:8" ht="38.25" x14ac:dyDescent="0.25">
      <c r="A45" s="133" t="s">
        <v>329</v>
      </c>
      <c r="B45" s="133" t="s">
        <v>227</v>
      </c>
      <c r="C45" s="131"/>
      <c r="D45" s="131"/>
      <c r="E45" s="134" t="s">
        <v>67</v>
      </c>
      <c r="F45" s="133" t="s">
        <v>329</v>
      </c>
      <c r="G45" s="122"/>
      <c r="H45" s="15"/>
    </row>
    <row r="46" spans="1:8" ht="51" x14ac:dyDescent="0.25">
      <c r="A46" s="133" t="s">
        <v>330</v>
      </c>
      <c r="B46" s="133" t="s">
        <v>56</v>
      </c>
      <c r="C46" s="131"/>
      <c r="D46" s="131"/>
      <c r="E46" s="134" t="s">
        <v>301</v>
      </c>
      <c r="F46" s="133" t="s">
        <v>330</v>
      </c>
      <c r="G46" s="122"/>
      <c r="H46" s="15"/>
    </row>
    <row r="47" spans="1:8" x14ac:dyDescent="0.25">
      <c r="A47" s="131"/>
      <c r="B47" s="131"/>
      <c r="C47" s="131"/>
      <c r="D47" s="131"/>
      <c r="E47" s="262" t="s">
        <v>48</v>
      </c>
      <c r="F47" s="131"/>
      <c r="G47" s="122"/>
      <c r="H47" s="15"/>
    </row>
    <row r="48" spans="1:8" x14ac:dyDescent="0.25">
      <c r="A48" s="131"/>
      <c r="B48" s="131"/>
      <c r="C48" s="131"/>
      <c r="D48" s="131"/>
      <c r="E48" s="262"/>
      <c r="F48" s="131"/>
      <c r="G48" s="122"/>
      <c r="H48" s="15"/>
    </row>
    <row r="49" spans="1:8" x14ac:dyDescent="0.25">
      <c r="A49" s="131"/>
      <c r="B49" s="131"/>
      <c r="C49" s="131"/>
      <c r="D49" s="131"/>
      <c r="E49" s="262"/>
      <c r="F49" s="131"/>
      <c r="G49" s="122"/>
      <c r="H49" s="15"/>
    </row>
    <row r="50" spans="1:8" x14ac:dyDescent="0.25">
      <c r="A50" s="131"/>
      <c r="B50" s="131"/>
      <c r="C50" s="131"/>
      <c r="D50" s="131"/>
      <c r="E50" s="262"/>
      <c r="F50" s="131"/>
      <c r="G50" s="122"/>
      <c r="H50" s="15"/>
    </row>
    <row r="51" spans="1:8" x14ac:dyDescent="0.25">
      <c r="A51" s="131"/>
      <c r="B51" s="131"/>
      <c r="C51" s="131"/>
      <c r="D51" s="131"/>
      <c r="E51" s="262"/>
      <c r="F51" s="131"/>
      <c r="G51" s="122"/>
      <c r="H51" s="15"/>
    </row>
    <row r="52" spans="1:8" x14ac:dyDescent="0.25">
      <c r="A52" s="131"/>
      <c r="B52" s="131"/>
      <c r="C52" s="131"/>
      <c r="D52" s="131"/>
      <c r="E52" s="134" t="s">
        <v>304</v>
      </c>
      <c r="F52" s="131"/>
      <c r="G52" s="122"/>
      <c r="H52" s="15"/>
    </row>
    <row r="53" spans="1:8" x14ac:dyDescent="0.25">
      <c r="A53" s="131"/>
      <c r="B53" s="131"/>
      <c r="C53" s="131"/>
      <c r="D53" s="131"/>
      <c r="E53" s="134" t="s">
        <v>197</v>
      </c>
      <c r="F53" s="131"/>
      <c r="G53" s="122"/>
      <c r="H53" s="15"/>
    </row>
    <row r="54" spans="1:8" x14ac:dyDescent="0.25">
      <c r="A54" s="131"/>
      <c r="B54" s="131"/>
      <c r="C54" s="131"/>
      <c r="D54" s="131"/>
      <c r="E54" s="134" t="s">
        <v>69</v>
      </c>
      <c r="F54" s="131"/>
      <c r="G54" s="122"/>
      <c r="H54" s="15"/>
    </row>
    <row r="55" spans="1:8" ht="25.5" x14ac:dyDescent="0.25">
      <c r="A55" s="131"/>
      <c r="B55" s="131"/>
      <c r="C55" s="131"/>
      <c r="D55" s="131"/>
      <c r="E55" s="134" t="s">
        <v>198</v>
      </c>
      <c r="F55" s="131"/>
      <c r="G55" s="122"/>
      <c r="H55" s="15"/>
    </row>
    <row r="56" spans="1:8" ht="38.25" x14ac:dyDescent="0.25">
      <c r="A56" s="131"/>
      <c r="B56" s="131"/>
      <c r="C56" s="131"/>
      <c r="D56" s="131"/>
      <c r="E56" s="134" t="s">
        <v>199</v>
      </c>
      <c r="F56" s="131"/>
      <c r="G56" s="122"/>
      <c r="H56" s="15"/>
    </row>
    <row r="57" spans="1:8" x14ac:dyDescent="0.25">
      <c r="A57" s="131"/>
      <c r="B57" s="131"/>
      <c r="C57" s="131"/>
      <c r="D57" s="131"/>
      <c r="E57" s="134" t="s">
        <v>200</v>
      </c>
      <c r="F57" s="131"/>
      <c r="G57" s="122"/>
      <c r="H57" s="15"/>
    </row>
    <row r="58" spans="1:8" ht="25.5" x14ac:dyDescent="0.25">
      <c r="A58" s="131"/>
      <c r="B58" s="131"/>
      <c r="C58" s="131"/>
      <c r="D58" s="131"/>
      <c r="E58" s="134" t="s">
        <v>201</v>
      </c>
      <c r="F58" s="131"/>
      <c r="G58" s="122"/>
      <c r="H58" s="15"/>
    </row>
    <row r="59" spans="1:8" ht="25.5" x14ac:dyDescent="0.25">
      <c r="A59" s="131"/>
      <c r="B59" s="131"/>
      <c r="C59" s="131"/>
      <c r="D59" s="131"/>
      <c r="E59" s="134" t="s">
        <v>311</v>
      </c>
      <c r="F59" s="131"/>
      <c r="G59" s="122"/>
      <c r="H59" s="15"/>
    </row>
    <row r="60" spans="1:8" x14ac:dyDescent="0.25">
      <c r="A60" s="131"/>
      <c r="B60" s="131"/>
      <c r="C60" s="131"/>
      <c r="D60" s="131"/>
      <c r="E60" s="134" t="s">
        <v>44</v>
      </c>
      <c r="F60" s="131"/>
      <c r="G60" s="122"/>
      <c r="H60" s="15"/>
    </row>
    <row r="61" spans="1:8" x14ac:dyDescent="0.25">
      <c r="A61" s="131"/>
      <c r="B61" s="131"/>
      <c r="C61" s="131"/>
      <c r="D61" s="131"/>
      <c r="E61" s="131"/>
      <c r="F61" s="131"/>
      <c r="G61" s="122"/>
      <c r="H61" s="15"/>
    </row>
    <row r="62" spans="1:8" x14ac:dyDescent="0.25">
      <c r="A62" s="131"/>
      <c r="B62" s="131"/>
      <c r="C62" s="131"/>
      <c r="D62" s="131"/>
      <c r="E62" s="131"/>
      <c r="F62" s="131"/>
      <c r="G62" s="122"/>
      <c r="H62" s="15"/>
    </row>
    <row r="63" spans="1:8" x14ac:dyDescent="0.25">
      <c r="A63" s="131"/>
      <c r="B63" s="131"/>
      <c r="C63" s="131"/>
      <c r="D63" s="131"/>
      <c r="E63" s="131"/>
      <c r="F63" s="131"/>
      <c r="G63" s="122"/>
      <c r="H63" s="15"/>
    </row>
    <row r="64" spans="1:8" x14ac:dyDescent="0.25">
      <c r="A64" s="131"/>
      <c r="B64" s="131"/>
      <c r="C64" s="131"/>
      <c r="D64" s="131"/>
      <c r="E64" s="131"/>
      <c r="F64" s="131"/>
      <c r="G64" s="122"/>
      <c r="H64" s="15"/>
    </row>
    <row r="65" spans="1:8" x14ac:dyDescent="0.25">
      <c r="A65" s="131"/>
      <c r="B65" s="131"/>
      <c r="C65" s="131"/>
      <c r="D65" s="131"/>
      <c r="E65" s="131"/>
      <c r="F65" s="131"/>
      <c r="G65" s="122"/>
      <c r="H65" s="15"/>
    </row>
    <row r="66" spans="1:8" x14ac:dyDescent="0.25">
      <c r="A66" s="131"/>
      <c r="B66" s="131"/>
      <c r="C66" s="131"/>
      <c r="D66" s="131"/>
      <c r="E66" s="131"/>
      <c r="F66" s="131"/>
      <c r="G66" s="122"/>
      <c r="H66" s="15"/>
    </row>
    <row r="67" spans="1:8" x14ac:dyDescent="0.25">
      <c r="A67" s="131"/>
      <c r="B67" s="131"/>
      <c r="C67" s="131"/>
      <c r="D67" s="131"/>
      <c r="E67" s="131"/>
      <c r="F67" s="131"/>
      <c r="G67" s="122"/>
      <c r="H67" s="15"/>
    </row>
    <row r="68" spans="1:8" x14ac:dyDescent="0.25">
      <c r="A68" s="131"/>
      <c r="B68" s="131"/>
      <c r="C68" s="131"/>
      <c r="D68" s="131"/>
      <c r="E68" s="131"/>
      <c r="F68" s="131"/>
      <c r="G68" s="122"/>
      <c r="H68" s="15"/>
    </row>
    <row r="69" spans="1:8" x14ac:dyDescent="0.25">
      <c r="A69" s="131"/>
      <c r="B69" s="131"/>
      <c r="C69" s="131"/>
      <c r="D69" s="131"/>
      <c r="E69" s="131"/>
      <c r="F69" s="131"/>
      <c r="G69" s="122"/>
      <c r="H69" s="15"/>
    </row>
    <row r="70" spans="1:8" x14ac:dyDescent="0.25">
      <c r="A70" s="131"/>
      <c r="B70" s="131"/>
      <c r="C70" s="131"/>
      <c r="D70" s="131"/>
      <c r="E70" s="131"/>
      <c r="F70" s="131"/>
      <c r="G70" s="122"/>
      <c r="H70" s="15"/>
    </row>
    <row r="71" spans="1:8" x14ac:dyDescent="0.25">
      <c r="A71" s="131"/>
      <c r="B71" s="131"/>
      <c r="C71" s="131"/>
      <c r="D71" s="131"/>
      <c r="E71" s="131"/>
      <c r="F71" s="131"/>
      <c r="G71" s="122"/>
      <c r="H71" s="15"/>
    </row>
    <row r="72" spans="1:8" x14ac:dyDescent="0.25">
      <c r="A72" s="131"/>
      <c r="B72" s="131"/>
      <c r="C72" s="131"/>
      <c r="D72" s="131"/>
      <c r="E72" s="131"/>
      <c r="F72" s="131"/>
      <c r="G72" s="122"/>
      <c r="H72" s="15"/>
    </row>
    <row r="73" spans="1:8" x14ac:dyDescent="0.25">
      <c r="A73" s="131"/>
      <c r="B73" s="131"/>
      <c r="C73" s="131"/>
      <c r="D73" s="131"/>
      <c r="E73" s="131"/>
      <c r="F73" s="131"/>
      <c r="G73" s="122"/>
      <c r="H73" s="15"/>
    </row>
    <row r="74" spans="1:8" x14ac:dyDescent="0.25">
      <c r="A74" s="131"/>
      <c r="B74" s="131"/>
      <c r="C74" s="131"/>
      <c r="D74" s="131"/>
      <c r="E74" s="131"/>
      <c r="F74" s="131"/>
      <c r="G74" s="122"/>
      <c r="H74" s="15"/>
    </row>
    <row r="75" spans="1:8" x14ac:dyDescent="0.25">
      <c r="A75" s="131"/>
      <c r="B75" s="131"/>
      <c r="C75" s="131"/>
      <c r="D75" s="131"/>
      <c r="E75" s="131"/>
      <c r="F75" s="131"/>
      <c r="G75" s="122"/>
      <c r="H75" s="15"/>
    </row>
    <row r="76" spans="1:8" x14ac:dyDescent="0.25">
      <c r="A76" s="131"/>
      <c r="B76" s="131"/>
      <c r="C76" s="131"/>
      <c r="D76" s="131"/>
      <c r="E76" s="131"/>
      <c r="F76" s="131"/>
      <c r="G76" s="122"/>
      <c r="H76" s="15"/>
    </row>
    <row r="77" spans="1:8" x14ac:dyDescent="0.25">
      <c r="A77" s="131"/>
      <c r="B77" s="131"/>
      <c r="C77" s="131"/>
      <c r="D77" s="131"/>
      <c r="E77" s="131"/>
      <c r="F77" s="131"/>
      <c r="G77" s="122"/>
      <c r="H77" s="15"/>
    </row>
    <row r="78" spans="1:8" x14ac:dyDescent="0.25">
      <c r="A78" s="131"/>
      <c r="B78" s="131"/>
      <c r="C78" s="131"/>
      <c r="D78" s="131"/>
      <c r="E78" s="131"/>
      <c r="F78" s="131"/>
      <c r="G78" s="122"/>
      <c r="H78" s="15"/>
    </row>
    <row r="79" spans="1:8" x14ac:dyDescent="0.25">
      <c r="A79" s="131"/>
      <c r="B79" s="131"/>
      <c r="C79" s="131"/>
      <c r="D79" s="131"/>
      <c r="E79" s="131"/>
      <c r="F79" s="131"/>
      <c r="G79" s="122"/>
      <c r="H79" s="15"/>
    </row>
    <row r="80" spans="1:8" x14ac:dyDescent="0.25">
      <c r="A80" s="15"/>
      <c r="B80" s="123"/>
      <c r="C80" s="15"/>
      <c r="D80" s="15"/>
      <c r="E80" s="15"/>
      <c r="F80" s="15"/>
      <c r="G80" s="122"/>
      <c r="H80" s="15"/>
    </row>
    <row r="81" spans="1:8" x14ac:dyDescent="0.25">
      <c r="A81" s="15"/>
      <c r="B81" s="123"/>
      <c r="C81" s="15"/>
      <c r="D81" s="15"/>
      <c r="E81" s="15"/>
      <c r="F81" s="15"/>
      <c r="G81" s="122"/>
      <c r="H81" s="15"/>
    </row>
    <row r="82" spans="1:8" x14ac:dyDescent="0.25">
      <c r="A82" s="15"/>
      <c r="B82" s="123"/>
      <c r="C82" s="15"/>
      <c r="D82" s="15"/>
      <c r="E82" s="15"/>
      <c r="F82" s="15"/>
      <c r="G82" s="122"/>
      <c r="H82" s="15"/>
    </row>
    <row r="83" spans="1:8" x14ac:dyDescent="0.25">
      <c r="A83" s="15"/>
      <c r="B83" s="123"/>
      <c r="C83" s="15"/>
      <c r="D83" s="15"/>
      <c r="E83" s="15"/>
      <c r="F83" s="15"/>
      <c r="G83" s="122"/>
      <c r="H83" s="15"/>
    </row>
    <row r="84" spans="1:8" x14ac:dyDescent="0.25">
      <c r="A84" s="15"/>
      <c r="B84" s="123"/>
      <c r="C84" s="15"/>
      <c r="D84" s="15"/>
      <c r="E84" s="15"/>
      <c r="F84" s="15"/>
      <c r="G84" s="122"/>
      <c r="H84" s="15"/>
    </row>
    <row r="85" spans="1:8" x14ac:dyDescent="0.25">
      <c r="A85" s="15"/>
      <c r="B85" s="123"/>
      <c r="C85" s="15"/>
      <c r="D85" s="15"/>
      <c r="E85" s="15"/>
      <c r="F85" s="15"/>
      <c r="G85" s="122"/>
      <c r="H85" s="15"/>
    </row>
    <row r="86" spans="1:8" x14ac:dyDescent="0.25">
      <c r="A86" s="15"/>
      <c r="B86" s="123"/>
      <c r="C86" s="15"/>
      <c r="D86" s="15"/>
      <c r="E86" s="15"/>
      <c r="F86" s="15"/>
      <c r="G86" s="122"/>
      <c r="H86" s="15"/>
    </row>
    <row r="87" spans="1:8" x14ac:dyDescent="0.25">
      <c r="A87" s="15"/>
      <c r="B87" s="123"/>
      <c r="C87" s="15"/>
      <c r="D87" s="15"/>
      <c r="E87" s="15"/>
      <c r="F87" s="15"/>
      <c r="G87" s="122"/>
      <c r="H87" s="15"/>
    </row>
    <row r="88" spans="1:8" x14ac:dyDescent="0.25">
      <c r="A88" s="15"/>
      <c r="B88" s="123"/>
      <c r="C88" s="15"/>
      <c r="D88" s="15"/>
      <c r="E88" s="15"/>
      <c r="F88" s="15"/>
      <c r="G88" s="122"/>
      <c r="H88" s="15"/>
    </row>
    <row r="89" spans="1:8" x14ac:dyDescent="0.25">
      <c r="A89" s="15"/>
      <c r="B89" s="123"/>
      <c r="C89" s="15"/>
      <c r="D89" s="15"/>
      <c r="E89" s="15"/>
      <c r="F89" s="15"/>
      <c r="G89" s="122"/>
      <c r="H89" s="15"/>
    </row>
    <row r="90" spans="1:8" x14ac:dyDescent="0.25">
      <c r="A90" s="15"/>
      <c r="B90" s="123"/>
      <c r="C90" s="15"/>
      <c r="D90" s="15"/>
      <c r="E90" s="15"/>
      <c r="F90" s="15"/>
      <c r="G90" s="122"/>
      <c r="H90" s="15"/>
    </row>
    <row r="91" spans="1:8" x14ac:dyDescent="0.25">
      <c r="A91" s="15"/>
      <c r="B91" s="123"/>
      <c r="C91" s="15"/>
      <c r="D91" s="15"/>
      <c r="E91" s="15"/>
      <c r="F91" s="15"/>
      <c r="G91" s="122"/>
      <c r="H91" s="15"/>
    </row>
    <row r="92" spans="1:8" x14ac:dyDescent="0.25">
      <c r="A92" s="15"/>
      <c r="B92" s="123"/>
      <c r="C92" s="15"/>
      <c r="D92" s="15"/>
      <c r="E92" s="15"/>
      <c r="F92" s="15"/>
      <c r="G92" s="122"/>
      <c r="H92" s="15"/>
    </row>
    <row r="93" spans="1:8" x14ac:dyDescent="0.25">
      <c r="A93" s="15"/>
      <c r="B93" s="123"/>
      <c r="C93" s="15"/>
      <c r="D93" s="15"/>
      <c r="E93" s="15"/>
      <c r="F93" s="15"/>
      <c r="G93" s="122"/>
      <c r="H93" s="15"/>
    </row>
    <row r="94" spans="1:8" x14ac:dyDescent="0.25">
      <c r="A94" s="15"/>
      <c r="B94" s="123"/>
      <c r="C94" s="15"/>
      <c r="D94" s="15"/>
      <c r="E94" s="15"/>
      <c r="F94" s="15"/>
      <c r="G94" s="122"/>
      <c r="H94" s="15"/>
    </row>
    <row r="95" spans="1:8" x14ac:dyDescent="0.25">
      <c r="A95" s="15"/>
      <c r="B95" s="123"/>
      <c r="C95" s="15"/>
      <c r="D95" s="15"/>
      <c r="E95" s="15"/>
      <c r="F95" s="15"/>
      <c r="G95" s="122"/>
      <c r="H95" s="15"/>
    </row>
    <row r="96" spans="1:8" x14ac:dyDescent="0.25">
      <c r="A96" s="15"/>
      <c r="B96" s="123"/>
      <c r="C96" s="15"/>
      <c r="D96" s="15"/>
      <c r="E96" s="15"/>
      <c r="F96" s="15"/>
      <c r="G96" s="122"/>
      <c r="H96" s="15"/>
    </row>
    <row r="97" spans="1:8" x14ac:dyDescent="0.25">
      <c r="A97" s="15"/>
      <c r="B97" s="123"/>
      <c r="C97" s="15"/>
      <c r="D97" s="15"/>
      <c r="E97" s="15"/>
      <c r="F97" s="15"/>
      <c r="G97" s="122"/>
      <c r="H97" s="15"/>
    </row>
    <row r="98" spans="1:8" x14ac:dyDescent="0.25">
      <c r="A98" s="15"/>
      <c r="B98" s="123"/>
      <c r="C98" s="15"/>
      <c r="D98" s="15"/>
      <c r="E98" s="15"/>
      <c r="F98" s="15"/>
      <c r="G98" s="122"/>
      <c r="H98" s="15"/>
    </row>
    <row r="99" spans="1:8" x14ac:dyDescent="0.25">
      <c r="A99" s="15"/>
      <c r="B99" s="123"/>
      <c r="C99" s="15"/>
      <c r="D99" s="15"/>
      <c r="E99" s="15"/>
      <c r="F99" s="15"/>
      <c r="G99" s="122"/>
      <c r="H99" s="15"/>
    </row>
    <row r="100" spans="1:8" x14ac:dyDescent="0.25">
      <c r="A100" s="15"/>
      <c r="B100" s="123"/>
      <c r="C100" s="15"/>
      <c r="D100" s="15"/>
      <c r="E100" s="15"/>
      <c r="F100" s="15"/>
      <c r="G100" s="122"/>
      <c r="H100" s="15"/>
    </row>
    <row r="101" spans="1:8" x14ac:dyDescent="0.25">
      <c r="A101" s="15"/>
      <c r="B101" s="123"/>
      <c r="C101" s="15"/>
      <c r="D101" s="15"/>
      <c r="E101" s="15"/>
      <c r="F101" s="15"/>
      <c r="G101" s="122"/>
      <c r="H101" s="15"/>
    </row>
    <row r="102" spans="1:8" x14ac:dyDescent="0.25">
      <c r="A102" s="15"/>
      <c r="B102" s="123"/>
      <c r="C102" s="15"/>
      <c r="D102" s="15"/>
      <c r="E102" s="15"/>
      <c r="F102" s="15"/>
      <c r="G102" s="122"/>
      <c r="H102" s="15"/>
    </row>
    <row r="103" spans="1:8" x14ac:dyDescent="0.25">
      <c r="A103" s="15"/>
      <c r="B103" s="123"/>
      <c r="C103" s="15"/>
      <c r="D103" s="15"/>
      <c r="E103" s="15"/>
      <c r="F103" s="15"/>
      <c r="G103" s="122"/>
      <c r="H103" s="15"/>
    </row>
    <row r="104" spans="1:8" x14ac:dyDescent="0.25">
      <c r="A104" s="15"/>
      <c r="B104" s="123"/>
      <c r="C104" s="15"/>
      <c r="D104" s="15"/>
      <c r="E104" s="15"/>
      <c r="F104" s="15"/>
      <c r="G104" s="122"/>
      <c r="H104" s="15"/>
    </row>
    <row r="105" spans="1:8" x14ac:dyDescent="0.25">
      <c r="A105" s="15"/>
      <c r="B105" s="123"/>
      <c r="C105" s="15"/>
      <c r="D105" s="15"/>
      <c r="E105" s="15"/>
      <c r="F105" s="15"/>
      <c r="G105" s="122"/>
      <c r="H105" s="15"/>
    </row>
    <row r="106" spans="1:8" x14ac:dyDescent="0.25">
      <c r="A106" s="15"/>
      <c r="B106" s="123"/>
      <c r="C106" s="15"/>
      <c r="D106" s="15"/>
      <c r="E106" s="15"/>
      <c r="F106" s="15"/>
      <c r="G106" s="122"/>
      <c r="H106" s="15"/>
    </row>
    <row r="107" spans="1:8" x14ac:dyDescent="0.25">
      <c r="A107" s="15"/>
      <c r="B107" s="123"/>
      <c r="C107" s="15"/>
      <c r="D107" s="15"/>
      <c r="E107" s="15"/>
      <c r="F107" s="15"/>
      <c r="G107" s="122"/>
      <c r="H107" s="15"/>
    </row>
    <row r="108" spans="1:8" x14ac:dyDescent="0.25">
      <c r="A108" s="15"/>
      <c r="B108" s="123"/>
      <c r="C108" s="15"/>
      <c r="D108" s="15"/>
      <c r="E108" s="15"/>
      <c r="F108" s="15"/>
      <c r="G108" s="122"/>
      <c r="H108" s="15"/>
    </row>
    <row r="109" spans="1:8" x14ac:dyDescent="0.25">
      <c r="A109" s="15"/>
      <c r="B109" s="123"/>
      <c r="C109" s="15"/>
      <c r="D109" s="15"/>
      <c r="E109" s="15"/>
      <c r="F109" s="15"/>
      <c r="G109" s="122"/>
      <c r="H109" s="15"/>
    </row>
    <row r="110" spans="1:8" x14ac:dyDescent="0.25">
      <c r="A110" s="15"/>
      <c r="B110" s="123"/>
      <c r="C110" s="15"/>
      <c r="D110" s="15"/>
      <c r="E110" s="15"/>
      <c r="F110" s="15"/>
      <c r="G110" s="122"/>
      <c r="H110" s="15"/>
    </row>
    <row r="111" spans="1:8" x14ac:dyDescent="0.25">
      <c r="A111" s="15"/>
      <c r="B111" s="123"/>
      <c r="C111" s="15"/>
      <c r="D111" s="15"/>
      <c r="E111" s="15"/>
      <c r="F111" s="15"/>
      <c r="G111" s="122"/>
      <c r="H111" s="15"/>
    </row>
    <row r="112" spans="1:8" x14ac:dyDescent="0.25">
      <c r="A112" s="15"/>
      <c r="B112" s="123"/>
      <c r="C112" s="15"/>
      <c r="D112" s="15"/>
      <c r="E112" s="15"/>
      <c r="F112" s="15"/>
      <c r="G112" s="122"/>
      <c r="H112" s="15"/>
    </row>
    <row r="113" spans="1:8" x14ac:dyDescent="0.25">
      <c r="A113" s="15"/>
      <c r="B113" s="123"/>
      <c r="C113" s="15"/>
      <c r="D113" s="15"/>
      <c r="E113" s="15"/>
      <c r="F113" s="15"/>
      <c r="G113" s="122"/>
      <c r="H113" s="15"/>
    </row>
    <row r="114" spans="1:8" x14ac:dyDescent="0.25">
      <c r="A114" s="15"/>
      <c r="B114" s="123"/>
      <c r="C114" s="15"/>
      <c r="D114" s="15"/>
      <c r="E114" s="15"/>
      <c r="F114" s="15"/>
      <c r="G114" s="122"/>
      <c r="H114" s="15"/>
    </row>
    <row r="115" spans="1:8" x14ac:dyDescent="0.25">
      <c r="A115" s="15"/>
      <c r="B115" s="123"/>
      <c r="C115" s="15"/>
      <c r="D115" s="15"/>
      <c r="E115" s="15"/>
      <c r="F115" s="15"/>
      <c r="G115" s="122"/>
      <c r="H115" s="15"/>
    </row>
    <row r="116" spans="1:8" x14ac:dyDescent="0.25">
      <c r="A116" s="15"/>
      <c r="B116" s="123"/>
      <c r="C116" s="15"/>
      <c r="D116" s="15"/>
      <c r="E116" s="15"/>
      <c r="F116" s="15"/>
      <c r="G116" s="122"/>
      <c r="H116" s="15"/>
    </row>
    <row r="117" spans="1:8" x14ac:dyDescent="0.25">
      <c r="A117" s="15"/>
      <c r="B117" s="123"/>
      <c r="C117" s="15"/>
      <c r="D117" s="15"/>
      <c r="E117" s="15"/>
      <c r="F117" s="15"/>
      <c r="G117" s="122"/>
      <c r="H117" s="15"/>
    </row>
    <row r="118" spans="1:8" x14ac:dyDescent="0.25">
      <c r="A118" s="15"/>
      <c r="B118" s="123"/>
      <c r="C118" s="15"/>
      <c r="D118" s="15"/>
      <c r="E118" s="15"/>
      <c r="F118" s="15"/>
      <c r="G118" s="122"/>
      <c r="H118" s="15"/>
    </row>
    <row r="119" spans="1:8" x14ac:dyDescent="0.25">
      <c r="A119" s="15"/>
      <c r="B119" s="123"/>
      <c r="C119" s="15"/>
      <c r="D119" s="15"/>
      <c r="E119" s="15"/>
      <c r="F119" s="15"/>
      <c r="G119" s="122"/>
      <c r="H119" s="15"/>
    </row>
    <row r="120" spans="1:8" x14ac:dyDescent="0.25">
      <c r="A120" s="15"/>
      <c r="B120" s="123"/>
      <c r="C120" s="15"/>
      <c r="D120" s="15"/>
      <c r="E120" s="15"/>
      <c r="F120" s="15"/>
      <c r="G120" s="122"/>
      <c r="H120" s="15"/>
    </row>
    <row r="121" spans="1:8" x14ac:dyDescent="0.25">
      <c r="A121" s="15"/>
      <c r="B121" s="123"/>
      <c r="C121" s="15"/>
      <c r="D121" s="15"/>
      <c r="E121" s="15"/>
      <c r="F121" s="15"/>
      <c r="G121" s="122"/>
      <c r="H121" s="15"/>
    </row>
    <row r="122" spans="1:8" x14ac:dyDescent="0.25">
      <c r="A122" s="15"/>
      <c r="B122" s="123"/>
      <c r="C122" s="15"/>
      <c r="D122" s="15"/>
      <c r="E122" s="15"/>
      <c r="F122" s="15"/>
      <c r="G122" s="122"/>
      <c r="H122" s="15"/>
    </row>
    <row r="123" spans="1:8" x14ac:dyDescent="0.25">
      <c r="A123" s="15"/>
      <c r="B123" s="123"/>
      <c r="C123" s="15"/>
      <c r="D123" s="15"/>
      <c r="E123" s="15"/>
      <c r="F123" s="15"/>
      <c r="G123" s="122"/>
      <c r="H123" s="15"/>
    </row>
    <row r="124" spans="1:8" x14ac:dyDescent="0.25">
      <c r="A124" s="15"/>
      <c r="B124" s="123"/>
      <c r="C124" s="15"/>
      <c r="D124" s="15"/>
      <c r="E124" s="15"/>
      <c r="F124" s="15"/>
      <c r="G124" s="122"/>
      <c r="H124" s="15"/>
    </row>
    <row r="125" spans="1:8" x14ac:dyDescent="0.25">
      <c r="A125" s="15"/>
      <c r="B125" s="123"/>
      <c r="C125" s="15"/>
      <c r="D125" s="15"/>
      <c r="E125" s="15"/>
      <c r="F125" s="15"/>
      <c r="G125" s="122"/>
      <c r="H125" s="15"/>
    </row>
    <row r="126" spans="1:8" x14ac:dyDescent="0.25">
      <c r="A126" s="15"/>
      <c r="B126" s="123"/>
      <c r="C126" s="15"/>
      <c r="D126" s="15"/>
      <c r="E126" s="15"/>
      <c r="F126" s="15"/>
      <c r="G126" s="122"/>
      <c r="H126" s="15"/>
    </row>
    <row r="127" spans="1:8" x14ac:dyDescent="0.25">
      <c r="A127" s="15"/>
      <c r="B127" s="123"/>
      <c r="C127" s="15"/>
      <c r="D127" s="15"/>
      <c r="E127" s="15"/>
      <c r="F127" s="15"/>
      <c r="G127" s="130"/>
      <c r="H127" s="15"/>
    </row>
    <row r="128" spans="1:8" x14ac:dyDescent="0.25">
      <c r="A128" s="15"/>
      <c r="B128" s="123"/>
      <c r="C128" s="15"/>
      <c r="D128" s="15"/>
      <c r="E128" s="15"/>
      <c r="F128" s="15"/>
      <c r="G128" s="130"/>
      <c r="H128" s="15"/>
    </row>
    <row r="129" spans="1:8" x14ac:dyDescent="0.25">
      <c r="A129" s="15"/>
      <c r="B129" s="123"/>
      <c r="C129" s="15"/>
      <c r="D129" s="15"/>
      <c r="E129" s="15"/>
      <c r="F129" s="15"/>
      <c r="G129" s="130"/>
      <c r="H129" s="15"/>
    </row>
    <row r="130" spans="1:8" x14ac:dyDescent="0.25">
      <c r="A130" s="15"/>
      <c r="B130" s="123"/>
      <c r="C130" s="15"/>
      <c r="D130" s="15"/>
      <c r="E130" s="15"/>
      <c r="F130" s="15"/>
      <c r="G130" s="130"/>
      <c r="H130" s="15"/>
    </row>
    <row r="131" spans="1:8" x14ac:dyDescent="0.25">
      <c r="A131" s="15"/>
      <c r="B131" s="123"/>
      <c r="C131" s="15"/>
      <c r="D131" s="15"/>
      <c r="E131" s="15"/>
      <c r="F131" s="15"/>
      <c r="G131" s="130"/>
      <c r="H131" s="15"/>
    </row>
    <row r="132" spans="1:8" x14ac:dyDescent="0.25">
      <c r="A132" s="15"/>
      <c r="B132" s="123"/>
      <c r="C132" s="15"/>
      <c r="D132" s="15"/>
      <c r="E132" s="15"/>
      <c r="F132" s="15"/>
      <c r="G132" s="130"/>
      <c r="H132" s="15"/>
    </row>
    <row r="133" spans="1:8" x14ac:dyDescent="0.25">
      <c r="A133" s="15"/>
      <c r="B133" s="123"/>
      <c r="C133" s="15"/>
      <c r="D133" s="15"/>
      <c r="E133" s="15"/>
      <c r="F133" s="15"/>
      <c r="G133" s="130"/>
      <c r="H133" s="15"/>
    </row>
    <row r="134" spans="1:8" x14ac:dyDescent="0.25">
      <c r="A134" s="15"/>
      <c r="B134" s="123"/>
      <c r="C134" s="15"/>
      <c r="D134" s="15"/>
      <c r="E134" s="15"/>
      <c r="F134" s="15"/>
      <c r="G134" s="130"/>
      <c r="H134" s="15"/>
    </row>
    <row r="135" spans="1:8" x14ac:dyDescent="0.25">
      <c r="A135" s="15"/>
      <c r="B135" s="123"/>
      <c r="C135" s="15"/>
      <c r="D135" s="15"/>
      <c r="E135" s="15"/>
      <c r="F135" s="15"/>
      <c r="G135" s="130"/>
      <c r="H135" s="15"/>
    </row>
    <row r="136" spans="1:8" x14ac:dyDescent="0.25">
      <c r="A136" s="15"/>
      <c r="B136" s="123"/>
      <c r="C136" s="15"/>
      <c r="D136" s="15"/>
      <c r="E136" s="15"/>
      <c r="F136" s="15"/>
      <c r="G136" s="130"/>
      <c r="H136" s="15"/>
    </row>
    <row r="137" spans="1:8" x14ac:dyDescent="0.25">
      <c r="A137" s="15"/>
      <c r="B137" s="123"/>
      <c r="C137" s="15"/>
      <c r="D137" s="15"/>
      <c r="E137" s="15"/>
      <c r="F137" s="15"/>
      <c r="G137" s="130"/>
      <c r="H137" s="15"/>
    </row>
    <row r="138" spans="1:8" x14ac:dyDescent="0.25">
      <c r="A138" s="15"/>
      <c r="B138" s="123"/>
      <c r="C138" s="15"/>
      <c r="D138" s="15"/>
      <c r="E138" s="15"/>
      <c r="F138" s="15"/>
      <c r="G138" s="130"/>
      <c r="H138" s="15"/>
    </row>
    <row r="139" spans="1:8" x14ac:dyDescent="0.25">
      <c r="A139" s="15"/>
      <c r="B139" s="123"/>
      <c r="C139" s="15"/>
      <c r="D139" s="15"/>
      <c r="E139" s="15"/>
      <c r="F139" s="15"/>
      <c r="G139" s="130"/>
      <c r="H139" s="15"/>
    </row>
    <row r="140" spans="1:8" x14ac:dyDescent="0.25">
      <c r="A140" s="15"/>
      <c r="B140" s="123"/>
      <c r="C140" s="15"/>
      <c r="D140" s="15"/>
      <c r="E140" s="15"/>
      <c r="F140" s="15"/>
      <c r="G140" s="130"/>
      <c r="H140" s="15"/>
    </row>
    <row r="141" spans="1:8" x14ac:dyDescent="0.25">
      <c r="A141" s="15"/>
      <c r="B141" s="123"/>
      <c r="C141" s="15"/>
      <c r="D141" s="15"/>
      <c r="E141" s="15"/>
      <c r="F141" s="15"/>
      <c r="G141" s="130"/>
      <c r="H141" s="15"/>
    </row>
    <row r="142" spans="1:8" x14ac:dyDescent="0.25">
      <c r="A142" s="15"/>
      <c r="B142" s="123"/>
      <c r="C142" s="15"/>
      <c r="D142" s="15"/>
      <c r="E142" s="15"/>
      <c r="F142" s="15"/>
      <c r="G142" s="130"/>
      <c r="H142" s="15"/>
    </row>
    <row r="143" spans="1:8" x14ac:dyDescent="0.25">
      <c r="A143" s="15"/>
      <c r="B143" s="123"/>
      <c r="C143" s="15"/>
      <c r="D143" s="15"/>
      <c r="E143" s="15"/>
      <c r="F143" s="15"/>
      <c r="G143" s="130"/>
      <c r="H143" s="15"/>
    </row>
    <row r="144" spans="1:8" x14ac:dyDescent="0.25">
      <c r="A144" s="15"/>
      <c r="B144" s="123"/>
      <c r="C144" s="15"/>
      <c r="D144" s="15"/>
      <c r="E144" s="15"/>
      <c r="F144" s="15"/>
      <c r="G144" s="130"/>
      <c r="H144" s="15"/>
    </row>
    <row r="145" spans="1:8" x14ac:dyDescent="0.25">
      <c r="A145" s="15"/>
      <c r="B145" s="123"/>
      <c r="C145" s="15"/>
      <c r="D145" s="15"/>
      <c r="E145" s="15"/>
      <c r="F145" s="15"/>
      <c r="G145" s="130"/>
      <c r="H145" s="15"/>
    </row>
    <row r="146" spans="1:8" x14ac:dyDescent="0.25">
      <c r="A146" s="15"/>
      <c r="B146" s="123"/>
      <c r="C146" s="15"/>
      <c r="D146" s="15"/>
      <c r="E146" s="15"/>
      <c r="F146" s="15"/>
      <c r="G146" s="130"/>
      <c r="H146" s="15"/>
    </row>
    <row r="147" spans="1:8" x14ac:dyDescent="0.25">
      <c r="A147" s="15"/>
      <c r="B147" s="123"/>
      <c r="C147" s="15"/>
      <c r="D147" s="15"/>
      <c r="E147" s="15"/>
      <c r="F147" s="15"/>
      <c r="G147" s="130"/>
      <c r="H147" s="15"/>
    </row>
    <row r="148" spans="1:8" x14ac:dyDescent="0.25">
      <c r="A148" s="15"/>
      <c r="B148" s="123"/>
      <c r="C148" s="15"/>
      <c r="D148" s="15"/>
      <c r="E148" s="15"/>
      <c r="F148" s="15"/>
      <c r="G148" s="130"/>
      <c r="H148" s="15"/>
    </row>
    <row r="149" spans="1:8" x14ac:dyDescent="0.25">
      <c r="A149" s="15"/>
      <c r="B149" s="123"/>
      <c r="C149" s="15"/>
      <c r="D149" s="15"/>
      <c r="E149" s="15"/>
      <c r="F149" s="15"/>
      <c r="G149" s="130"/>
      <c r="H149" s="15"/>
    </row>
    <row r="150" spans="1:8" x14ac:dyDescent="0.25">
      <c r="A150" s="15"/>
      <c r="B150" s="123"/>
      <c r="C150" s="15"/>
      <c r="D150" s="15"/>
      <c r="E150" s="15"/>
      <c r="F150" s="15"/>
      <c r="G150" s="130"/>
      <c r="H150" s="15"/>
    </row>
    <row r="151" spans="1:8" x14ac:dyDescent="0.25">
      <c r="A151" s="15"/>
      <c r="B151" s="123"/>
      <c r="C151" s="15"/>
      <c r="D151" s="15"/>
      <c r="E151" s="15"/>
      <c r="F151" s="15"/>
      <c r="G151" s="130"/>
      <c r="H151" s="15"/>
    </row>
    <row r="152" spans="1:8" x14ac:dyDescent="0.25">
      <c r="A152" s="15"/>
      <c r="B152" s="123"/>
      <c r="C152" s="15"/>
      <c r="D152" s="15"/>
      <c r="E152" s="15"/>
      <c r="F152" s="15"/>
      <c r="G152" s="130"/>
      <c r="H152" s="15"/>
    </row>
    <row r="153" spans="1:8" x14ac:dyDescent="0.25">
      <c r="A153" s="15"/>
      <c r="B153" s="123"/>
      <c r="C153" s="15"/>
      <c r="D153" s="15"/>
      <c r="E153" s="15"/>
      <c r="F153" s="15"/>
      <c r="G153" s="130"/>
      <c r="H153" s="15"/>
    </row>
    <row r="154" spans="1:8" x14ac:dyDescent="0.25">
      <c r="A154" s="15"/>
      <c r="B154" s="123"/>
      <c r="C154" s="15"/>
      <c r="D154" s="15"/>
      <c r="E154" s="15"/>
      <c r="F154" s="15"/>
      <c r="G154" s="130"/>
      <c r="H154" s="15"/>
    </row>
    <row r="155" spans="1:8" x14ac:dyDescent="0.25">
      <c r="A155" s="15"/>
      <c r="B155" s="123"/>
      <c r="C155" s="15"/>
      <c r="D155" s="15"/>
      <c r="E155" s="15"/>
      <c r="F155" s="15"/>
      <c r="G155" s="130"/>
      <c r="H155" s="15"/>
    </row>
    <row r="156" spans="1:8" x14ac:dyDescent="0.25">
      <c r="A156" s="15"/>
      <c r="B156" s="123"/>
      <c r="C156" s="15"/>
      <c r="D156" s="15"/>
      <c r="E156" s="15"/>
      <c r="F156" s="15"/>
      <c r="G156" s="130"/>
      <c r="H156" s="15"/>
    </row>
    <row r="157" spans="1:8" x14ac:dyDescent="0.25">
      <c r="A157" s="15"/>
      <c r="B157" s="123"/>
      <c r="C157" s="15"/>
      <c r="D157" s="15"/>
      <c r="E157" s="15"/>
      <c r="F157" s="15"/>
      <c r="G157" s="130"/>
      <c r="H157" s="15"/>
    </row>
    <row r="158" spans="1:8" x14ac:dyDescent="0.25">
      <c r="A158" s="15"/>
      <c r="B158" s="123"/>
      <c r="C158" s="15"/>
      <c r="D158" s="15"/>
      <c r="E158" s="15"/>
      <c r="F158" s="15"/>
      <c r="G158" s="130"/>
      <c r="H158" s="15"/>
    </row>
    <row r="159" spans="1:8" x14ac:dyDescent="0.25">
      <c r="A159" s="15"/>
      <c r="B159" s="123"/>
      <c r="C159" s="15"/>
      <c r="D159" s="15"/>
      <c r="E159" s="15"/>
      <c r="F159" s="15"/>
      <c r="G159" s="130"/>
      <c r="H159" s="15"/>
    </row>
    <row r="160" spans="1:8" x14ac:dyDescent="0.25">
      <c r="A160" s="15"/>
      <c r="B160" s="123"/>
      <c r="C160" s="15"/>
      <c r="D160" s="15"/>
      <c r="E160" s="15"/>
      <c r="F160" s="15"/>
      <c r="G160" s="130"/>
      <c r="H160" s="15"/>
    </row>
    <row r="161" spans="1:8" x14ac:dyDescent="0.25">
      <c r="A161" s="15"/>
      <c r="B161" s="123"/>
      <c r="C161" s="15"/>
      <c r="D161" s="15"/>
      <c r="E161" s="15"/>
      <c r="F161" s="15"/>
      <c r="G161" s="130"/>
      <c r="H161" s="15"/>
    </row>
    <row r="162" spans="1:8" x14ac:dyDescent="0.25">
      <c r="A162" s="15"/>
      <c r="B162" s="123"/>
      <c r="C162" s="15"/>
      <c r="D162" s="15"/>
      <c r="E162" s="15"/>
      <c r="F162" s="15"/>
      <c r="G162" s="130"/>
      <c r="H162" s="15"/>
    </row>
    <row r="163" spans="1:8" x14ac:dyDescent="0.25">
      <c r="A163" s="15"/>
      <c r="B163" s="123"/>
      <c r="C163" s="15"/>
      <c r="D163" s="15"/>
      <c r="E163" s="15"/>
      <c r="F163" s="15"/>
      <c r="G163" s="130"/>
      <c r="H163" s="15"/>
    </row>
    <row r="164" spans="1:8" x14ac:dyDescent="0.25">
      <c r="A164" s="15"/>
      <c r="B164" s="123"/>
      <c r="C164" s="15"/>
      <c r="D164" s="15"/>
      <c r="E164" s="15"/>
      <c r="F164" s="15"/>
      <c r="G164" s="130"/>
      <c r="H164" s="15"/>
    </row>
    <row r="165" spans="1:8" x14ac:dyDescent="0.25">
      <c r="A165" s="15"/>
      <c r="B165" s="123"/>
      <c r="C165" s="15"/>
      <c r="D165" s="15"/>
      <c r="E165" s="15"/>
      <c r="F165" s="15"/>
      <c r="G165" s="130"/>
      <c r="H165" s="15"/>
    </row>
    <row r="166" spans="1:8" x14ac:dyDescent="0.25">
      <c r="A166" s="15"/>
      <c r="B166" s="123"/>
      <c r="C166" s="15"/>
      <c r="D166" s="15"/>
      <c r="E166" s="15"/>
      <c r="F166" s="15"/>
      <c r="G166" s="130"/>
      <c r="H166" s="15"/>
    </row>
    <row r="167" spans="1:8" x14ac:dyDescent="0.25">
      <c r="A167" s="15"/>
      <c r="B167" s="123"/>
      <c r="C167" s="15"/>
      <c r="D167" s="15"/>
      <c r="E167" s="15"/>
      <c r="F167" s="15"/>
      <c r="G167" s="130"/>
      <c r="H167" s="15"/>
    </row>
    <row r="168" spans="1:8" x14ac:dyDescent="0.25">
      <c r="A168" s="15"/>
      <c r="B168" s="123"/>
      <c r="C168" s="15"/>
      <c r="D168" s="15"/>
      <c r="E168" s="15"/>
      <c r="F168" s="15"/>
      <c r="G168" s="130"/>
      <c r="H168" s="15"/>
    </row>
  </sheetData>
  <mergeCells count="8">
    <mergeCell ref="C26:C28"/>
    <mergeCell ref="E42:E44"/>
    <mergeCell ref="E47:E51"/>
    <mergeCell ref="B7:B8"/>
    <mergeCell ref="B9:B11"/>
    <mergeCell ref="B12:B19"/>
    <mergeCell ref="B21:B23"/>
    <mergeCell ref="B26:B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D2EBFBACC4BC42B0C6063573E4A8C4" ma:contentTypeVersion="15" ma:contentTypeDescription="Crear nuevo documento." ma:contentTypeScope="" ma:versionID="0276f98f105a3647e96b23563fec7ada">
  <xsd:schema xmlns:xsd="http://www.w3.org/2001/XMLSchema" xmlns:xs="http://www.w3.org/2001/XMLSchema" xmlns:p="http://schemas.microsoft.com/office/2006/metadata/properties" xmlns:ns1="http://schemas.microsoft.com/sharepoint/v3" xmlns:ns2="954f3693-2a6f-4e84-bdd5-9ed64d0d3018" xmlns:ns3="95222908-3492-4fb1-8c0b-2d69d8b95be4" targetNamespace="http://schemas.microsoft.com/office/2006/metadata/properties" ma:root="true" ma:fieldsID="edce082898fd57964e009d0fcdb5193b" ns1:_="" ns2:_="" ns3:_="">
    <xsd:import namespace="http://schemas.microsoft.com/sharepoint/v3"/>
    <xsd:import namespace="954f3693-2a6f-4e84-bdd5-9ed64d0d3018"/>
    <xsd:import namespace="95222908-3492-4fb1-8c0b-2d69d8b95b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f3693-2a6f-4e84-bdd5-9ed64d0d3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22908-3492-4fb1-8c0b-2d69d8b95b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8CEA60-B864-436F-A602-48BDE4DD59C0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95222908-3492-4fb1-8c0b-2d69d8b95be4"/>
    <ds:schemaRef ds:uri="954f3693-2a6f-4e84-bdd5-9ed64d0d3018"/>
    <ds:schemaRef ds:uri="http://purl.org/dc/dcmitype/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B0135F8-CD6B-487D-A3C1-8CC395EF0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f3693-2a6f-4e84-bdd5-9ed64d0d3018"/>
    <ds:schemaRef ds:uri="95222908-3492-4fb1-8c0b-2d69d8b95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C9C9EB-C827-4709-8097-0A5FC7168B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PRESENTACIÓN</vt:lpstr>
      <vt:lpstr>FURAG</vt:lpstr>
      <vt:lpstr>PAAC</vt:lpstr>
      <vt:lpstr>POA</vt:lpstr>
      <vt:lpstr>Resumen Actividades</vt:lpstr>
      <vt:lpstr>LISTAS</vt:lpstr>
      <vt:lpstr>FURAG!Área_de_impresión</vt:lpstr>
      <vt:lpstr>'Resumen Actividades'!Área_de_impresión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carolina sanchez sandino</cp:lastModifiedBy>
  <cp:revision/>
  <dcterms:created xsi:type="dcterms:W3CDTF">2018-10-29T15:41:17Z</dcterms:created>
  <dcterms:modified xsi:type="dcterms:W3CDTF">2022-05-10T15:37:53Z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0x01010064D2EBFBACC4BC42B0C6063573E4A8C4</vt:lpwstr>
  </property>
</Properties>
</file>