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showInkAnnotation="0"/>
  <mc:AlternateContent xmlns:mc="http://schemas.openxmlformats.org/markup-compatibility/2006">
    <mc:Choice Requires="x15">
      <x15ac:absPath xmlns:x15ac="http://schemas.microsoft.com/office/spreadsheetml/2010/11/ac" url="/Users/nanita/Desktop/"/>
    </mc:Choice>
  </mc:AlternateContent>
  <xr:revisionPtr revIDLastSave="0" documentId="8_{ECB4E756-5071-EF4A-B4CF-B795C2D81099}" xr6:coauthVersionLast="45" xr6:coauthVersionMax="45" xr10:uidLastSave="{00000000-0000-0000-0000-000000000000}"/>
  <bookViews>
    <workbookView xWindow="0" yWindow="460" windowWidth="28780" windowHeight="15200" xr2:uid="{00000000-000D-0000-FFFF-FFFF00000000}"/>
  </bookViews>
  <sheets>
    <sheet name="Hoja1" sheetId="1" r:id="rId1"/>
  </sheets>
  <definedNames>
    <definedName name="_xlnm._FilterDatabase" localSheetId="0" hidden="1">Hoja1!$A$12:$R$14</definedName>
    <definedName name="_xlnm.Print_Area" localSheetId="0">Hoja1!$A$4:$AE$80</definedName>
    <definedName name="_xlnm.Print_Titles" localSheetId="0">Hoja1!$10:$12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6" i="1" l="1"/>
  <c r="AE29" i="1"/>
  <c r="AE74" i="1" l="1"/>
  <c r="AE67" i="1"/>
  <c r="AE65" i="1"/>
  <c r="AE61" i="1"/>
  <c r="AE42" i="1"/>
  <c r="AE36" i="1"/>
  <c r="AE31" i="1"/>
  <c r="AE16" i="1"/>
</calcChain>
</file>

<file path=xl/sharedStrings.xml><?xml version="1.0" encoding="utf-8"?>
<sst xmlns="http://schemas.openxmlformats.org/spreadsheetml/2006/main" count="483" uniqueCount="298">
  <si>
    <t>Indicador</t>
  </si>
  <si>
    <t>Producto</t>
  </si>
  <si>
    <t>Nombre</t>
  </si>
  <si>
    <t>Objetivo Estratégico</t>
  </si>
  <si>
    <t>Fuente</t>
  </si>
  <si>
    <t>Dependencia a cargo del reporte</t>
  </si>
  <si>
    <t>Servidor público responsable del reporte</t>
  </si>
  <si>
    <t xml:space="preserve">PLAN ESTRATÉGICO INSTITUCIONAL -PEI </t>
  </si>
  <si>
    <t xml:space="preserve">Programado </t>
  </si>
  <si>
    <t>Ejecutado</t>
  </si>
  <si>
    <t>Avance</t>
  </si>
  <si>
    <t>Tipo Indicador</t>
  </si>
  <si>
    <t>Primer Avance</t>
  </si>
  <si>
    <t xml:space="preserve">Descripción Avance Productos </t>
  </si>
  <si>
    <t>Tercer
Avance</t>
  </si>
  <si>
    <t>Cuarto
Avance</t>
  </si>
  <si>
    <t>Quinto
Avance</t>
  </si>
  <si>
    <t>Sexto
Avance</t>
  </si>
  <si>
    <t>Septimo
Avance</t>
  </si>
  <si>
    <t>Octavo
Avance</t>
  </si>
  <si>
    <t xml:space="preserve">Código: </t>
  </si>
  <si>
    <t xml:space="preserve">Versión: </t>
  </si>
  <si>
    <t>Pagina 1 de ___</t>
  </si>
  <si>
    <t>Direccionamiento Sectorial e Institucional</t>
  </si>
  <si>
    <t>PROCESO:</t>
  </si>
  <si>
    <t>DOCUMENTO:</t>
  </si>
  <si>
    <t>Seguimiento Plan Estratégico Institucional - PEI</t>
  </si>
  <si>
    <t>Fecha Vigencia: 03/09/2019</t>
  </si>
  <si>
    <t>F-DS-570</t>
  </si>
  <si>
    <t xml:space="preserve">TOTAL ACUMULADO
 </t>
  </si>
  <si>
    <t xml:space="preserve">Segundo 
Avance </t>
  </si>
  <si>
    <t>Noveno
Avance</t>
  </si>
  <si>
    <t>Metas</t>
  </si>
  <si>
    <t xml:space="preserve">Porcentaje de avance en el diseño e implementación de una (1) estrategia de sensibilización y mitigación del riesgo para la ciudad con énfasis en las poblaciones con alto riesgo </t>
  </si>
  <si>
    <t>Porcentaje de avance en el fortalecimiento de la política de integridad y transparencia en la gestión pública en la Secretaría de Seguridad, Convivencia y Justicia</t>
  </si>
  <si>
    <t>Estrategia de sensibilización y mitigación del riesgo para la ciudad, con énfasis en las poblaciones en alto riesgo, diseñada e implementada</t>
  </si>
  <si>
    <t>Estrategia de mediación comunitaria para dar respuesta a la conflictividad social, diseñada  e implementada</t>
  </si>
  <si>
    <t>Dirección de Seguridad</t>
  </si>
  <si>
    <t xml:space="preserve">Subsecretaría de Gestión Institucional </t>
  </si>
  <si>
    <t>Reynaldo Ruiz solorzano</t>
  </si>
  <si>
    <t>Número de policías nuevos vinculados para la prevención y control del servicio policial en la ciudad a través de un Plan de promoción e incentivos para su incorporación</t>
  </si>
  <si>
    <t>Número de sedes de la Policía Metropolitana de Bogotá construidas</t>
  </si>
  <si>
    <t>Porcentaje de avance en la implementación de un (1) Plan de infraestructura y dotación de los organismos de seguridad y justicia con enfoque territorial</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</si>
  <si>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</si>
  <si>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</si>
  <si>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Número de documentos de política pública elaborado para evaluar la implementación de las metas del PDD para el Sector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</si>
  <si>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</si>
  <si>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</si>
  <si>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 (1) plan de fortalecimiento del Centro de Comando, Control, Comunicaciones y Cómputo C4</t>
  </si>
  <si>
    <t>Porcentaje de avance en la formulación e implementación del Plan de continuidad de negocio del C4 con sitios alternos multipropósito</t>
  </si>
  <si>
    <t xml:space="preserve">Porcentaje cámaras aumentadas,  instaladas y en funcionamiento en la ciudad </t>
  </si>
  <si>
    <t>Porcentaje de avance en la modernización del Número Único de Seguridad y Emergencias (NUSE 123)</t>
  </si>
  <si>
    <t>Promoción de la vinculación de 2.000 policías nuevos para la prevención y control del servicio policial en la ciudad a través de un plan de promoción e incentivos para su incorporación</t>
  </si>
  <si>
    <t>Sede de la policía metropolitana de Bogotá construida</t>
  </si>
  <si>
    <t>Plan de infraestructura y dotación de los organismos de seguridad y justicia, con enfoque territorial, implementado</t>
  </si>
  <si>
    <t>Política de Gobierno Digital acorde a la normativa distrital y nacional en la Secretaría de Seguridad, Convivencia y Justicia, implementada</t>
  </si>
  <si>
    <t>Política de Seguridad Digital acorde a la normativa distrital y nacional en la Secretaría de Seguridad, Convivencia y Justicia, implementada al 50%</t>
  </si>
  <si>
    <t>16 documentos de política pública para evaluar con evidencia empírica la implementación de las metas del PDD para el Sector de Seguridad, Convivencia y Acceso a la Justicia elaborados</t>
  </si>
  <si>
    <t>8 investigaciones para construir las herramientas, insumos y/o recomendaciones que faciliten la toma de decisiones de la Secretaría de Seguridad, Convivencia y Acceso a la Justicia elaborados</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</si>
  <si>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</si>
  <si>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</si>
  <si>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 Plan de Continuidad de Negocio del C4 con sitios alternos multipropósito, formulado e implementado</t>
  </si>
  <si>
    <t>Cámaras aumentadas en 15%, instadas y en funcionamiento en la Ciudad</t>
  </si>
  <si>
    <t>Número Único de Seguridad y Emergencias (NUSE 123), modernizado</t>
  </si>
  <si>
    <t>Subsecretaría de Inversiones</t>
  </si>
  <si>
    <t>Dirección de Tecnología y Sistemas de información</t>
  </si>
  <si>
    <t>Oficina de Análisis de la Información y estudios estratégicos</t>
  </si>
  <si>
    <t>Dirección de Prevención y Cultura Ciudadana</t>
  </si>
  <si>
    <t>C4</t>
  </si>
  <si>
    <r>
      <t xml:space="preserve">1.   </t>
    </r>
    <r>
      <rPr>
        <sz val="11"/>
        <color theme="1"/>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</si>
  <si>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1"/>
        <rFont val="Calibri"/>
        <family val="2"/>
        <scheme val="minor"/>
      </rPr>
      <t xml:space="preserve">Prevenir, atender, proteger y sancionar las violencias contra las mujeres por razón de género y generar las condiciones necesarias para que mujeres y niñas vivan de manera autónoma, libre y segura. </t>
    </r>
  </si>
  <si>
    <r>
      <t xml:space="preserve">4.   </t>
    </r>
    <r>
      <rPr>
        <sz val="11"/>
        <color theme="1"/>
        <rFont val="Calibri"/>
        <family val="2"/>
        <scheme val="minor"/>
      </rPr>
      <t xml:space="preserve">Desarrollar programas especiales de protección para que los niños, niñas y jóvenes no sean cooptados e instrumentalizados por estructuras criminales. </t>
    </r>
  </si>
  <si>
    <r>
      <t xml:space="preserve">5.   </t>
    </r>
    <r>
      <rPr>
        <sz val="11"/>
        <color theme="1"/>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</si>
  <si>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1"/>
        <color theme="1"/>
        <rFont val="Calibri"/>
        <family val="2"/>
        <scheme val="minor"/>
      </rPr>
      <t>Implementar estrategias para fortalecer la convivencia ciudadana desde la aplicación del Código Nacional de Seguridad y Convivencia.</t>
    </r>
  </si>
  <si>
    <r>
      <t xml:space="preserve">8.   </t>
    </r>
    <r>
      <rPr>
        <sz val="11"/>
        <color theme="1"/>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</si>
  <si>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1"/>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</si>
  <si>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1"/>
        <rFont val="Calibri"/>
        <family val="2"/>
        <scheme val="minor"/>
      </rPr>
      <t>F</t>
    </r>
    <r>
      <rPr>
        <sz val="11"/>
        <color rgb="FF000000"/>
        <rFont val="Calibri"/>
        <family val="2"/>
        <scheme val="minor"/>
      </rPr>
      <t>ortalecer la capacidad Institucional y la gestión administrativa que permita el cumplimiento de la misión institucional.</t>
    </r>
  </si>
  <si>
    <t>372 - Promover la vinculación de 2.000 policías nuevos para la prevención y control del servicio policial en la ciudad a través de un plan de promoción e incentivos para su incorporación</t>
  </si>
  <si>
    <t>346 - Construir al 100% la sede de la policía metropolitana de Bogotá</t>
  </si>
  <si>
    <t>366 - Implementar al 100% el plan de infraestructura y dotación de los organismos de seguridad y justicia, con enfoque territorial.</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</si>
  <si>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</si>
  <si>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</si>
  <si>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455 - Elaborar 16 documentos de política pública para evaluar con evidencia empírica la implementación de las metas del PDD para el Sector de Seguridad, Convivencia y Acceso a la Justicia</t>
  </si>
  <si>
    <t>456 - Elaborar 8 investigaciones para construir las herramientas, insumos y/o recomendaciones que faciliten la toma de decisiones de la Secretaría de Seguridad, Convivencia y Acceso a la Justicia</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</si>
  <si>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</si>
  <si>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</si>
  <si>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361 - Formular e implementar al 100% el Plan de Continuidad de Negocio del C4 con sitios alternos multipropósito </t>
  </si>
  <si>
    <t>352 - Aumentar  en 15% el número de cámaras instaladas y en funcionamiento en la Ciudad</t>
  </si>
  <si>
    <t>371 - Modernizar al 100% el Número Único de Seguridad y Emergencias (NUSE 123)</t>
  </si>
  <si>
    <t>314 -  Diseñar e implementar al 100% una (1) estrategia de fortalecimiento de la cultura ciudadana y la participación para la seguridad, convivencia y la prevención de violencia basada en género y el machismo, a través de la gestión en el territorio.</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</si>
  <si>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</si>
  <si>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</si>
  <si>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</si>
  <si>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 a través de rutas del programa distrital de Justicia Juvenil Restaurativa</t>
  </si>
  <si>
    <t>Número de adolescentes y jóvenes vinculados al Sistema de Responsabilidad Penal Adolescente mediante la implementación de estrategias orientadas al fortalecimiento de la atención integral</t>
  </si>
  <si>
    <t>Número de jóvenes formados en habilidades de mediación, tolerancia, empatía, autocontrol y manejo de emociones para prevenir su vinculación al delito, violencias o consumo de SPA</t>
  </si>
  <si>
    <t>300 Jóvenes vinculados al Sistema de Responsabilidad Penal Adolescente con consumo problemático de sustancias psicoactivas que ingresan al programa de seguimiento judicial de tratamiento de drogas y a la estrategia de resposabilización</t>
  </si>
  <si>
    <t>800 Adolescentes y jóvenes atendidos a través de rutas del programa distrital de Justicia Juvenil Restaurativa</t>
  </si>
  <si>
    <t>1.500 adolescentes y jóvenes del Sistema de Responsabilidad Penal Adolescente vinculados mediante la implementación de estrategias orientadas a fortalecer su atención integral</t>
  </si>
  <si>
    <t>10.000 jóvenes  formados  en habilidades de mediación, tolerancia, empatía, autocontrol y manejo de emociones para prevenir la vinculación de jóvenes al delito, violencias y consumo de sustancias.</t>
  </si>
  <si>
    <t>Dirección de Responsabilidad Penal Adolescente</t>
  </si>
  <si>
    <t>317 - Formar a 10.000 jóvenes en habilidades de mediación, tolerancia, empatía, autocontrol y manejo de emociones para prevenir la vinculación de jóvenes al delito, violencias y consumo de sustancias.</t>
  </si>
  <si>
    <t>337 -     300 jóvenes vinculados al Sistema de Responsabilidad Penal Adolescente con consumo problemático de sustancias psicoactivas que ingresan al programa de seguimiento judicial de tratamiento de drogas y a la estrategia de responsabilización.</t>
  </si>
  <si>
    <t>338 -  Atender 800 adolescentes y jóvenes a través de las diferentes rutas del programa distrital de Justicia Juvenil Restaurativa</t>
  </si>
  <si>
    <t>341 -  Vincular 1.500 adolescentes y jóvenes del Sistema de Responsabilidad Penal Adolescente mediante la implementación de estrategias orientadas a fortalecer su atención integral</t>
  </si>
  <si>
    <t>Implementar y poner en operación el 100% del Sistema de Gestión de Documentos Electrónicos y Archivo - SGDEA en la Secretaría de Seguridad, Convivencia y Justicia</t>
  </si>
  <si>
    <t>Número de grupos de ciudadanos vinculados a instancias de participación para la convivencia y seguridad</t>
  </si>
  <si>
    <t>Porcentaje de avance en el diseño e implementación de una (1) estrategia de mediación comunitaria para dar respuesta a la conflictividad social</t>
  </si>
  <si>
    <t>Porcentaje de avance en la implementación de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</si>
  <si>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</si>
  <si>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y puesta en operación del Sistema de Gestión de Documentos Electrónicos y Archivo -SGDES en la Secretaría de Seguridad, Convivencia y Justicia</t>
  </si>
  <si>
    <t>800 grupos de ciudadanos vinculados a instancias de participación para la convivencia y seguridad, fortalecidos</t>
  </si>
  <si>
    <t>Estrategia de mediación comunitaria para dar respuesta a la conflictividad social diseñada</t>
  </si>
  <si>
    <t>Estrategia de participación ciudadana en la Secretaría de Seguridad, Convivencia y Justicia, Implementada</t>
  </si>
  <si>
    <t>Política pública Distrital de atención y servicio a la ciudadanía en la Secretaría de Seguridad, Convivencia y Justicia, Implementada</t>
  </si>
  <si>
    <t>Dirección de Acceso a la Justicia</t>
  </si>
  <si>
    <t>Dirección de Recursos Físicos y Gestión Documental</t>
  </si>
  <si>
    <t>319 - Fortalecer 800 grupos de ciudadanos vinculados a instancias de participación para la convivencia y seguridad.</t>
  </si>
  <si>
    <t xml:space="preserve">316 - Diseñar e implementar al 100% una estrategia de mediación comunitaria para dar respuesta a la conflictividad social </t>
  </si>
  <si>
    <t>419 - Implementar al 100% una (1) estrategia de participación ciudadana en la Secretaría de Seguridad, Convivencia y Justicia</t>
  </si>
  <si>
    <t>418 - Implementar al 100% la política pública Distrital de atención y servicio a la ciudadanía en la Secretaría de Seguridad, Convivencia y Justicia</t>
  </si>
  <si>
    <t>427 - Implementar y poner en operación el 100% del Sistema de Gestión de Documentos Electrónicos y Archivo - SGDEA en la Secretaría de Seguridad, Convivencia y Justicia</t>
  </si>
  <si>
    <t xml:space="preserve">Unidades de atención del Sistema de Responsabilidad Penal Adolescente mejoradas en infraestructura y/o dispositivos tecnológicos para el fortalecimiento de la atención integral </t>
  </si>
  <si>
    <t>Porcentaje de avance en el diseño e implementación del programa Casa Libertad para pospenados y jóvenes egresados del Sistema de Responsabilidad Penal Adolescente</t>
  </si>
  <si>
    <t>Porcentaje de avance en el mantenimiento de los estándares de calidad y operación en la Cárcel Distrital de Varones y Anexo de Mujeres</t>
  </si>
  <si>
    <t>Número de estrategias implementadas para el mejoramiento de las condiciones personales e interpersonales y para el proceso de justicia restaurativa de las personas privadas de la libertad en Bogotá</t>
  </si>
  <si>
    <t>Porcentaje de avance en el diseño y la implementación de las acciones priorizadas en el Plan de mejoramiento para la problemática del hacinamiento carcelario en Bogotá</t>
  </si>
  <si>
    <t>Casas de la justicia priorizadas con modelos para la atención integral para las mujeres</t>
  </si>
  <si>
    <t>Casas de la Justicia habilitadas con un sistema de radicación electrónica de demandas a formato</t>
  </si>
  <si>
    <t>Modelos de atención virtual implementados para facilitar el acceso a los servicios de justicia en lo local en las casas de justicia</t>
  </si>
  <si>
    <t>Porcentaje de avance en el diseño e implementación de la estrategia "Facilitadores para el acceso a la justicia"</t>
  </si>
  <si>
    <t>Porcentaje de avance en el diseño e implementación de una (1) estrategia de coordinación con los organismo de justicia</t>
  </si>
  <si>
    <t>Número de equipamiento de justicia en el Distrito</t>
  </si>
  <si>
    <t>Número de sedes del Programa Distrital de Justicia Juvenil Restaurativa creadas</t>
  </si>
  <si>
    <t>Porcentaje de avance en el diseño e implementación de un (1) plan de mejoramiento y ampliación de las Unidades de Reacción Inmediata URI</t>
  </si>
  <si>
    <t>Unidades de atención del Sistema de Responsabilidad Penal Adolescente mejoradas en infraestructura y/o dispositivos tecnológicos mejorados</t>
  </si>
  <si>
    <t>Programa casa libertad para pospenados y jóvenes egresados del  Sistema de Responsabilidad Penal Adolescente implementado</t>
  </si>
  <si>
    <t>Estándares de calidad y Operación en la  Cárcel Distrital de Varones y Anexo de Mujeres</t>
  </si>
  <si>
    <t>(3) estrategias implementadas, orientadas al mejoramiento de las condiciones personales e interpersonales y al proceso de justicia restaurativa de las personas privadas de la libertad en Bogotá</t>
  </si>
  <si>
    <t xml:space="preserve"> 100% de las acciones priorizadas del plan de mejoramiento para la problemática de hacinamiento diseñadas e implementadas</t>
  </si>
  <si>
    <t>7 casas de justicia priorizadas con modelo de atención con ruta integral para mujeres Implementado</t>
  </si>
  <si>
    <t xml:space="preserve">5 Casas de Justicia con sistema de radicación electrónica de demandas a formato habilitado </t>
  </si>
  <si>
    <t>Casas de Justicia con modelo de atención virtual para facilitar el acceso a los servicios de justicia en lo local Implementado</t>
  </si>
  <si>
    <t xml:space="preserve">Estrategia "facilitadores para el acceso a la justicia"  diseñada  e implementada </t>
  </si>
  <si>
    <t>Estrategia de coordinación con los organismos de justicia diseñada e implementada</t>
  </si>
  <si>
    <t>1 equipamiento de justicia aumentado en el distrito y  mantenimiento de veinticuatro (24) existentes</t>
  </si>
  <si>
    <t>2 nuevas sedes del Programa Distrital de Justicia Juvenil Restaurativa creados</t>
  </si>
  <si>
    <t>Plan de mejoramiento de las Unidades de Reacción Inmediata - URI existentes, diseñado e implementado y  tres URI nuevas construidas</t>
  </si>
  <si>
    <t>Dirección Responsabilidad Penal Adolescente</t>
  </si>
  <si>
    <t>Dirección Cárcel Distrital</t>
  </si>
  <si>
    <t>Dirección Acceso a la Justicia</t>
  </si>
  <si>
    <t>340 - Mejorar en dos (2) unidades de atención del Sistema de Responsabilidad Penal Adolescente la infraestructura y/o los dispositivos tecnológicos para el mejoramiento de las condiciones de seguridad.</t>
  </si>
  <si>
    <t>339 - Diseñar e implementar al 100% el programa casa libertad para pospenados y jóvenes egresados del  Sistema de Responsabilidad Penal Adolescente</t>
  </si>
  <si>
    <t>344 - Mantener el 100% de los estándares de calidad y Operación en la  Cárcel Distrital de Varones y Anexo de Mujeres</t>
  </si>
  <si>
    <t>343 - Implementar tres (3) estrategias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</si>
  <si>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</si>
  <si>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369 - Implementar en 7 casas de justicia priorizadas un modelo de atención con ruta integral para mujeres</t>
  </si>
  <si>
    <t>365 - Habilitar en cinco (5) Casas de Justicia un sistema de radicación electrónica de demandas a formato</t>
  </si>
  <si>
    <t>370 - Implementar en las Casas de Justicia un (1) modelo de atención virtual para facilitar el acceso a los servicios de justicia en lo local</t>
  </si>
  <si>
    <t>350 - Diseñar e implementar al 100% la estrategia "facilitadores para el acceso a la justicia"</t>
  </si>
  <si>
    <t>356 - Diseñar e implementar al 100% una estrategia de coordinación con los organismos de justicia</t>
  </si>
  <si>
    <t>345 - Aumentar en un (1) los equipamientos de justicia en el distrito y garantizar el mantenimiento de veinticuatro (24) existentes</t>
  </si>
  <si>
    <t>347 - Crear dos (2) nuevas sedes del Programa Distrital de Justicia Juvenil Restaurativa.</t>
  </si>
  <si>
    <t>348 - Diseñar e implementar al 100% el plan de mejoramiento de las Unidades de Reacción Inmediata -URI existentes y construcción de tres URI nuevas.</t>
  </si>
  <si>
    <t>Porcentaje de avance en la implementación de una (1) estrategia que apoye la cualificación del personal uniformado distrital para el mejoramiento del servicio a la ciudadanía</t>
  </si>
  <si>
    <t>Porcentaje de avance en el diseño y la implementación del Plan Integral de Mejoramiento Tecnológico para la seguridad</t>
  </si>
  <si>
    <t>Porcentaje de avance en el diseño e implementación de una (1) estrategia pedagógica del Código Nacional de Seguridad y Convivencia Ciudadana</t>
  </si>
  <si>
    <t>Porcentaje de avance en la formulación e implementación de un (1) lineamiento técnico de acciones de materialización del Código Nacional de Seguridad y Convivencia Ciudadana</t>
  </si>
  <si>
    <t>Estrategia implementada que apoye la cualificación del personal uniformado distrital para el mejoramiento del servicio a la ciudadanía basado en Derechos Humanos, el enfoque de género, y la atención de violencias, conflictividades y delitos urbanos.</t>
  </si>
  <si>
    <t>Plan integral de mejoramiento tecnológico para la seguridad, diseñado e implementado</t>
  </si>
  <si>
    <t>Estrategia pedagógica del Código Nacional de Seguridad y Convivencia Ciudadana, diseñada e implementada</t>
  </si>
  <si>
    <t>Lineamiento técnico de acciones de materialización del Código Nacional de Seguridad y Convivencia Ciudadana, formulado e implementado</t>
  </si>
  <si>
    <t>Subsecretaría de Acceso a la Justicia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</si>
  <si>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</si>
  <si>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</si>
  <si>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 xml:space="preserve">357 - Diseñar e implementar al 100% una estrategia pedagógica del Código Nacional de Seguridad y Convivencia Ciudadana </t>
  </si>
  <si>
    <t>363 - Formular e implementar al 100% un lineamiento técnico de acciones de materialización del Código Nacional de Seguridad y Convivencia Ciudadana</t>
  </si>
  <si>
    <t xml:space="preserve">Porcentaje de avance en el diseño e implementación de una (1) estrategia  contra las estructuras criminales vinculadas a escenarios de economía ilegal </t>
  </si>
  <si>
    <t xml:space="preserve">Número de consejos de seguridad social por localidad realizados </t>
  </si>
  <si>
    <t>Inventario unificado de estructuras criminales elaborado</t>
  </si>
  <si>
    <t>Estrategia intersectorial contra las estructuras criminales vinculadas a escenarios de economía ilegal diseñada e implementada.</t>
  </si>
  <si>
    <t xml:space="preserve">Un consejo de seguridad social por localidad al año como mínimo realizado </t>
  </si>
  <si>
    <t xml:space="preserve">inventario unificado de estructuras criminales </t>
  </si>
  <si>
    <t xml:space="preserve">Dirección de Seguridad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</si>
  <si>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</si>
  <si>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318 - Realizar como mínimo un consejo de seguridad social por localidad al año</t>
  </si>
  <si>
    <t xml:space="preserve">358 - Elaborar 1  inventario unificado de estructuras criminales </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</si>
  <si>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</si>
  <si>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</si>
  <si>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1 al 9</t>
  </si>
  <si>
    <t>Porcentaje de avance en la formulación e implementación de un (1) Plan Integral de Convivencia, Seguridad y Justicia</t>
  </si>
  <si>
    <t>362 - Formular e implementar al 100% el Plan Integral de convivencia, seguridad y justicia.</t>
  </si>
  <si>
    <t xml:space="preserve">Plan Integral de convivencia, seguridad y justicia formulado e implementado  </t>
  </si>
  <si>
    <t>Porcentaje de avance en el fortalecimiento de la política de Integridad y transparencia en la gestión pública</t>
  </si>
  <si>
    <t>Porcentaje de avance en la implementación de la política pública distrital de servicio a la Ciudadanía a cargo de la Secretaría Distrital de Seguridad, Convivencia y Justicia</t>
  </si>
  <si>
    <t>Porcentaje de avance en la implementación y puesta en operación del Sistema de Gestión de Documentos Electrónicos y Archivo – SGDEA en la Secretaría de Seguridad, convivencia y Justicia</t>
  </si>
  <si>
    <t>Número de Dimensiones para la implementación del Modelo Integrado de Planeación y Gestión – MIPG fortalecidas y mantenidas</t>
  </si>
  <si>
    <t>Porcentaje de Avance en la atención de las necesidades de mantenimiento y mejoramiento de las sedes administrativas de la Secretaría Distrital de Seguridad, Convivencia y Justicia</t>
  </si>
  <si>
    <t>Política de Integridad y trasparencia en la gestión pública fortalecida</t>
  </si>
  <si>
    <t>Estrategia de Participación Ciudadana implementada</t>
  </si>
  <si>
    <t>Política pública distrital de servicio a la Ciudadanía implementada</t>
  </si>
  <si>
    <t>Sistema de gestión de documentos electrónicos y Archivo – SGDEA desarrollado e implementado</t>
  </si>
  <si>
    <t>Dimensiones Fortalecidas y mantenidas</t>
  </si>
  <si>
    <t>Sedes Administrativas mantenidas y mejorada</t>
  </si>
  <si>
    <t>Subsecretaría de Gestión Institucional</t>
  </si>
  <si>
    <t>1 - Fortalecer al 100% la Política de Integridad y trasparencia en la gestión pública</t>
  </si>
  <si>
    <t>2 - Implementar al 100% la estrategia de Participación Ciudadana</t>
  </si>
  <si>
    <t>3 - Implementar al 100% la política pública distrital de servicio a la Ciudadanía a cargo de la Secretaría Distrital de Seguridad, Convivencia y Justicia</t>
  </si>
  <si>
    <t>4 - Desarrollar e Implementar al 100% un sistema de gestión de documentos electrónicos y Archivo - SGDEA</t>
  </si>
  <si>
    <t>5 - Fortalecer y mantener las 7 dimensiones para la implementación del Modelo Integrado de Planeación y Gestión - MIPG</t>
  </si>
  <si>
    <t>6 - Atender al 100% las necesidades de mantenimiento y mejoramiento de las sedes administrativas de la Secretaría Distrital de Seguridad, Convivencia y Justicia</t>
  </si>
  <si>
    <t>367 - Implementar al 100% una (1) estrategia institucional para la prevención y el control del delito, con énfasis en la gestión del riesgo de las amenazas y los hechos terroristas a la infraestructura vital y las entradas y salidas de la ciudad.</t>
  </si>
  <si>
    <t>Sistema SEGPLAN</t>
  </si>
  <si>
    <t>Oswaldo Ramos Arnedo</t>
  </si>
  <si>
    <t>Diana Lucia Sánchez  Morales</t>
  </si>
  <si>
    <t>Luz  Yasmine Pintor</t>
  </si>
  <si>
    <t xml:space="preserve">Ivan Arturo Torres </t>
  </si>
  <si>
    <t>Marcela Guerrero</t>
  </si>
  <si>
    <t>Reynaldo Ruiz Solorzano</t>
  </si>
  <si>
    <t>Manuel Hernando Castillo</t>
  </si>
  <si>
    <t>Natalia Alejandra Muñoz Labajos</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</si>
  <si>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</si>
  <si>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</si>
  <si>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Relización de 8 Consejos Locales Sociales (consejos de gobierno) en las siguientes localidades: Usaquén, Ciudad Bolívar, Mártires, Candelaria, Santa Fe, san Cristóbal, Rafael Uribe Uribe y chapinero.</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</si>
  <si>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</si>
  <si>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</si>
  <si>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</si>
  <si>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</si>
  <si>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</si>
  <si>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</si>
  <si>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</si>
  <si>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</si>
  <si>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</si>
  <si>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</si>
  <si>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</si>
  <si>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</si>
  <si>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</si>
  <si>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</si>
  <si>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</si>
  <si>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</si>
  <si>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
30/09/2020</t>
  </si>
  <si>
    <t>Programado</t>
  </si>
  <si>
    <t xml:space="preserve">Ejecutado </t>
  </si>
  <si>
    <t>TOTAL ACUMULADO A
30/09/2020</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</si>
  <si>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</si>
  <si>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</si>
  <si>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</si>
  <si>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</si>
  <si>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</si>
  <si>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</si>
  <si>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</si>
  <si>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Se encuentra en proceso la elaboración del documento de la estrategia de cualificación del personal uniformado distrital, se han realizado mesas de trabajo con la Oficina Asesora de Planeación para su correcta elaboración</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</si>
  <si>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</si>
  <si>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</si>
  <si>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</si>
  <si>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416 - Garantizar al 100% el fortalecimiento de la política de integridad y transparencia en la gestión pública en la Secretaría de Seguridad, Convivencia y Justicia</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</si>
  <si>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</si>
  <si>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</si>
  <si>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</si>
  <si>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</si>
  <si>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</si>
  <si>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</si>
  <si>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315 - Diseñar e implementar al 100% una (1) estrategia de sensibilización y mitigación del riesgo para la ciudad, con énfasis en las poblaciones en alto riesgo</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</si>
  <si>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</si>
  <si>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NO PROGRAMADA</t>
  </si>
  <si>
    <t>Alejandro Londoño Hurtado</t>
  </si>
  <si>
    <t>Reynaldo Ruiz solórzano</t>
  </si>
  <si>
    <t>Daniela Gómez</t>
  </si>
  <si>
    <t>Isabel Cristina Ramirez</t>
  </si>
  <si>
    <t>Mauricio Ciaz Pineda</t>
  </si>
  <si>
    <t xml:space="preserve">Creciente </t>
  </si>
  <si>
    <t xml:space="preserve">Sumna </t>
  </si>
  <si>
    <t>Constante</t>
  </si>
  <si>
    <t xml:space="preserve">Constante </t>
  </si>
  <si>
    <t>Suma</t>
  </si>
  <si>
    <t>Contante</t>
  </si>
  <si>
    <t>Cosntante</t>
  </si>
  <si>
    <t>Creciente</t>
  </si>
  <si>
    <t>Sistema SEGPLAN Proyecto 7776</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</si>
  <si>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</si>
  <si>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</si>
  <si>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OBJETIVO 2</t>
  </si>
  <si>
    <t>OBJETIVO 3</t>
  </si>
  <si>
    <t>OBJETIVO 4</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</si>
  <si>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</si>
  <si>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</si>
  <si>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OBJETIVO 6</t>
  </si>
  <si>
    <t>OBJETIVO 7</t>
  </si>
  <si>
    <t>OBJETIVO 8</t>
  </si>
  <si>
    <t>OBJETIVO 9</t>
  </si>
  <si>
    <t>OBJETIVO 10</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</si>
  <si>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</si>
  <si>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</si>
  <si>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</si>
  <si>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</si>
  <si>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</si>
  <si>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</si>
  <si>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Avance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</si>
</sst>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rgb="FF650F2E"/>
      <name val="Calibri"/>
      <family val="2"/>
      <scheme val="minor"/>
    </font>
    <font>
      <sz val="11"/>
      <color rgb="FF000000"/>
      <name val="Calibri"/>
      <family val="2"/>
      <scheme val="minor"/>
    </font>
    <font>
      <b/>
      <sz val="11"/>
      <color theme="1"/>
      <name val="Calibri"/>
      <family val="2"/>
      <scheme val="minor"/>
    </font>
    <font>
      <b/>
      <sz val="11"/>
      <name val="Calibri"/>
      <family val="2"/>
      <scheme val="minor"/>
    </font>
    <font>
      <b/>
      <sz val="11"/>
      <color rgb="FFFFFFFF"/>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167">
    <xf numFmtId="0" fontId="0" fillId="0" borderId="0" xfId="0"/>
    <xf numFmtId="0" fontId="0" fillId="0" borderId="1" xfId="0" applyFont="1" applyBorder="1" applyAlignment="1">
      <alignment horizontal="justify" vertical="top" wrapText="1"/>
    </xf>
    <xf numFmtId="164" fontId="0" fillId="3" borderId="1" xfId="2" applyNumberFormat="1" applyFont="1" applyFill="1" applyBorder="1" applyAlignment="1">
      <alignment horizontal="center" vertical="center"/>
    </xf>
    <xf numFmtId="0" fontId="0"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2"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wrapText="1"/>
    </xf>
    <xf numFmtId="165" fontId="0" fillId="0" borderId="1" xfId="2" applyNumberFormat="1" applyFont="1" applyFill="1" applyBorder="1" applyAlignment="1">
      <alignment horizontal="center" vertical="center"/>
    </xf>
    <xf numFmtId="165" fontId="0" fillId="0" borderId="1" xfId="2" applyNumberFormat="1" applyFont="1" applyFill="1" applyBorder="1" applyAlignment="1">
      <alignment horizontal="center" vertical="center" wrapText="1"/>
    </xf>
    <xf numFmtId="9" fontId="0" fillId="0" borderId="1" xfId="2" applyFont="1" applyFill="1" applyBorder="1" applyAlignment="1">
      <alignment horizontal="center" vertical="center"/>
    </xf>
    <xf numFmtId="9"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164" fontId="0" fillId="0" borderId="1" xfId="2" applyNumberFormat="1" applyFont="1" applyFill="1" applyBorder="1" applyAlignment="1">
      <alignment horizontal="center" vertical="center"/>
    </xf>
    <xf numFmtId="9" fontId="0" fillId="3" borderId="1" xfId="2" applyFont="1" applyFill="1" applyBorder="1" applyAlignment="1">
      <alignment horizontal="center" vertical="center"/>
    </xf>
    <xf numFmtId="0" fontId="4" fillId="0" borderId="1" xfId="0" applyFont="1" applyFill="1" applyBorder="1" applyAlignment="1">
      <alignment horizontal="justify" vertical="top" wrapText="1"/>
    </xf>
    <xf numFmtId="0" fontId="4" fillId="3" borderId="1" xfId="0" applyFont="1" applyFill="1" applyBorder="1" applyAlignment="1">
      <alignment horizontal="center" vertical="center" wrapText="1"/>
    </xf>
    <xf numFmtId="10" fontId="0" fillId="3" borderId="1" xfId="2" applyNumberFormat="1" applyFont="1" applyFill="1" applyBorder="1" applyAlignment="1">
      <alignment horizontal="center" vertical="center"/>
    </xf>
    <xf numFmtId="0" fontId="0" fillId="6"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 xfId="0" applyFont="1" applyBorder="1" applyAlignment="1">
      <alignment vertical="center" wrapText="1"/>
    </xf>
    <xf numFmtId="0" fontId="0" fillId="0" borderId="1" xfId="0" applyFont="1" applyFill="1" applyBorder="1" applyAlignment="1">
      <alignment horizontal="center" vertical="center"/>
    </xf>
    <xf numFmtId="0" fontId="8" fillId="3" borderId="1" xfId="0" applyFont="1" applyFill="1" applyBorder="1" applyAlignment="1">
      <alignment horizontal="justify" vertical="top" wrapText="1"/>
    </xf>
    <xf numFmtId="0" fontId="0" fillId="3" borderId="1" xfId="0" applyFont="1" applyFill="1" applyBorder="1" applyAlignment="1">
      <alignment horizontal="justify" vertical="top"/>
    </xf>
    <xf numFmtId="3" fontId="0" fillId="3" borderId="1" xfId="0" applyNumberFormat="1" applyFont="1" applyFill="1" applyBorder="1" applyAlignment="1">
      <alignment horizontal="center" vertical="center"/>
    </xf>
    <xf numFmtId="0" fontId="6" fillId="3" borderId="1" xfId="0" applyFont="1" applyFill="1" applyBorder="1" applyAlignment="1">
      <alignment horizontal="justify" vertical="top" wrapText="1"/>
    </xf>
    <xf numFmtId="10" fontId="0" fillId="3"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top"/>
    </xf>
    <xf numFmtId="0" fontId="9" fillId="2" borderId="1" xfId="0" applyFont="1" applyFill="1" applyBorder="1" applyAlignment="1">
      <alignment horizontal="center" vertical="center" wrapText="1"/>
    </xf>
    <xf numFmtId="0" fontId="0" fillId="4" borderId="1" xfId="0" applyFont="1" applyFill="1" applyBorder="1" applyAlignment="1">
      <alignment horizontal="justify" vertical="top" wrapText="1"/>
    </xf>
    <xf numFmtId="0" fontId="6" fillId="4" borderId="1" xfId="0" applyFont="1" applyFill="1" applyBorder="1" applyAlignment="1">
      <alignment horizontal="justify" vertical="top" wrapText="1"/>
    </xf>
    <xf numFmtId="10" fontId="4" fillId="3" borderId="1" xfId="0" applyNumberFormat="1" applyFont="1" applyFill="1" applyBorder="1" applyAlignment="1">
      <alignment horizontal="center" vertical="center" wrapText="1"/>
    </xf>
    <xf numFmtId="9" fontId="4" fillId="3" borderId="1" xfId="2" applyFont="1" applyFill="1" applyBorder="1" applyAlignment="1">
      <alignment horizontal="justify" vertical="top" wrapText="1"/>
    </xf>
    <xf numFmtId="0" fontId="4" fillId="5"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Fill="1" applyBorder="1" applyAlignment="1">
      <alignment horizontal="left" vertical="top" wrapText="1"/>
    </xf>
    <xf numFmtId="2"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0" fillId="0" borderId="1" xfId="0" applyFont="1" applyBorder="1"/>
    <xf numFmtId="0" fontId="0" fillId="0" borderId="1" xfId="0" applyFont="1" applyBorder="1" applyAlignment="1">
      <alignment horizontal="center"/>
    </xf>
    <xf numFmtId="0" fontId="7" fillId="0" borderId="1" xfId="0" applyFont="1" applyBorder="1" applyAlignment="1">
      <alignment horizontal="center"/>
    </xf>
    <xf numFmtId="0" fontId="8"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6" borderId="1" xfId="0" applyFont="1" applyFill="1" applyBorder="1" applyAlignment="1">
      <alignment vertical="center" wrapText="1"/>
    </xf>
    <xf numFmtId="0" fontId="6" fillId="3" borderId="1" xfId="0" applyFont="1" applyFill="1" applyBorder="1" applyAlignment="1">
      <alignment horizontal="justify" vertical="top"/>
    </xf>
    <xf numFmtId="9" fontId="0" fillId="3" borderId="1" xfId="0" applyNumberFormat="1" applyFont="1" applyFill="1" applyBorder="1" applyAlignment="1">
      <alignment horizontal="center" vertical="center"/>
    </xf>
    <xf numFmtId="49" fontId="4" fillId="0" borderId="1" xfId="0" applyNumberFormat="1" applyFont="1" applyFill="1" applyBorder="1" applyAlignment="1">
      <alignment horizontal="justify" vertical="top" wrapText="1"/>
    </xf>
    <xf numFmtId="0" fontId="0" fillId="0" borderId="1" xfId="0" applyFont="1" applyFill="1" applyBorder="1"/>
    <xf numFmtId="0" fontId="0" fillId="3" borderId="1" xfId="0" applyFont="1" applyFill="1" applyBorder="1"/>
    <xf numFmtId="0" fontId="0" fillId="6" borderId="1" xfId="0" applyFont="1" applyFill="1" applyBorder="1" applyAlignment="1">
      <alignment horizontal="justify" vertical="top" wrapText="1"/>
    </xf>
    <xf numFmtId="9" fontId="0" fillId="3" borderId="1" xfId="0" applyNumberFormat="1" applyFont="1" applyFill="1" applyBorder="1" applyAlignment="1">
      <alignment horizontal="justify" vertical="top" wrapText="1"/>
    </xf>
    <xf numFmtId="0" fontId="0" fillId="0" borderId="1" xfId="0" applyFont="1" applyBorder="1" applyAlignment="1">
      <alignment horizontal="justify" vertical="top"/>
    </xf>
    <xf numFmtId="0" fontId="6" fillId="0" borderId="1" xfId="0" applyFont="1" applyBorder="1" applyAlignment="1">
      <alignment horizontal="justify" vertical="center"/>
    </xf>
    <xf numFmtId="0" fontId="0" fillId="3" borderId="1" xfId="0" applyFont="1" applyFill="1" applyBorder="1" applyAlignment="1">
      <alignment horizontal="left" vertical="top" wrapText="1"/>
    </xf>
    <xf numFmtId="0" fontId="9" fillId="2" borderId="3"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7" fillId="6" borderId="1" xfId="0" applyFont="1" applyFill="1" applyBorder="1" applyAlignment="1">
      <alignment horizontal="center" vertical="center" wrapText="1"/>
    </xf>
    <xf numFmtId="0" fontId="0"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0" fontId="0" fillId="2" borderId="3" xfId="0" applyFont="1" applyFill="1" applyBorder="1"/>
    <xf numFmtId="0" fontId="3" fillId="2" borderId="3" xfId="0" applyFont="1" applyFill="1" applyBorder="1" applyAlignment="1">
      <alignment vertical="center"/>
    </xf>
    <xf numFmtId="0" fontId="3" fillId="2" borderId="3" xfId="0" applyFont="1" applyFill="1" applyBorder="1" applyAlignment="1">
      <alignment horizontal="center" vertical="center"/>
    </xf>
    <xf numFmtId="14" fontId="3" fillId="2" borderId="14" xfId="0" applyNumberFormat="1" applyFont="1" applyFill="1" applyBorder="1" applyAlignment="1">
      <alignment horizontal="center" vertical="center"/>
    </xf>
    <xf numFmtId="0" fontId="9" fillId="2" borderId="14" xfId="0" applyFont="1" applyFill="1" applyBorder="1" applyAlignment="1">
      <alignment horizontal="center" vertical="center" wrapText="1"/>
    </xf>
    <xf numFmtId="14" fontId="9" fillId="2" borderId="14" xfId="0" applyNumberFormat="1" applyFont="1" applyFill="1" applyBorder="1" applyAlignment="1">
      <alignment horizontal="center" vertical="center" wrapText="1"/>
    </xf>
    <xf numFmtId="0" fontId="0" fillId="2" borderId="14" xfId="0" applyFont="1" applyFill="1" applyBorder="1"/>
    <xf numFmtId="0" fontId="5" fillId="0" borderId="18" xfId="0" applyFont="1" applyBorder="1" applyAlignment="1">
      <alignment vertical="center"/>
    </xf>
    <xf numFmtId="0" fontId="5" fillId="0" borderId="18" xfId="0" applyFont="1" applyBorder="1" applyAlignment="1">
      <alignment horizontal="justify" vertical="center"/>
    </xf>
    <xf numFmtId="0" fontId="5" fillId="0" borderId="17" xfId="0" applyFont="1" applyBorder="1" applyAlignment="1">
      <alignment vertical="center"/>
    </xf>
    <xf numFmtId="0" fontId="9" fillId="2" borderId="3" xfId="0" applyFont="1" applyFill="1" applyBorder="1" applyAlignment="1">
      <alignment horizontal="center" vertical="center" wrapText="1"/>
    </xf>
    <xf numFmtId="0" fontId="5" fillId="0" borderId="15" xfId="0" applyFont="1" applyBorder="1" applyAlignment="1">
      <alignment horizontal="justify" vertical="center"/>
    </xf>
    <xf numFmtId="0" fontId="9" fillId="2" borderId="8" xfId="0" applyFont="1"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3" fontId="0" fillId="3" borderId="1" xfId="0" applyNumberFormat="1" applyFont="1" applyFill="1" applyBorder="1" applyAlignment="1">
      <alignment horizontal="center" vertical="center" wrapText="1"/>
    </xf>
    <xf numFmtId="0" fontId="0" fillId="3" borderId="1" xfId="0" applyFont="1" applyFill="1" applyBorder="1" applyAlignment="1">
      <alignment vertical="center" wrapText="1"/>
    </xf>
    <xf numFmtId="0" fontId="7" fillId="6" borderId="3" xfId="0" applyFont="1" applyFill="1" applyBorder="1" applyAlignment="1">
      <alignment horizontal="center" vertical="center" wrapText="1"/>
    </xf>
    <xf numFmtId="0" fontId="8" fillId="0" borderId="1" xfId="0" applyFont="1" applyBorder="1" applyAlignment="1">
      <alignment horizontal="justify" vertical="center"/>
    </xf>
    <xf numFmtId="0" fontId="0" fillId="0" borderId="1" xfId="0" applyFont="1" applyFill="1" applyBorder="1" applyAlignment="1">
      <alignment horizontal="center" vertical="top" wrapText="1"/>
    </xf>
    <xf numFmtId="10" fontId="0" fillId="0" borderId="1" xfId="0" applyNumberFormat="1" applyFont="1" applyFill="1" applyBorder="1" applyAlignment="1">
      <alignment horizontal="center" vertical="center"/>
    </xf>
    <xf numFmtId="0" fontId="4"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top"/>
    </xf>
    <xf numFmtId="0" fontId="0" fillId="0" borderId="9" xfId="0" applyFont="1" applyBorder="1" applyAlignment="1">
      <alignment horizontal="center" vertical="top"/>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0" fillId="3" borderId="8" xfId="0" applyFont="1" applyFill="1" applyBorder="1" applyAlignment="1">
      <alignment horizontal="center" vertical="top" wrapText="1"/>
    </xf>
    <xf numFmtId="0" fontId="0" fillId="3" borderId="9" xfId="0" applyFont="1" applyFill="1" applyBorder="1" applyAlignment="1">
      <alignment horizontal="center" vertical="top" wrapText="1"/>
    </xf>
    <xf numFmtId="0" fontId="0" fillId="3" borderId="8" xfId="0" applyFont="1" applyFill="1" applyBorder="1" applyAlignment="1">
      <alignment horizontal="center" vertical="top"/>
    </xf>
    <xf numFmtId="0" fontId="0" fillId="3" borderId="9" xfId="0" applyFont="1" applyFill="1" applyBorder="1" applyAlignment="1">
      <alignment horizontal="center" vertical="top"/>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7" fillId="0" borderId="1" xfId="0" applyFont="1" applyBorder="1" applyAlignment="1">
      <alignment horizontal="center"/>
    </xf>
    <xf numFmtId="14" fontId="7" fillId="0" borderId="1" xfId="0" applyNumberFormat="1" applyFont="1" applyBorder="1" applyAlignment="1">
      <alignment horizont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3" fillId="2"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0" fillId="0" borderId="1" xfId="0" applyFont="1" applyBorder="1" applyAlignment="1">
      <alignment horizont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18" xfId="0" applyFont="1" applyBorder="1" applyAlignment="1">
      <alignment horizontal="justify" vertical="center"/>
    </xf>
    <xf numFmtId="0" fontId="4" fillId="0" borderId="15" xfId="0" applyFont="1" applyBorder="1" applyAlignment="1">
      <alignment horizontal="justify" vertical="center"/>
    </xf>
    <xf numFmtId="0" fontId="4" fillId="0" borderId="19" xfId="0" applyFont="1" applyBorder="1" applyAlignment="1">
      <alignment horizontal="justify" vertical="center"/>
    </xf>
    <xf numFmtId="0" fontId="4" fillId="0" borderId="17" xfId="0" applyFont="1" applyBorder="1" applyAlignment="1">
      <alignment horizontal="justify" vertical="center"/>
    </xf>
    <xf numFmtId="0" fontId="3" fillId="2" borderId="1" xfId="0"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5" fillId="0" borderId="15" xfId="0" applyFont="1" applyBorder="1" applyAlignment="1">
      <alignment horizontal="justify" vertical="top"/>
    </xf>
    <xf numFmtId="0" fontId="5" fillId="0" borderId="19" xfId="0" applyFont="1" applyBorder="1" applyAlignment="1">
      <alignment horizontal="justify" vertical="top"/>
    </xf>
    <xf numFmtId="0" fontId="5" fillId="0" borderId="17" xfId="0" applyFont="1" applyBorder="1" applyAlignment="1">
      <alignment horizontal="justify" vertical="top"/>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5" fillId="0" borderId="15" xfId="0" applyFont="1" applyBorder="1" applyAlignment="1">
      <alignment horizontal="justify" vertical="center"/>
    </xf>
    <xf numFmtId="0" fontId="5" fillId="0" borderId="19" xfId="0" applyFont="1" applyBorder="1" applyAlignment="1">
      <alignment horizontal="justify" vertical="center"/>
    </xf>
    <xf numFmtId="0" fontId="5" fillId="0" borderId="17" xfId="0" applyFont="1" applyBorder="1" applyAlignment="1">
      <alignment horizontal="justify" vertic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0" fillId="2" borderId="2" xfId="0" applyFont="1" applyFill="1" applyBorder="1" applyAlignment="1">
      <alignment horizontal="center"/>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10"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0" fillId="0" borderId="15"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17" xfId="0" applyFont="1" applyBorder="1" applyAlignment="1">
      <alignment horizontal="justify" vertical="center" wrapText="1"/>
    </xf>
    <xf numFmtId="0" fontId="0" fillId="3" borderId="8" xfId="0" applyFont="1" applyFill="1" applyBorder="1" applyAlignment="1">
      <alignment horizontal="center"/>
    </xf>
    <xf numFmtId="0" fontId="0" fillId="3" borderId="9" xfId="0" applyFont="1" applyFill="1" applyBorder="1" applyAlignment="1">
      <alignment horizontal="center"/>
    </xf>
    <xf numFmtId="0" fontId="3" fillId="0" borderId="3" xfId="0" applyFont="1" applyFill="1" applyBorder="1" applyAlignment="1">
      <alignment horizontal="center" vertical="center"/>
    </xf>
    <xf numFmtId="0" fontId="0" fillId="0" borderId="16" xfId="0" applyFill="1" applyBorder="1" applyAlignment="1">
      <alignment horizontal="center" vertical="center"/>
    </xf>
    <xf numFmtId="0" fontId="0" fillId="0" borderId="16" xfId="0" applyFont="1" applyFill="1" applyBorder="1" applyAlignment="1">
      <alignment horizontal="center" vertical="center"/>
    </xf>
    <xf numFmtId="0" fontId="0" fillId="0" borderId="16" xfId="0" applyNumberFormat="1" applyFill="1" applyBorder="1" applyAlignment="1">
      <alignment horizontal="center" vertical="center"/>
    </xf>
    <xf numFmtId="2" fontId="0" fillId="0" borderId="16" xfId="0" applyNumberFormat="1" applyFont="1" applyFill="1" applyBorder="1" applyAlignment="1">
      <alignment horizontal="center" vertical="center" wrapText="1"/>
    </xf>
    <xf numFmtId="2" fontId="0" fillId="0" borderId="16" xfId="0" applyNumberFormat="1" applyFont="1" applyFill="1" applyBorder="1" applyAlignment="1">
      <alignment horizontal="center" vertical="center"/>
    </xf>
    <xf numFmtId="0" fontId="0" fillId="0" borderId="20" xfId="0" applyFill="1" applyBorder="1" applyAlignment="1">
      <alignment horizontal="center" vertical="center"/>
    </xf>
    <xf numFmtId="0" fontId="0" fillId="0" borderId="12" xfId="0" applyNumberFormat="1" applyFont="1" applyFill="1" applyBorder="1" applyAlignment="1">
      <alignment horizontal="center" vertical="center" wrapText="1"/>
    </xf>
    <xf numFmtId="0" fontId="0" fillId="0" borderId="21" xfId="0" applyFill="1" applyBorder="1" applyAlignment="1">
      <alignment horizontal="center" vertical="center"/>
    </xf>
    <xf numFmtId="0" fontId="0" fillId="0" borderId="16"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9" fontId="0" fillId="0" borderId="1" xfId="0" applyNumberFormat="1" applyFont="1" applyFill="1" applyBorder="1" applyAlignment="1">
      <alignment horizontal="justify" vertical="top"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3">
    <cellStyle name="Normal" xfId="0" builtinId="0"/>
    <cellStyle name="Normal 3" xfId="1" xr:uid="{00000000-0005-0000-0000-000001000000}"/>
    <cellStyle name="Porcentaje" xfId="2" builtinId="5"/>
  </cellStyles>
  <dxfs count="0"/>
  <tableStyles count="0" defaultTableStyle="TableStyleMedium2" defaultPivotStyle="PivotStyleLight16"/>
  <colors>
    <mruColors>
      <color rgb="FF0070C0"/>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292100</xdr:colOff>
      <xdr:row>4</xdr:row>
      <xdr:rowOff>139700</xdr:rowOff>
    </xdr:from>
    <xdr:to>
      <xdr:col>0</xdr:col>
      <xdr:colOff>1761067</xdr:colOff>
      <xdr:row>8</xdr:row>
      <xdr:rowOff>215900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1223433"/>
          <a:ext cx="1468967" cy="1363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G188"/>
  <sheetViews>
    <sheetView tabSelected="1" zoomScale="75" zoomScaleNormal="75" zoomScaleSheetLayoutView="50" workbookViewId="0">
      <selection activeCell="A4" sqref="A4:S4"/>
    </sheetView>
  </sheetViews>
  <sheetFormatPr baseColWidth="10" defaultColWidth="5.33203125" defaultRowHeight="15" x14ac:dyDescent="0.2"/>
  <cols>
    <col min="1" max="1" width="31.83203125" style="51" customWidth="1"/>
    <col min="2" max="2" width="36.1640625" style="51" customWidth="1"/>
    <col min="3" max="3" width="43.1640625" style="51" customWidth="1"/>
    <col min="4" max="4" width="25.1640625" style="51" customWidth="1"/>
    <col min="5" max="5" width="12.5" style="51" customWidth="1"/>
    <col min="6" max="6" width="16.33203125" style="51" customWidth="1"/>
    <col min="7" max="8" width="15.5" style="51" customWidth="1"/>
    <col min="9" max="9" width="14.33203125" style="51" customWidth="1"/>
    <col min="10" max="11" width="11.5" style="51" customWidth="1"/>
    <col min="12" max="12" width="187.33203125" style="51" customWidth="1"/>
    <col min="13" max="13" width="14.5" style="51" hidden="1" customWidth="1"/>
    <col min="14" max="14" width="18.1640625" style="51" hidden="1" customWidth="1"/>
    <col min="15" max="15" width="16.6640625" style="51" hidden="1" customWidth="1"/>
    <col min="16" max="16" width="15.5" style="51" hidden="1" customWidth="1"/>
    <col min="17" max="17" width="23.5" style="51" hidden="1" customWidth="1"/>
    <col min="18" max="18" width="23.33203125" style="51" hidden="1" customWidth="1"/>
    <col min="19" max="19" width="25" style="51" hidden="1" customWidth="1"/>
    <col min="20" max="20" width="17.33203125" style="51" hidden="1" customWidth="1"/>
    <col min="21" max="21" width="13.5" style="51" hidden="1" customWidth="1"/>
    <col min="22" max="22" width="12.5" style="51" hidden="1" customWidth="1"/>
    <col min="23" max="23" width="15" style="51" hidden="1" customWidth="1"/>
    <col min="24" max="24" width="20.1640625" style="51" hidden="1" customWidth="1"/>
    <col min="25" max="25" width="13.33203125" style="51" hidden="1" customWidth="1"/>
    <col min="26" max="26" width="18.1640625" style="51" hidden="1" customWidth="1"/>
    <col min="27" max="27" width="16.5" style="51" hidden="1" customWidth="1"/>
    <col min="28" max="28" width="20.5" style="51" hidden="1" customWidth="1"/>
    <col min="29" max="29" width="12.1640625" style="51" customWidth="1"/>
    <col min="30" max="30" width="10.5" style="51" customWidth="1"/>
    <col min="31" max="31" width="15.83203125" style="60" customWidth="1"/>
    <col min="32" max="16384" width="5.33203125" style="51"/>
  </cols>
  <sheetData>
    <row r="3" spans="1:33" ht="30" customHeight="1" x14ac:dyDescent="0.2">
      <c r="B3" s="115"/>
      <c r="C3" s="115"/>
      <c r="D3" s="115"/>
      <c r="E3" s="115"/>
      <c r="F3" s="115"/>
      <c r="G3" s="115"/>
      <c r="H3" s="115"/>
      <c r="I3" s="115"/>
      <c r="J3" s="115"/>
      <c r="K3" s="115"/>
      <c r="L3" s="115"/>
      <c r="M3" s="115"/>
      <c r="N3" s="115"/>
      <c r="O3" s="115"/>
      <c r="P3" s="115"/>
      <c r="Q3" s="115"/>
      <c r="R3" s="115"/>
      <c r="S3" s="52"/>
      <c r="T3" s="52"/>
      <c r="U3" s="52"/>
      <c r="V3" s="52"/>
      <c r="W3" s="52"/>
      <c r="X3" s="52"/>
      <c r="Y3" s="52"/>
      <c r="Z3" s="52"/>
      <c r="AA3" s="52"/>
      <c r="AB3" s="52"/>
    </row>
    <row r="4" spans="1:33" ht="25.5" customHeight="1" x14ac:dyDescent="0.2">
      <c r="A4" s="109" t="s">
        <v>7</v>
      </c>
      <c r="B4" s="109"/>
      <c r="C4" s="109"/>
      <c r="D4" s="109"/>
      <c r="E4" s="109"/>
      <c r="F4" s="109"/>
      <c r="G4" s="109"/>
      <c r="H4" s="109"/>
      <c r="I4" s="109"/>
      <c r="J4" s="109"/>
      <c r="K4" s="109"/>
      <c r="L4" s="109"/>
      <c r="M4" s="109"/>
      <c r="N4" s="109"/>
      <c r="O4" s="109"/>
      <c r="P4" s="109"/>
      <c r="Q4" s="109"/>
      <c r="R4" s="109"/>
      <c r="S4" s="109"/>
      <c r="T4" s="53"/>
      <c r="U4" s="53"/>
      <c r="V4" s="53"/>
      <c r="W4" s="53"/>
      <c r="X4" s="53"/>
      <c r="Y4" s="53"/>
      <c r="Z4" s="53"/>
      <c r="AA4" s="53"/>
      <c r="AB4" s="53"/>
    </row>
    <row r="5" spans="1:33" ht="25.5" customHeight="1" x14ac:dyDescent="0.2">
      <c r="A5" s="109"/>
      <c r="B5" s="117" t="s">
        <v>24</v>
      </c>
      <c r="C5" s="117"/>
      <c r="D5" s="117"/>
      <c r="E5" s="117"/>
      <c r="F5" s="117"/>
      <c r="G5" s="117"/>
      <c r="H5" s="117"/>
      <c r="I5" s="117"/>
      <c r="J5" s="117"/>
      <c r="K5" s="117"/>
      <c r="L5" s="117"/>
      <c r="M5" s="112" t="s">
        <v>23</v>
      </c>
      <c r="N5" s="112"/>
      <c r="O5" s="112"/>
      <c r="P5" s="112"/>
      <c r="Q5" s="112"/>
      <c r="R5" s="113" t="s">
        <v>20</v>
      </c>
      <c r="S5" s="113"/>
      <c r="T5" s="113"/>
      <c r="U5" s="113"/>
      <c r="V5" s="113"/>
      <c r="W5" s="113"/>
      <c r="X5" s="113"/>
      <c r="Y5" s="113"/>
      <c r="Z5" s="113"/>
      <c r="AA5" s="113"/>
      <c r="AB5" s="113"/>
      <c r="AC5" s="113"/>
      <c r="AD5" s="109" t="s">
        <v>28</v>
      </c>
      <c r="AE5" s="109"/>
    </row>
    <row r="6" spans="1:33" ht="25.5" customHeight="1" x14ac:dyDescent="0.2">
      <c r="A6" s="109"/>
      <c r="B6" s="117"/>
      <c r="C6" s="117"/>
      <c r="D6" s="117"/>
      <c r="E6" s="117"/>
      <c r="F6" s="117"/>
      <c r="G6" s="117"/>
      <c r="H6" s="117"/>
      <c r="I6" s="117"/>
      <c r="J6" s="117"/>
      <c r="K6" s="117"/>
      <c r="L6" s="117"/>
      <c r="M6" s="112"/>
      <c r="N6" s="112"/>
      <c r="O6" s="112"/>
      <c r="P6" s="112"/>
      <c r="Q6" s="112"/>
      <c r="R6" s="113" t="s">
        <v>21</v>
      </c>
      <c r="S6" s="113"/>
      <c r="T6" s="113"/>
      <c r="U6" s="113"/>
      <c r="V6" s="113"/>
      <c r="W6" s="113"/>
      <c r="X6" s="113"/>
      <c r="Y6" s="113"/>
      <c r="Z6" s="113"/>
      <c r="AA6" s="113"/>
      <c r="AB6" s="113"/>
      <c r="AC6" s="113"/>
      <c r="AD6" s="109">
        <v>1</v>
      </c>
      <c r="AE6" s="109"/>
    </row>
    <row r="7" spans="1:33" ht="25.5" customHeight="1" x14ac:dyDescent="0.2">
      <c r="A7" s="109"/>
      <c r="B7" s="117"/>
      <c r="C7" s="117"/>
      <c r="D7" s="117"/>
      <c r="E7" s="117"/>
      <c r="F7" s="117"/>
      <c r="G7" s="117"/>
      <c r="H7" s="117"/>
      <c r="I7" s="117"/>
      <c r="J7" s="117"/>
      <c r="K7" s="117"/>
      <c r="L7" s="117"/>
      <c r="M7" s="112"/>
      <c r="N7" s="112"/>
      <c r="O7" s="112"/>
      <c r="P7" s="112"/>
      <c r="Q7" s="112"/>
      <c r="R7" s="113">
        <v>72.099999999999994</v>
      </c>
      <c r="S7" s="113"/>
      <c r="T7" s="113"/>
      <c r="U7" s="113"/>
      <c r="V7" s="113"/>
      <c r="W7" s="113"/>
      <c r="X7" s="113"/>
      <c r="Y7" s="113"/>
      <c r="Z7" s="113"/>
      <c r="AA7" s="113"/>
      <c r="AB7" s="113"/>
      <c r="AC7" s="113"/>
      <c r="AD7" s="110">
        <v>43711</v>
      </c>
      <c r="AE7" s="109"/>
    </row>
    <row r="8" spans="1:33" ht="25.5" customHeight="1" x14ac:dyDescent="0.2">
      <c r="A8" s="109"/>
      <c r="B8" s="117" t="s">
        <v>25</v>
      </c>
      <c r="C8" s="117"/>
      <c r="D8" s="117"/>
      <c r="E8" s="117"/>
      <c r="F8" s="117"/>
      <c r="G8" s="117"/>
      <c r="H8" s="117"/>
      <c r="I8" s="117"/>
      <c r="J8" s="117"/>
      <c r="K8" s="117"/>
      <c r="L8" s="117"/>
      <c r="M8" s="111" t="s">
        <v>26</v>
      </c>
      <c r="N8" s="111"/>
      <c r="O8" s="111"/>
      <c r="P8" s="111"/>
      <c r="Q8" s="111"/>
      <c r="R8" s="113" t="s">
        <v>27</v>
      </c>
      <c r="S8" s="113"/>
      <c r="T8" s="113"/>
      <c r="U8" s="113"/>
      <c r="V8" s="113"/>
      <c r="W8" s="113"/>
      <c r="X8" s="113"/>
      <c r="Y8" s="113"/>
      <c r="Z8" s="113"/>
      <c r="AA8" s="113"/>
      <c r="AB8" s="113"/>
      <c r="AC8" s="113"/>
      <c r="AD8" s="114" t="s">
        <v>22</v>
      </c>
      <c r="AE8" s="114"/>
    </row>
    <row r="9" spans="1:33" ht="25.5" customHeight="1" x14ac:dyDescent="0.2">
      <c r="A9" s="109"/>
      <c r="B9" s="117"/>
      <c r="C9" s="117"/>
      <c r="D9" s="117"/>
      <c r="E9" s="117"/>
      <c r="F9" s="117"/>
      <c r="G9" s="117"/>
      <c r="H9" s="117"/>
      <c r="I9" s="117"/>
      <c r="J9" s="117"/>
      <c r="K9" s="117"/>
      <c r="L9" s="117"/>
      <c r="M9" s="111"/>
      <c r="N9" s="111"/>
      <c r="O9" s="111"/>
      <c r="P9" s="111"/>
      <c r="Q9" s="111"/>
      <c r="R9" s="113"/>
      <c r="S9" s="113"/>
      <c r="T9" s="113"/>
      <c r="U9" s="113"/>
      <c r="V9" s="113"/>
      <c r="W9" s="113"/>
      <c r="X9" s="113"/>
      <c r="Y9" s="113"/>
      <c r="Z9" s="113"/>
      <c r="AA9" s="113"/>
      <c r="AB9" s="113"/>
      <c r="AC9" s="113"/>
      <c r="AD9" s="114"/>
      <c r="AE9" s="114"/>
    </row>
    <row r="10" spans="1:33" ht="117.75" customHeight="1" x14ac:dyDescent="0.2">
      <c r="A10" s="116" t="s">
        <v>3</v>
      </c>
      <c r="B10" s="116" t="s">
        <v>32</v>
      </c>
      <c r="C10" s="86" t="s">
        <v>0</v>
      </c>
      <c r="D10" s="116" t="s">
        <v>1</v>
      </c>
      <c r="E10" s="116" t="s">
        <v>4</v>
      </c>
      <c r="F10" s="116" t="s">
        <v>5</v>
      </c>
      <c r="G10" s="116" t="s">
        <v>6</v>
      </c>
      <c r="H10" s="116" t="s">
        <v>11</v>
      </c>
      <c r="I10" s="127" t="s">
        <v>12</v>
      </c>
      <c r="J10" s="128"/>
      <c r="K10" s="129"/>
      <c r="L10" s="116" t="s">
        <v>13</v>
      </c>
      <c r="M10" s="116" t="s">
        <v>30</v>
      </c>
      <c r="N10" s="116" t="s">
        <v>13</v>
      </c>
      <c r="O10" s="116" t="s">
        <v>14</v>
      </c>
      <c r="P10" s="116" t="s">
        <v>13</v>
      </c>
      <c r="Q10" s="116" t="s">
        <v>15</v>
      </c>
      <c r="R10" s="116" t="s">
        <v>13</v>
      </c>
      <c r="S10" s="116" t="s">
        <v>16</v>
      </c>
      <c r="T10" s="116" t="s">
        <v>13</v>
      </c>
      <c r="U10" s="116" t="s">
        <v>17</v>
      </c>
      <c r="V10" s="116" t="s">
        <v>13</v>
      </c>
      <c r="W10" s="116" t="s">
        <v>18</v>
      </c>
      <c r="X10" s="116" t="s">
        <v>13</v>
      </c>
      <c r="Y10" s="116" t="s">
        <v>19</v>
      </c>
      <c r="Z10" s="116" t="s">
        <v>13</v>
      </c>
      <c r="AA10" s="116" t="s">
        <v>31</v>
      </c>
      <c r="AB10" s="116" t="s">
        <v>13</v>
      </c>
      <c r="AC10" s="122" t="s">
        <v>29</v>
      </c>
      <c r="AD10" s="122"/>
      <c r="AE10" s="122"/>
    </row>
    <row r="11" spans="1:33" ht="51.75" customHeight="1" x14ac:dyDescent="0.2">
      <c r="A11" s="116"/>
      <c r="B11" s="116"/>
      <c r="C11" s="36" t="s">
        <v>2</v>
      </c>
      <c r="D11" s="116"/>
      <c r="E11" s="116"/>
      <c r="F11" s="116"/>
      <c r="G11" s="116"/>
      <c r="H11" s="116"/>
      <c r="I11" s="130"/>
      <c r="J11" s="131"/>
      <c r="K11" s="132"/>
      <c r="L11" s="116"/>
      <c r="M11" s="116"/>
      <c r="N11" s="116"/>
      <c r="O11" s="116"/>
      <c r="P11" s="116"/>
      <c r="Q11" s="116"/>
      <c r="R11" s="116"/>
      <c r="S11" s="116"/>
      <c r="T11" s="116"/>
      <c r="U11" s="116"/>
      <c r="V11" s="116"/>
      <c r="W11" s="116"/>
      <c r="X11" s="116"/>
      <c r="Y11" s="116"/>
      <c r="Z11" s="116"/>
      <c r="AA11" s="116"/>
      <c r="AB11" s="116"/>
      <c r="AC11" s="123" t="s">
        <v>243</v>
      </c>
      <c r="AD11" s="117"/>
      <c r="AE11" s="117"/>
    </row>
    <row r="12" spans="1:33" ht="47.25" customHeight="1" thickBot="1" x14ac:dyDescent="0.25">
      <c r="A12" s="139"/>
      <c r="B12" s="139"/>
      <c r="C12" s="139"/>
      <c r="D12" s="139"/>
      <c r="E12" s="139"/>
      <c r="F12" s="139"/>
      <c r="G12" s="139"/>
      <c r="H12" s="139"/>
      <c r="I12" s="142" t="s">
        <v>240</v>
      </c>
      <c r="J12" s="143"/>
      <c r="K12" s="144"/>
      <c r="L12" s="84"/>
      <c r="M12" s="73"/>
      <c r="N12" s="67"/>
      <c r="O12" s="73"/>
      <c r="P12" s="74"/>
      <c r="Q12" s="73"/>
      <c r="R12" s="67"/>
      <c r="S12" s="73"/>
      <c r="T12" s="67"/>
      <c r="U12" s="73"/>
      <c r="V12" s="67"/>
      <c r="W12" s="73"/>
      <c r="X12" s="67"/>
      <c r="Y12" s="73"/>
      <c r="Z12" s="73"/>
      <c r="AA12" s="73"/>
      <c r="AB12" s="74"/>
      <c r="AC12" s="136"/>
      <c r="AD12" s="137"/>
      <c r="AE12" s="138"/>
    </row>
    <row r="13" spans="1:33" ht="31.5" customHeight="1" x14ac:dyDescent="0.2">
      <c r="A13" s="140"/>
      <c r="B13" s="141"/>
      <c r="C13" s="141"/>
      <c r="D13" s="141"/>
      <c r="E13" s="141"/>
      <c r="F13" s="141"/>
      <c r="G13" s="141"/>
      <c r="H13" s="141"/>
      <c r="I13" s="77" t="s">
        <v>241</v>
      </c>
      <c r="J13" s="77" t="s">
        <v>242</v>
      </c>
      <c r="K13" s="77" t="s">
        <v>10</v>
      </c>
      <c r="L13" s="78"/>
      <c r="M13" s="79"/>
      <c r="N13" s="78"/>
      <c r="O13" s="79"/>
      <c r="P13" s="80"/>
      <c r="Q13" s="79"/>
      <c r="R13" s="78"/>
      <c r="S13" s="79"/>
      <c r="T13" s="78"/>
      <c r="U13" s="79"/>
      <c r="V13" s="78"/>
      <c r="W13" s="79"/>
      <c r="X13" s="78"/>
      <c r="Y13" s="79"/>
      <c r="Z13" s="79"/>
      <c r="AA13" s="79"/>
      <c r="AB13" s="79"/>
      <c r="AC13" s="75" t="s">
        <v>8</v>
      </c>
      <c r="AD13" s="76" t="s">
        <v>9</v>
      </c>
      <c r="AE13" s="150" t="s">
        <v>297</v>
      </c>
    </row>
    <row r="14" spans="1:33" ht="294" customHeight="1" x14ac:dyDescent="0.2">
      <c r="A14" s="133" t="s">
        <v>69</v>
      </c>
      <c r="B14" s="3" t="s">
        <v>262</v>
      </c>
      <c r="C14" s="3" t="s">
        <v>33</v>
      </c>
      <c r="D14" s="3" t="s">
        <v>35</v>
      </c>
      <c r="E14" s="3" t="s">
        <v>212</v>
      </c>
      <c r="F14" s="3" t="s">
        <v>37</v>
      </c>
      <c r="G14" s="40" t="s">
        <v>265</v>
      </c>
      <c r="H14" s="40" t="s">
        <v>270</v>
      </c>
      <c r="I14" s="87">
        <v>10</v>
      </c>
      <c r="J14" s="87">
        <v>3.31</v>
      </c>
      <c r="K14" s="88">
        <v>33.1</v>
      </c>
      <c r="L14" s="3" t="s">
        <v>263</v>
      </c>
      <c r="M14" s="55"/>
      <c r="N14" s="3"/>
      <c r="O14" s="55"/>
      <c r="P14" s="3"/>
      <c r="Q14" s="55"/>
      <c r="R14" s="3"/>
      <c r="S14" s="55"/>
      <c r="T14" s="3"/>
      <c r="U14" s="6"/>
      <c r="V14" s="3"/>
      <c r="W14" s="6"/>
      <c r="X14" s="3"/>
      <c r="Y14" s="6"/>
      <c r="Z14" s="4"/>
      <c r="AA14" s="19"/>
      <c r="AB14" s="4"/>
      <c r="AC14" s="88">
        <v>10</v>
      </c>
      <c r="AD14" s="88">
        <v>3.31</v>
      </c>
      <c r="AE14" s="151">
        <v>33.1</v>
      </c>
      <c r="AF14" s="55"/>
      <c r="AG14" s="17"/>
    </row>
    <row r="15" spans="1:33" ht="119.25" customHeight="1" x14ac:dyDescent="0.2">
      <c r="A15" s="135"/>
      <c r="B15" s="3" t="s">
        <v>255</v>
      </c>
      <c r="C15" s="3" t="s">
        <v>34</v>
      </c>
      <c r="D15" s="3" t="s">
        <v>36</v>
      </c>
      <c r="E15" s="3" t="s">
        <v>212</v>
      </c>
      <c r="F15" s="3" t="s">
        <v>38</v>
      </c>
      <c r="G15" s="40" t="s">
        <v>266</v>
      </c>
      <c r="H15" s="40" t="s">
        <v>272</v>
      </c>
      <c r="I15" s="87">
        <v>100</v>
      </c>
      <c r="J15" s="87">
        <v>50</v>
      </c>
      <c r="K15" s="88">
        <v>50</v>
      </c>
      <c r="L15" s="3" t="s">
        <v>256</v>
      </c>
      <c r="M15" s="55"/>
      <c r="N15" s="3"/>
      <c r="O15" s="55"/>
      <c r="P15" s="3"/>
      <c r="Q15" s="55"/>
      <c r="R15" s="3"/>
      <c r="S15" s="55"/>
      <c r="T15" s="3"/>
      <c r="U15" s="6"/>
      <c r="V15" s="3"/>
      <c r="W15" s="6"/>
      <c r="X15" s="3"/>
      <c r="Y15" s="6"/>
      <c r="Z15" s="4"/>
      <c r="AA15" s="19"/>
      <c r="AB15" s="4"/>
      <c r="AC15" s="88">
        <v>100</v>
      </c>
      <c r="AD15" s="88">
        <v>50</v>
      </c>
      <c r="AE15" s="151">
        <v>50</v>
      </c>
      <c r="AF15" s="55"/>
      <c r="AG15" s="17"/>
    </row>
    <row r="16" spans="1:33" ht="40.5" customHeight="1" x14ac:dyDescent="0.2">
      <c r="A16" s="81"/>
      <c r="B16" s="72" t="s">
        <v>279</v>
      </c>
      <c r="C16" s="148"/>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52">
        <f>SUM(AE14:AE15)/2</f>
        <v>41.55</v>
      </c>
      <c r="AF16" s="29"/>
      <c r="AG16" s="20"/>
    </row>
    <row r="17" spans="1:33" ht="112.5" customHeight="1" x14ac:dyDescent="0.2">
      <c r="A17" s="81"/>
      <c r="B17" s="62" t="s">
        <v>77</v>
      </c>
      <c r="C17" s="3" t="s">
        <v>40</v>
      </c>
      <c r="D17" s="3" t="s">
        <v>52</v>
      </c>
      <c r="E17" s="3" t="s">
        <v>212</v>
      </c>
      <c r="F17" s="3" t="s">
        <v>37</v>
      </c>
      <c r="G17" s="40" t="s">
        <v>265</v>
      </c>
      <c r="H17" s="3" t="s">
        <v>274</v>
      </c>
      <c r="I17" s="87">
        <v>0</v>
      </c>
      <c r="J17" s="87">
        <v>0</v>
      </c>
      <c r="K17" s="88">
        <v>0</v>
      </c>
      <c r="L17" s="3" t="s">
        <v>264</v>
      </c>
      <c r="M17" s="6"/>
      <c r="N17" s="3"/>
      <c r="O17" s="6"/>
      <c r="P17" s="4"/>
      <c r="Q17" s="6"/>
      <c r="R17" s="4"/>
      <c r="S17" s="6"/>
      <c r="T17" s="3"/>
      <c r="U17" s="19"/>
      <c r="V17" s="4"/>
      <c r="W17" s="19"/>
      <c r="X17" s="25"/>
      <c r="Y17" s="19"/>
      <c r="Z17" s="25"/>
      <c r="AA17" s="54"/>
      <c r="AB17" s="25"/>
      <c r="AC17" s="88">
        <v>0</v>
      </c>
      <c r="AD17" s="88">
        <v>0</v>
      </c>
      <c r="AE17" s="151">
        <v>0</v>
      </c>
      <c r="AF17" s="29"/>
      <c r="AG17" s="20"/>
    </row>
    <row r="18" spans="1:33" ht="123.75" customHeight="1" x14ac:dyDescent="0.2">
      <c r="A18" s="145" t="s">
        <v>280</v>
      </c>
      <c r="B18" s="3" t="s">
        <v>78</v>
      </c>
      <c r="C18" s="3" t="s">
        <v>41</v>
      </c>
      <c r="D18" s="3" t="s">
        <v>53</v>
      </c>
      <c r="E18" s="3" t="s">
        <v>212</v>
      </c>
      <c r="F18" s="3" t="s">
        <v>64</v>
      </c>
      <c r="G18" s="3" t="s">
        <v>213</v>
      </c>
      <c r="H18" s="3" t="s">
        <v>270</v>
      </c>
      <c r="I18" s="87">
        <v>0.6</v>
      </c>
      <c r="J18" s="87">
        <v>0.4</v>
      </c>
      <c r="K18" s="88">
        <v>0</v>
      </c>
      <c r="L18" s="3" t="s">
        <v>231</v>
      </c>
      <c r="M18" s="6"/>
      <c r="N18" s="3"/>
      <c r="O18" s="6"/>
      <c r="P18" s="4"/>
      <c r="Q18" s="6"/>
      <c r="R18" s="4"/>
      <c r="S18" s="6"/>
      <c r="T18" s="3"/>
      <c r="U18" s="19"/>
      <c r="V18" s="4"/>
      <c r="W18" s="19"/>
      <c r="X18" s="25"/>
      <c r="Y18" s="19"/>
      <c r="Z18" s="25"/>
      <c r="AA18" s="54"/>
      <c r="AB18" s="25"/>
      <c r="AC18" s="88">
        <v>0.6</v>
      </c>
      <c r="AD18" s="88">
        <v>0.4</v>
      </c>
      <c r="AE18" s="153">
        <v>66.7</v>
      </c>
      <c r="AF18" s="29"/>
      <c r="AG18" s="20"/>
    </row>
    <row r="19" spans="1:33" ht="108.75" customHeight="1" x14ac:dyDescent="0.2">
      <c r="A19" s="146"/>
      <c r="B19" s="3" t="s">
        <v>79</v>
      </c>
      <c r="C19" s="3" t="s">
        <v>42</v>
      </c>
      <c r="D19" s="3" t="s">
        <v>54</v>
      </c>
      <c r="E19" s="3" t="s">
        <v>212</v>
      </c>
      <c r="F19" s="3" t="s">
        <v>64</v>
      </c>
      <c r="G19" s="3" t="s">
        <v>213</v>
      </c>
      <c r="H19" s="3" t="s">
        <v>272</v>
      </c>
      <c r="I19" s="87">
        <v>100</v>
      </c>
      <c r="J19" s="87">
        <v>79</v>
      </c>
      <c r="K19" s="88">
        <v>79</v>
      </c>
      <c r="L19" s="3" t="s">
        <v>249</v>
      </c>
      <c r="M19" s="6"/>
      <c r="N19" s="3"/>
      <c r="O19" s="6"/>
      <c r="P19" s="4"/>
      <c r="Q19" s="6"/>
      <c r="R19" s="4"/>
      <c r="S19" s="6"/>
      <c r="T19" s="3"/>
      <c r="U19" s="19"/>
      <c r="V19" s="4"/>
      <c r="W19" s="19"/>
      <c r="X19" s="25"/>
      <c r="Y19" s="19"/>
      <c r="Z19" s="25"/>
      <c r="AA19" s="54"/>
      <c r="AB19" s="25"/>
      <c r="AC19" s="88">
        <v>100</v>
      </c>
      <c r="AD19" s="88">
        <v>79</v>
      </c>
      <c r="AE19" s="151">
        <v>79</v>
      </c>
      <c r="AF19" s="29"/>
      <c r="AG19" s="20"/>
    </row>
    <row r="20" spans="1:33" ht="116.25" customHeight="1" x14ac:dyDescent="0.2">
      <c r="A20" s="146"/>
      <c r="B20" s="3" t="s">
        <v>80</v>
      </c>
      <c r="C20" s="3" t="s">
        <v>43</v>
      </c>
      <c r="D20" s="3" t="s">
        <v>55</v>
      </c>
      <c r="E20" s="3" t="s">
        <v>212</v>
      </c>
      <c r="F20" s="3" t="s">
        <v>65</v>
      </c>
      <c r="G20" s="3" t="s">
        <v>214</v>
      </c>
      <c r="H20" s="3" t="s">
        <v>270</v>
      </c>
      <c r="I20" s="87">
        <v>20</v>
      </c>
      <c r="J20" s="87">
        <v>10</v>
      </c>
      <c r="K20" s="88">
        <v>0</v>
      </c>
      <c r="L20" s="3" t="s">
        <v>261</v>
      </c>
      <c r="M20" s="6"/>
      <c r="N20" s="3"/>
      <c r="O20" s="6"/>
      <c r="P20" s="4"/>
      <c r="Q20" s="6"/>
      <c r="R20" s="4"/>
      <c r="S20" s="6"/>
      <c r="T20" s="3"/>
      <c r="U20" s="19"/>
      <c r="V20" s="4"/>
      <c r="W20" s="19"/>
      <c r="X20" s="25"/>
      <c r="Y20" s="19"/>
      <c r="Z20" s="25"/>
      <c r="AA20" s="54"/>
      <c r="AB20" s="25"/>
      <c r="AC20" s="88">
        <v>20</v>
      </c>
      <c r="AD20" s="88">
        <v>10</v>
      </c>
      <c r="AE20" s="153">
        <v>50</v>
      </c>
      <c r="AF20" s="29"/>
      <c r="AG20" s="20"/>
    </row>
    <row r="21" spans="1:33" ht="101.25" customHeight="1" x14ac:dyDescent="0.2">
      <c r="A21" s="146"/>
      <c r="B21" s="3" t="s">
        <v>81</v>
      </c>
      <c r="C21" s="3" t="s">
        <v>44</v>
      </c>
      <c r="D21" s="3" t="s">
        <v>56</v>
      </c>
      <c r="E21" s="3" t="s">
        <v>212</v>
      </c>
      <c r="F21" s="3" t="s">
        <v>65</v>
      </c>
      <c r="G21" s="3" t="s">
        <v>214</v>
      </c>
      <c r="H21" s="3" t="s">
        <v>270</v>
      </c>
      <c r="I21" s="87">
        <v>10</v>
      </c>
      <c r="J21" s="87">
        <v>0</v>
      </c>
      <c r="K21" s="88">
        <v>0</v>
      </c>
      <c r="L21" s="3" t="s">
        <v>264</v>
      </c>
      <c r="M21" s="6"/>
      <c r="N21" s="3"/>
      <c r="O21" s="6"/>
      <c r="P21" s="4"/>
      <c r="Q21" s="6"/>
      <c r="R21" s="4"/>
      <c r="S21" s="6"/>
      <c r="T21" s="3"/>
      <c r="U21" s="19"/>
      <c r="V21" s="4"/>
      <c r="W21" s="19"/>
      <c r="X21" s="25"/>
      <c r="Y21" s="19"/>
      <c r="Z21" s="25"/>
      <c r="AA21" s="54"/>
      <c r="AB21" s="25"/>
      <c r="AC21" s="88">
        <v>10</v>
      </c>
      <c r="AD21" s="88">
        <v>0</v>
      </c>
      <c r="AE21" s="151">
        <v>0</v>
      </c>
      <c r="AF21" s="29"/>
      <c r="AG21" s="20"/>
    </row>
    <row r="22" spans="1:33" ht="123.75" customHeight="1" x14ac:dyDescent="0.2">
      <c r="A22" s="146"/>
      <c r="B22" s="3" t="s">
        <v>82</v>
      </c>
      <c r="C22" s="3" t="s">
        <v>45</v>
      </c>
      <c r="D22" s="3" t="s">
        <v>57</v>
      </c>
      <c r="E22" s="3" t="s">
        <v>212</v>
      </c>
      <c r="F22" s="3" t="s">
        <v>66</v>
      </c>
      <c r="G22" s="3" t="s">
        <v>267</v>
      </c>
      <c r="H22" s="3" t="s">
        <v>274</v>
      </c>
      <c r="I22" s="87">
        <v>0</v>
      </c>
      <c r="J22" s="87">
        <v>0</v>
      </c>
      <c r="K22" s="88">
        <v>0</v>
      </c>
      <c r="L22" s="3" t="s">
        <v>264</v>
      </c>
      <c r="M22" s="6"/>
      <c r="N22" s="3"/>
      <c r="O22" s="6"/>
      <c r="P22" s="4"/>
      <c r="Q22" s="6"/>
      <c r="R22" s="4"/>
      <c r="S22" s="6"/>
      <c r="T22" s="3"/>
      <c r="U22" s="19"/>
      <c r="V22" s="4"/>
      <c r="W22" s="19"/>
      <c r="X22" s="25"/>
      <c r="Y22" s="19"/>
      <c r="Z22" s="25"/>
      <c r="AA22" s="54"/>
      <c r="AB22" s="25"/>
      <c r="AC22" s="88">
        <v>0</v>
      </c>
      <c r="AD22" s="88">
        <v>0</v>
      </c>
      <c r="AE22" s="151">
        <v>0</v>
      </c>
      <c r="AF22" s="29"/>
      <c r="AG22" s="20"/>
    </row>
    <row r="23" spans="1:33" ht="103.5" customHeight="1" x14ac:dyDescent="0.2">
      <c r="A23" s="146"/>
      <c r="B23" s="3" t="s">
        <v>83</v>
      </c>
      <c r="C23" s="3" t="s">
        <v>46</v>
      </c>
      <c r="D23" s="3" t="s">
        <v>58</v>
      </c>
      <c r="E23" s="3" t="s">
        <v>212</v>
      </c>
      <c r="F23" s="3" t="s">
        <v>66</v>
      </c>
      <c r="G23" s="3" t="s">
        <v>267</v>
      </c>
      <c r="H23" s="3" t="s">
        <v>274</v>
      </c>
      <c r="I23" s="87">
        <v>1</v>
      </c>
      <c r="J23" s="87">
        <v>0</v>
      </c>
      <c r="K23" s="88">
        <v>0</v>
      </c>
      <c r="L23" s="3" t="s">
        <v>260</v>
      </c>
      <c r="M23" s="6"/>
      <c r="N23" s="3"/>
      <c r="O23" s="6"/>
      <c r="P23" s="4"/>
      <c r="Q23" s="6"/>
      <c r="R23" s="4"/>
      <c r="S23" s="6"/>
      <c r="T23" s="3"/>
      <c r="U23" s="19"/>
      <c r="V23" s="4"/>
      <c r="W23" s="19"/>
      <c r="X23" s="25"/>
      <c r="Y23" s="19"/>
      <c r="Z23" s="25"/>
      <c r="AA23" s="54"/>
      <c r="AB23" s="25"/>
      <c r="AC23" s="88">
        <v>1</v>
      </c>
      <c r="AD23" s="88">
        <v>0</v>
      </c>
      <c r="AE23" s="151">
        <v>0</v>
      </c>
      <c r="AF23" s="29"/>
      <c r="AG23" s="20"/>
    </row>
    <row r="24" spans="1:33" ht="273" customHeight="1" x14ac:dyDescent="0.2">
      <c r="A24" s="146"/>
      <c r="B24" s="3" t="s">
        <v>84</v>
      </c>
      <c r="C24" s="3" t="s">
        <v>47</v>
      </c>
      <c r="D24" s="3" t="s">
        <v>59</v>
      </c>
      <c r="E24" s="3" t="s">
        <v>212</v>
      </c>
      <c r="F24" s="3" t="s">
        <v>67</v>
      </c>
      <c r="G24" s="3" t="s">
        <v>268</v>
      </c>
      <c r="H24" s="3" t="s">
        <v>270</v>
      </c>
      <c r="I24" s="87">
        <v>10</v>
      </c>
      <c r="J24" s="87">
        <v>4.34</v>
      </c>
      <c r="K24" s="88">
        <v>43.4</v>
      </c>
      <c r="L24" s="3" t="s">
        <v>237</v>
      </c>
      <c r="M24" s="6"/>
      <c r="N24" s="3"/>
      <c r="O24" s="6"/>
      <c r="P24" s="4"/>
      <c r="Q24" s="6"/>
      <c r="R24" s="4"/>
      <c r="S24" s="6"/>
      <c r="T24" s="3"/>
      <c r="U24" s="19"/>
      <c r="V24" s="4"/>
      <c r="W24" s="19"/>
      <c r="X24" s="25"/>
      <c r="Y24" s="19"/>
      <c r="Z24" s="25"/>
      <c r="AA24" s="54"/>
      <c r="AB24" s="25"/>
      <c r="AC24" s="88">
        <v>10</v>
      </c>
      <c r="AD24" s="88">
        <v>4.34</v>
      </c>
      <c r="AE24" s="151">
        <v>43.4</v>
      </c>
      <c r="AF24" s="29"/>
      <c r="AG24" s="20"/>
    </row>
    <row r="25" spans="1:33" ht="263.25" customHeight="1" x14ac:dyDescent="0.2">
      <c r="A25" s="146"/>
      <c r="B25" s="3" t="s">
        <v>85</v>
      </c>
      <c r="C25" s="3" t="s">
        <v>48</v>
      </c>
      <c r="D25" s="3" t="s">
        <v>60</v>
      </c>
      <c r="E25" s="3" t="s">
        <v>212</v>
      </c>
      <c r="F25" s="3" t="s">
        <v>68</v>
      </c>
      <c r="G25" s="3" t="s">
        <v>215</v>
      </c>
      <c r="H25" s="3" t="s">
        <v>270</v>
      </c>
      <c r="I25" s="87">
        <v>20</v>
      </c>
      <c r="J25" s="87">
        <v>0</v>
      </c>
      <c r="K25" s="88">
        <v>0</v>
      </c>
      <c r="L25" s="3" t="s">
        <v>236</v>
      </c>
      <c r="M25" s="6"/>
      <c r="N25" s="3"/>
      <c r="O25" s="6"/>
      <c r="P25" s="4"/>
      <c r="Q25" s="6"/>
      <c r="R25" s="4"/>
      <c r="S25" s="6"/>
      <c r="T25" s="3"/>
      <c r="U25" s="19"/>
      <c r="V25" s="4"/>
      <c r="W25" s="19"/>
      <c r="X25" s="25"/>
      <c r="Y25" s="19"/>
      <c r="Z25" s="25"/>
      <c r="AA25" s="54"/>
      <c r="AB25" s="25"/>
      <c r="AC25" s="88">
        <v>20</v>
      </c>
      <c r="AD25" s="88">
        <v>0</v>
      </c>
      <c r="AE25" s="151">
        <v>0</v>
      </c>
      <c r="AF25" s="29"/>
      <c r="AG25" s="20"/>
    </row>
    <row r="26" spans="1:33" ht="92.25" customHeight="1" x14ac:dyDescent="0.2">
      <c r="A26" s="146"/>
      <c r="B26" s="3" t="s">
        <v>86</v>
      </c>
      <c r="C26" s="3" t="s">
        <v>49</v>
      </c>
      <c r="D26" s="3" t="s">
        <v>61</v>
      </c>
      <c r="E26" s="3" t="s">
        <v>212</v>
      </c>
      <c r="F26" s="3" t="s">
        <v>68</v>
      </c>
      <c r="G26" s="3" t="s">
        <v>215</v>
      </c>
      <c r="H26" s="3" t="s">
        <v>270</v>
      </c>
      <c r="I26" s="87">
        <v>20</v>
      </c>
      <c r="J26" s="87">
        <v>0</v>
      </c>
      <c r="K26" s="88">
        <v>0</v>
      </c>
      <c r="L26" s="3" t="s">
        <v>247</v>
      </c>
      <c r="M26" s="6"/>
      <c r="N26" s="3"/>
      <c r="O26" s="6"/>
      <c r="P26" s="4"/>
      <c r="Q26" s="6"/>
      <c r="R26" s="4"/>
      <c r="S26" s="6"/>
      <c r="T26" s="3"/>
      <c r="U26" s="19"/>
      <c r="V26" s="4"/>
      <c r="W26" s="19"/>
      <c r="X26" s="25"/>
      <c r="Y26" s="19"/>
      <c r="Z26" s="25"/>
      <c r="AA26" s="54"/>
      <c r="AB26" s="25"/>
      <c r="AC26" s="88">
        <v>20</v>
      </c>
      <c r="AD26" s="88">
        <v>0</v>
      </c>
      <c r="AE26" s="151">
        <v>0</v>
      </c>
      <c r="AF26" s="29"/>
      <c r="AG26" s="20"/>
    </row>
    <row r="27" spans="1:33" ht="66.75" customHeight="1" x14ac:dyDescent="0.2">
      <c r="A27" s="146"/>
      <c r="B27" s="3" t="s">
        <v>87</v>
      </c>
      <c r="C27" s="3" t="s">
        <v>50</v>
      </c>
      <c r="D27" s="3" t="s">
        <v>62</v>
      </c>
      <c r="E27" s="3" t="s">
        <v>212</v>
      </c>
      <c r="F27" s="3" t="s">
        <v>68</v>
      </c>
      <c r="G27" s="3" t="s">
        <v>215</v>
      </c>
      <c r="H27" s="3" t="s">
        <v>270</v>
      </c>
      <c r="I27" s="87">
        <v>5012</v>
      </c>
      <c r="J27" s="87">
        <v>0</v>
      </c>
      <c r="K27" s="88">
        <v>0</v>
      </c>
      <c r="L27" s="3" t="s">
        <v>264</v>
      </c>
      <c r="M27" s="6"/>
      <c r="N27" s="3"/>
      <c r="O27" s="6"/>
      <c r="P27" s="4"/>
      <c r="Q27" s="6"/>
      <c r="R27" s="4"/>
      <c r="S27" s="6"/>
      <c r="T27" s="3"/>
      <c r="U27" s="19"/>
      <c r="V27" s="4"/>
      <c r="W27" s="19"/>
      <c r="X27" s="25"/>
      <c r="Y27" s="19"/>
      <c r="Z27" s="25"/>
      <c r="AA27" s="54"/>
      <c r="AB27" s="25"/>
      <c r="AC27" s="88">
        <v>5012</v>
      </c>
      <c r="AD27" s="88">
        <v>0</v>
      </c>
      <c r="AE27" s="151">
        <v>0</v>
      </c>
      <c r="AF27" s="29"/>
      <c r="AG27" s="20"/>
    </row>
    <row r="28" spans="1:33" ht="81.75" customHeight="1" x14ac:dyDescent="0.2">
      <c r="A28" s="147"/>
      <c r="B28" s="3" t="s">
        <v>88</v>
      </c>
      <c r="C28" s="3" t="s">
        <v>51</v>
      </c>
      <c r="D28" s="3" t="s">
        <v>63</v>
      </c>
      <c r="E28" s="3" t="s">
        <v>212</v>
      </c>
      <c r="F28" s="3" t="s">
        <v>68</v>
      </c>
      <c r="G28" s="3" t="s">
        <v>215</v>
      </c>
      <c r="H28" s="3" t="s">
        <v>270</v>
      </c>
      <c r="I28" s="87">
        <v>40</v>
      </c>
      <c r="J28" s="87">
        <v>20</v>
      </c>
      <c r="K28" s="88">
        <v>50</v>
      </c>
      <c r="L28" s="3" t="s">
        <v>254</v>
      </c>
      <c r="M28" s="6"/>
      <c r="N28" s="3"/>
      <c r="O28" s="6"/>
      <c r="P28" s="4"/>
      <c r="Q28" s="6"/>
      <c r="R28" s="4"/>
      <c r="S28" s="6"/>
      <c r="T28" s="3"/>
      <c r="U28" s="19"/>
      <c r="V28" s="4"/>
      <c r="W28" s="19"/>
      <c r="X28" s="25"/>
      <c r="Y28" s="19"/>
      <c r="Z28" s="25"/>
      <c r="AA28" s="54"/>
      <c r="AB28" s="25"/>
      <c r="AC28" s="88">
        <v>40</v>
      </c>
      <c r="AD28" s="88">
        <v>20</v>
      </c>
      <c r="AE28" s="151">
        <v>50</v>
      </c>
      <c r="AF28" s="29"/>
      <c r="AG28" s="20"/>
    </row>
    <row r="29" spans="1:33" ht="38.25" customHeight="1" x14ac:dyDescent="0.2">
      <c r="A29" s="82"/>
      <c r="B29" s="70" t="s">
        <v>281</v>
      </c>
      <c r="C29" s="103"/>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54">
        <f>SUM(AE17:AE28)/8</f>
        <v>36.137500000000003</v>
      </c>
      <c r="AF29" s="29"/>
      <c r="AG29" s="20"/>
    </row>
    <row r="30" spans="1:33" ht="138" customHeight="1" x14ac:dyDescent="0.2">
      <c r="A30" s="82" t="s">
        <v>70</v>
      </c>
      <c r="B30" s="26" t="s">
        <v>89</v>
      </c>
      <c r="C30" s="26" t="s">
        <v>90</v>
      </c>
      <c r="D30" s="26" t="s">
        <v>91</v>
      </c>
      <c r="E30" s="3" t="s">
        <v>212</v>
      </c>
      <c r="F30" s="26" t="s">
        <v>67</v>
      </c>
      <c r="G30" s="3" t="s">
        <v>268</v>
      </c>
      <c r="H30" s="3" t="s">
        <v>270</v>
      </c>
      <c r="I30" s="87">
        <v>10</v>
      </c>
      <c r="J30" s="87">
        <v>4.75</v>
      </c>
      <c r="K30" s="88">
        <v>47.5</v>
      </c>
      <c r="L30" s="37" t="s">
        <v>221</v>
      </c>
      <c r="M30" s="6"/>
      <c r="N30" s="3"/>
      <c r="O30" s="6"/>
      <c r="P30" s="4"/>
      <c r="Q30" s="6"/>
      <c r="R30" s="4"/>
      <c r="S30" s="89"/>
      <c r="T30" s="4"/>
      <c r="U30" s="55"/>
      <c r="V30" s="3"/>
      <c r="W30" s="55"/>
      <c r="X30" s="26"/>
      <c r="Y30" s="55"/>
      <c r="Z30" s="4"/>
      <c r="AA30" s="19"/>
      <c r="AB30" s="4"/>
      <c r="AC30" s="88">
        <v>10</v>
      </c>
      <c r="AD30" s="88">
        <v>4.75</v>
      </c>
      <c r="AE30" s="151">
        <v>47.5</v>
      </c>
      <c r="AF30" s="27"/>
      <c r="AG30" s="58"/>
    </row>
    <row r="31" spans="1:33" ht="40.5" customHeight="1" x14ac:dyDescent="0.2">
      <c r="A31" s="82"/>
      <c r="B31" s="70" t="s">
        <v>282</v>
      </c>
      <c r="C31" s="105"/>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55">
        <f>SUM(AE30)</f>
        <v>47.5</v>
      </c>
      <c r="AF31" s="27"/>
      <c r="AG31" s="58"/>
    </row>
    <row r="32" spans="1:33" ht="250.5" customHeight="1" x14ac:dyDescent="0.2">
      <c r="A32" s="133" t="s">
        <v>71</v>
      </c>
      <c r="B32" s="71" t="s">
        <v>102</v>
      </c>
      <c r="C32" s="71" t="s">
        <v>92</v>
      </c>
      <c r="D32" s="71" t="s">
        <v>96</v>
      </c>
      <c r="E32" s="3" t="s">
        <v>212</v>
      </c>
      <c r="F32" s="90" t="s">
        <v>100</v>
      </c>
      <c r="G32" s="3" t="s">
        <v>216</v>
      </c>
      <c r="H32" s="3" t="s">
        <v>274</v>
      </c>
      <c r="I32" s="87">
        <v>30</v>
      </c>
      <c r="J32" s="87">
        <v>9</v>
      </c>
      <c r="K32" s="88">
        <v>30</v>
      </c>
      <c r="L32" s="38" t="s">
        <v>244</v>
      </c>
      <c r="M32" s="6"/>
      <c r="N32" s="3"/>
      <c r="O32" s="6"/>
      <c r="P32" s="4"/>
      <c r="Q32" s="6"/>
      <c r="R32" s="5"/>
      <c r="S32" s="89"/>
      <c r="T32" s="5"/>
      <c r="U32" s="55"/>
      <c r="V32" s="3"/>
      <c r="W32" s="55"/>
      <c r="X32" s="3"/>
      <c r="Y32" s="55"/>
      <c r="Z32" s="4"/>
      <c r="AA32" s="19"/>
      <c r="AB32" s="28"/>
      <c r="AC32" s="88">
        <v>30</v>
      </c>
      <c r="AD32" s="88">
        <v>9</v>
      </c>
      <c r="AE32" s="151">
        <v>30</v>
      </c>
      <c r="AF32" s="27"/>
      <c r="AG32" s="55"/>
    </row>
    <row r="33" spans="1:33" ht="272.25" customHeight="1" x14ac:dyDescent="0.2">
      <c r="A33" s="134"/>
      <c r="B33" s="71" t="s">
        <v>103</v>
      </c>
      <c r="C33" s="71" t="s">
        <v>93</v>
      </c>
      <c r="D33" s="71" t="s">
        <v>97</v>
      </c>
      <c r="E33" s="3" t="s">
        <v>212</v>
      </c>
      <c r="F33" s="90" t="s">
        <v>100</v>
      </c>
      <c r="G33" s="3" t="s">
        <v>216</v>
      </c>
      <c r="H33" s="3" t="s">
        <v>274</v>
      </c>
      <c r="I33" s="87">
        <v>40</v>
      </c>
      <c r="J33" s="87">
        <v>53</v>
      </c>
      <c r="K33" s="88">
        <v>132.5</v>
      </c>
      <c r="L33" s="38" t="s">
        <v>225</v>
      </c>
      <c r="M33" s="6"/>
      <c r="N33" s="3"/>
      <c r="O33" s="6"/>
      <c r="P33" s="4"/>
      <c r="Q33" s="6"/>
      <c r="R33" s="5"/>
      <c r="S33" s="89"/>
      <c r="T33" s="5"/>
      <c r="U33" s="55"/>
      <c r="V33" s="3"/>
      <c r="W33" s="55"/>
      <c r="X33" s="3"/>
      <c r="Y33" s="55"/>
      <c r="Z33" s="4"/>
      <c r="AA33" s="19"/>
      <c r="AB33" s="28"/>
      <c r="AC33" s="88">
        <v>40</v>
      </c>
      <c r="AD33" s="88">
        <v>53</v>
      </c>
      <c r="AE33" s="151">
        <v>132.5</v>
      </c>
      <c r="AF33" s="27"/>
      <c r="AG33" s="55"/>
    </row>
    <row r="34" spans="1:33" ht="250.5" customHeight="1" x14ac:dyDescent="0.2">
      <c r="A34" s="134"/>
      <c r="B34" s="71" t="s">
        <v>104</v>
      </c>
      <c r="C34" s="71" t="s">
        <v>94</v>
      </c>
      <c r="D34" s="71" t="s">
        <v>98</v>
      </c>
      <c r="E34" s="3" t="s">
        <v>212</v>
      </c>
      <c r="F34" s="90" t="s">
        <v>100</v>
      </c>
      <c r="G34" s="3" t="s">
        <v>216</v>
      </c>
      <c r="H34" s="3" t="s">
        <v>274</v>
      </c>
      <c r="I34" s="87">
        <v>100</v>
      </c>
      <c r="J34" s="87">
        <v>73</v>
      </c>
      <c r="K34" s="88">
        <v>73</v>
      </c>
      <c r="L34" s="38" t="s">
        <v>227</v>
      </c>
      <c r="M34" s="6"/>
      <c r="N34" s="3"/>
      <c r="O34" s="6"/>
      <c r="P34" s="4"/>
      <c r="Q34" s="6"/>
      <c r="R34" s="5"/>
      <c r="S34" s="89"/>
      <c r="T34" s="5"/>
      <c r="U34" s="55"/>
      <c r="V34" s="3"/>
      <c r="W34" s="55"/>
      <c r="X34" s="3"/>
      <c r="Y34" s="55"/>
      <c r="Z34" s="4"/>
      <c r="AA34" s="19"/>
      <c r="AB34" s="28"/>
      <c r="AC34" s="88">
        <v>100</v>
      </c>
      <c r="AD34" s="88">
        <v>73</v>
      </c>
      <c r="AE34" s="151">
        <v>73</v>
      </c>
      <c r="AF34" s="27"/>
      <c r="AG34" s="55"/>
    </row>
    <row r="35" spans="1:33" ht="144.75" customHeight="1" x14ac:dyDescent="0.2">
      <c r="A35" s="135"/>
      <c r="B35" s="71" t="s">
        <v>101</v>
      </c>
      <c r="C35" s="71" t="s">
        <v>95</v>
      </c>
      <c r="D35" s="71" t="s">
        <v>99</v>
      </c>
      <c r="E35" s="3" t="s">
        <v>212</v>
      </c>
      <c r="F35" s="6" t="s">
        <v>67</v>
      </c>
      <c r="G35" s="3" t="s">
        <v>268</v>
      </c>
      <c r="H35" s="3" t="s">
        <v>271</v>
      </c>
      <c r="I35" s="87">
        <v>250</v>
      </c>
      <c r="J35" s="87">
        <v>39</v>
      </c>
      <c r="K35" s="88">
        <v>15.6</v>
      </c>
      <c r="L35" s="38" t="s">
        <v>222</v>
      </c>
      <c r="M35" s="6"/>
      <c r="N35" s="3"/>
      <c r="O35" s="6"/>
      <c r="P35" s="4"/>
      <c r="Q35" s="6"/>
      <c r="R35" s="5"/>
      <c r="S35" s="89"/>
      <c r="T35" s="5"/>
      <c r="U35" s="55"/>
      <c r="V35" s="3"/>
      <c r="W35" s="55"/>
      <c r="X35" s="3"/>
      <c r="Y35" s="55"/>
      <c r="Z35" s="4"/>
      <c r="AA35" s="19"/>
      <c r="AB35" s="28"/>
      <c r="AC35" s="88">
        <v>250</v>
      </c>
      <c r="AD35" s="88">
        <v>39</v>
      </c>
      <c r="AE35" s="151">
        <v>15.6</v>
      </c>
      <c r="AF35" s="27"/>
      <c r="AG35" s="55"/>
    </row>
    <row r="36" spans="1:33" ht="45" customHeight="1" x14ac:dyDescent="0.2">
      <c r="A36" s="83"/>
      <c r="B36" s="70" t="s">
        <v>283</v>
      </c>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54">
        <f>SUM(AE32:AE35)/4</f>
        <v>62.774999999999999</v>
      </c>
      <c r="AF36" s="27"/>
      <c r="AG36" s="55"/>
    </row>
    <row r="37" spans="1:33" ht="159.75" customHeight="1" x14ac:dyDescent="0.2">
      <c r="A37" s="124" t="s">
        <v>72</v>
      </c>
      <c r="B37" s="71" t="s">
        <v>117</v>
      </c>
      <c r="C37" s="71" t="s">
        <v>106</v>
      </c>
      <c r="D37" s="71" t="s">
        <v>111</v>
      </c>
      <c r="E37" s="3" t="s">
        <v>212</v>
      </c>
      <c r="F37" s="90" t="s">
        <v>67</v>
      </c>
      <c r="G37" s="3" t="s">
        <v>268</v>
      </c>
      <c r="H37" s="40" t="s">
        <v>273</v>
      </c>
      <c r="I37" s="87">
        <v>800</v>
      </c>
      <c r="J37" s="87">
        <v>800</v>
      </c>
      <c r="K37" s="88">
        <v>100</v>
      </c>
      <c r="L37" s="3" t="s">
        <v>224</v>
      </c>
      <c r="M37" s="2"/>
      <c r="N37" s="3"/>
      <c r="O37" s="2"/>
      <c r="P37" s="3"/>
      <c r="Q37" s="2"/>
      <c r="R37" s="3"/>
      <c r="S37" s="2"/>
      <c r="T37" s="3"/>
      <c r="U37" s="30"/>
      <c r="V37" s="3"/>
      <c r="W37" s="55"/>
      <c r="X37" s="26"/>
      <c r="Y37" s="55"/>
      <c r="Z37" s="4"/>
      <c r="AA37" s="39"/>
      <c r="AB37" s="4"/>
      <c r="AC37" s="88">
        <v>800</v>
      </c>
      <c r="AD37" s="88">
        <v>800</v>
      </c>
      <c r="AE37" s="151">
        <v>100</v>
      </c>
      <c r="AF37" s="58"/>
      <c r="AG37" s="29"/>
    </row>
    <row r="38" spans="1:33" ht="150" customHeight="1" x14ac:dyDescent="0.2">
      <c r="A38" s="125"/>
      <c r="B38" s="71" t="s">
        <v>118</v>
      </c>
      <c r="C38" s="71" t="s">
        <v>107</v>
      </c>
      <c r="D38" s="71" t="s">
        <v>112</v>
      </c>
      <c r="E38" s="3" t="s">
        <v>212</v>
      </c>
      <c r="F38" s="90" t="s">
        <v>115</v>
      </c>
      <c r="G38" s="40" t="s">
        <v>269</v>
      </c>
      <c r="H38" s="40" t="s">
        <v>270</v>
      </c>
      <c r="I38" s="87">
        <v>0</v>
      </c>
      <c r="J38" s="87">
        <v>0</v>
      </c>
      <c r="K38" s="88">
        <v>0</v>
      </c>
      <c r="L38" s="3" t="s">
        <v>264</v>
      </c>
      <c r="M38" s="2"/>
      <c r="N38" s="3"/>
      <c r="O38" s="2"/>
      <c r="P38" s="3"/>
      <c r="Q38" s="2"/>
      <c r="R38" s="3"/>
      <c r="S38" s="2"/>
      <c r="T38" s="3"/>
      <c r="U38" s="30"/>
      <c r="V38" s="3"/>
      <c r="W38" s="55"/>
      <c r="X38" s="26"/>
      <c r="Y38" s="55"/>
      <c r="Z38" s="4"/>
      <c r="AA38" s="39"/>
      <c r="AB38" s="4"/>
      <c r="AC38" s="88">
        <v>0</v>
      </c>
      <c r="AD38" s="88">
        <v>0</v>
      </c>
      <c r="AE38" s="151">
        <v>0</v>
      </c>
      <c r="AF38" s="58"/>
      <c r="AG38" s="29"/>
    </row>
    <row r="39" spans="1:33" ht="105" customHeight="1" x14ac:dyDescent="0.2">
      <c r="A39" s="125"/>
      <c r="B39" s="71" t="s">
        <v>119</v>
      </c>
      <c r="C39" s="71" t="s">
        <v>108</v>
      </c>
      <c r="D39" s="71" t="s">
        <v>113</v>
      </c>
      <c r="E39" s="3" t="s">
        <v>212</v>
      </c>
      <c r="F39" s="90" t="s">
        <v>38</v>
      </c>
      <c r="G39" s="40" t="s">
        <v>218</v>
      </c>
      <c r="H39" s="40" t="s">
        <v>275</v>
      </c>
      <c r="I39" s="87">
        <v>100</v>
      </c>
      <c r="J39" s="87">
        <v>50</v>
      </c>
      <c r="K39" s="88">
        <v>50</v>
      </c>
      <c r="L39" s="3" t="s">
        <v>258</v>
      </c>
      <c r="M39" s="2"/>
      <c r="N39" s="3"/>
      <c r="O39" s="2"/>
      <c r="P39" s="3"/>
      <c r="Q39" s="2"/>
      <c r="R39" s="3"/>
      <c r="S39" s="2"/>
      <c r="T39" s="3"/>
      <c r="U39" s="30"/>
      <c r="V39" s="3"/>
      <c r="W39" s="55"/>
      <c r="X39" s="26"/>
      <c r="Y39" s="55"/>
      <c r="Z39" s="4"/>
      <c r="AA39" s="39"/>
      <c r="AB39" s="4"/>
      <c r="AC39" s="88">
        <v>100</v>
      </c>
      <c r="AD39" s="88">
        <v>50</v>
      </c>
      <c r="AE39" s="151">
        <v>50</v>
      </c>
      <c r="AF39" s="58"/>
      <c r="AG39" s="29"/>
    </row>
    <row r="40" spans="1:33" ht="138" customHeight="1" x14ac:dyDescent="0.2">
      <c r="A40" s="125"/>
      <c r="B40" s="71" t="s">
        <v>120</v>
      </c>
      <c r="C40" s="22" t="s">
        <v>109</v>
      </c>
      <c r="D40" s="21" t="s">
        <v>114</v>
      </c>
      <c r="E40" s="7" t="s">
        <v>212</v>
      </c>
      <c r="F40" s="23" t="s">
        <v>38</v>
      </c>
      <c r="G40" s="40" t="s">
        <v>218</v>
      </c>
      <c r="H40" s="40" t="s">
        <v>270</v>
      </c>
      <c r="I40" s="68">
        <v>10</v>
      </c>
      <c r="J40" s="68">
        <v>5</v>
      </c>
      <c r="K40" s="69">
        <v>50</v>
      </c>
      <c r="L40" s="3" t="s">
        <v>257</v>
      </c>
      <c r="M40" s="2"/>
      <c r="N40" s="1"/>
      <c r="O40" s="16"/>
      <c r="P40" s="1"/>
      <c r="Q40" s="2"/>
      <c r="R40" s="1"/>
      <c r="S40" s="16"/>
      <c r="T40" s="3"/>
      <c r="U40" s="30"/>
      <c r="V40" s="3"/>
      <c r="W40" s="55"/>
      <c r="X40" s="26"/>
      <c r="Y40" s="55"/>
      <c r="Z40" s="4"/>
      <c r="AA40" s="39"/>
      <c r="AB40" s="4"/>
      <c r="AC40" s="69">
        <v>10</v>
      </c>
      <c r="AD40" s="69">
        <v>5</v>
      </c>
      <c r="AE40" s="151">
        <v>50</v>
      </c>
      <c r="AF40" s="58"/>
      <c r="AG40" s="29"/>
    </row>
    <row r="41" spans="1:33" ht="186.75" customHeight="1" x14ac:dyDescent="0.2">
      <c r="A41" s="126"/>
      <c r="B41" s="71" t="s">
        <v>121</v>
      </c>
      <c r="C41" s="21" t="s">
        <v>110</v>
      </c>
      <c r="D41" s="21" t="s">
        <v>105</v>
      </c>
      <c r="E41" s="7" t="s">
        <v>212</v>
      </c>
      <c r="F41" s="23" t="s">
        <v>116</v>
      </c>
      <c r="G41" s="40" t="s">
        <v>217</v>
      </c>
      <c r="H41" s="40" t="s">
        <v>276</v>
      </c>
      <c r="I41" s="68">
        <v>100</v>
      </c>
      <c r="J41" s="68">
        <v>50</v>
      </c>
      <c r="K41" s="69">
        <v>50</v>
      </c>
      <c r="L41" s="3" t="s">
        <v>259</v>
      </c>
      <c r="M41" s="2"/>
      <c r="N41" s="1"/>
      <c r="O41" s="16"/>
      <c r="P41" s="1"/>
      <c r="Q41" s="2"/>
      <c r="R41" s="1"/>
      <c r="S41" s="16"/>
      <c r="T41" s="3"/>
      <c r="U41" s="30"/>
      <c r="V41" s="3"/>
      <c r="W41" s="55"/>
      <c r="X41" s="26"/>
      <c r="Y41" s="55"/>
      <c r="Z41" s="4"/>
      <c r="AA41" s="39"/>
      <c r="AB41" s="4"/>
      <c r="AC41" s="69">
        <v>100</v>
      </c>
      <c r="AD41" s="69">
        <v>50</v>
      </c>
      <c r="AE41" s="151">
        <v>50</v>
      </c>
      <c r="AF41" s="58"/>
      <c r="AG41" s="29"/>
    </row>
    <row r="42" spans="1:33" ht="50.25" customHeight="1" x14ac:dyDescent="0.2">
      <c r="A42" s="81"/>
      <c r="B42" s="70" t="s">
        <v>284</v>
      </c>
      <c r="C42" s="97"/>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154">
        <f>SUM(AE37:AE41)/4</f>
        <v>62.5</v>
      </c>
      <c r="AF42" s="55"/>
      <c r="AG42" s="55"/>
    </row>
    <row r="43" spans="1:33" ht="170.25" customHeight="1" x14ac:dyDescent="0.2">
      <c r="A43" s="119" t="s">
        <v>285</v>
      </c>
      <c r="B43" s="21" t="s">
        <v>151</v>
      </c>
      <c r="C43" s="22" t="s">
        <v>122</v>
      </c>
      <c r="D43" s="21" t="s">
        <v>135</v>
      </c>
      <c r="E43" s="7" t="s">
        <v>212</v>
      </c>
      <c r="F43" s="65" t="s">
        <v>64</v>
      </c>
      <c r="G43" s="7" t="s">
        <v>213</v>
      </c>
      <c r="H43" s="63" t="s">
        <v>274</v>
      </c>
      <c r="I43" s="68">
        <v>0</v>
      </c>
      <c r="J43" s="68">
        <v>0</v>
      </c>
      <c r="K43" s="69">
        <v>0</v>
      </c>
      <c r="L43" s="40" t="s">
        <v>264</v>
      </c>
      <c r="M43" s="58"/>
      <c r="N43" s="1"/>
      <c r="O43" s="13"/>
      <c r="P43" s="1"/>
      <c r="Q43" s="58"/>
      <c r="R43" s="1"/>
      <c r="S43" s="13"/>
      <c r="T43" s="3"/>
      <c r="U43" s="58"/>
      <c r="V43" s="3"/>
      <c r="W43" s="58"/>
      <c r="X43" s="3"/>
      <c r="Y43" s="58"/>
      <c r="Z43" s="4"/>
      <c r="AA43" s="39"/>
      <c r="AB43" s="57"/>
      <c r="AC43" s="69">
        <v>0</v>
      </c>
      <c r="AD43" s="69">
        <v>0</v>
      </c>
      <c r="AE43" s="151">
        <v>0</v>
      </c>
      <c r="AF43" s="55"/>
      <c r="AG43" s="55"/>
    </row>
    <row r="44" spans="1:33" ht="98.25" customHeight="1" x14ac:dyDescent="0.2">
      <c r="A44" s="120"/>
      <c r="B44" s="71" t="s">
        <v>152</v>
      </c>
      <c r="C44" s="22" t="s">
        <v>123</v>
      </c>
      <c r="D44" s="21" t="s">
        <v>136</v>
      </c>
      <c r="E44" s="7" t="s">
        <v>212</v>
      </c>
      <c r="F44" s="23" t="s">
        <v>148</v>
      </c>
      <c r="G44" s="63" t="s">
        <v>216</v>
      </c>
      <c r="H44" s="63" t="s">
        <v>270</v>
      </c>
      <c r="I44" s="87">
        <v>20</v>
      </c>
      <c r="J44" s="87">
        <v>5</v>
      </c>
      <c r="K44" s="88">
        <v>25</v>
      </c>
      <c r="L44" s="40" t="s">
        <v>226</v>
      </c>
      <c r="M44" s="58"/>
      <c r="N44" s="1"/>
      <c r="O44" s="13"/>
      <c r="P44" s="1"/>
      <c r="Q44" s="58"/>
      <c r="R44" s="1"/>
      <c r="S44" s="13"/>
      <c r="T44" s="3"/>
      <c r="U44" s="58"/>
      <c r="V44" s="3"/>
      <c r="W44" s="58"/>
      <c r="X44" s="3"/>
      <c r="Y44" s="58"/>
      <c r="Z44" s="4"/>
      <c r="AA44" s="39"/>
      <c r="AB44" s="57"/>
      <c r="AC44" s="69">
        <v>20</v>
      </c>
      <c r="AD44" s="69">
        <v>5</v>
      </c>
      <c r="AE44" s="151">
        <v>25</v>
      </c>
      <c r="AF44" s="55"/>
      <c r="AG44" s="55"/>
    </row>
    <row r="45" spans="1:33" ht="142.5" customHeight="1" x14ac:dyDescent="0.2">
      <c r="A45" s="120"/>
      <c r="B45" s="71" t="s">
        <v>153</v>
      </c>
      <c r="C45" s="22" t="s">
        <v>124</v>
      </c>
      <c r="D45" s="21" t="s">
        <v>137</v>
      </c>
      <c r="E45" s="7" t="s">
        <v>212</v>
      </c>
      <c r="F45" s="23" t="s">
        <v>149</v>
      </c>
      <c r="G45" s="63" t="s">
        <v>219</v>
      </c>
      <c r="H45" s="63" t="s">
        <v>272</v>
      </c>
      <c r="I45" s="87">
        <v>100</v>
      </c>
      <c r="J45" s="87">
        <v>45</v>
      </c>
      <c r="K45" s="88">
        <v>45</v>
      </c>
      <c r="L45" s="40" t="s">
        <v>230</v>
      </c>
      <c r="M45" s="58"/>
      <c r="N45" s="1"/>
      <c r="O45" s="13"/>
      <c r="P45" s="1"/>
      <c r="Q45" s="58"/>
      <c r="R45" s="1"/>
      <c r="S45" s="13"/>
      <c r="T45" s="3"/>
      <c r="U45" s="58"/>
      <c r="V45" s="3"/>
      <c r="W45" s="58"/>
      <c r="X45" s="3"/>
      <c r="Y45" s="58"/>
      <c r="Z45" s="4"/>
      <c r="AA45" s="39"/>
      <c r="AB45" s="57"/>
      <c r="AC45" s="69">
        <v>100</v>
      </c>
      <c r="AD45" s="69">
        <v>45</v>
      </c>
      <c r="AE45" s="151">
        <v>45</v>
      </c>
      <c r="AF45" s="55"/>
      <c r="AG45" s="55"/>
    </row>
    <row r="46" spans="1:33" ht="158.25" customHeight="1" x14ac:dyDescent="0.2">
      <c r="A46" s="120"/>
      <c r="B46" s="71" t="s">
        <v>154</v>
      </c>
      <c r="C46" s="22" t="s">
        <v>125</v>
      </c>
      <c r="D46" s="21" t="s">
        <v>138</v>
      </c>
      <c r="E46" s="7" t="s">
        <v>212</v>
      </c>
      <c r="F46" s="23" t="s">
        <v>149</v>
      </c>
      <c r="G46" s="63" t="s">
        <v>219</v>
      </c>
      <c r="H46" s="63" t="s">
        <v>270</v>
      </c>
      <c r="I46" s="87">
        <v>1</v>
      </c>
      <c r="J46" s="87">
        <v>0</v>
      </c>
      <c r="K46" s="88">
        <v>0</v>
      </c>
      <c r="L46" s="40" t="s">
        <v>229</v>
      </c>
      <c r="M46" s="58"/>
      <c r="N46" s="1"/>
      <c r="O46" s="13"/>
      <c r="P46" s="1"/>
      <c r="Q46" s="58"/>
      <c r="R46" s="1"/>
      <c r="S46" s="13"/>
      <c r="T46" s="3"/>
      <c r="U46" s="58"/>
      <c r="V46" s="3"/>
      <c r="W46" s="58"/>
      <c r="X46" s="3"/>
      <c r="Y46" s="58"/>
      <c r="Z46" s="4"/>
      <c r="AA46" s="39"/>
      <c r="AB46" s="57"/>
      <c r="AC46" s="69">
        <v>1</v>
      </c>
      <c r="AD46" s="69">
        <v>0</v>
      </c>
      <c r="AE46" s="151">
        <v>0</v>
      </c>
      <c r="AF46" s="55"/>
      <c r="AG46" s="55"/>
    </row>
    <row r="47" spans="1:33" ht="145.5" customHeight="1" x14ac:dyDescent="0.2">
      <c r="A47" s="120"/>
      <c r="B47" s="71" t="s">
        <v>155</v>
      </c>
      <c r="C47" s="22" t="s">
        <v>126</v>
      </c>
      <c r="D47" s="21" t="s">
        <v>139</v>
      </c>
      <c r="E47" s="7" t="s">
        <v>212</v>
      </c>
      <c r="F47" s="23" t="s">
        <v>149</v>
      </c>
      <c r="G47" s="63" t="s">
        <v>219</v>
      </c>
      <c r="H47" s="63" t="s">
        <v>270</v>
      </c>
      <c r="I47" s="87">
        <v>5</v>
      </c>
      <c r="J47" s="87">
        <v>3</v>
      </c>
      <c r="K47" s="88">
        <v>60</v>
      </c>
      <c r="L47" s="40" t="s">
        <v>228</v>
      </c>
      <c r="M47" s="58"/>
      <c r="N47" s="1"/>
      <c r="O47" s="13"/>
      <c r="P47" s="1"/>
      <c r="Q47" s="58"/>
      <c r="R47" s="1"/>
      <c r="S47" s="13"/>
      <c r="T47" s="3"/>
      <c r="U47" s="58"/>
      <c r="V47" s="3"/>
      <c r="W47" s="58"/>
      <c r="X47" s="3"/>
      <c r="Y47" s="58"/>
      <c r="Z47" s="4"/>
      <c r="AA47" s="39"/>
      <c r="AB47" s="57"/>
      <c r="AC47" s="69">
        <v>5</v>
      </c>
      <c r="AD47" s="69">
        <v>3</v>
      </c>
      <c r="AE47" s="151">
        <v>60</v>
      </c>
      <c r="AF47" s="55"/>
      <c r="AG47" s="55"/>
    </row>
    <row r="48" spans="1:33" ht="154.5" customHeight="1" x14ac:dyDescent="0.2">
      <c r="A48" s="120"/>
      <c r="B48" s="71" t="s">
        <v>156</v>
      </c>
      <c r="C48" s="22" t="s">
        <v>127</v>
      </c>
      <c r="D48" s="21" t="s">
        <v>140</v>
      </c>
      <c r="E48" s="7" t="s">
        <v>212</v>
      </c>
      <c r="F48" s="23" t="s">
        <v>150</v>
      </c>
      <c r="G48" s="63" t="s">
        <v>269</v>
      </c>
      <c r="H48" s="63" t="s">
        <v>270</v>
      </c>
      <c r="I48" s="68">
        <v>2</v>
      </c>
      <c r="J48" s="68">
        <v>0</v>
      </c>
      <c r="K48" s="69">
        <v>0</v>
      </c>
      <c r="L48" s="40" t="s">
        <v>252</v>
      </c>
      <c r="M48" s="58"/>
      <c r="N48" s="1"/>
      <c r="O48" s="13"/>
      <c r="P48" s="1"/>
      <c r="Q48" s="58"/>
      <c r="R48" s="1"/>
      <c r="S48" s="13"/>
      <c r="T48" s="3"/>
      <c r="U48" s="58"/>
      <c r="V48" s="3"/>
      <c r="W48" s="58"/>
      <c r="X48" s="3"/>
      <c r="Y48" s="58"/>
      <c r="Z48" s="4"/>
      <c r="AA48" s="39"/>
      <c r="AB48" s="57"/>
      <c r="AC48" s="69">
        <v>2</v>
      </c>
      <c r="AD48" s="69">
        <v>0</v>
      </c>
      <c r="AE48" s="151">
        <v>0</v>
      </c>
      <c r="AF48" s="55"/>
      <c r="AG48" s="55"/>
    </row>
    <row r="49" spans="1:33" ht="170.25" customHeight="1" x14ac:dyDescent="0.2">
      <c r="A49" s="120"/>
      <c r="B49" s="71" t="s">
        <v>157</v>
      </c>
      <c r="C49" s="22" t="s">
        <v>128</v>
      </c>
      <c r="D49" s="21" t="s">
        <v>141</v>
      </c>
      <c r="E49" s="7" t="s">
        <v>212</v>
      </c>
      <c r="F49" s="23" t="s">
        <v>150</v>
      </c>
      <c r="G49" s="63" t="s">
        <v>269</v>
      </c>
      <c r="H49" s="63" t="s">
        <v>270</v>
      </c>
      <c r="I49" s="68">
        <v>0</v>
      </c>
      <c r="J49" s="68">
        <v>0</v>
      </c>
      <c r="K49" s="69">
        <v>0</v>
      </c>
      <c r="L49" s="40" t="s">
        <v>264</v>
      </c>
      <c r="M49" s="58"/>
      <c r="N49" s="1"/>
      <c r="O49" s="13"/>
      <c r="P49" s="1"/>
      <c r="Q49" s="58"/>
      <c r="R49" s="1"/>
      <c r="S49" s="13"/>
      <c r="T49" s="3"/>
      <c r="U49" s="58"/>
      <c r="V49" s="3"/>
      <c r="W49" s="58"/>
      <c r="X49" s="3"/>
      <c r="Y49" s="58"/>
      <c r="Z49" s="4"/>
      <c r="AA49" s="39"/>
      <c r="AB49" s="57"/>
      <c r="AC49" s="69">
        <v>0</v>
      </c>
      <c r="AD49" s="69">
        <v>0</v>
      </c>
      <c r="AE49" s="151">
        <v>0</v>
      </c>
      <c r="AF49" s="55"/>
      <c r="AG49" s="55"/>
    </row>
    <row r="50" spans="1:33" ht="98.25" customHeight="1" x14ac:dyDescent="0.2">
      <c r="A50" s="120"/>
      <c r="B50" s="71" t="s">
        <v>158</v>
      </c>
      <c r="C50" s="22" t="s">
        <v>129</v>
      </c>
      <c r="D50" s="21" t="s">
        <v>142</v>
      </c>
      <c r="E50" s="7" t="s">
        <v>212</v>
      </c>
      <c r="F50" s="23" t="s">
        <v>150</v>
      </c>
      <c r="G50" s="63" t="s">
        <v>269</v>
      </c>
      <c r="H50" s="63" t="s">
        <v>270</v>
      </c>
      <c r="I50" s="68">
        <v>0.1</v>
      </c>
      <c r="J50" s="68">
        <v>0</v>
      </c>
      <c r="K50" s="69">
        <v>0</v>
      </c>
      <c r="L50" s="40" t="s">
        <v>253</v>
      </c>
      <c r="M50" s="58"/>
      <c r="N50" s="1"/>
      <c r="O50" s="13"/>
      <c r="P50" s="1"/>
      <c r="Q50" s="58"/>
      <c r="R50" s="1"/>
      <c r="S50" s="13"/>
      <c r="T50" s="3"/>
      <c r="U50" s="58"/>
      <c r="V50" s="3"/>
      <c r="W50" s="58"/>
      <c r="X50" s="3"/>
      <c r="Y50" s="58"/>
      <c r="Z50" s="4"/>
      <c r="AA50" s="39"/>
      <c r="AB50" s="57"/>
      <c r="AC50" s="69">
        <v>0.1</v>
      </c>
      <c r="AD50" s="69">
        <v>0</v>
      </c>
      <c r="AE50" s="151">
        <v>0</v>
      </c>
      <c r="AF50" s="55"/>
      <c r="AG50" s="55"/>
    </row>
    <row r="51" spans="1:33" ht="95.25" customHeight="1" x14ac:dyDescent="0.2">
      <c r="A51" s="120"/>
      <c r="B51" s="71" t="s">
        <v>159</v>
      </c>
      <c r="C51" s="22" t="s">
        <v>130</v>
      </c>
      <c r="D51" s="21" t="s">
        <v>143</v>
      </c>
      <c r="E51" s="7" t="s">
        <v>212</v>
      </c>
      <c r="F51" s="23" t="s">
        <v>150</v>
      </c>
      <c r="G51" s="63" t="s">
        <v>269</v>
      </c>
      <c r="H51" s="63" t="s">
        <v>270</v>
      </c>
      <c r="I51" s="68">
        <v>10</v>
      </c>
      <c r="J51" s="68">
        <v>4</v>
      </c>
      <c r="K51" s="69">
        <v>40</v>
      </c>
      <c r="L51" s="40" t="s">
        <v>235</v>
      </c>
      <c r="M51" s="58"/>
      <c r="N51" s="1"/>
      <c r="O51" s="13"/>
      <c r="P51" s="1"/>
      <c r="Q51" s="58"/>
      <c r="R51" s="1"/>
      <c r="S51" s="13"/>
      <c r="T51" s="3"/>
      <c r="U51" s="58"/>
      <c r="V51" s="3"/>
      <c r="W51" s="58"/>
      <c r="X51" s="3"/>
      <c r="Y51" s="58"/>
      <c r="Z51" s="4"/>
      <c r="AA51" s="39"/>
      <c r="AB51" s="57"/>
      <c r="AC51" s="69">
        <v>10</v>
      </c>
      <c r="AD51" s="69">
        <v>4</v>
      </c>
      <c r="AE51" s="151">
        <v>40</v>
      </c>
      <c r="AF51" s="55"/>
      <c r="AG51" s="55"/>
    </row>
    <row r="52" spans="1:33" ht="90" customHeight="1" x14ac:dyDescent="0.2">
      <c r="A52" s="120"/>
      <c r="B52" s="71" t="s">
        <v>160</v>
      </c>
      <c r="C52" s="22" t="s">
        <v>131</v>
      </c>
      <c r="D52" s="21" t="s">
        <v>144</v>
      </c>
      <c r="E52" s="7" t="s">
        <v>212</v>
      </c>
      <c r="F52" s="23" t="s">
        <v>150</v>
      </c>
      <c r="G52" s="63" t="s">
        <v>269</v>
      </c>
      <c r="H52" s="63" t="s">
        <v>270</v>
      </c>
      <c r="I52" s="68">
        <v>10</v>
      </c>
      <c r="J52" s="68">
        <v>0.6</v>
      </c>
      <c r="K52" s="69">
        <v>6</v>
      </c>
      <c r="L52" s="40" t="s">
        <v>239</v>
      </c>
      <c r="M52" s="58"/>
      <c r="N52" s="1"/>
      <c r="O52" s="13"/>
      <c r="P52" s="1"/>
      <c r="Q52" s="58"/>
      <c r="R52" s="1"/>
      <c r="S52" s="13"/>
      <c r="T52" s="3"/>
      <c r="U52" s="58"/>
      <c r="V52" s="3"/>
      <c r="W52" s="58"/>
      <c r="X52" s="3"/>
      <c r="Y52" s="58"/>
      <c r="Z52" s="4"/>
      <c r="AA52" s="39"/>
      <c r="AB52" s="57"/>
      <c r="AC52" s="69">
        <v>10</v>
      </c>
      <c r="AD52" s="69">
        <v>0.6</v>
      </c>
      <c r="AE52" s="151">
        <v>6</v>
      </c>
      <c r="AF52" s="55"/>
      <c r="AG52" s="55"/>
    </row>
    <row r="53" spans="1:33" ht="170.25" customHeight="1" x14ac:dyDescent="0.2">
      <c r="A53" s="120"/>
      <c r="B53" s="71" t="s">
        <v>161</v>
      </c>
      <c r="C53" s="22" t="s">
        <v>132</v>
      </c>
      <c r="D53" s="21" t="s">
        <v>145</v>
      </c>
      <c r="E53" s="7" t="s">
        <v>212</v>
      </c>
      <c r="F53" s="23" t="s">
        <v>64</v>
      </c>
      <c r="G53" s="63" t="s">
        <v>213</v>
      </c>
      <c r="H53" s="63" t="s">
        <v>270</v>
      </c>
      <c r="I53" s="68">
        <v>23</v>
      </c>
      <c r="J53" s="68">
        <v>0</v>
      </c>
      <c r="K53" s="69">
        <v>0</v>
      </c>
      <c r="L53" s="40" t="s">
        <v>264</v>
      </c>
      <c r="M53" s="58"/>
      <c r="N53" s="1"/>
      <c r="O53" s="13"/>
      <c r="P53" s="1"/>
      <c r="Q53" s="58"/>
      <c r="R53" s="1"/>
      <c r="S53" s="13"/>
      <c r="T53" s="3"/>
      <c r="U53" s="58"/>
      <c r="V53" s="3"/>
      <c r="W53" s="58"/>
      <c r="X53" s="3"/>
      <c r="Y53" s="58"/>
      <c r="Z53" s="4"/>
      <c r="AA53" s="39"/>
      <c r="AB53" s="57"/>
      <c r="AC53" s="69">
        <v>23</v>
      </c>
      <c r="AD53" s="69">
        <v>0</v>
      </c>
      <c r="AE53" s="151">
        <v>0</v>
      </c>
      <c r="AF53" s="55"/>
      <c r="AG53" s="55"/>
    </row>
    <row r="54" spans="1:33" ht="217.5" customHeight="1" x14ac:dyDescent="0.2">
      <c r="A54" s="120"/>
      <c r="B54" s="71" t="s">
        <v>162</v>
      </c>
      <c r="C54" s="22" t="s">
        <v>133</v>
      </c>
      <c r="D54" s="21" t="s">
        <v>146</v>
      </c>
      <c r="E54" s="7" t="s">
        <v>212</v>
      </c>
      <c r="F54" s="23" t="s">
        <v>64</v>
      </c>
      <c r="G54" s="63" t="s">
        <v>213</v>
      </c>
      <c r="H54" s="63" t="s">
        <v>270</v>
      </c>
      <c r="I54" s="87">
        <v>0.35</v>
      </c>
      <c r="J54" s="87">
        <v>0.1</v>
      </c>
      <c r="K54" s="88">
        <v>0</v>
      </c>
      <c r="L54" s="40" t="s">
        <v>232</v>
      </c>
      <c r="M54" s="58"/>
      <c r="N54" s="1"/>
      <c r="O54" s="13"/>
      <c r="P54" s="1"/>
      <c r="Q54" s="58"/>
      <c r="R54" s="1"/>
      <c r="S54" s="13"/>
      <c r="T54" s="3"/>
      <c r="U54" s="58"/>
      <c r="V54" s="3"/>
      <c r="W54" s="58"/>
      <c r="X54" s="3"/>
      <c r="Y54" s="58"/>
      <c r="Z54" s="4"/>
      <c r="AA54" s="39"/>
      <c r="AB54" s="57"/>
      <c r="AC54" s="69">
        <v>0.35</v>
      </c>
      <c r="AD54" s="69">
        <v>0.1</v>
      </c>
      <c r="AE54" s="153">
        <v>28.6</v>
      </c>
      <c r="AF54" s="55"/>
      <c r="AG54" s="55"/>
    </row>
    <row r="55" spans="1:33" ht="99" customHeight="1" thickBot="1" x14ac:dyDescent="0.25">
      <c r="A55" s="121"/>
      <c r="B55" s="71" t="s">
        <v>163</v>
      </c>
      <c r="C55" s="22" t="s">
        <v>134</v>
      </c>
      <c r="D55" s="21" t="s">
        <v>147</v>
      </c>
      <c r="E55" s="7" t="s">
        <v>212</v>
      </c>
      <c r="F55" s="23" t="s">
        <v>64</v>
      </c>
      <c r="G55" s="63" t="s">
        <v>213</v>
      </c>
      <c r="H55" s="63" t="s">
        <v>270</v>
      </c>
      <c r="I55" s="87">
        <v>10</v>
      </c>
      <c r="J55" s="87">
        <v>2.5</v>
      </c>
      <c r="K55" s="88">
        <v>25</v>
      </c>
      <c r="L55" s="40" t="s">
        <v>233</v>
      </c>
      <c r="M55" s="58"/>
      <c r="N55" s="1"/>
      <c r="O55" s="13"/>
      <c r="P55" s="1"/>
      <c r="Q55" s="58"/>
      <c r="R55" s="1"/>
      <c r="S55" s="13"/>
      <c r="T55" s="3"/>
      <c r="U55" s="58"/>
      <c r="V55" s="3"/>
      <c r="W55" s="58"/>
      <c r="X55" s="3"/>
      <c r="Y55" s="58"/>
      <c r="Z55" s="4"/>
      <c r="AA55" s="39"/>
      <c r="AB55" s="57"/>
      <c r="AC55" s="69">
        <v>10</v>
      </c>
      <c r="AD55" s="69">
        <v>2.5</v>
      </c>
      <c r="AE55" s="156">
        <v>25</v>
      </c>
      <c r="AF55" s="55"/>
      <c r="AG55" s="55"/>
    </row>
    <row r="56" spans="1:33" ht="42" customHeight="1" thickBot="1" x14ac:dyDescent="0.25">
      <c r="A56" s="81"/>
      <c r="B56" s="70" t="s">
        <v>286</v>
      </c>
      <c r="C56" s="97"/>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157">
        <f>SUM(AE43:AE55)/10</f>
        <v>22.96</v>
      </c>
      <c r="AF56" s="55"/>
      <c r="AG56" s="55"/>
    </row>
    <row r="57" spans="1:33" ht="180" customHeight="1" x14ac:dyDescent="0.2">
      <c r="A57" s="118" t="s">
        <v>73</v>
      </c>
      <c r="B57" s="71" t="s">
        <v>173</v>
      </c>
      <c r="C57" s="22" t="s">
        <v>164</v>
      </c>
      <c r="D57" s="21" t="s">
        <v>168</v>
      </c>
      <c r="E57" s="7" t="s">
        <v>212</v>
      </c>
      <c r="F57" s="23" t="s">
        <v>37</v>
      </c>
      <c r="G57" s="63" t="s">
        <v>265</v>
      </c>
      <c r="H57" s="63" t="s">
        <v>272</v>
      </c>
      <c r="I57" s="68">
        <v>100</v>
      </c>
      <c r="J57" s="68">
        <v>8</v>
      </c>
      <c r="K57" s="69">
        <v>8</v>
      </c>
      <c r="L57" s="40" t="s">
        <v>251</v>
      </c>
      <c r="M57" s="31"/>
      <c r="N57" s="41"/>
      <c r="O57" s="32"/>
      <c r="P57" s="1"/>
      <c r="Q57" s="31"/>
      <c r="R57" s="1"/>
      <c r="S57" s="32"/>
      <c r="T57" s="4"/>
      <c r="U57" s="29"/>
      <c r="V57" s="3"/>
      <c r="W57" s="29"/>
      <c r="X57" s="3"/>
      <c r="Y57" s="58"/>
      <c r="Z57" s="3"/>
      <c r="AA57" s="33"/>
      <c r="AB57" s="57"/>
      <c r="AC57" s="69">
        <v>100</v>
      </c>
      <c r="AD57" s="69">
        <v>8</v>
      </c>
      <c r="AE57" s="158">
        <v>8</v>
      </c>
      <c r="AF57" s="29"/>
      <c r="AG57" s="29"/>
    </row>
    <row r="58" spans="1:33" ht="139.5" customHeight="1" x14ac:dyDescent="0.2">
      <c r="A58" s="118"/>
      <c r="B58" s="71" t="s">
        <v>174</v>
      </c>
      <c r="C58" s="22" t="s">
        <v>165</v>
      </c>
      <c r="D58" s="21" t="s">
        <v>169</v>
      </c>
      <c r="E58" s="7" t="s">
        <v>212</v>
      </c>
      <c r="F58" s="56" t="s">
        <v>64</v>
      </c>
      <c r="G58" s="63" t="s">
        <v>213</v>
      </c>
      <c r="H58" s="63" t="s">
        <v>270</v>
      </c>
      <c r="I58" s="87">
        <v>15</v>
      </c>
      <c r="J58" s="87">
        <v>10</v>
      </c>
      <c r="K58" s="88">
        <v>66.67</v>
      </c>
      <c r="L58" s="40" t="s">
        <v>234</v>
      </c>
      <c r="M58" s="31"/>
      <c r="N58" s="41"/>
      <c r="O58" s="32"/>
      <c r="P58" s="1"/>
      <c r="Q58" s="31"/>
      <c r="R58" s="1"/>
      <c r="S58" s="32"/>
      <c r="T58" s="4"/>
      <c r="U58" s="29"/>
      <c r="V58" s="3"/>
      <c r="W58" s="29"/>
      <c r="X58" s="3"/>
      <c r="Y58" s="58"/>
      <c r="Z58" s="3"/>
      <c r="AA58" s="33"/>
      <c r="AB58" s="57"/>
      <c r="AC58" s="69">
        <v>15</v>
      </c>
      <c r="AD58" s="69">
        <v>10</v>
      </c>
      <c r="AE58" s="151">
        <v>66.67</v>
      </c>
      <c r="AF58" s="29"/>
      <c r="AG58" s="29"/>
    </row>
    <row r="59" spans="1:33" ht="73.5" customHeight="1" x14ac:dyDescent="0.2">
      <c r="A59" s="118"/>
      <c r="B59" s="71" t="s">
        <v>175</v>
      </c>
      <c r="C59" s="22" t="s">
        <v>166</v>
      </c>
      <c r="D59" s="21" t="s">
        <v>170</v>
      </c>
      <c r="E59" s="7" t="s">
        <v>212</v>
      </c>
      <c r="F59" s="23" t="s">
        <v>172</v>
      </c>
      <c r="G59" s="63" t="s">
        <v>220</v>
      </c>
      <c r="H59" s="63" t="s">
        <v>270</v>
      </c>
      <c r="I59" s="68">
        <v>15</v>
      </c>
      <c r="J59" s="68">
        <v>6</v>
      </c>
      <c r="K59" s="69">
        <v>40</v>
      </c>
      <c r="L59" s="40" t="s">
        <v>245</v>
      </c>
      <c r="M59" s="31"/>
      <c r="N59" s="41"/>
      <c r="O59" s="32"/>
      <c r="P59" s="1"/>
      <c r="Q59" s="31"/>
      <c r="R59" s="1"/>
      <c r="S59" s="32"/>
      <c r="T59" s="4"/>
      <c r="U59" s="29"/>
      <c r="V59" s="3"/>
      <c r="W59" s="29"/>
      <c r="X59" s="3"/>
      <c r="Y59" s="58"/>
      <c r="Z59" s="3"/>
      <c r="AA59" s="33"/>
      <c r="AB59" s="57"/>
      <c r="AC59" s="69">
        <v>15</v>
      </c>
      <c r="AD59" s="69">
        <v>6</v>
      </c>
      <c r="AE59" s="151">
        <v>40</v>
      </c>
      <c r="AF59" s="29"/>
      <c r="AG59" s="29"/>
    </row>
    <row r="60" spans="1:33" ht="209.25" customHeight="1" x14ac:dyDescent="0.2">
      <c r="A60" s="118"/>
      <c r="B60" s="3" t="s">
        <v>176</v>
      </c>
      <c r="C60" s="22" t="s">
        <v>167</v>
      </c>
      <c r="D60" s="21" t="s">
        <v>171</v>
      </c>
      <c r="E60" s="7" t="s">
        <v>212</v>
      </c>
      <c r="F60" s="23" t="s">
        <v>172</v>
      </c>
      <c r="G60" s="63" t="s">
        <v>220</v>
      </c>
      <c r="H60" s="63" t="s">
        <v>270</v>
      </c>
      <c r="I60" s="68">
        <v>15</v>
      </c>
      <c r="J60" s="68">
        <v>5</v>
      </c>
      <c r="K60" s="69">
        <v>33.33</v>
      </c>
      <c r="L60" s="40" t="s">
        <v>248</v>
      </c>
      <c r="M60" s="31"/>
      <c r="N60" s="41"/>
      <c r="O60" s="32"/>
      <c r="P60" s="1"/>
      <c r="Q60" s="31"/>
      <c r="R60" s="1"/>
      <c r="S60" s="32"/>
      <c r="T60" s="4"/>
      <c r="U60" s="29"/>
      <c r="V60" s="3"/>
      <c r="W60" s="29"/>
      <c r="X60" s="3"/>
      <c r="Y60" s="58"/>
      <c r="Z60" s="3"/>
      <c r="AA60" s="33"/>
      <c r="AB60" s="57"/>
      <c r="AC60" s="69">
        <v>15</v>
      </c>
      <c r="AD60" s="69">
        <v>5</v>
      </c>
      <c r="AE60" s="151">
        <v>33.33</v>
      </c>
      <c r="AF60" s="29"/>
      <c r="AG60" s="29"/>
    </row>
    <row r="61" spans="1:33" ht="55.5" customHeight="1" x14ac:dyDescent="0.2">
      <c r="A61" s="82"/>
      <c r="B61" s="70" t="s">
        <v>287</v>
      </c>
      <c r="C61" s="97"/>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159">
        <f>SUM(AE57:AE60)/4</f>
        <v>37</v>
      </c>
      <c r="AF61" s="29"/>
      <c r="AG61" s="29"/>
    </row>
    <row r="62" spans="1:33" ht="179.25" customHeight="1" x14ac:dyDescent="0.2">
      <c r="A62" s="118" t="s">
        <v>74</v>
      </c>
      <c r="B62" s="71" t="s">
        <v>184</v>
      </c>
      <c r="C62" s="22" t="s">
        <v>177</v>
      </c>
      <c r="D62" s="21" t="s">
        <v>180</v>
      </c>
      <c r="E62" s="7" t="s">
        <v>212</v>
      </c>
      <c r="F62" s="23" t="s">
        <v>183</v>
      </c>
      <c r="G62" s="63" t="s">
        <v>265</v>
      </c>
      <c r="H62" s="63" t="s">
        <v>270</v>
      </c>
      <c r="I62" s="68">
        <v>10</v>
      </c>
      <c r="J62" s="68">
        <v>5</v>
      </c>
      <c r="K62" s="69">
        <v>50</v>
      </c>
      <c r="L62" s="40" t="s">
        <v>238</v>
      </c>
      <c r="M62" s="33"/>
      <c r="N62" s="42"/>
      <c r="O62" s="34"/>
      <c r="P62" s="1"/>
      <c r="Q62" s="33"/>
      <c r="R62" s="1"/>
      <c r="S62" s="34"/>
      <c r="T62" s="4"/>
      <c r="U62" s="58"/>
      <c r="V62" s="3"/>
      <c r="W62" s="58"/>
      <c r="X62" s="43"/>
      <c r="Y62" s="58"/>
      <c r="Z62" s="3"/>
      <c r="AA62" s="33"/>
      <c r="AB62" s="3"/>
      <c r="AC62" s="69">
        <v>10</v>
      </c>
      <c r="AD62" s="69">
        <v>5</v>
      </c>
      <c r="AE62" s="151">
        <v>50</v>
      </c>
      <c r="AF62" s="58"/>
      <c r="AG62" s="58"/>
    </row>
    <row r="63" spans="1:33" ht="124.5" customHeight="1" x14ac:dyDescent="0.2">
      <c r="A63" s="118"/>
      <c r="B63" s="71" t="s">
        <v>185</v>
      </c>
      <c r="C63" s="21" t="s">
        <v>178</v>
      </c>
      <c r="D63" s="21" t="s">
        <v>181</v>
      </c>
      <c r="E63" s="7" t="s">
        <v>212</v>
      </c>
      <c r="F63" s="23" t="s">
        <v>183</v>
      </c>
      <c r="G63" s="63" t="s">
        <v>265</v>
      </c>
      <c r="H63" s="63" t="s">
        <v>272</v>
      </c>
      <c r="I63" s="87">
        <v>20</v>
      </c>
      <c r="J63" s="87">
        <v>8</v>
      </c>
      <c r="K63" s="88">
        <v>40</v>
      </c>
      <c r="L63" s="40" t="s">
        <v>223</v>
      </c>
      <c r="M63" s="33"/>
      <c r="N63" s="42"/>
      <c r="O63" s="34"/>
      <c r="P63" s="1"/>
      <c r="Q63" s="33"/>
      <c r="R63" s="1"/>
      <c r="S63" s="34"/>
      <c r="T63" s="4"/>
      <c r="U63" s="58"/>
      <c r="V63" s="3"/>
      <c r="W63" s="58"/>
      <c r="X63" s="43"/>
      <c r="Y63" s="58"/>
      <c r="Z63" s="3"/>
      <c r="AA63" s="33"/>
      <c r="AB63" s="3"/>
      <c r="AC63" s="69">
        <v>20</v>
      </c>
      <c r="AD63" s="69">
        <v>8</v>
      </c>
      <c r="AE63" s="151">
        <v>40</v>
      </c>
      <c r="AF63" s="58"/>
      <c r="AG63" s="58"/>
    </row>
    <row r="64" spans="1:33" ht="117" customHeight="1" x14ac:dyDescent="0.2">
      <c r="A64" s="118"/>
      <c r="B64" s="71" t="s">
        <v>186</v>
      </c>
      <c r="C64" s="22" t="s">
        <v>179</v>
      </c>
      <c r="D64" s="21" t="s">
        <v>182</v>
      </c>
      <c r="E64" s="7" t="s">
        <v>212</v>
      </c>
      <c r="F64" s="23" t="s">
        <v>183</v>
      </c>
      <c r="G64" s="63" t="s">
        <v>265</v>
      </c>
      <c r="H64" s="63" t="s">
        <v>272</v>
      </c>
      <c r="I64" s="68">
        <v>1</v>
      </c>
      <c r="J64" s="68">
        <v>0.5</v>
      </c>
      <c r="K64" s="69">
        <v>50</v>
      </c>
      <c r="L64" s="40" t="s">
        <v>246</v>
      </c>
      <c r="M64" s="33"/>
      <c r="N64" s="42"/>
      <c r="O64" s="34"/>
      <c r="P64" s="1"/>
      <c r="Q64" s="33"/>
      <c r="R64" s="1"/>
      <c r="S64" s="34"/>
      <c r="T64" s="4"/>
      <c r="U64" s="58"/>
      <c r="V64" s="3"/>
      <c r="W64" s="58"/>
      <c r="X64" s="43"/>
      <c r="Y64" s="58"/>
      <c r="Z64" s="3"/>
      <c r="AA64" s="33"/>
      <c r="AB64" s="3"/>
      <c r="AC64" s="69">
        <v>1</v>
      </c>
      <c r="AD64" s="69">
        <v>0.5</v>
      </c>
      <c r="AE64" s="151">
        <v>50</v>
      </c>
      <c r="AF64" s="58"/>
      <c r="AG64" s="58"/>
    </row>
    <row r="65" spans="1:33" ht="51" customHeight="1" x14ac:dyDescent="0.2">
      <c r="A65" s="82"/>
      <c r="B65" s="70" t="s">
        <v>288</v>
      </c>
      <c r="C65" s="97"/>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154">
        <f>SUM(AE62:AE64)/3</f>
        <v>46.666666666666664</v>
      </c>
      <c r="AF65" s="58"/>
      <c r="AG65" s="58"/>
    </row>
    <row r="66" spans="1:33" ht="205.5" customHeight="1" x14ac:dyDescent="0.2">
      <c r="A66" s="82" t="s">
        <v>75</v>
      </c>
      <c r="B66" s="26" t="s">
        <v>211</v>
      </c>
      <c r="C66" s="64" t="s">
        <v>187</v>
      </c>
      <c r="D66" s="64" t="s">
        <v>188</v>
      </c>
      <c r="E66" s="7" t="s">
        <v>212</v>
      </c>
      <c r="F66" s="64" t="s">
        <v>37</v>
      </c>
      <c r="G66" s="3" t="s">
        <v>265</v>
      </c>
      <c r="H66" s="7" t="s">
        <v>270</v>
      </c>
      <c r="I66" s="68">
        <v>10</v>
      </c>
      <c r="J66" s="68">
        <v>0</v>
      </c>
      <c r="K66" s="69">
        <v>0</v>
      </c>
      <c r="L66" s="5" t="s">
        <v>250</v>
      </c>
      <c r="M66" s="17"/>
      <c r="N66" s="7"/>
      <c r="O66" s="12"/>
      <c r="P66" s="7"/>
      <c r="Q66" s="17"/>
      <c r="R66" s="7"/>
      <c r="S66" s="12"/>
      <c r="T66" s="3"/>
      <c r="U66" s="17"/>
      <c r="V66" s="3"/>
      <c r="W66" s="58"/>
      <c r="X66" s="5"/>
      <c r="Y66" s="58"/>
      <c r="Z66" s="5"/>
      <c r="AA66" s="33"/>
      <c r="AB66" s="5"/>
      <c r="AC66" s="69">
        <v>10</v>
      </c>
      <c r="AD66" s="69">
        <v>0</v>
      </c>
      <c r="AE66" s="151">
        <v>0</v>
      </c>
      <c r="AF66" s="58"/>
      <c r="AG66" s="58"/>
    </row>
    <row r="67" spans="1:33" ht="61.5" customHeight="1" x14ac:dyDescent="0.2">
      <c r="A67" s="82"/>
      <c r="B67" s="70" t="s">
        <v>289</v>
      </c>
      <c r="C67" s="99"/>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52">
        <f>SUM(AE66)</f>
        <v>0</v>
      </c>
      <c r="AF67" s="58"/>
      <c r="AG67" s="58"/>
    </row>
    <row r="68" spans="1:33" ht="152.25" customHeight="1" x14ac:dyDescent="0.2">
      <c r="A68" s="118" t="s">
        <v>76</v>
      </c>
      <c r="B68" s="21" t="s">
        <v>205</v>
      </c>
      <c r="C68" s="22" t="s">
        <v>193</v>
      </c>
      <c r="D68" s="21" t="s">
        <v>198</v>
      </c>
      <c r="E68" s="7" t="s">
        <v>278</v>
      </c>
      <c r="F68" s="23" t="s">
        <v>204</v>
      </c>
      <c r="G68" s="3" t="s">
        <v>39</v>
      </c>
      <c r="H68" s="68" t="s">
        <v>272</v>
      </c>
      <c r="I68" s="69">
        <v>100</v>
      </c>
      <c r="J68" s="69">
        <v>50</v>
      </c>
      <c r="K68" s="69">
        <v>50</v>
      </c>
      <c r="L68" s="5" t="s">
        <v>291</v>
      </c>
      <c r="M68" s="17"/>
      <c r="N68" s="7"/>
      <c r="O68" s="12"/>
      <c r="P68" s="7"/>
      <c r="Q68" s="17"/>
      <c r="R68" s="7"/>
      <c r="S68" s="12"/>
      <c r="T68" s="3"/>
      <c r="U68" s="17"/>
      <c r="V68" s="3"/>
      <c r="W68" s="58"/>
      <c r="X68" s="5"/>
      <c r="Y68" s="58"/>
      <c r="Z68" s="5"/>
      <c r="AA68" s="33"/>
      <c r="AB68" s="5"/>
      <c r="AC68" s="69">
        <v>100</v>
      </c>
      <c r="AD68" s="69">
        <v>50</v>
      </c>
      <c r="AE68" s="151">
        <v>50</v>
      </c>
      <c r="AF68" s="58"/>
      <c r="AG68" s="58"/>
    </row>
    <row r="69" spans="1:33" ht="141.75" customHeight="1" x14ac:dyDescent="0.2">
      <c r="A69" s="118"/>
      <c r="B69" s="21" t="s">
        <v>206</v>
      </c>
      <c r="C69" s="22" t="s">
        <v>108</v>
      </c>
      <c r="D69" s="21" t="s">
        <v>199</v>
      </c>
      <c r="E69" s="7" t="s">
        <v>278</v>
      </c>
      <c r="F69" s="23" t="s">
        <v>204</v>
      </c>
      <c r="G69" s="3" t="s">
        <v>39</v>
      </c>
      <c r="H69" s="68" t="s">
        <v>274</v>
      </c>
      <c r="I69" s="69">
        <v>10</v>
      </c>
      <c r="J69" s="69">
        <v>5</v>
      </c>
      <c r="K69" s="69">
        <v>50</v>
      </c>
      <c r="L69" s="5" t="s">
        <v>292</v>
      </c>
      <c r="M69" s="17"/>
      <c r="N69" s="7"/>
      <c r="O69" s="12"/>
      <c r="P69" s="7"/>
      <c r="Q69" s="17"/>
      <c r="R69" s="7"/>
      <c r="S69" s="12"/>
      <c r="T69" s="3"/>
      <c r="U69" s="17"/>
      <c r="V69" s="3"/>
      <c r="W69" s="58"/>
      <c r="X69" s="66"/>
      <c r="Y69" s="58"/>
      <c r="Z69" s="66"/>
      <c r="AA69" s="33"/>
      <c r="AB69" s="66"/>
      <c r="AC69" s="69">
        <v>10</v>
      </c>
      <c r="AD69" s="69">
        <v>5</v>
      </c>
      <c r="AE69" s="151">
        <v>50</v>
      </c>
      <c r="AF69" s="58"/>
      <c r="AG69" s="58"/>
    </row>
    <row r="70" spans="1:33" ht="131.25" customHeight="1" x14ac:dyDescent="0.2">
      <c r="A70" s="118"/>
      <c r="B70" s="21" t="s">
        <v>207</v>
      </c>
      <c r="C70" s="22" t="s">
        <v>194</v>
      </c>
      <c r="D70" s="21" t="s">
        <v>200</v>
      </c>
      <c r="E70" s="7" t="s">
        <v>278</v>
      </c>
      <c r="F70" s="23" t="s">
        <v>204</v>
      </c>
      <c r="G70" s="3" t="s">
        <v>39</v>
      </c>
      <c r="H70" s="68" t="s">
        <v>274</v>
      </c>
      <c r="I70" s="69">
        <v>10</v>
      </c>
      <c r="J70" s="69">
        <v>5</v>
      </c>
      <c r="K70" s="69">
        <v>50</v>
      </c>
      <c r="L70" s="5" t="s">
        <v>293</v>
      </c>
      <c r="M70" s="17"/>
      <c r="N70" s="7"/>
      <c r="O70" s="12"/>
      <c r="P70" s="7"/>
      <c r="Q70" s="17"/>
      <c r="R70" s="7"/>
      <c r="S70" s="12"/>
      <c r="T70" s="3"/>
      <c r="U70" s="17"/>
      <c r="V70" s="3"/>
      <c r="W70" s="58"/>
      <c r="X70" s="66"/>
      <c r="Y70" s="58"/>
      <c r="Z70" s="66"/>
      <c r="AA70" s="33"/>
      <c r="AB70" s="66"/>
      <c r="AC70" s="69">
        <v>10</v>
      </c>
      <c r="AD70" s="69">
        <v>5</v>
      </c>
      <c r="AE70" s="151">
        <v>50</v>
      </c>
      <c r="AF70" s="58"/>
      <c r="AG70" s="58"/>
    </row>
    <row r="71" spans="1:33" ht="244.5" customHeight="1" x14ac:dyDescent="0.2">
      <c r="A71" s="118"/>
      <c r="B71" s="21" t="s">
        <v>208</v>
      </c>
      <c r="C71" s="22" t="s">
        <v>195</v>
      </c>
      <c r="D71" s="21" t="s">
        <v>201</v>
      </c>
      <c r="E71" s="7" t="s">
        <v>278</v>
      </c>
      <c r="F71" s="23" t="s">
        <v>204</v>
      </c>
      <c r="G71" s="3" t="s">
        <v>39</v>
      </c>
      <c r="H71" s="68" t="s">
        <v>277</v>
      </c>
      <c r="I71" s="69">
        <v>5</v>
      </c>
      <c r="J71" s="69">
        <v>2.5</v>
      </c>
      <c r="K71" s="69">
        <v>50</v>
      </c>
      <c r="L71" s="5" t="s">
        <v>296</v>
      </c>
      <c r="M71" s="17"/>
      <c r="N71" s="7"/>
      <c r="O71" s="12"/>
      <c r="P71" s="7"/>
      <c r="Q71" s="17"/>
      <c r="R71" s="7"/>
      <c r="S71" s="12"/>
      <c r="T71" s="3"/>
      <c r="U71" s="17"/>
      <c r="V71" s="3"/>
      <c r="W71" s="58"/>
      <c r="X71" s="66"/>
      <c r="Y71" s="58"/>
      <c r="Z71" s="66"/>
      <c r="AA71" s="33"/>
      <c r="AB71" s="66"/>
      <c r="AC71" s="69">
        <v>5</v>
      </c>
      <c r="AD71" s="69">
        <v>2.5</v>
      </c>
      <c r="AE71" s="151">
        <v>50</v>
      </c>
      <c r="AF71" s="58"/>
      <c r="AG71" s="58"/>
    </row>
    <row r="72" spans="1:33" ht="190.5" customHeight="1" x14ac:dyDescent="0.2">
      <c r="A72" s="118"/>
      <c r="B72" s="21" t="s">
        <v>209</v>
      </c>
      <c r="C72" s="22" t="s">
        <v>196</v>
      </c>
      <c r="D72" s="21" t="s">
        <v>202</v>
      </c>
      <c r="E72" s="7" t="s">
        <v>278</v>
      </c>
      <c r="F72" s="23" t="s">
        <v>204</v>
      </c>
      <c r="G72" s="3" t="s">
        <v>39</v>
      </c>
      <c r="H72" s="68" t="s">
        <v>272</v>
      </c>
      <c r="I72" s="69">
        <v>7</v>
      </c>
      <c r="J72" s="69">
        <v>3.5</v>
      </c>
      <c r="K72" s="69">
        <v>50</v>
      </c>
      <c r="L72" s="5" t="s">
        <v>294</v>
      </c>
      <c r="M72" s="17"/>
      <c r="N72" s="7"/>
      <c r="O72" s="12"/>
      <c r="P72" s="7"/>
      <c r="Q72" s="17"/>
      <c r="R72" s="7"/>
      <c r="S72" s="12"/>
      <c r="T72" s="3"/>
      <c r="U72" s="17"/>
      <c r="V72" s="3"/>
      <c r="W72" s="58"/>
      <c r="X72" s="66"/>
      <c r="Y72" s="58"/>
      <c r="Z72" s="66"/>
      <c r="AA72" s="33"/>
      <c r="AB72" s="66"/>
      <c r="AC72" s="69">
        <v>7</v>
      </c>
      <c r="AD72" s="69">
        <v>3.5</v>
      </c>
      <c r="AE72" s="151">
        <v>50</v>
      </c>
      <c r="AF72" s="58"/>
      <c r="AG72" s="58"/>
    </row>
    <row r="73" spans="1:33" ht="176.25" customHeight="1" x14ac:dyDescent="0.2">
      <c r="A73" s="118"/>
      <c r="B73" s="21" t="s">
        <v>210</v>
      </c>
      <c r="C73" s="22" t="s">
        <v>197</v>
      </c>
      <c r="D73" s="21" t="s">
        <v>203</v>
      </c>
      <c r="E73" s="7" t="s">
        <v>278</v>
      </c>
      <c r="F73" s="23" t="s">
        <v>204</v>
      </c>
      <c r="G73" s="3" t="s">
        <v>39</v>
      </c>
      <c r="H73" s="68" t="s">
        <v>272</v>
      </c>
      <c r="I73" s="69">
        <v>100</v>
      </c>
      <c r="J73" s="69">
        <v>50</v>
      </c>
      <c r="K73" s="69">
        <v>50</v>
      </c>
      <c r="L73" s="5" t="s">
        <v>295</v>
      </c>
      <c r="M73" s="17"/>
      <c r="N73" s="7"/>
      <c r="O73" s="12"/>
      <c r="P73" s="7"/>
      <c r="Q73" s="17"/>
      <c r="R73" s="7"/>
      <c r="S73" s="12"/>
      <c r="T73" s="3"/>
      <c r="U73" s="17"/>
      <c r="V73" s="3"/>
      <c r="W73" s="58"/>
      <c r="X73" s="66"/>
      <c r="Y73" s="58"/>
      <c r="Z73" s="66"/>
      <c r="AA73" s="33"/>
      <c r="AB73" s="66"/>
      <c r="AC73" s="69">
        <v>100</v>
      </c>
      <c r="AD73" s="69">
        <v>50</v>
      </c>
      <c r="AE73" s="151">
        <v>50</v>
      </c>
      <c r="AF73" s="58"/>
      <c r="AG73" s="58"/>
    </row>
    <row r="74" spans="1:33" ht="45" customHeight="1" x14ac:dyDescent="0.2">
      <c r="A74" s="85"/>
      <c r="B74" s="91" t="s">
        <v>290</v>
      </c>
      <c r="C74" s="101"/>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60">
        <f>SUM(AE68:AE73)/6</f>
        <v>50</v>
      </c>
      <c r="AF74" s="58"/>
      <c r="AG74" s="58"/>
    </row>
    <row r="75" spans="1:33" ht="63" customHeight="1" x14ac:dyDescent="0.2">
      <c r="A75" s="92" t="s">
        <v>189</v>
      </c>
      <c r="B75" s="64" t="s">
        <v>191</v>
      </c>
      <c r="C75" s="64" t="s">
        <v>190</v>
      </c>
      <c r="D75" s="62" t="s">
        <v>192</v>
      </c>
      <c r="E75" s="7" t="s">
        <v>212</v>
      </c>
      <c r="F75" s="64" t="s">
        <v>183</v>
      </c>
      <c r="G75" s="63" t="s">
        <v>265</v>
      </c>
      <c r="H75" s="63" t="s">
        <v>272</v>
      </c>
      <c r="I75" s="69">
        <v>0</v>
      </c>
      <c r="J75" s="69">
        <v>0</v>
      </c>
      <c r="K75" s="69">
        <v>0</v>
      </c>
      <c r="L75" s="46" t="s">
        <v>264</v>
      </c>
      <c r="M75" s="13"/>
      <c r="N75" s="93"/>
      <c r="O75" s="13"/>
      <c r="P75" s="93"/>
      <c r="Q75" s="13"/>
      <c r="R75" s="93"/>
      <c r="S75" s="94"/>
      <c r="T75" s="93"/>
      <c r="U75" s="13"/>
      <c r="V75" s="93"/>
      <c r="W75" s="58"/>
      <c r="X75" s="95"/>
      <c r="Y75" s="58"/>
      <c r="Z75" s="96"/>
      <c r="AA75" s="19"/>
      <c r="AB75" s="96"/>
      <c r="AC75" s="69">
        <v>0</v>
      </c>
      <c r="AD75" s="69">
        <v>0</v>
      </c>
      <c r="AE75" s="161">
        <v>0</v>
      </c>
      <c r="AF75" s="29"/>
      <c r="AG75" s="29"/>
    </row>
    <row r="76" spans="1:33" s="60" customFormat="1" ht="153.75" customHeight="1" x14ac:dyDescent="0.2">
      <c r="A76" s="163"/>
      <c r="B76" s="7"/>
      <c r="C76" s="7"/>
      <c r="D76" s="7"/>
      <c r="E76" s="7"/>
      <c r="F76" s="164"/>
      <c r="G76" s="164"/>
      <c r="H76" s="164"/>
      <c r="I76" s="44"/>
      <c r="J76" s="44"/>
      <c r="K76" s="44"/>
      <c r="L76" s="7"/>
      <c r="M76" s="8"/>
      <c r="N76" s="7"/>
      <c r="O76" s="9"/>
      <c r="P76" s="7"/>
      <c r="Q76" s="9"/>
      <c r="R76" s="7"/>
      <c r="S76" s="9"/>
      <c r="T76" s="7"/>
      <c r="U76" s="24"/>
      <c r="V76" s="7"/>
      <c r="W76" s="24"/>
      <c r="X76" s="18"/>
      <c r="Y76" s="24"/>
      <c r="Z76" s="35"/>
      <c r="AA76" s="24"/>
      <c r="AB76" s="50"/>
      <c r="AC76" s="24"/>
      <c r="AD76" s="14"/>
      <c r="AE76" s="13"/>
      <c r="AF76" s="14"/>
      <c r="AG76" s="13"/>
    </row>
    <row r="77" spans="1:33" s="60" customFormat="1" ht="402.75" customHeight="1" x14ac:dyDescent="0.2">
      <c r="A77" s="163"/>
      <c r="B77" s="7"/>
      <c r="C77" s="7"/>
      <c r="D77" s="7"/>
      <c r="E77" s="7"/>
      <c r="F77" s="164"/>
      <c r="G77" s="164"/>
      <c r="H77" s="164"/>
      <c r="I77" s="45"/>
      <c r="J77" s="45"/>
      <c r="K77" s="45"/>
      <c r="L77" s="46"/>
      <c r="M77" s="10"/>
      <c r="N77" s="7"/>
      <c r="O77" s="11"/>
      <c r="P77" s="7"/>
      <c r="Q77" s="11"/>
      <c r="R77" s="7"/>
      <c r="S77" s="11"/>
      <c r="T77" s="7"/>
      <c r="U77" s="24"/>
      <c r="V77" s="7"/>
      <c r="W77" s="24"/>
      <c r="X77" s="47"/>
      <c r="Y77" s="24"/>
      <c r="Z77" s="7"/>
      <c r="AA77" s="165"/>
      <c r="AB77" s="7"/>
      <c r="AC77" s="24"/>
      <c r="AD77" s="24"/>
      <c r="AE77" s="13"/>
      <c r="AF77" s="24"/>
      <c r="AG77" s="13"/>
    </row>
    <row r="78" spans="1:33" s="60" customFormat="1" x14ac:dyDescent="0.2">
      <c r="A78" s="163"/>
      <c r="B78" s="7"/>
      <c r="C78" s="7"/>
      <c r="D78" s="7"/>
      <c r="E78" s="7"/>
      <c r="F78" s="164"/>
      <c r="G78" s="164"/>
      <c r="H78" s="164"/>
      <c r="I78" s="48"/>
      <c r="J78" s="48"/>
      <c r="K78" s="48"/>
      <c r="L78" s="7"/>
      <c r="M78" s="12"/>
      <c r="N78" s="7"/>
      <c r="O78" s="12"/>
      <c r="P78" s="7"/>
      <c r="Q78" s="12"/>
      <c r="R78" s="7"/>
      <c r="S78" s="12"/>
      <c r="T78" s="7"/>
      <c r="U78" s="13"/>
      <c r="V78" s="7"/>
      <c r="W78" s="13"/>
      <c r="X78" s="59"/>
      <c r="Y78" s="13"/>
      <c r="Z78" s="7"/>
      <c r="AA78" s="34"/>
      <c r="AB78" s="7"/>
      <c r="AC78" s="13"/>
      <c r="AD78" s="162"/>
      <c r="AE78" s="162"/>
      <c r="AF78" s="162"/>
      <c r="AG78" s="162"/>
    </row>
    <row r="79" spans="1:33" s="60" customFormat="1" x14ac:dyDescent="0.2">
      <c r="A79" s="163"/>
      <c r="B79" s="50"/>
      <c r="C79" s="50"/>
      <c r="D79" s="50"/>
      <c r="E79" s="7"/>
      <c r="F79" s="164"/>
      <c r="G79" s="164"/>
      <c r="H79" s="164"/>
      <c r="I79" s="45"/>
      <c r="J79" s="45"/>
      <c r="K79" s="45"/>
      <c r="L79" s="49"/>
      <c r="M79" s="13"/>
      <c r="N79" s="50"/>
      <c r="O79" s="14"/>
      <c r="P79" s="35"/>
      <c r="Q79" s="15"/>
      <c r="R79" s="35"/>
      <c r="S79" s="15"/>
      <c r="T79" s="7"/>
      <c r="U79" s="24"/>
      <c r="V79" s="35"/>
      <c r="W79" s="24"/>
      <c r="X79" s="35"/>
      <c r="Y79" s="24"/>
      <c r="Z79" s="7"/>
      <c r="AA79" s="165"/>
      <c r="AB79" s="7"/>
      <c r="AC79" s="24"/>
      <c r="AD79" s="24"/>
      <c r="AE79" s="13"/>
      <c r="AF79" s="24"/>
      <c r="AG79" s="13"/>
    </row>
    <row r="80" spans="1:33" s="60" customFormat="1" ht="302.25" customHeight="1" x14ac:dyDescent="0.2">
      <c r="A80" s="163"/>
      <c r="B80" s="50"/>
      <c r="C80" s="50"/>
      <c r="D80" s="50"/>
      <c r="E80" s="7"/>
      <c r="F80" s="164"/>
      <c r="G80" s="164"/>
      <c r="H80" s="164"/>
      <c r="Q80" s="24"/>
      <c r="R80" s="7"/>
      <c r="S80" s="24"/>
      <c r="T80" s="7"/>
      <c r="U80" s="24"/>
      <c r="V80" s="7"/>
      <c r="W80" s="24"/>
      <c r="X80" s="7"/>
      <c r="Y80" s="24"/>
      <c r="Z80" s="18"/>
      <c r="AA80" s="166"/>
      <c r="AB80" s="18"/>
      <c r="AC80" s="24"/>
      <c r="AD80" s="24"/>
      <c r="AE80" s="13"/>
      <c r="AF80" s="24"/>
      <c r="AG80" s="13"/>
    </row>
    <row r="81" spans="2:30" s="60" customFormat="1" x14ac:dyDescent="0.2">
      <c r="B81" s="35"/>
      <c r="C81" s="35"/>
      <c r="D81" s="35"/>
      <c r="E81" s="35"/>
      <c r="F81" s="35"/>
      <c r="G81" s="35"/>
      <c r="H81" s="35"/>
    </row>
    <row r="82" spans="2:30" s="60" customFormat="1" x14ac:dyDescent="0.2">
      <c r="B82" s="35"/>
      <c r="C82" s="35"/>
      <c r="D82" s="35"/>
      <c r="E82" s="35"/>
      <c r="F82" s="35"/>
      <c r="G82" s="35"/>
      <c r="H82" s="35"/>
    </row>
    <row r="83" spans="2:30" s="60" customFormat="1" x14ac:dyDescent="0.2">
      <c r="B83" s="35"/>
      <c r="C83" s="35"/>
      <c r="D83" s="35"/>
      <c r="E83" s="35"/>
      <c r="F83" s="35"/>
      <c r="G83" s="35"/>
      <c r="H83" s="35"/>
    </row>
    <row r="84" spans="2:30" x14ac:dyDescent="0.2">
      <c r="B84" s="64"/>
      <c r="C84" s="64"/>
      <c r="D84" s="64"/>
      <c r="E84" s="64"/>
      <c r="F84" s="64"/>
      <c r="G84" s="64"/>
      <c r="H84" s="64"/>
      <c r="Y84" s="61"/>
      <c r="Z84" s="61"/>
      <c r="AA84" s="61"/>
      <c r="AB84" s="61"/>
      <c r="AC84" s="61"/>
      <c r="AD84" s="61"/>
    </row>
    <row r="85" spans="2:30" x14ac:dyDescent="0.2">
      <c r="B85" s="64"/>
      <c r="C85" s="64"/>
      <c r="D85" s="64"/>
      <c r="E85" s="64"/>
      <c r="F85" s="64"/>
      <c r="G85" s="64"/>
      <c r="H85" s="64"/>
      <c r="Y85" s="61"/>
      <c r="Z85" s="61"/>
      <c r="AA85" s="61"/>
      <c r="AB85" s="61"/>
      <c r="AC85" s="61"/>
      <c r="AD85" s="61"/>
    </row>
    <row r="86" spans="2:30" x14ac:dyDescent="0.2">
      <c r="B86" s="64"/>
      <c r="C86" s="64"/>
      <c r="D86" s="64"/>
      <c r="E86" s="64"/>
      <c r="F86" s="64"/>
      <c r="G86" s="64"/>
      <c r="H86" s="64"/>
      <c r="Y86" s="61"/>
      <c r="Z86" s="61"/>
      <c r="AA86" s="61"/>
      <c r="AB86" s="61"/>
      <c r="AC86" s="61"/>
      <c r="AD86" s="61"/>
    </row>
    <row r="87" spans="2:30" x14ac:dyDescent="0.2">
      <c r="B87" s="64"/>
      <c r="C87" s="64"/>
      <c r="D87" s="64"/>
      <c r="E87" s="64"/>
      <c r="F87" s="64"/>
      <c r="G87" s="64"/>
      <c r="H87" s="64"/>
      <c r="Y87" s="61"/>
      <c r="Z87" s="61"/>
      <c r="AA87" s="61"/>
      <c r="AB87" s="61"/>
      <c r="AC87" s="61"/>
      <c r="AD87" s="61"/>
    </row>
    <row r="88" spans="2:30" x14ac:dyDescent="0.2">
      <c r="B88" s="64"/>
      <c r="C88" s="64"/>
      <c r="D88" s="64"/>
      <c r="E88" s="64"/>
      <c r="F88" s="64"/>
      <c r="G88" s="64"/>
      <c r="H88" s="64"/>
      <c r="Y88" s="61"/>
      <c r="Z88" s="61"/>
      <c r="AA88" s="61"/>
      <c r="AB88" s="61"/>
      <c r="AC88" s="61"/>
      <c r="AD88" s="61"/>
    </row>
    <row r="89" spans="2:30" x14ac:dyDescent="0.2">
      <c r="B89" s="64"/>
      <c r="C89" s="64"/>
      <c r="D89" s="64"/>
      <c r="E89" s="64"/>
      <c r="F89" s="64"/>
      <c r="G89" s="64"/>
      <c r="H89" s="64"/>
      <c r="Y89" s="61"/>
      <c r="Z89" s="61"/>
      <c r="AA89" s="61"/>
      <c r="AB89" s="61"/>
      <c r="AC89" s="61"/>
      <c r="AD89" s="61"/>
    </row>
    <row r="90" spans="2:30" x14ac:dyDescent="0.2">
      <c r="B90" s="64"/>
      <c r="C90" s="64"/>
      <c r="D90" s="64"/>
      <c r="E90" s="64"/>
      <c r="F90" s="64"/>
      <c r="G90" s="64"/>
      <c r="H90" s="64"/>
      <c r="Y90" s="61"/>
      <c r="Z90" s="61"/>
      <c r="AA90" s="61"/>
      <c r="AB90" s="61"/>
      <c r="AC90" s="61"/>
      <c r="AD90" s="61"/>
    </row>
    <row r="91" spans="2:30" x14ac:dyDescent="0.2">
      <c r="B91" s="64"/>
      <c r="C91" s="64"/>
      <c r="D91" s="64"/>
      <c r="E91" s="64"/>
      <c r="F91" s="64"/>
      <c r="G91" s="64"/>
      <c r="H91" s="64"/>
      <c r="Y91" s="61"/>
      <c r="Z91" s="61"/>
      <c r="AA91" s="61"/>
      <c r="AB91" s="61"/>
      <c r="AC91" s="61"/>
      <c r="AD91" s="61"/>
    </row>
    <row r="92" spans="2:30" x14ac:dyDescent="0.2">
      <c r="B92" s="64"/>
      <c r="C92" s="64"/>
      <c r="D92" s="64"/>
      <c r="E92" s="64"/>
      <c r="F92" s="64"/>
      <c r="G92" s="64"/>
      <c r="H92" s="64"/>
      <c r="Y92" s="61"/>
      <c r="Z92" s="61"/>
      <c r="AA92" s="61"/>
      <c r="AB92" s="61"/>
      <c r="AC92" s="61"/>
      <c r="AD92" s="61"/>
    </row>
    <row r="93" spans="2:30" x14ac:dyDescent="0.2">
      <c r="B93" s="64"/>
      <c r="C93" s="64"/>
      <c r="D93" s="64"/>
      <c r="E93" s="64"/>
      <c r="F93" s="64"/>
      <c r="G93" s="64"/>
      <c r="H93" s="64"/>
      <c r="Y93" s="61"/>
      <c r="Z93" s="61"/>
      <c r="AA93" s="61"/>
      <c r="AB93" s="61"/>
      <c r="AC93" s="61"/>
      <c r="AD93" s="61"/>
    </row>
    <row r="94" spans="2:30" x14ac:dyDescent="0.2">
      <c r="B94" s="64"/>
      <c r="C94" s="64"/>
      <c r="D94" s="64"/>
      <c r="E94" s="64"/>
      <c r="F94" s="64"/>
      <c r="G94" s="64"/>
      <c r="H94" s="64"/>
      <c r="Y94" s="61"/>
      <c r="Z94" s="61"/>
      <c r="AA94" s="61"/>
      <c r="AB94" s="61"/>
      <c r="AC94" s="61"/>
      <c r="AD94" s="61"/>
    </row>
    <row r="95" spans="2:30" x14ac:dyDescent="0.2">
      <c r="B95" s="64"/>
      <c r="C95" s="64"/>
      <c r="D95" s="64"/>
      <c r="E95" s="64"/>
      <c r="F95" s="64"/>
      <c r="G95" s="64"/>
      <c r="H95" s="64"/>
      <c r="Y95" s="61"/>
      <c r="Z95" s="61"/>
      <c r="AA95" s="61"/>
      <c r="AB95" s="61"/>
      <c r="AC95" s="61"/>
      <c r="AD95" s="61"/>
    </row>
    <row r="96" spans="2:30" x14ac:dyDescent="0.2">
      <c r="B96" s="64"/>
      <c r="C96" s="64"/>
      <c r="D96" s="64"/>
      <c r="E96" s="64"/>
      <c r="F96" s="64"/>
      <c r="G96" s="64"/>
      <c r="H96" s="64"/>
      <c r="Y96" s="61"/>
      <c r="Z96" s="61"/>
      <c r="AA96" s="61"/>
      <c r="AB96" s="61"/>
      <c r="AC96" s="61"/>
      <c r="AD96" s="61"/>
    </row>
    <row r="97" spans="2:30" x14ac:dyDescent="0.2">
      <c r="B97" s="64"/>
      <c r="C97" s="64"/>
      <c r="D97" s="64"/>
      <c r="E97" s="64"/>
      <c r="F97" s="64"/>
      <c r="G97" s="64"/>
      <c r="H97" s="64"/>
      <c r="Y97" s="61"/>
      <c r="Z97" s="61"/>
      <c r="AA97" s="61"/>
      <c r="AB97" s="61"/>
      <c r="AC97" s="61"/>
      <c r="AD97" s="61"/>
    </row>
    <row r="98" spans="2:30" x14ac:dyDescent="0.2">
      <c r="B98" s="64"/>
      <c r="C98" s="64"/>
      <c r="D98" s="64"/>
      <c r="E98" s="64"/>
      <c r="F98" s="64"/>
      <c r="G98" s="64"/>
      <c r="H98" s="64"/>
      <c r="Y98" s="61"/>
      <c r="Z98" s="61"/>
      <c r="AA98" s="61"/>
      <c r="AB98" s="61"/>
      <c r="AC98" s="61"/>
      <c r="AD98" s="61"/>
    </row>
    <row r="99" spans="2:30" x14ac:dyDescent="0.2">
      <c r="B99" s="64"/>
      <c r="C99" s="64"/>
      <c r="D99" s="64"/>
      <c r="E99" s="64"/>
      <c r="F99" s="64"/>
      <c r="G99" s="64"/>
      <c r="H99" s="64"/>
      <c r="Y99" s="61"/>
      <c r="Z99" s="61"/>
      <c r="AA99" s="61"/>
      <c r="AB99" s="61"/>
      <c r="AC99" s="61"/>
      <c r="AD99" s="61"/>
    </row>
    <row r="100" spans="2:30" x14ac:dyDescent="0.2">
      <c r="B100" s="64"/>
      <c r="C100" s="64"/>
      <c r="D100" s="64"/>
      <c r="E100" s="64"/>
      <c r="F100" s="64"/>
      <c r="G100" s="64"/>
      <c r="H100" s="64"/>
      <c r="Y100" s="61"/>
      <c r="Z100" s="61"/>
      <c r="AA100" s="61"/>
      <c r="AB100" s="61"/>
      <c r="AC100" s="61"/>
      <c r="AD100" s="61"/>
    </row>
    <row r="101" spans="2:30" x14ac:dyDescent="0.2">
      <c r="B101" s="64"/>
      <c r="C101" s="64"/>
      <c r="D101" s="64"/>
      <c r="E101" s="64"/>
      <c r="F101" s="64"/>
      <c r="G101" s="64"/>
      <c r="H101" s="64"/>
      <c r="Y101" s="61"/>
      <c r="Z101" s="61"/>
      <c r="AA101" s="61"/>
      <c r="AB101" s="61"/>
      <c r="AC101" s="61"/>
      <c r="AD101" s="61"/>
    </row>
    <row r="102" spans="2:30" x14ac:dyDescent="0.2">
      <c r="B102" s="64"/>
      <c r="C102" s="64"/>
      <c r="D102" s="64"/>
      <c r="E102" s="64"/>
      <c r="F102" s="64"/>
      <c r="G102" s="64"/>
      <c r="H102" s="64"/>
      <c r="Y102" s="61"/>
      <c r="Z102" s="61"/>
      <c r="AA102" s="61"/>
      <c r="AB102" s="61"/>
      <c r="AC102" s="61"/>
      <c r="AD102" s="61"/>
    </row>
    <row r="103" spans="2:30" x14ac:dyDescent="0.2">
      <c r="B103" s="64"/>
      <c r="C103" s="64"/>
      <c r="D103" s="64"/>
      <c r="E103" s="64"/>
      <c r="F103" s="64"/>
      <c r="G103" s="64"/>
      <c r="H103" s="64"/>
      <c r="Y103" s="61"/>
      <c r="Z103" s="61"/>
      <c r="AA103" s="61"/>
      <c r="AB103" s="61"/>
      <c r="AC103" s="61"/>
      <c r="AD103" s="61"/>
    </row>
    <row r="104" spans="2:30" x14ac:dyDescent="0.2">
      <c r="B104" s="64"/>
      <c r="C104" s="64"/>
      <c r="D104" s="64"/>
      <c r="E104" s="64"/>
      <c r="F104" s="64"/>
      <c r="G104" s="64"/>
      <c r="H104" s="64"/>
      <c r="Y104" s="61"/>
      <c r="Z104" s="61"/>
      <c r="AA104" s="61"/>
      <c r="AB104" s="61"/>
      <c r="AC104" s="61"/>
      <c r="AD104" s="61"/>
    </row>
    <row r="105" spans="2:30" x14ac:dyDescent="0.2">
      <c r="B105" s="64"/>
      <c r="C105" s="64"/>
      <c r="D105" s="64"/>
      <c r="E105" s="64"/>
      <c r="F105" s="64"/>
      <c r="G105" s="64"/>
      <c r="H105" s="64"/>
      <c r="Y105" s="61"/>
      <c r="Z105" s="61"/>
      <c r="AA105" s="61"/>
      <c r="AB105" s="61"/>
      <c r="AC105" s="61"/>
      <c r="AD105" s="61"/>
    </row>
    <row r="106" spans="2:30" x14ac:dyDescent="0.2">
      <c r="B106" s="64"/>
      <c r="C106" s="64"/>
      <c r="D106" s="64"/>
      <c r="E106" s="64"/>
      <c r="F106" s="64"/>
      <c r="G106" s="64"/>
      <c r="H106" s="64"/>
      <c r="Y106" s="61"/>
      <c r="Z106" s="61"/>
      <c r="AA106" s="61"/>
      <c r="AB106" s="61"/>
      <c r="AC106" s="61"/>
      <c r="AD106" s="61"/>
    </row>
    <row r="107" spans="2:30" x14ac:dyDescent="0.2">
      <c r="B107" s="64"/>
      <c r="C107" s="64"/>
      <c r="D107" s="64"/>
      <c r="E107" s="64"/>
      <c r="F107" s="64"/>
      <c r="G107" s="64"/>
      <c r="H107" s="64"/>
      <c r="Y107" s="61"/>
      <c r="Z107" s="61"/>
      <c r="AA107" s="61"/>
      <c r="AB107" s="61"/>
      <c r="AC107" s="61"/>
      <c r="AD107" s="61"/>
    </row>
    <row r="108" spans="2:30" x14ac:dyDescent="0.2">
      <c r="B108" s="64"/>
      <c r="C108" s="64"/>
      <c r="D108" s="64"/>
      <c r="E108" s="64"/>
      <c r="F108" s="64"/>
      <c r="G108" s="64"/>
      <c r="H108" s="64"/>
      <c r="Y108" s="61"/>
      <c r="Z108" s="61"/>
      <c r="AA108" s="61"/>
      <c r="AB108" s="61"/>
      <c r="AC108" s="61"/>
      <c r="AD108" s="61"/>
    </row>
    <row r="109" spans="2:30" x14ac:dyDescent="0.2">
      <c r="B109" s="64"/>
      <c r="C109" s="64"/>
      <c r="D109" s="64"/>
      <c r="E109" s="64"/>
      <c r="F109" s="64"/>
      <c r="G109" s="64"/>
      <c r="H109" s="64"/>
      <c r="Y109" s="61"/>
      <c r="Z109" s="61"/>
      <c r="AA109" s="61"/>
      <c r="AB109" s="61"/>
      <c r="AC109" s="61"/>
      <c r="AD109" s="61"/>
    </row>
    <row r="110" spans="2:30" x14ac:dyDescent="0.2">
      <c r="B110" s="64"/>
      <c r="C110" s="64"/>
      <c r="D110" s="64"/>
      <c r="E110" s="64"/>
      <c r="F110" s="64"/>
      <c r="G110" s="64"/>
      <c r="H110" s="64"/>
      <c r="Y110" s="61"/>
      <c r="Z110" s="61"/>
      <c r="AA110" s="61"/>
      <c r="AB110" s="61"/>
      <c r="AC110" s="61"/>
      <c r="AD110" s="61"/>
    </row>
    <row r="111" spans="2:30" x14ac:dyDescent="0.2">
      <c r="B111" s="64"/>
      <c r="C111" s="64"/>
      <c r="D111" s="64"/>
      <c r="E111" s="64"/>
      <c r="F111" s="64"/>
      <c r="G111" s="64"/>
      <c r="H111" s="64"/>
      <c r="Y111" s="61"/>
      <c r="Z111" s="61"/>
      <c r="AA111" s="61"/>
      <c r="AB111" s="61"/>
      <c r="AC111" s="61"/>
      <c r="AD111" s="61"/>
    </row>
    <row r="112" spans="2:30" x14ac:dyDescent="0.2">
      <c r="B112" s="64"/>
      <c r="C112" s="64"/>
      <c r="D112" s="64"/>
      <c r="E112" s="64"/>
      <c r="F112" s="64"/>
      <c r="G112" s="64"/>
      <c r="H112" s="64"/>
      <c r="Y112" s="61"/>
      <c r="Z112" s="61"/>
      <c r="AA112" s="61"/>
      <c r="AB112" s="61"/>
      <c r="AC112" s="61"/>
      <c r="AD112" s="61"/>
    </row>
    <row r="113" spans="2:30" x14ac:dyDescent="0.2">
      <c r="B113" s="64"/>
      <c r="C113" s="64"/>
      <c r="D113" s="64"/>
      <c r="E113" s="64"/>
      <c r="F113" s="64"/>
      <c r="G113" s="64"/>
      <c r="H113" s="64"/>
      <c r="Y113" s="61"/>
      <c r="Z113" s="61"/>
      <c r="AA113" s="61"/>
      <c r="AB113" s="61"/>
      <c r="AC113" s="61"/>
      <c r="AD113" s="61"/>
    </row>
    <row r="114" spans="2:30" x14ac:dyDescent="0.2">
      <c r="B114" s="64"/>
      <c r="C114" s="64"/>
      <c r="D114" s="64"/>
      <c r="E114" s="64"/>
      <c r="F114" s="64"/>
      <c r="G114" s="64"/>
      <c r="H114" s="64"/>
      <c r="Y114" s="61"/>
      <c r="Z114" s="61"/>
      <c r="AA114" s="61"/>
      <c r="AB114" s="61"/>
      <c r="AC114" s="61"/>
      <c r="AD114" s="61"/>
    </row>
    <row r="115" spans="2:30" x14ac:dyDescent="0.2">
      <c r="B115" s="64"/>
      <c r="C115" s="64"/>
      <c r="D115" s="64"/>
      <c r="E115" s="64"/>
      <c r="F115" s="64"/>
      <c r="G115" s="64"/>
      <c r="H115" s="64"/>
      <c r="Y115" s="61"/>
      <c r="Z115" s="61"/>
      <c r="AA115" s="61"/>
      <c r="AB115" s="61"/>
      <c r="AC115" s="61"/>
      <c r="AD115" s="61"/>
    </row>
    <row r="116" spans="2:30" x14ac:dyDescent="0.2">
      <c r="B116" s="64"/>
      <c r="C116" s="64"/>
      <c r="D116" s="64"/>
      <c r="E116" s="64"/>
      <c r="F116" s="64"/>
      <c r="G116" s="64"/>
      <c r="H116" s="64"/>
      <c r="Y116" s="61"/>
      <c r="Z116" s="61"/>
      <c r="AA116" s="61"/>
      <c r="AB116" s="61"/>
      <c r="AC116" s="61"/>
      <c r="AD116" s="61"/>
    </row>
    <row r="117" spans="2:30" x14ac:dyDescent="0.2">
      <c r="B117" s="64"/>
      <c r="C117" s="64"/>
      <c r="D117" s="64"/>
      <c r="E117" s="64"/>
      <c r="F117" s="64"/>
      <c r="G117" s="64"/>
      <c r="H117" s="64"/>
      <c r="Y117" s="61"/>
      <c r="Z117" s="61"/>
      <c r="AA117" s="61"/>
      <c r="AB117" s="61"/>
      <c r="AC117" s="61"/>
      <c r="AD117" s="61"/>
    </row>
    <row r="118" spans="2:30" x14ac:dyDescent="0.2">
      <c r="B118" s="64"/>
      <c r="C118" s="64"/>
      <c r="D118" s="64"/>
      <c r="E118" s="64"/>
      <c r="F118" s="64"/>
      <c r="G118" s="64"/>
      <c r="H118" s="64"/>
      <c r="Y118" s="61"/>
      <c r="Z118" s="61"/>
      <c r="AA118" s="61"/>
      <c r="AB118" s="61"/>
      <c r="AC118" s="61"/>
      <c r="AD118" s="61"/>
    </row>
    <row r="119" spans="2:30" x14ac:dyDescent="0.2">
      <c r="B119" s="64"/>
      <c r="C119" s="64"/>
      <c r="D119" s="64"/>
      <c r="E119" s="64"/>
      <c r="F119" s="64"/>
      <c r="G119" s="64"/>
      <c r="H119" s="64"/>
      <c r="Y119" s="61"/>
      <c r="Z119" s="61"/>
      <c r="AA119" s="61"/>
      <c r="AB119" s="61"/>
      <c r="AC119" s="61"/>
      <c r="AD119" s="61"/>
    </row>
    <row r="120" spans="2:30" x14ac:dyDescent="0.2">
      <c r="B120" s="64"/>
      <c r="C120" s="64"/>
      <c r="D120" s="64"/>
      <c r="E120" s="64"/>
      <c r="F120" s="64"/>
      <c r="G120" s="64"/>
      <c r="H120" s="64"/>
      <c r="Y120" s="61"/>
      <c r="Z120" s="61"/>
      <c r="AA120" s="61"/>
      <c r="AB120" s="61"/>
      <c r="AC120" s="61"/>
      <c r="AD120" s="61"/>
    </row>
    <row r="121" spans="2:30" x14ac:dyDescent="0.2">
      <c r="B121" s="64"/>
      <c r="C121" s="64"/>
      <c r="D121" s="64"/>
      <c r="E121" s="64"/>
      <c r="F121" s="64"/>
      <c r="G121" s="64"/>
      <c r="H121" s="64"/>
      <c r="Y121" s="61"/>
      <c r="Z121" s="61"/>
      <c r="AA121" s="61"/>
      <c r="AB121" s="61"/>
      <c r="AC121" s="61"/>
      <c r="AD121" s="61"/>
    </row>
    <row r="122" spans="2:30" x14ac:dyDescent="0.2">
      <c r="B122" s="64"/>
      <c r="C122" s="64"/>
      <c r="D122" s="64"/>
      <c r="E122" s="64"/>
      <c r="F122" s="64"/>
      <c r="G122" s="64"/>
      <c r="H122" s="64"/>
      <c r="Y122" s="61"/>
      <c r="Z122" s="61"/>
      <c r="AA122" s="61"/>
      <c r="AB122" s="61"/>
      <c r="AC122" s="61"/>
      <c r="AD122" s="61"/>
    </row>
    <row r="123" spans="2:30" x14ac:dyDescent="0.2">
      <c r="B123" s="64"/>
      <c r="C123" s="64"/>
      <c r="D123" s="64"/>
      <c r="E123" s="64"/>
      <c r="F123" s="64"/>
      <c r="G123" s="64"/>
      <c r="H123" s="64"/>
      <c r="Y123" s="61"/>
      <c r="Z123" s="61"/>
      <c r="AA123" s="61"/>
      <c r="AB123" s="61"/>
      <c r="AC123" s="61"/>
      <c r="AD123" s="61"/>
    </row>
    <row r="124" spans="2:30" x14ac:dyDescent="0.2">
      <c r="B124" s="64"/>
      <c r="C124" s="64"/>
      <c r="D124" s="64"/>
      <c r="E124" s="64"/>
      <c r="F124" s="64"/>
      <c r="G124" s="64"/>
      <c r="H124" s="64"/>
      <c r="Y124" s="61"/>
      <c r="Z124" s="61"/>
      <c r="AA124" s="61"/>
      <c r="AB124" s="61"/>
      <c r="AC124" s="61"/>
      <c r="AD124" s="61"/>
    </row>
    <row r="125" spans="2:30" x14ac:dyDescent="0.2">
      <c r="B125" s="64"/>
      <c r="C125" s="64"/>
      <c r="D125" s="64"/>
      <c r="E125" s="64"/>
      <c r="F125" s="64"/>
      <c r="G125" s="64"/>
      <c r="H125" s="64"/>
      <c r="Y125" s="61"/>
      <c r="Z125" s="61"/>
      <c r="AA125" s="61"/>
      <c r="AB125" s="61"/>
      <c r="AC125" s="61"/>
      <c r="AD125" s="61"/>
    </row>
    <row r="126" spans="2:30" x14ac:dyDescent="0.2">
      <c r="B126" s="64"/>
      <c r="C126" s="64"/>
      <c r="D126" s="64"/>
      <c r="E126" s="64"/>
      <c r="F126" s="64"/>
      <c r="G126" s="64"/>
      <c r="H126" s="64"/>
      <c r="Y126" s="61"/>
      <c r="Z126" s="61"/>
      <c r="AA126" s="61"/>
      <c r="AB126" s="61"/>
      <c r="AC126" s="61"/>
      <c r="AD126" s="61"/>
    </row>
    <row r="127" spans="2:30" x14ac:dyDescent="0.2">
      <c r="B127" s="64"/>
      <c r="C127" s="64"/>
      <c r="D127" s="64"/>
      <c r="E127" s="64"/>
      <c r="F127" s="64"/>
      <c r="G127" s="64"/>
      <c r="H127" s="64"/>
      <c r="Y127" s="61"/>
      <c r="Z127" s="61"/>
      <c r="AA127" s="61"/>
      <c r="AB127" s="61"/>
      <c r="AC127" s="61"/>
      <c r="AD127" s="61"/>
    </row>
    <row r="128" spans="2:30" x14ac:dyDescent="0.2">
      <c r="Y128" s="61"/>
      <c r="Z128" s="61"/>
      <c r="AA128" s="61"/>
      <c r="AB128" s="61"/>
      <c r="AC128" s="61"/>
      <c r="AD128" s="61"/>
    </row>
    <row r="129" spans="25:30" x14ac:dyDescent="0.2">
      <c r="Y129" s="61"/>
      <c r="Z129" s="61"/>
      <c r="AA129" s="61"/>
      <c r="AB129" s="61"/>
      <c r="AC129" s="61"/>
      <c r="AD129" s="61"/>
    </row>
    <row r="130" spans="25:30" x14ac:dyDescent="0.2">
      <c r="Y130" s="61"/>
      <c r="Z130" s="61"/>
      <c r="AA130" s="61"/>
      <c r="AB130" s="61"/>
      <c r="AC130" s="61"/>
      <c r="AD130" s="61"/>
    </row>
    <row r="131" spans="25:30" x14ac:dyDescent="0.2">
      <c r="Y131" s="61"/>
      <c r="Z131" s="61"/>
      <c r="AA131" s="61"/>
      <c r="AB131" s="61"/>
      <c r="AC131" s="61"/>
      <c r="AD131" s="61"/>
    </row>
    <row r="132" spans="25:30" x14ac:dyDescent="0.2">
      <c r="Y132" s="61"/>
      <c r="Z132" s="61"/>
      <c r="AA132" s="61"/>
      <c r="AB132" s="61"/>
      <c r="AC132" s="61"/>
      <c r="AD132" s="61"/>
    </row>
    <row r="133" spans="25:30" x14ac:dyDescent="0.2">
      <c r="Y133" s="61"/>
      <c r="Z133" s="61"/>
      <c r="AA133" s="61"/>
      <c r="AB133" s="61"/>
      <c r="AC133" s="61"/>
      <c r="AD133" s="61"/>
    </row>
    <row r="134" spans="25:30" x14ac:dyDescent="0.2">
      <c r="Y134" s="61"/>
      <c r="Z134" s="61"/>
      <c r="AA134" s="61"/>
      <c r="AB134" s="61"/>
      <c r="AC134" s="61"/>
      <c r="AD134" s="61"/>
    </row>
    <row r="135" spans="25:30" x14ac:dyDescent="0.2">
      <c r="Y135" s="61"/>
      <c r="Z135" s="61"/>
      <c r="AA135" s="61"/>
      <c r="AB135" s="61"/>
      <c r="AC135" s="61"/>
      <c r="AD135" s="61"/>
    </row>
    <row r="136" spans="25:30" x14ac:dyDescent="0.2">
      <c r="Y136" s="61"/>
      <c r="Z136" s="61"/>
      <c r="AA136" s="61"/>
      <c r="AB136" s="61"/>
      <c r="AC136" s="61"/>
      <c r="AD136" s="61"/>
    </row>
    <row r="137" spans="25:30" x14ac:dyDescent="0.2">
      <c r="Y137" s="61"/>
      <c r="Z137" s="61"/>
      <c r="AA137" s="61"/>
      <c r="AB137" s="61"/>
      <c r="AC137" s="61"/>
      <c r="AD137" s="61"/>
    </row>
    <row r="138" spans="25:30" x14ac:dyDescent="0.2">
      <c r="Y138" s="61"/>
      <c r="Z138" s="61"/>
      <c r="AA138" s="61"/>
      <c r="AB138" s="61"/>
      <c r="AC138" s="61"/>
      <c r="AD138" s="61"/>
    </row>
    <row r="139" spans="25:30" x14ac:dyDescent="0.2">
      <c r="Y139" s="61"/>
      <c r="Z139" s="61"/>
      <c r="AA139" s="61"/>
      <c r="AB139" s="61"/>
      <c r="AC139" s="61"/>
      <c r="AD139" s="61"/>
    </row>
    <row r="140" spans="25:30" x14ac:dyDescent="0.2">
      <c r="Y140" s="61"/>
      <c r="Z140" s="61"/>
      <c r="AA140" s="61"/>
      <c r="AB140" s="61"/>
      <c r="AC140" s="61"/>
      <c r="AD140" s="61"/>
    </row>
    <row r="141" spans="25:30" x14ac:dyDescent="0.2">
      <c r="Y141" s="61"/>
      <c r="Z141" s="61"/>
      <c r="AA141" s="61"/>
      <c r="AB141" s="61"/>
      <c r="AC141" s="61"/>
      <c r="AD141" s="61"/>
    </row>
    <row r="142" spans="25:30" x14ac:dyDescent="0.2">
      <c r="Y142" s="61"/>
      <c r="Z142" s="61"/>
      <c r="AA142" s="61"/>
      <c r="AB142" s="61"/>
      <c r="AC142" s="61"/>
      <c r="AD142" s="61"/>
    </row>
    <row r="143" spans="25:30" x14ac:dyDescent="0.2">
      <c r="Y143" s="61"/>
      <c r="Z143" s="61"/>
      <c r="AA143" s="61"/>
      <c r="AB143" s="61"/>
      <c r="AC143" s="61"/>
      <c r="AD143" s="61"/>
    </row>
    <row r="144" spans="25:30" x14ac:dyDescent="0.2">
      <c r="Y144" s="61"/>
      <c r="Z144" s="61"/>
      <c r="AA144" s="61"/>
      <c r="AB144" s="61"/>
      <c r="AC144" s="61"/>
      <c r="AD144" s="61"/>
    </row>
    <row r="145" spans="25:30" x14ac:dyDescent="0.2">
      <c r="Y145" s="61"/>
      <c r="Z145" s="61"/>
      <c r="AA145" s="61"/>
      <c r="AB145" s="61"/>
      <c r="AC145" s="61"/>
      <c r="AD145" s="61"/>
    </row>
    <row r="146" spans="25:30" x14ac:dyDescent="0.2">
      <c r="Y146" s="61"/>
      <c r="Z146" s="61"/>
      <c r="AA146" s="61"/>
      <c r="AB146" s="61"/>
      <c r="AC146" s="61"/>
      <c r="AD146" s="61"/>
    </row>
    <row r="147" spans="25:30" x14ac:dyDescent="0.2">
      <c r="Y147" s="61"/>
      <c r="Z147" s="61"/>
      <c r="AA147" s="61"/>
      <c r="AB147" s="61"/>
      <c r="AC147" s="61"/>
      <c r="AD147" s="61"/>
    </row>
    <row r="148" spans="25:30" x14ac:dyDescent="0.2">
      <c r="Y148" s="61"/>
      <c r="Z148" s="61"/>
      <c r="AA148" s="61"/>
      <c r="AB148" s="61"/>
      <c r="AC148" s="61"/>
      <c r="AD148" s="61"/>
    </row>
    <row r="149" spans="25:30" x14ac:dyDescent="0.2">
      <c r="Y149" s="61"/>
      <c r="Z149" s="61"/>
      <c r="AA149" s="61"/>
      <c r="AB149" s="61"/>
      <c r="AC149" s="61"/>
      <c r="AD149" s="61"/>
    </row>
    <row r="150" spans="25:30" x14ac:dyDescent="0.2">
      <c r="Y150" s="61"/>
      <c r="Z150" s="61"/>
      <c r="AA150" s="61"/>
      <c r="AB150" s="61"/>
      <c r="AC150" s="61"/>
      <c r="AD150" s="61"/>
    </row>
    <row r="151" spans="25:30" x14ac:dyDescent="0.2">
      <c r="Y151" s="61"/>
      <c r="Z151" s="61"/>
      <c r="AA151" s="61"/>
      <c r="AB151" s="61"/>
      <c r="AC151" s="61"/>
      <c r="AD151" s="61"/>
    </row>
    <row r="152" spans="25:30" x14ac:dyDescent="0.2">
      <c r="Y152" s="61"/>
      <c r="Z152" s="61"/>
      <c r="AA152" s="61"/>
      <c r="AB152" s="61"/>
      <c r="AC152" s="61"/>
      <c r="AD152" s="61"/>
    </row>
    <row r="153" spans="25:30" x14ac:dyDescent="0.2">
      <c r="Y153" s="61"/>
      <c r="Z153" s="61"/>
      <c r="AA153" s="61"/>
      <c r="AB153" s="61"/>
      <c r="AC153" s="61"/>
      <c r="AD153" s="61"/>
    </row>
    <row r="154" spans="25:30" x14ac:dyDescent="0.2">
      <c r="Y154" s="61"/>
      <c r="Z154" s="61"/>
      <c r="AA154" s="61"/>
      <c r="AB154" s="61"/>
      <c r="AC154" s="61"/>
      <c r="AD154" s="61"/>
    </row>
    <row r="155" spans="25:30" x14ac:dyDescent="0.2">
      <c r="Y155" s="61"/>
      <c r="Z155" s="61"/>
      <c r="AA155" s="61"/>
      <c r="AB155" s="61"/>
      <c r="AC155" s="61"/>
      <c r="AD155" s="61"/>
    </row>
    <row r="156" spans="25:30" x14ac:dyDescent="0.2">
      <c r="Y156" s="61"/>
      <c r="Z156" s="61"/>
      <c r="AA156" s="61"/>
      <c r="AB156" s="61"/>
      <c r="AC156" s="61"/>
      <c r="AD156" s="61"/>
    </row>
    <row r="157" spans="25:30" x14ac:dyDescent="0.2">
      <c r="Y157" s="61"/>
      <c r="Z157" s="61"/>
      <c r="AA157" s="61"/>
      <c r="AB157" s="61"/>
      <c r="AC157" s="61"/>
      <c r="AD157" s="61"/>
    </row>
    <row r="158" spans="25:30" x14ac:dyDescent="0.2">
      <c r="Y158" s="61"/>
      <c r="Z158" s="61"/>
      <c r="AA158" s="61"/>
      <c r="AB158" s="61"/>
      <c r="AC158" s="61"/>
      <c r="AD158" s="61"/>
    </row>
    <row r="159" spans="25:30" x14ac:dyDescent="0.2">
      <c r="Y159" s="61"/>
      <c r="Z159" s="61"/>
      <c r="AA159" s="61"/>
      <c r="AB159" s="61"/>
      <c r="AC159" s="61"/>
      <c r="AD159" s="61"/>
    </row>
    <row r="160" spans="25:30" x14ac:dyDescent="0.2">
      <c r="Y160" s="61"/>
      <c r="Z160" s="61"/>
      <c r="AA160" s="61"/>
      <c r="AB160" s="61"/>
      <c r="AC160" s="61"/>
      <c r="AD160" s="61"/>
    </row>
    <row r="161" spans="25:30" x14ac:dyDescent="0.2">
      <c r="Y161" s="61"/>
      <c r="Z161" s="61"/>
      <c r="AA161" s="61"/>
      <c r="AB161" s="61"/>
      <c r="AC161" s="61"/>
      <c r="AD161" s="61"/>
    </row>
    <row r="162" spans="25:30" x14ac:dyDescent="0.2">
      <c r="Y162" s="61"/>
      <c r="Z162" s="61"/>
      <c r="AA162" s="61"/>
      <c r="AB162" s="61"/>
      <c r="AC162" s="61"/>
      <c r="AD162" s="61"/>
    </row>
    <row r="163" spans="25:30" x14ac:dyDescent="0.2">
      <c r="Y163" s="61"/>
      <c r="Z163" s="61"/>
      <c r="AA163" s="61"/>
      <c r="AB163" s="61"/>
      <c r="AC163" s="61"/>
      <c r="AD163" s="61"/>
    </row>
    <row r="164" spans="25:30" x14ac:dyDescent="0.2">
      <c r="Y164" s="61"/>
      <c r="Z164" s="61"/>
      <c r="AA164" s="61"/>
      <c r="AB164" s="61"/>
      <c r="AC164" s="61"/>
      <c r="AD164" s="61"/>
    </row>
    <row r="165" spans="25:30" x14ac:dyDescent="0.2">
      <c r="Y165" s="61"/>
      <c r="Z165" s="61"/>
      <c r="AA165" s="61"/>
      <c r="AB165" s="61"/>
      <c r="AC165" s="61"/>
      <c r="AD165" s="61"/>
    </row>
    <row r="166" spans="25:30" x14ac:dyDescent="0.2">
      <c r="Y166" s="61"/>
      <c r="Z166" s="61"/>
      <c r="AA166" s="61"/>
      <c r="AB166" s="61"/>
      <c r="AC166" s="61"/>
      <c r="AD166" s="61"/>
    </row>
    <row r="167" spans="25:30" x14ac:dyDescent="0.2">
      <c r="Y167" s="61"/>
      <c r="Z167" s="61"/>
      <c r="AA167" s="61"/>
      <c r="AB167" s="61"/>
      <c r="AC167" s="61"/>
      <c r="AD167" s="61"/>
    </row>
    <row r="168" spans="25:30" x14ac:dyDescent="0.2">
      <c r="Y168" s="61"/>
      <c r="Z168" s="61"/>
      <c r="AA168" s="61"/>
      <c r="AB168" s="61"/>
      <c r="AC168" s="61"/>
      <c r="AD168" s="61"/>
    </row>
    <row r="169" spans="25:30" x14ac:dyDescent="0.2">
      <c r="Y169" s="61"/>
      <c r="Z169" s="61"/>
      <c r="AA169" s="61"/>
      <c r="AB169" s="61"/>
      <c r="AC169" s="61"/>
      <c r="AD169" s="61"/>
    </row>
    <row r="170" spans="25:30" x14ac:dyDescent="0.2">
      <c r="Y170" s="61"/>
      <c r="Z170" s="61"/>
      <c r="AA170" s="61"/>
      <c r="AB170" s="61"/>
      <c r="AC170" s="61"/>
      <c r="AD170" s="61"/>
    </row>
    <row r="171" spans="25:30" x14ac:dyDescent="0.2">
      <c r="Y171" s="61"/>
      <c r="Z171" s="61"/>
      <c r="AA171" s="61"/>
      <c r="AB171" s="61"/>
      <c r="AC171" s="61"/>
      <c r="AD171" s="61"/>
    </row>
    <row r="172" spans="25:30" x14ac:dyDescent="0.2">
      <c r="Y172" s="61"/>
      <c r="Z172" s="61"/>
      <c r="AA172" s="61"/>
      <c r="AB172" s="61"/>
      <c r="AC172" s="61"/>
      <c r="AD172" s="61"/>
    </row>
    <row r="173" spans="25:30" x14ac:dyDescent="0.2">
      <c r="Y173" s="61"/>
      <c r="Z173" s="61"/>
      <c r="AA173" s="61"/>
      <c r="AB173" s="61"/>
      <c r="AC173" s="61"/>
      <c r="AD173" s="61"/>
    </row>
    <row r="174" spans="25:30" x14ac:dyDescent="0.2">
      <c r="Y174" s="61"/>
      <c r="Z174" s="61"/>
      <c r="AA174" s="61"/>
      <c r="AB174" s="61"/>
      <c r="AC174" s="61"/>
      <c r="AD174" s="61"/>
    </row>
    <row r="175" spans="25:30" x14ac:dyDescent="0.2">
      <c r="Y175" s="61"/>
      <c r="Z175" s="61"/>
      <c r="AA175" s="61"/>
      <c r="AB175" s="61"/>
      <c r="AC175" s="61"/>
      <c r="AD175" s="61"/>
    </row>
    <row r="176" spans="25:30" x14ac:dyDescent="0.2">
      <c r="Y176" s="61"/>
      <c r="Z176" s="61"/>
      <c r="AA176" s="61"/>
      <c r="AB176" s="61"/>
      <c r="AC176" s="61"/>
      <c r="AD176" s="61"/>
    </row>
    <row r="177" spans="25:30" x14ac:dyDescent="0.2">
      <c r="Y177" s="61"/>
      <c r="Z177" s="61"/>
      <c r="AA177" s="61"/>
      <c r="AB177" s="61"/>
      <c r="AC177" s="61"/>
      <c r="AD177" s="61"/>
    </row>
    <row r="178" spans="25:30" x14ac:dyDescent="0.2">
      <c r="Y178" s="61"/>
      <c r="Z178" s="61"/>
      <c r="AA178" s="61"/>
      <c r="AB178" s="61"/>
      <c r="AC178" s="61"/>
      <c r="AD178" s="61"/>
    </row>
    <row r="179" spans="25:30" x14ac:dyDescent="0.2">
      <c r="Y179" s="61"/>
      <c r="Z179" s="61"/>
      <c r="AA179" s="61"/>
      <c r="AB179" s="61"/>
      <c r="AC179" s="61"/>
      <c r="AD179" s="61"/>
    </row>
    <row r="180" spans="25:30" x14ac:dyDescent="0.2">
      <c r="Y180" s="61"/>
      <c r="Z180" s="61"/>
      <c r="AA180" s="61"/>
      <c r="AB180" s="61"/>
      <c r="AC180" s="61"/>
      <c r="AD180" s="61"/>
    </row>
    <row r="181" spans="25:30" x14ac:dyDescent="0.2">
      <c r="Y181" s="61"/>
      <c r="Z181" s="61"/>
      <c r="AA181" s="61"/>
      <c r="AB181" s="61"/>
      <c r="AC181" s="61"/>
      <c r="AD181" s="61"/>
    </row>
    <row r="182" spans="25:30" x14ac:dyDescent="0.2">
      <c r="Y182" s="61"/>
      <c r="Z182" s="61"/>
      <c r="AA182" s="61"/>
      <c r="AB182" s="61"/>
      <c r="AC182" s="61"/>
      <c r="AD182" s="61"/>
    </row>
    <row r="183" spans="25:30" x14ac:dyDescent="0.2">
      <c r="Y183" s="61"/>
      <c r="Z183" s="61"/>
      <c r="AA183" s="61"/>
      <c r="AB183" s="61"/>
      <c r="AC183" s="61"/>
      <c r="AD183" s="61"/>
    </row>
    <row r="184" spans="25:30" x14ac:dyDescent="0.2">
      <c r="Y184" s="61"/>
      <c r="Z184" s="61"/>
      <c r="AA184" s="61"/>
      <c r="AB184" s="61"/>
      <c r="AC184" s="61"/>
      <c r="AD184" s="61"/>
    </row>
    <row r="185" spans="25:30" x14ac:dyDescent="0.2">
      <c r="Y185" s="61"/>
      <c r="Z185" s="61"/>
      <c r="AA185" s="61"/>
      <c r="AB185" s="61"/>
      <c r="AC185" s="61"/>
      <c r="AD185" s="61"/>
    </row>
    <row r="186" spans="25:30" x14ac:dyDescent="0.2">
      <c r="Y186" s="61"/>
      <c r="Z186" s="61"/>
      <c r="AA186" s="61"/>
      <c r="AB186" s="61"/>
      <c r="AC186" s="61"/>
      <c r="AD186" s="61"/>
    </row>
    <row r="187" spans="25:30" x14ac:dyDescent="0.2">
      <c r="Y187" s="61"/>
      <c r="Z187" s="61"/>
      <c r="AA187" s="61"/>
      <c r="AB187" s="61"/>
      <c r="AC187" s="61"/>
      <c r="AD187" s="61"/>
    </row>
    <row r="188" spans="25:30" x14ac:dyDescent="0.2">
      <c r="Y188" s="61"/>
      <c r="Z188" s="61"/>
      <c r="AA188" s="61"/>
      <c r="AB188" s="61"/>
      <c r="AC188" s="61"/>
      <c r="AD188" s="61"/>
    </row>
  </sheetData>
  <mergeCells count="64">
    <mergeCell ref="T10:T11"/>
    <mergeCell ref="A57:A60"/>
    <mergeCell ref="A37:A41"/>
    <mergeCell ref="A62:A64"/>
    <mergeCell ref="I10:K11"/>
    <mergeCell ref="A32:A35"/>
    <mergeCell ref="C61:AD61"/>
    <mergeCell ref="AC12:AE12"/>
    <mergeCell ref="A12:H12"/>
    <mergeCell ref="A13:H13"/>
    <mergeCell ref="I12:K12"/>
    <mergeCell ref="A14:A15"/>
    <mergeCell ref="A18:A28"/>
    <mergeCell ref="C16:AD16"/>
    <mergeCell ref="A68:A73"/>
    <mergeCell ref="A43:A55"/>
    <mergeCell ref="AC10:AE10"/>
    <mergeCell ref="U10:U11"/>
    <mergeCell ref="V10:V11"/>
    <mergeCell ref="W10:W11"/>
    <mergeCell ref="X10:X11"/>
    <mergeCell ref="Y10:Y11"/>
    <mergeCell ref="Z10:Z11"/>
    <mergeCell ref="AA10:AA11"/>
    <mergeCell ref="AB10:AB11"/>
    <mergeCell ref="AC11:AE11"/>
    <mergeCell ref="P10:P11"/>
    <mergeCell ref="A10:A11"/>
    <mergeCell ref="D10:D11"/>
    <mergeCell ref="S10:S11"/>
    <mergeCell ref="B3:R3"/>
    <mergeCell ref="F10:F11"/>
    <mergeCell ref="G10:G11"/>
    <mergeCell ref="E10:E11"/>
    <mergeCell ref="L10:L11"/>
    <mergeCell ref="O10:O11"/>
    <mergeCell ref="N10:N11"/>
    <mergeCell ref="R10:R11"/>
    <mergeCell ref="M10:M11"/>
    <mergeCell ref="Q10:Q11"/>
    <mergeCell ref="B10:B11"/>
    <mergeCell ref="A4:S4"/>
    <mergeCell ref="A5:A9"/>
    <mergeCell ref="B8:L9"/>
    <mergeCell ref="B5:L7"/>
    <mergeCell ref="H10:H11"/>
    <mergeCell ref="AD5:AE5"/>
    <mergeCell ref="AD6:AE6"/>
    <mergeCell ref="AD7:AE7"/>
    <mergeCell ref="M8:Q9"/>
    <mergeCell ref="M5:Q7"/>
    <mergeCell ref="R5:AC5"/>
    <mergeCell ref="R6:AC6"/>
    <mergeCell ref="R7:AC7"/>
    <mergeCell ref="R8:AC9"/>
    <mergeCell ref="AD8:AE9"/>
    <mergeCell ref="C65:AD65"/>
    <mergeCell ref="C67:AD67"/>
    <mergeCell ref="C74:AD74"/>
    <mergeCell ref="C56:AD56"/>
    <mergeCell ref="C29:AD29"/>
    <mergeCell ref="C31:AD31"/>
    <mergeCell ref="C36:AD36"/>
    <mergeCell ref="C42:AD42"/>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Microsoft Office User</cp:lastModifiedBy>
  <cp:lastPrinted>2019-11-07T20:18:49Z</cp:lastPrinted>
  <dcterms:created xsi:type="dcterms:W3CDTF">2016-10-24T15:54:09Z</dcterms:created>
  <dcterms:modified xsi:type="dcterms:W3CDTF">2020-11-20T21:24:30Z</dcterms:modified>
</cp:coreProperties>
</file>