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mc:AlternateContent xmlns:mc="http://schemas.openxmlformats.org/markup-compatibility/2006">
    <mc:Choice Requires="x15">
      <x15ac:absPath xmlns:x15ac="http://schemas.microsoft.com/office/spreadsheetml/2010/11/ac" url="/Users/nanita/Downloads/"/>
    </mc:Choice>
  </mc:AlternateContent>
  <xr:revisionPtr revIDLastSave="0" documentId="13_ncr:1_{A484F73D-C340-274D-90D5-7F71308EC66B}" xr6:coauthVersionLast="47" xr6:coauthVersionMax="47" xr10:uidLastSave="{00000000-0000-0000-0000-000000000000}"/>
  <bookViews>
    <workbookView xWindow="0" yWindow="460" windowWidth="28800" windowHeight="15300" xr2:uid="{00000000-000D-0000-FFFF-FFFF00000000}"/>
  </bookViews>
  <sheets>
    <sheet name="PLAN DE ACCIÓN INICIAL 2021" sheetId="1" r:id="rId1"/>
    <sheet name="Hoja6" sheetId="6" state="hidden" r:id="rId2"/>
    <sheet name="Plan Anual de Adquisiciones" sheetId="7" r:id="rId3"/>
  </sheets>
  <definedNames>
    <definedName name="_xlnm._FilterDatabase" localSheetId="0" hidden="1">'PLAN DE ACCIÓN INICIAL 2021'!$A$8:$Q$55</definedName>
    <definedName name="_xlnm.Print_Area" localSheetId="0">'PLAN DE ACCIÓN INICIAL 2021'!$A$1:$T$55</definedName>
    <definedName name="_xlnm.Print_Titles" localSheetId="0">'PLAN DE ACCIÓN INICIAL 2021'!$1:$8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P55" i="1" l="1"/>
  <c r="O55" i="1"/>
  <c r="Q55" i="1" l="1"/>
</calcChain>
</file>

<file path=xl/sharedStrings.xml><?xml version="1.0" encoding="utf-8"?>
<sst xmlns="http://schemas.openxmlformats.org/spreadsheetml/2006/main" count="492" uniqueCount="182">
  <si>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</si>
  <si>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</si>
  <si>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</si>
  <si>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</si>
  <si>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</si>
  <si>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</si>
  <si>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</si>
  <si>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</si>
  <si>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</si>
  <si>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</si>
  <si>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</si>
  <si>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</si>
  <si>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</si>
  <si>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</si>
  <si>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</si>
  <si>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</si>
  <si>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</si>
  <si>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</si>
  <si>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</si>
  <si>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</si>
  <si>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</si>
  <si>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</si>
  <si>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</si>
  <si>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</si>
  <si>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</si>
  <si>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</si>
  <si>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</si>
  <si>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</si>
  <si>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</si>
  <si>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</si>
  <si>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</si>
  <si>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</si>
  <si>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</si>
  <si>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</si>
  <si>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</si>
  <si>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</si>
  <si>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</si>
  <si>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</si>
  <si>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</si>
  <si>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</si>
  <si>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</si>
  <si>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</si>
  <si>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</si>
  <si>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</si>
  <si>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</si>
  <si>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</si>
  <si>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</si>
  <si>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</si>
  <si>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</si>
  <si>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</si>
  <si>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</si>
  <si>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</si>
  <si>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</si>
  <si>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</si>
  <si>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</si>
  <si>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</si>
  <si>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</si>
  <si>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</si>
  <si>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</si>
  <si>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</si>
  <si>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</si>
  <si>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</si>
  <si>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</si>
  <si>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</si>
  <si>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</si>
  <si>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</si>
  <si>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</si>
  <si>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</si>
  <si>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</si>
  <si>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</si>
  <si>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</si>
  <si>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</si>
  <si>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</si>
  <si>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</si>
  <si>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</si>
  <si>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</si>
  <si>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</si>
  <si>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</si>
  <si>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</si>
  <si>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</si>
  <si>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</si>
  <si>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</si>
  <si>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</si>
  <si>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</si>
  <si>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</si>
  <si>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</si>
  <si>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</si>
  <si>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</si>
  <si>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</si>
  <si>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</si>
  <si>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</si>
  <si>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</si>
  <si>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</si>
  <si>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</si>
  <si>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</si>
  <si>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</si>
  <si>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</si>
  <si>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</si>
  <si>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</si>
  <si>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</si>
  <si>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</si>
  <si>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</si>
  <si>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</si>
  <si>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</si>
  <si>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</si>
  <si>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</si>
  <si>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</si>
  <si>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</si>
  <si>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</si>
  <si>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</si>
  <si>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</si>
  <si>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</si>
  <si>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</si>
  <si>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</si>
  <si>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</si>
  <si>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</si>
  <si>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</si>
  <si>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</si>
  <si>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</si>
  <si>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</si>
  <si>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</si>
  <si>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</si>
  <si>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</si>
  <si>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</si>
  <si>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</si>
  <si>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</si>
  <si>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</si>
  <si>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</si>
  <si>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</si>
  <si>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</si>
  <si>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</si>
  <si>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</si>
  <si>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</si>
  <si>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</si>
  <si>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</si>
  <si>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</si>
  <si>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</si>
  <si>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</si>
  <si>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</si>
  <si>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</si>
  <si>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</si>
  <si>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</si>
  <si>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</si>
  <si>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</si>
  <si>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</si>
  <si>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</si>
  <si>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</si>
  <si>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</si>
  <si>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</si>
  <si>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</si>
  <si>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</si>
  <si>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</si>
  <si>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</si>
  <si>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Proceso:</t>
  </si>
  <si>
    <t>Direccionamiento Sectorial e Institucional</t>
  </si>
  <si>
    <t>Código:</t>
  </si>
  <si>
    <t>F-DS-452</t>
  </si>
  <si>
    <t>Versión:</t>
  </si>
  <si>
    <t>Fecha Aprobación:</t>
  </si>
  <si>
    <t>Documento:</t>
  </si>
  <si>
    <t>Fecha de Vigencia: 22/11/2018</t>
  </si>
  <si>
    <t>N.A.</t>
  </si>
  <si>
    <t>Plan de Acción Institucional 2021
Plan de Desarrollo "Un nuevo contrato social y ambiental para la Bogotá del siglo XXI”</t>
  </si>
  <si>
    <t>PLAN ANUAL DE ADQUISICIONES 2021</t>
  </si>
  <si>
    <t>Desarrollar comunidades participativas para la resolución de los conflictos que afectan la seguridad y la convivencia en procura de la consolidación de una cultura ciudadana centrada en la legalidad y los derechos humanos.</t>
  </si>
  <si>
    <t>Incrementar la implementación de la justicia juvenil restaurativa y la atención con enfoque de derechos de las y los adolescentes vinculados al Sistema de responsabilidad penal adolescente-SRPA y la población adulta pospenada en el Distrito.</t>
  </si>
  <si>
    <t>Implementar estrategias que promuevan los derechos de las personas privadas de la libertad en Bogotá</t>
  </si>
  <si>
    <t>Fortalecer y mejorar de los equipamientos y capacidades del Sistema Distrital de Justicia para garantizar el derecho de acceso a la justicia en Bogotá</t>
  </si>
  <si>
    <t>Fortalecer la capacidad para dar respuesta por parte de los organismos de seguridad para regular los problemas de prevención y control del delito en la ciudadanía</t>
  </si>
  <si>
    <t>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t>
  </si>
  <si>
    <t>Aumentar el impacto de las estrategias, lineamientos y acciones implementadas en el territorio, para reducir la violencia y la criminalidad en Bogotá</t>
  </si>
  <si>
    <t>Fortalecer el conocimiento del Código Nacional de Seguridad y Convivencia Ciudadana por parte de la ciudadanía como instrumento para prevenir comportamientos contrarios a la convivencia en Bogotá D.C.</t>
  </si>
  <si>
    <t>Fortalecer el modelo integrado de gestión y participación ciudadana, acorde con las dinámicas sociales, culturales y económicas de las políticas de desarrollo y eficiencia administrativa.</t>
  </si>
  <si>
    <t>Generar y gestionar conocimiento a través de la investigación y la elaboración de documentos de seguridad, convivencia y acceso a la justicia para la toma de decisiones con diversos enfoques metodológicos</t>
  </si>
  <si>
    <t>Fortalecer los servicios tecnológicos, sistemas de información y servicios ciudadanos digitales de la Secretaría Distrital de Seguridad, Convivencia y Justicia de Bogotá D.C, en el marco de las Políticas de Gobierno y Seguridad Digital.</t>
  </si>
  <si>
    <t>Subsecretario(a) de Seguridad y Convivencia</t>
  </si>
  <si>
    <t>Subsecretario(a) de Acceso a la Justicia</t>
  </si>
  <si>
    <t>Subsecretario(a) de Acceso de la Justicia</t>
  </si>
  <si>
    <t>Subsecretario(a) de Inversiones y Fortalecimiento de Capacidades Operativas</t>
  </si>
  <si>
    <t>Subsecretario(a) de Gestión Institucional</t>
  </si>
  <si>
    <t>Jefe Oficina de Análisis de la información y Estudios Estratégicos</t>
  </si>
  <si>
    <t>Director(a) de Tecnologías y Sistemas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</si>
</sst>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
    <numFmt numFmtId="166" formatCode="_-* #,##0\ _€_-;\-* #,##0\ _€_-;_-* &quot;-&quot;??\ _€_-;_-@_-"/>
    <numFmt numFmtId="167" formatCode="0.0%"/>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8">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FFFFFF"/>
        <bgColor indexed="64"/>
      </patternFill>
    </fill>
    <fill>
      <patternFill patternType="solid">
        <fgColor rgb="FFE60B61"/>
        <bgColor indexed="64"/>
      </patternFill>
    </fill>
    <fill>
      <patternFill patternType="solid">
        <fgColor rgb="FF0070C0"/>
        <bgColor indexed="64"/>
      </patternFill>
    </fill>
    <fill>
      <patternFill patternType="solid">
        <fgColor theme="0" tint="-0.149998474074526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2">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8" fillId="4" borderId="13"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0" fontId="10" fillId="5"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6" fontId="10" fillId="5" borderId="1" xfId="1" applyNumberFormat="1" applyFont="1" applyFill="1" applyBorder="1" applyAlignment="1">
      <alignment horizontal="center" vertical="center" wrapText="1"/>
    </xf>
    <xf numFmtId="10" fontId="10" fillId="5" borderId="1" xfId="2" applyNumberFormat="1" applyFont="1" applyFill="1" applyBorder="1" applyAlignment="1">
      <alignment horizontal="center" vertical="center" wrapText="1"/>
    </xf>
    <xf numFmtId="167" fontId="10" fillId="5" borderId="1" xfId="2" applyNumberFormat="1" applyFont="1" applyFill="1" applyBorder="1" applyAlignment="1">
      <alignment horizontal="center" vertical="center" wrapText="1"/>
    </xf>
    <xf numFmtId="167" fontId="0" fillId="0" borderId="7" xfId="2" applyNumberFormat="1" applyFont="1" applyBorder="1" applyAlignment="1">
      <alignment vertical="center" wrapText="1"/>
    </xf>
    <xf numFmtId="167" fontId="0" fillId="0" borderId="5" xfId="2" applyNumberFormat="1" applyFont="1" applyBorder="1" applyAlignment="1">
      <alignment vertical="center" wrapText="1"/>
    </xf>
    <xf numFmtId="167" fontId="0" fillId="0" borderId="6" xfId="2" applyNumberFormat="1" applyFont="1" applyBorder="1" applyAlignment="1">
      <alignment vertical="center" wrapText="1"/>
    </xf>
    <xf numFmtId="10" fontId="8" fillId="4" borderId="14" xfId="2" applyNumberFormat="1" applyFont="1" applyFill="1" applyBorder="1" applyAlignment="1">
      <alignment vertical="center" wrapText="1"/>
    </xf>
    <xf numFmtId="10" fontId="0" fillId="0" borderId="0" xfId="2" applyNumberFormat="1" applyFont="1" applyAlignment="1">
      <alignment vertical="center" wrapText="1"/>
    </xf>
    <xf numFmtId="2" fontId="0" fillId="0" borderId="7" xfId="0" applyNumberFormat="1" applyBorder="1" applyAlignment="1">
      <alignment vertical="center" wrapText="1"/>
    </xf>
    <xf numFmtId="2" fontId="0" fillId="0" borderId="5" xfId="0" applyNumberFormat="1" applyBorder="1" applyAlignment="1">
      <alignment vertical="center" wrapText="1"/>
    </xf>
    <xf numFmtId="2" fontId="0" fillId="0" borderId="6" xfId="0" applyNumberFormat="1" applyBorder="1" applyAlignment="1">
      <alignment vertical="center" wrapText="1"/>
    </xf>
    <xf numFmtId="14" fontId="8" fillId="4" borderId="10" xfId="0" applyNumberFormat="1" applyFont="1" applyFill="1" applyBorder="1" applyAlignment="1">
      <alignment horizontal="center" vertical="center" wrapText="1"/>
    </xf>
    <xf numFmtId="14" fontId="8" fillId="4" borderId="12" xfId="0" applyNumberFormat="1" applyFont="1" applyFill="1" applyBorder="1" applyAlignment="1">
      <alignment horizontal="center" vertical="center" wrapText="1"/>
    </xf>
    <xf numFmtId="14" fontId="8" fillId="4" borderId="15" xfId="0" applyNumberFormat="1" applyFont="1" applyFill="1" applyBorder="1" applyAlignment="1">
      <alignment horizontal="center" vertical="center" wrapText="1"/>
    </xf>
    <xf numFmtId="14" fontId="8" fillId="4" borderId="16" xfId="0" applyNumberFormat="1" applyFont="1" applyFill="1" applyBorder="1" applyAlignment="1">
      <alignment horizontal="center" vertical="center" wrapText="1"/>
    </xf>
    <xf numFmtId="14" fontId="8" fillId="4" borderId="13" xfId="0" applyNumberFormat="1" applyFont="1" applyFill="1" applyBorder="1" applyAlignment="1">
      <alignment horizontal="center" vertical="center" wrapText="1"/>
    </xf>
    <xf numFmtId="14" fontId="8" fillId="4" borderId="14"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15" fontId="10" fillId="5" borderId="1" xfId="0"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2" xfId="0"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left" vertical="center"/>
    </xf>
    <xf numFmtId="0" fontId="4" fillId="3" borderId="0" xfId="0" applyFont="1" applyFill="1" applyAlignment="1">
      <alignment horizontal="center" vertical="center"/>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9" xfId="0" applyFont="1" applyFill="1" applyBorder="1" applyAlignment="1">
      <alignment horizontal="center" vertical="center" wrapText="1"/>
    </xf>
    <xf numFmtId="10" fontId="6" fillId="6" borderId="13" xfId="2" applyNumberFormat="1" applyFont="1" applyFill="1" applyBorder="1" applyAlignment="1">
      <alignment vertical="center" wrapText="1"/>
    </xf>
    <xf numFmtId="0" fontId="6" fillId="6" borderId="14" xfId="0" applyFont="1" applyFill="1" applyBorder="1" applyAlignment="1">
      <alignment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7" borderId="0" xfId="3" applyFill="1" applyAlignment="1">
      <alignment horizontal="center" vertic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colors>
    <mruColors>
      <color rgb="FFE60E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118434"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673100</xdr:colOff>
      <xdr:row>0</xdr:row>
      <xdr:rowOff>194294</xdr:rowOff>
    </xdr:from>
    <xdr:to>
      <xdr:col>2</xdr:col>
      <xdr:colOff>184150</xdr:colOff>
      <xdr:row>4</xdr:row>
      <xdr:rowOff>355600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300" y="194294"/>
          <a:ext cx="1327150" cy="1304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rgbClr val="E60E61"/>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tabSelected="1" workbookViewId="0">
      <selection activeCell="B9" sqref="B9"/>
    </sheetView>
  </sheetViews>
  <sheetFormatPr baseColWidth="10" defaultColWidth="0" defaultRowHeight="15" zeroHeight="1" x14ac:dyDescent="0.2"/>
  <cols>
    <col min="1" max="1" width="6" style="11" customWidth="1"/>
    <col min="2" max="2" width="23.83203125" style="11" customWidth="1"/>
    <col min="3" max="3" width="11.5" style="11" customWidth="1"/>
    <col min="4" max="4" width="17.83203125" style="11" customWidth="1"/>
    <col min="5" max="5" width="7.33203125" style="11" customWidth="1"/>
    <col min="6" max="6" width="31.5" style="11" customWidth="1"/>
    <col min="7" max="7" width="35.83203125" style="11" customWidth="1"/>
    <col min="8" max="8" width="32.5" style="11" customWidth="1"/>
    <col min="9" max="9" width="43.1640625" style="11" customWidth="1"/>
    <col min="10" max="10" width="11.5" style="11" customWidth="1"/>
    <col min="11" max="11" width="37.5" style="11" customWidth="1"/>
    <col min="12" max="12" width="6.5" style="11" customWidth="1"/>
    <col min="13" max="13" width="43.5" style="11" customWidth="1"/>
    <col min="14" max="14" width="19.5" style="11" customWidth="1"/>
    <col min="15" max="16" width="18" style="11" customWidth="1"/>
    <col min="17" max="17" width="11.5" style="29" customWidth="1"/>
    <col min="18" max="19" width="11.5" style="11" customWidth="1"/>
    <col min="20" max="20" width="11.5" style="29" customWidth="1"/>
    <col min="21" max="21" width="2.1640625" style="11" customWidth="1"/>
    <col min="22" max="45" width="0" style="11" hidden="1" customWidth="1"/>
    <col min="46" max="16384" width="11.5" style="11" hidden="1"/>
  </cols>
  <sheetData>
    <row r="1" spans="1:20" s="10" customFormat="1" ht="20.25" customHeight="1" thickBot="1" x14ac:dyDescent="0.25">
      <c r="A1" s="47"/>
      <c r="B1" s="47"/>
      <c r="C1" s="47"/>
      <c r="D1" s="47"/>
      <c r="E1" s="69" t="s">
        <v>153</v>
      </c>
      <c r="F1" s="70"/>
      <c r="G1" s="49" t="s">
        <v>154</v>
      </c>
      <c r="H1" s="50"/>
      <c r="I1" s="50"/>
      <c r="J1" s="50"/>
      <c r="K1" s="50"/>
      <c r="L1" s="50"/>
      <c r="M1" s="50"/>
      <c r="N1" s="50"/>
      <c r="O1" s="50"/>
      <c r="P1" s="51"/>
      <c r="Q1" s="77" t="s">
        <v>155</v>
      </c>
      <c r="R1" s="78"/>
      <c r="S1" s="39" t="s">
        <v>156</v>
      </c>
      <c r="T1" s="40"/>
    </row>
    <row r="2" spans="1:20" s="10" customFormat="1" ht="16" thickBot="1" x14ac:dyDescent="0.25">
      <c r="A2" s="47"/>
      <c r="B2" s="47"/>
      <c r="C2" s="47"/>
      <c r="D2" s="47"/>
      <c r="E2" s="73"/>
      <c r="F2" s="74"/>
      <c r="G2" s="52"/>
      <c r="H2" s="53"/>
      <c r="I2" s="53"/>
      <c r="J2" s="53"/>
      <c r="K2" s="53"/>
      <c r="L2" s="53"/>
      <c r="M2" s="53"/>
      <c r="N2" s="53"/>
      <c r="O2" s="53"/>
      <c r="P2" s="54"/>
      <c r="Q2" s="77" t="s">
        <v>157</v>
      </c>
      <c r="R2" s="78"/>
      <c r="S2" s="9">
        <v>1</v>
      </c>
      <c r="T2" s="28"/>
    </row>
    <row r="3" spans="1:20" s="10" customFormat="1" ht="16" thickBot="1" x14ac:dyDescent="0.25">
      <c r="A3" s="47"/>
      <c r="B3" s="47"/>
      <c r="C3" s="47"/>
      <c r="D3" s="47"/>
      <c r="E3" s="75"/>
      <c r="F3" s="76"/>
      <c r="G3" s="55"/>
      <c r="H3" s="56"/>
      <c r="I3" s="56"/>
      <c r="J3" s="56"/>
      <c r="K3" s="56"/>
      <c r="L3" s="56"/>
      <c r="M3" s="56"/>
      <c r="N3" s="56"/>
      <c r="O3" s="56"/>
      <c r="P3" s="57"/>
      <c r="Q3" s="79" t="s">
        <v>158</v>
      </c>
      <c r="R3" s="80"/>
      <c r="S3" s="37">
        <v>43426</v>
      </c>
      <c r="T3" s="38"/>
    </row>
    <row r="4" spans="1:20" s="10" customFormat="1" ht="38.25" customHeight="1" thickBot="1" x14ac:dyDescent="0.25">
      <c r="A4" s="47"/>
      <c r="B4" s="47"/>
      <c r="C4" s="47"/>
      <c r="D4" s="47"/>
      <c r="E4" s="69" t="s">
        <v>159</v>
      </c>
      <c r="F4" s="70"/>
      <c r="G4" s="58" t="s">
        <v>162</v>
      </c>
      <c r="H4" s="59"/>
      <c r="I4" s="59"/>
      <c r="J4" s="59"/>
      <c r="K4" s="59"/>
      <c r="L4" s="59"/>
      <c r="M4" s="59"/>
      <c r="N4" s="59"/>
      <c r="O4" s="59"/>
      <c r="P4" s="60"/>
      <c r="Q4" s="69" t="s">
        <v>160</v>
      </c>
      <c r="R4" s="70"/>
      <c r="S4" s="33" t="str">
        <f ca="1">"Página "&amp;_xlfn.SHEET()&amp;" de "&amp;_xlfn.SHEETS()</f>
        <v>Página 1 de 3</v>
      </c>
      <c r="T4" s="34"/>
    </row>
    <row r="5" spans="1:20" s="10" customFormat="1" ht="38.25" customHeight="1" x14ac:dyDescent="0.2">
      <c r="A5" s="48"/>
      <c r="B5" s="48"/>
      <c r="C5" s="48"/>
      <c r="D5" s="48"/>
      <c r="E5" s="71"/>
      <c r="F5" s="72"/>
      <c r="G5" s="61"/>
      <c r="H5" s="62"/>
      <c r="I5" s="62"/>
      <c r="J5" s="62"/>
      <c r="K5" s="62"/>
      <c r="L5" s="62"/>
      <c r="M5" s="62"/>
      <c r="N5" s="62"/>
      <c r="O5" s="62"/>
      <c r="P5" s="63"/>
      <c r="Q5" s="71"/>
      <c r="R5" s="72"/>
      <c r="S5" s="35"/>
      <c r="T5" s="36"/>
    </row>
    <row r="6" spans="1:20" x14ac:dyDescent="0.2">
      <c r="A6" s="46" t="s">
        <v>122</v>
      </c>
      <c r="B6" s="46" t="s">
        <v>123</v>
      </c>
      <c r="C6" s="46" t="s">
        <v>121</v>
      </c>
      <c r="D6" s="46" t="s">
        <v>124</v>
      </c>
      <c r="E6" s="46" t="s">
        <v>142</v>
      </c>
      <c r="F6" s="46" t="s">
        <v>143</v>
      </c>
      <c r="G6" s="46" t="s">
        <v>148</v>
      </c>
      <c r="H6" s="46" t="s">
        <v>149</v>
      </c>
      <c r="I6" s="46" t="s">
        <v>150</v>
      </c>
      <c r="J6" s="46" t="s">
        <v>147</v>
      </c>
      <c r="K6" s="46" t="s">
        <v>125</v>
      </c>
      <c r="L6" s="46" t="s">
        <v>126</v>
      </c>
      <c r="M6" s="46" t="s">
        <v>127</v>
      </c>
      <c r="N6" s="46" t="s">
        <v>128</v>
      </c>
      <c r="O6" s="46" t="s">
        <v>119</v>
      </c>
      <c r="P6" s="46"/>
      <c r="Q6" s="46"/>
      <c r="R6" s="46" t="s">
        <v>120</v>
      </c>
      <c r="S6" s="46"/>
      <c r="T6" s="46"/>
    </row>
    <row r="7" spans="1:20" x14ac:dyDescent="0.2">
      <c r="A7" s="46"/>
      <c r="B7" s="46"/>
      <c r="C7" s="46"/>
      <c r="D7" s="46"/>
      <c r="E7" s="46"/>
      <c r="F7" s="46"/>
      <c r="G7" s="46"/>
      <c r="H7" s="46"/>
      <c r="I7" s="46"/>
      <c r="J7" s="46"/>
      <c r="K7" s="46"/>
      <c r="L7" s="46"/>
      <c r="M7" s="46"/>
      <c r="N7" s="46"/>
      <c r="O7" s="45">
        <v>44377</v>
      </c>
      <c r="P7" s="46"/>
      <c r="Q7" s="46"/>
      <c r="R7" s="45">
        <v>44377</v>
      </c>
      <c r="S7" s="46"/>
      <c r="T7" s="46"/>
    </row>
    <row r="8" spans="1:20" x14ac:dyDescent="0.2">
      <c r="A8" s="46"/>
      <c r="B8" s="46"/>
      <c r="C8" s="46"/>
      <c r="D8" s="46"/>
      <c r="E8" s="46"/>
      <c r="F8" s="46"/>
      <c r="G8" s="46"/>
      <c r="H8" s="46"/>
      <c r="I8" s="46"/>
      <c r="J8" s="46"/>
      <c r="K8" s="46"/>
      <c r="L8" s="46"/>
      <c r="M8" s="46"/>
      <c r="N8" s="46"/>
      <c r="O8" s="20" t="s">
        <v>117</v>
      </c>
      <c r="P8" s="20" t="s">
        <v>115</v>
      </c>
      <c r="Q8" s="23" t="s">
        <v>118</v>
      </c>
      <c r="R8" s="20" t="s">
        <v>129</v>
      </c>
      <c r="S8" s="20" t="s">
        <v>114</v>
      </c>
      <c r="T8" s="23" t="s">
        <v>116</v>
      </c>
    </row>
    <row r="9" spans="1:20" ht="96" x14ac:dyDescent="0.2">
      <c r="A9" s="12">
        <v>3</v>
      </c>
      <c r="B9" s="12" t="s">
        <v>0</v>
      </c>
      <c r="C9" s="12">
        <v>42</v>
      </c>
      <c r="D9" s="12" t="s">
        <v>1</v>
      </c>
      <c r="E9" s="12">
        <v>7692</v>
      </c>
      <c r="F9" s="12" t="s">
        <v>144</v>
      </c>
      <c r="G9" s="12" t="s">
        <v>164</v>
      </c>
      <c r="H9" s="12" t="s">
        <v>175</v>
      </c>
      <c r="I9" s="21" t="s">
        <v>161</v>
      </c>
      <c r="J9" s="12">
        <v>314</v>
      </c>
      <c r="K9" s="12" t="s">
        <v>66</v>
      </c>
      <c r="L9" s="12">
        <v>334</v>
      </c>
      <c r="M9" s="12" t="s">
        <v>20</v>
      </c>
      <c r="N9" s="12" t="s">
        <v>4</v>
      </c>
      <c r="O9" s="13">
        <v>1412352000</v>
      </c>
      <c r="P9" s="13">
        <v>1094168675</v>
      </c>
      <c r="Q9" s="25">
        <v>0.77471386382431573</v>
      </c>
      <c r="R9" s="30">
        <v>40</v>
      </c>
      <c r="S9" s="30">
        <v>20</v>
      </c>
      <c r="T9" s="25">
        <v>0.5</v>
      </c>
    </row>
    <row r="10" spans="1:20" ht="96" x14ac:dyDescent="0.2">
      <c r="A10" s="14">
        <v>3</v>
      </c>
      <c r="B10" s="14" t="s">
        <v>0</v>
      </c>
      <c r="C10" s="14">
        <v>42</v>
      </c>
      <c r="D10" s="14" t="s">
        <v>1</v>
      </c>
      <c r="E10" s="14">
        <v>7692</v>
      </c>
      <c r="F10" s="14" t="s">
        <v>144</v>
      </c>
      <c r="G10" s="14" t="s">
        <v>164</v>
      </c>
      <c r="H10" s="14" t="s">
        <v>175</v>
      </c>
      <c r="I10" s="21" t="s">
        <v>161</v>
      </c>
      <c r="J10" s="15">
        <v>315</v>
      </c>
      <c r="K10" s="14" t="s">
        <v>67</v>
      </c>
      <c r="L10" s="14">
        <v>335</v>
      </c>
      <c r="M10" s="14" t="s">
        <v>21</v>
      </c>
      <c r="N10" s="14" t="s">
        <v>4</v>
      </c>
      <c r="O10" s="16">
        <v>8031860000</v>
      </c>
      <c r="P10" s="16">
        <v>6582877293</v>
      </c>
      <c r="Q10" s="26">
        <v>0.81959562206014547</v>
      </c>
      <c r="R10" s="31">
        <v>40</v>
      </c>
      <c r="S10" s="31">
        <v>20</v>
      </c>
      <c r="T10" s="26">
        <v>0.5</v>
      </c>
    </row>
    <row r="11" spans="1:20" ht="96" x14ac:dyDescent="0.2">
      <c r="A11" s="14">
        <v>3</v>
      </c>
      <c r="B11" s="14" t="s">
        <v>0</v>
      </c>
      <c r="C11" s="14">
        <v>42</v>
      </c>
      <c r="D11" s="14" t="s">
        <v>1</v>
      </c>
      <c r="E11" s="14">
        <v>7692</v>
      </c>
      <c r="F11" s="14" t="s">
        <v>144</v>
      </c>
      <c r="G11" s="14" t="s">
        <v>164</v>
      </c>
      <c r="H11" s="14" t="s">
        <v>175</v>
      </c>
      <c r="I11" s="21" t="s">
        <v>161</v>
      </c>
      <c r="J11" s="15">
        <v>316</v>
      </c>
      <c r="K11" s="14" t="s">
        <v>68</v>
      </c>
      <c r="L11" s="14">
        <v>336</v>
      </c>
      <c r="M11" s="14" t="s">
        <v>22</v>
      </c>
      <c r="N11" s="14" t="s">
        <v>4</v>
      </c>
      <c r="O11" s="16">
        <v>1186583000</v>
      </c>
      <c r="P11" s="16">
        <v>241786850</v>
      </c>
      <c r="Q11" s="26">
        <v>0</v>
      </c>
      <c r="R11" s="31">
        <v>40</v>
      </c>
      <c r="S11" s="31">
        <v>20</v>
      </c>
      <c r="T11" s="26">
        <v>0</v>
      </c>
    </row>
    <row r="12" spans="1:20" ht="96" x14ac:dyDescent="0.2">
      <c r="A12" s="14">
        <v>3</v>
      </c>
      <c r="B12" s="14" t="s">
        <v>0</v>
      </c>
      <c r="C12" s="14">
        <v>42</v>
      </c>
      <c r="D12" s="14" t="s">
        <v>1</v>
      </c>
      <c r="E12" s="14">
        <v>7692</v>
      </c>
      <c r="F12" s="14" t="s">
        <v>144</v>
      </c>
      <c r="G12" s="14" t="s">
        <v>164</v>
      </c>
      <c r="H12" s="14" t="s">
        <v>175</v>
      </c>
      <c r="I12" s="21" t="s">
        <v>161</v>
      </c>
      <c r="J12" s="15">
        <v>317</v>
      </c>
      <c r="K12" s="14" t="s">
        <v>69</v>
      </c>
      <c r="L12" s="14">
        <v>337</v>
      </c>
      <c r="M12" s="14" t="s">
        <v>23</v>
      </c>
      <c r="N12" s="14" t="s">
        <v>3</v>
      </c>
      <c r="O12" s="16">
        <v>1561381000</v>
      </c>
      <c r="P12" s="16">
        <v>642391099</v>
      </c>
      <c r="Q12" s="26">
        <v>0.41142494945179942</v>
      </c>
      <c r="R12" s="31">
        <v>2900</v>
      </c>
      <c r="S12" s="31">
        <v>726</v>
      </c>
      <c r="T12" s="26">
        <v>0.25034482758620691</v>
      </c>
    </row>
    <row r="13" spans="1:20" ht="96" x14ac:dyDescent="0.2">
      <c r="A13" s="14">
        <v>3</v>
      </c>
      <c r="B13" s="14" t="s">
        <v>0</v>
      </c>
      <c r="C13" s="14">
        <v>42</v>
      </c>
      <c r="D13" s="14" t="s">
        <v>1</v>
      </c>
      <c r="E13" s="14">
        <v>7692</v>
      </c>
      <c r="F13" s="14" t="s">
        <v>144</v>
      </c>
      <c r="G13" s="14" t="s">
        <v>164</v>
      </c>
      <c r="H13" s="14" t="s">
        <v>175</v>
      </c>
      <c r="I13" s="21" t="s">
        <v>161</v>
      </c>
      <c r="J13" s="15">
        <v>318</v>
      </c>
      <c r="K13" s="14" t="s">
        <v>70</v>
      </c>
      <c r="L13" s="14">
        <v>338</v>
      </c>
      <c r="M13" s="14" t="s">
        <v>24</v>
      </c>
      <c r="N13" s="14" t="s">
        <v>2</v>
      </c>
      <c r="O13" s="16">
        <v>10000000</v>
      </c>
      <c r="P13" s="16">
        <v>0</v>
      </c>
      <c r="Q13" s="26">
        <v>0</v>
      </c>
      <c r="R13" s="31">
        <v>20</v>
      </c>
      <c r="S13" s="31">
        <v>17</v>
      </c>
      <c r="T13" s="26">
        <v>0.85</v>
      </c>
    </row>
    <row r="14" spans="1:20" ht="96" x14ac:dyDescent="0.2">
      <c r="A14" s="14">
        <v>3</v>
      </c>
      <c r="B14" s="14" t="s">
        <v>0</v>
      </c>
      <c r="C14" s="14">
        <v>42</v>
      </c>
      <c r="D14" s="14" t="s">
        <v>1</v>
      </c>
      <c r="E14" s="14">
        <v>7692</v>
      </c>
      <c r="F14" s="14" t="s">
        <v>144</v>
      </c>
      <c r="G14" s="14" t="s">
        <v>164</v>
      </c>
      <c r="H14" s="14" t="s">
        <v>175</v>
      </c>
      <c r="I14" s="21" t="s">
        <v>161</v>
      </c>
      <c r="J14" s="15">
        <v>319</v>
      </c>
      <c r="K14" s="14" t="s">
        <v>71</v>
      </c>
      <c r="L14" s="14">
        <v>339</v>
      </c>
      <c r="M14" s="14" t="s">
        <v>25</v>
      </c>
      <c r="N14" s="14" t="s">
        <v>2</v>
      </c>
      <c r="O14" s="16">
        <v>187060000</v>
      </c>
      <c r="P14" s="16">
        <v>0</v>
      </c>
      <c r="Q14" s="26">
        <v>0</v>
      </c>
      <c r="R14" s="31">
        <v>800</v>
      </c>
      <c r="S14" s="31">
        <v>307</v>
      </c>
      <c r="T14" s="26">
        <v>0.38374999999999998</v>
      </c>
    </row>
    <row r="15" spans="1:20" ht="96" x14ac:dyDescent="0.2">
      <c r="A15" s="14">
        <v>3</v>
      </c>
      <c r="B15" s="14" t="s">
        <v>0</v>
      </c>
      <c r="C15" s="14">
        <v>46</v>
      </c>
      <c r="D15" s="14" t="s">
        <v>5</v>
      </c>
      <c r="E15" s="14">
        <v>7640</v>
      </c>
      <c r="F15" s="14" t="s">
        <v>6</v>
      </c>
      <c r="G15" s="14" t="s">
        <v>165</v>
      </c>
      <c r="H15" s="14" t="s">
        <v>176</v>
      </c>
      <c r="I15" s="21" t="s">
        <v>161</v>
      </c>
      <c r="J15" s="15">
        <v>337</v>
      </c>
      <c r="K15" s="14" t="s">
        <v>72</v>
      </c>
      <c r="L15" s="14">
        <v>364</v>
      </c>
      <c r="M15" s="14" t="s">
        <v>26</v>
      </c>
      <c r="N15" s="14" t="s">
        <v>3</v>
      </c>
      <c r="O15" s="16">
        <v>420277052</v>
      </c>
      <c r="P15" s="16">
        <v>317312322</v>
      </c>
      <c r="Q15" s="26">
        <v>0.75500748967849907</v>
      </c>
      <c r="R15" s="31">
        <v>60</v>
      </c>
      <c r="S15" s="31">
        <v>30</v>
      </c>
      <c r="T15" s="26">
        <v>0.5</v>
      </c>
    </row>
    <row r="16" spans="1:20" ht="96" x14ac:dyDescent="0.2">
      <c r="A16" s="14">
        <v>3</v>
      </c>
      <c r="B16" s="14" t="s">
        <v>0</v>
      </c>
      <c r="C16" s="14">
        <v>46</v>
      </c>
      <c r="D16" s="14" t="s">
        <v>5</v>
      </c>
      <c r="E16" s="14">
        <v>7640</v>
      </c>
      <c r="F16" s="14" t="s">
        <v>6</v>
      </c>
      <c r="G16" s="14" t="s">
        <v>165</v>
      </c>
      <c r="H16" s="14" t="s">
        <v>176</v>
      </c>
      <c r="I16" s="21" t="s">
        <v>161</v>
      </c>
      <c r="J16" s="15">
        <v>338</v>
      </c>
      <c r="K16" s="14" t="s">
        <v>73</v>
      </c>
      <c r="L16" s="14">
        <v>365</v>
      </c>
      <c r="M16" s="14" t="s">
        <v>27</v>
      </c>
      <c r="N16" s="14" t="s">
        <v>3</v>
      </c>
      <c r="O16" s="16">
        <v>1567054350</v>
      </c>
      <c r="P16" s="16">
        <v>1517224850</v>
      </c>
      <c r="Q16" s="26">
        <v>0.96820180487039265</v>
      </c>
      <c r="R16" s="31">
        <v>220</v>
      </c>
      <c r="S16" s="31">
        <v>84</v>
      </c>
      <c r="T16" s="26">
        <v>0.38181818181818183</v>
      </c>
    </row>
    <row r="17" spans="1:20" ht="96" x14ac:dyDescent="0.2">
      <c r="A17" s="14">
        <v>3</v>
      </c>
      <c r="B17" s="14" t="s">
        <v>0</v>
      </c>
      <c r="C17" s="14">
        <v>46</v>
      </c>
      <c r="D17" s="14" t="s">
        <v>5</v>
      </c>
      <c r="E17" s="14">
        <v>7640</v>
      </c>
      <c r="F17" s="14" t="s">
        <v>6</v>
      </c>
      <c r="G17" s="14" t="s">
        <v>165</v>
      </c>
      <c r="H17" s="14" t="s">
        <v>176</v>
      </c>
      <c r="I17" s="21" t="s">
        <v>161</v>
      </c>
      <c r="J17" s="15">
        <v>339</v>
      </c>
      <c r="K17" s="14" t="s">
        <v>74</v>
      </c>
      <c r="L17" s="14">
        <v>366</v>
      </c>
      <c r="M17" s="14" t="s">
        <v>28</v>
      </c>
      <c r="N17" s="14" t="s">
        <v>4</v>
      </c>
      <c r="O17" s="16">
        <v>1110327000</v>
      </c>
      <c r="P17" s="16">
        <v>556284948</v>
      </c>
      <c r="Q17" s="26">
        <v>0.50101001596826877</v>
      </c>
      <c r="R17" s="31">
        <v>40</v>
      </c>
      <c r="S17" s="31">
        <v>36.6</v>
      </c>
      <c r="T17" s="26">
        <v>0.91500000000000004</v>
      </c>
    </row>
    <row r="18" spans="1:20" ht="96" x14ac:dyDescent="0.2">
      <c r="A18" s="14">
        <v>3</v>
      </c>
      <c r="B18" s="14" t="s">
        <v>0</v>
      </c>
      <c r="C18" s="14">
        <v>46</v>
      </c>
      <c r="D18" s="14" t="s">
        <v>5</v>
      </c>
      <c r="E18" s="14">
        <v>7640</v>
      </c>
      <c r="F18" s="14" t="s">
        <v>6</v>
      </c>
      <c r="G18" s="14" t="s">
        <v>165</v>
      </c>
      <c r="H18" s="14" t="s">
        <v>176</v>
      </c>
      <c r="I18" s="21" t="s">
        <v>161</v>
      </c>
      <c r="J18" s="15">
        <v>340</v>
      </c>
      <c r="K18" s="14" t="s">
        <v>75</v>
      </c>
      <c r="L18" s="14">
        <v>367</v>
      </c>
      <c r="M18" s="14" t="s">
        <v>29</v>
      </c>
      <c r="N18" s="14" t="s">
        <v>3</v>
      </c>
      <c r="O18" s="16">
        <v>500000000</v>
      </c>
      <c r="P18" s="16">
        <v>0</v>
      </c>
      <c r="Q18" s="26">
        <v>0</v>
      </c>
      <c r="R18" s="31">
        <v>2</v>
      </c>
      <c r="S18" s="31">
        <v>0.22</v>
      </c>
      <c r="T18" s="26">
        <v>0</v>
      </c>
    </row>
    <row r="19" spans="1:20" ht="96" x14ac:dyDescent="0.2">
      <c r="A19" s="14">
        <v>3</v>
      </c>
      <c r="B19" s="14" t="s">
        <v>0</v>
      </c>
      <c r="C19" s="14">
        <v>46</v>
      </c>
      <c r="D19" s="14" t="s">
        <v>5</v>
      </c>
      <c r="E19" s="14">
        <v>7640</v>
      </c>
      <c r="F19" s="14" t="s">
        <v>6</v>
      </c>
      <c r="G19" s="14" t="s">
        <v>165</v>
      </c>
      <c r="H19" s="14" t="s">
        <v>176</v>
      </c>
      <c r="I19" s="21" t="s">
        <v>161</v>
      </c>
      <c r="J19" s="15">
        <v>341</v>
      </c>
      <c r="K19" s="14" t="s">
        <v>76</v>
      </c>
      <c r="L19" s="14">
        <v>368</v>
      </c>
      <c r="M19" s="14" t="s">
        <v>30</v>
      </c>
      <c r="N19" s="14" t="s">
        <v>3</v>
      </c>
      <c r="O19" s="16">
        <v>3343913047</v>
      </c>
      <c r="P19" s="16">
        <v>2509360960</v>
      </c>
      <c r="Q19" s="26">
        <v>0.75042649875458922</v>
      </c>
      <c r="R19" s="31">
        <v>400</v>
      </c>
      <c r="S19" s="31">
        <v>34</v>
      </c>
      <c r="T19" s="26">
        <v>8.5000000000000006E-2</v>
      </c>
    </row>
    <row r="20" spans="1:20" ht="96" x14ac:dyDescent="0.2">
      <c r="A20" s="14">
        <v>3</v>
      </c>
      <c r="B20" s="14" t="s">
        <v>0</v>
      </c>
      <c r="C20" s="14">
        <v>47</v>
      </c>
      <c r="D20" s="14" t="s">
        <v>7</v>
      </c>
      <c r="E20" s="14">
        <v>7765</v>
      </c>
      <c r="F20" s="14" t="s">
        <v>8</v>
      </c>
      <c r="G20" s="14" t="s">
        <v>166</v>
      </c>
      <c r="H20" s="14" t="s">
        <v>176</v>
      </c>
      <c r="I20" s="21" t="s">
        <v>161</v>
      </c>
      <c r="J20" s="15">
        <v>342</v>
      </c>
      <c r="K20" s="14" t="s">
        <v>77</v>
      </c>
      <c r="L20" s="14">
        <v>369</v>
      </c>
      <c r="M20" s="14" t="s">
        <v>31</v>
      </c>
      <c r="N20" s="14" t="s">
        <v>4</v>
      </c>
      <c r="O20" s="16">
        <v>17987066307</v>
      </c>
      <c r="P20" s="16">
        <v>1019743700</v>
      </c>
      <c r="Q20" s="26">
        <v>5.669316399879773E-2</v>
      </c>
      <c r="R20" s="31">
        <v>20</v>
      </c>
      <c r="S20" s="31">
        <v>13</v>
      </c>
      <c r="T20" s="26">
        <v>0.65</v>
      </c>
    </row>
    <row r="21" spans="1:20" ht="80" x14ac:dyDescent="0.2">
      <c r="A21" s="14">
        <v>3</v>
      </c>
      <c r="B21" s="14" t="s">
        <v>0</v>
      </c>
      <c r="C21" s="14">
        <v>47</v>
      </c>
      <c r="D21" s="14" t="s">
        <v>7</v>
      </c>
      <c r="E21" s="14">
        <v>7765</v>
      </c>
      <c r="F21" s="14" t="s">
        <v>8</v>
      </c>
      <c r="G21" s="14" t="s">
        <v>166</v>
      </c>
      <c r="H21" s="14" t="s">
        <v>176</v>
      </c>
      <c r="I21" s="21" t="s">
        <v>161</v>
      </c>
      <c r="J21" s="15">
        <v>343</v>
      </c>
      <c r="K21" s="14" t="s">
        <v>78</v>
      </c>
      <c r="L21" s="14">
        <v>370</v>
      </c>
      <c r="M21" s="14" t="s">
        <v>32</v>
      </c>
      <c r="N21" s="14" t="s">
        <v>4</v>
      </c>
      <c r="O21" s="16">
        <v>583163894</v>
      </c>
      <c r="P21" s="16">
        <v>517178468</v>
      </c>
      <c r="Q21" s="26">
        <v>0.88684926025272748</v>
      </c>
      <c r="R21" s="31">
        <v>3</v>
      </c>
      <c r="S21" s="31">
        <v>2</v>
      </c>
      <c r="T21" s="26">
        <v>0.66666666666666663</v>
      </c>
    </row>
    <row r="22" spans="1:20" ht="80" x14ac:dyDescent="0.2">
      <c r="A22" s="14">
        <v>3</v>
      </c>
      <c r="B22" s="14" t="s">
        <v>0</v>
      </c>
      <c r="C22" s="14">
        <v>47</v>
      </c>
      <c r="D22" s="14" t="s">
        <v>7</v>
      </c>
      <c r="E22" s="14">
        <v>7765</v>
      </c>
      <c r="F22" s="14" t="s">
        <v>8</v>
      </c>
      <c r="G22" s="14" t="s">
        <v>166</v>
      </c>
      <c r="H22" s="14" t="s">
        <v>176</v>
      </c>
      <c r="I22" s="21" t="s">
        <v>161</v>
      </c>
      <c r="J22" s="15">
        <v>344</v>
      </c>
      <c r="K22" s="14" t="s">
        <v>79</v>
      </c>
      <c r="L22" s="14">
        <v>371</v>
      </c>
      <c r="M22" s="14" t="s">
        <v>33</v>
      </c>
      <c r="N22" s="14" t="s">
        <v>2</v>
      </c>
      <c r="O22" s="16">
        <v>13291876350</v>
      </c>
      <c r="P22" s="16">
        <v>7260309497</v>
      </c>
      <c r="Q22" s="26">
        <v>0.54622156464764282</v>
      </c>
      <c r="R22" s="31">
        <v>100</v>
      </c>
      <c r="S22" s="31">
        <v>50</v>
      </c>
      <c r="T22" s="26">
        <v>0.5</v>
      </c>
    </row>
    <row r="23" spans="1:20" ht="80" x14ac:dyDescent="0.2">
      <c r="A23" s="14">
        <v>3</v>
      </c>
      <c r="B23" s="14" t="s">
        <v>0</v>
      </c>
      <c r="C23" s="14">
        <v>48</v>
      </c>
      <c r="D23" s="14" t="s">
        <v>9</v>
      </c>
      <c r="E23" s="14">
        <v>7783</v>
      </c>
      <c r="F23" s="14" t="s">
        <v>12</v>
      </c>
      <c r="G23" s="14" t="s">
        <v>167</v>
      </c>
      <c r="H23" s="14" t="s">
        <v>177</v>
      </c>
      <c r="I23" s="21" t="s">
        <v>161</v>
      </c>
      <c r="J23" s="15">
        <v>345</v>
      </c>
      <c r="K23" s="14" t="s">
        <v>80</v>
      </c>
      <c r="L23" s="14">
        <v>372</v>
      </c>
      <c r="M23" s="14" t="s">
        <v>34</v>
      </c>
      <c r="N23" s="14" t="s">
        <v>4</v>
      </c>
      <c r="O23" s="16">
        <v>13210133164</v>
      </c>
      <c r="P23" s="16">
        <v>6512865615</v>
      </c>
      <c r="Q23" s="26">
        <v>0.49302043621700464</v>
      </c>
      <c r="R23" s="31">
        <v>24</v>
      </c>
      <c r="S23" s="31">
        <v>23</v>
      </c>
      <c r="T23" s="26">
        <v>0.95833333333333337</v>
      </c>
    </row>
    <row r="24" spans="1:20" ht="80" x14ac:dyDescent="0.2">
      <c r="A24" s="14">
        <v>3</v>
      </c>
      <c r="B24" s="14" t="s">
        <v>0</v>
      </c>
      <c r="C24" s="14">
        <v>48</v>
      </c>
      <c r="D24" s="14" t="s">
        <v>9</v>
      </c>
      <c r="E24" s="14">
        <v>7792</v>
      </c>
      <c r="F24" s="14" t="s">
        <v>145</v>
      </c>
      <c r="G24" s="14" t="s">
        <v>168</v>
      </c>
      <c r="H24" s="14" t="s">
        <v>178</v>
      </c>
      <c r="I24" s="21" t="s">
        <v>161</v>
      </c>
      <c r="J24" s="15">
        <v>346</v>
      </c>
      <c r="K24" s="14" t="s">
        <v>81</v>
      </c>
      <c r="L24" s="14">
        <v>373</v>
      </c>
      <c r="M24" s="14" t="s">
        <v>35</v>
      </c>
      <c r="N24" s="14" t="s">
        <v>4</v>
      </c>
      <c r="O24" s="16">
        <v>94063563474</v>
      </c>
      <c r="P24" s="16">
        <v>11692552883</v>
      </c>
      <c r="Q24" s="26">
        <v>0.12430480465724568</v>
      </c>
      <c r="R24" s="31">
        <v>1</v>
      </c>
      <c r="S24" s="31">
        <v>0.7</v>
      </c>
      <c r="T24" s="26">
        <v>0.7</v>
      </c>
    </row>
    <row r="25" spans="1:20" ht="80" x14ac:dyDescent="0.2">
      <c r="A25" s="14">
        <v>3</v>
      </c>
      <c r="B25" s="14" t="s">
        <v>0</v>
      </c>
      <c r="C25" s="14">
        <v>48</v>
      </c>
      <c r="D25" s="14" t="s">
        <v>9</v>
      </c>
      <c r="E25" s="14">
        <v>7783</v>
      </c>
      <c r="F25" s="14" t="s">
        <v>12</v>
      </c>
      <c r="G25" s="14" t="s">
        <v>167</v>
      </c>
      <c r="H25" s="14" t="s">
        <v>177</v>
      </c>
      <c r="I25" s="21" t="s">
        <v>161</v>
      </c>
      <c r="J25" s="15">
        <v>347</v>
      </c>
      <c r="K25" s="14" t="s">
        <v>82</v>
      </c>
      <c r="L25" s="14">
        <v>374</v>
      </c>
      <c r="M25" s="14" t="s">
        <v>36</v>
      </c>
      <c r="N25" s="14" t="s">
        <v>4</v>
      </c>
      <c r="O25" s="16">
        <v>1560558000</v>
      </c>
      <c r="P25" s="16">
        <v>179976156</v>
      </c>
      <c r="Q25" s="26">
        <v>0.11532807880258215</v>
      </c>
      <c r="R25" s="31">
        <v>2</v>
      </c>
      <c r="S25" s="31">
        <v>0.8</v>
      </c>
      <c r="T25" s="26">
        <v>0.4</v>
      </c>
    </row>
    <row r="26" spans="1:20" ht="80" x14ac:dyDescent="0.2">
      <c r="A26" s="14">
        <v>3</v>
      </c>
      <c r="B26" s="14" t="s">
        <v>0</v>
      </c>
      <c r="C26" s="14">
        <v>48</v>
      </c>
      <c r="D26" s="14" t="s">
        <v>9</v>
      </c>
      <c r="E26" s="14">
        <v>7783</v>
      </c>
      <c r="F26" s="14" t="s">
        <v>12</v>
      </c>
      <c r="G26" s="14" t="s">
        <v>167</v>
      </c>
      <c r="H26" s="14" t="s">
        <v>177</v>
      </c>
      <c r="I26" s="21" t="s">
        <v>161</v>
      </c>
      <c r="J26" s="15">
        <v>348</v>
      </c>
      <c r="K26" s="14" t="s">
        <v>83</v>
      </c>
      <c r="L26" s="14">
        <v>375</v>
      </c>
      <c r="M26" s="14" t="s">
        <v>37</v>
      </c>
      <c r="N26" s="14" t="s">
        <v>4</v>
      </c>
      <c r="O26" s="16">
        <v>8375724836</v>
      </c>
      <c r="P26" s="16">
        <v>471945819</v>
      </c>
      <c r="Q26" s="26">
        <v>5.6346862897347458E-2</v>
      </c>
      <c r="R26" s="31">
        <v>35</v>
      </c>
      <c r="S26" s="31">
        <v>16</v>
      </c>
      <c r="T26" s="26">
        <v>0.45714285714285713</v>
      </c>
    </row>
    <row r="27" spans="1:20" ht="192" x14ac:dyDescent="0.2">
      <c r="A27" s="14">
        <v>3</v>
      </c>
      <c r="B27" s="14" t="s">
        <v>0</v>
      </c>
      <c r="C27" s="14">
        <v>48</v>
      </c>
      <c r="D27" s="14" t="s">
        <v>9</v>
      </c>
      <c r="E27" s="14">
        <v>7797</v>
      </c>
      <c r="F27" s="14" t="s">
        <v>13</v>
      </c>
      <c r="G27" s="14" t="s">
        <v>169</v>
      </c>
      <c r="H27" s="14" t="s">
        <v>178</v>
      </c>
      <c r="I27" s="21" t="s">
        <v>161</v>
      </c>
      <c r="J27" s="15">
        <v>349</v>
      </c>
      <c r="K27" s="14" t="s">
        <v>84</v>
      </c>
      <c r="L27" s="14">
        <v>376</v>
      </c>
      <c r="M27" s="14" t="s">
        <v>38</v>
      </c>
      <c r="N27" s="14" t="s">
        <v>4</v>
      </c>
      <c r="O27" s="16">
        <v>57467380000</v>
      </c>
      <c r="P27" s="16">
        <v>30970291340</v>
      </c>
      <c r="Q27" s="26">
        <v>0.53891949380674742</v>
      </c>
      <c r="R27" s="31">
        <v>35</v>
      </c>
      <c r="S27" s="31">
        <v>16</v>
      </c>
      <c r="T27" s="26">
        <v>0.45714285714285713</v>
      </c>
    </row>
    <row r="28" spans="1:20" ht="80" x14ac:dyDescent="0.2">
      <c r="A28" s="14">
        <v>3</v>
      </c>
      <c r="B28" s="14" t="s">
        <v>0</v>
      </c>
      <c r="C28" s="14">
        <v>48</v>
      </c>
      <c r="D28" s="14" t="s">
        <v>9</v>
      </c>
      <c r="E28" s="14">
        <v>7783</v>
      </c>
      <c r="F28" s="14" t="s">
        <v>12</v>
      </c>
      <c r="G28" s="14" t="s">
        <v>167</v>
      </c>
      <c r="H28" s="14" t="s">
        <v>177</v>
      </c>
      <c r="I28" s="21" t="s">
        <v>161</v>
      </c>
      <c r="J28" s="15">
        <v>350</v>
      </c>
      <c r="K28" s="14" t="s">
        <v>85</v>
      </c>
      <c r="L28" s="14">
        <v>377</v>
      </c>
      <c r="M28" s="14" t="s">
        <v>39</v>
      </c>
      <c r="N28" s="14" t="s">
        <v>4</v>
      </c>
      <c r="O28" s="16">
        <v>878964000</v>
      </c>
      <c r="P28" s="16">
        <v>131622000</v>
      </c>
      <c r="Q28" s="26">
        <v>0.14974674730705695</v>
      </c>
      <c r="R28" s="31">
        <v>35</v>
      </c>
      <c r="S28" s="31">
        <v>18</v>
      </c>
      <c r="T28" s="26">
        <v>0.51428571428571423</v>
      </c>
    </row>
    <row r="29" spans="1:20" ht="192" x14ac:dyDescent="0.2">
      <c r="A29" s="14">
        <v>3</v>
      </c>
      <c r="B29" s="14" t="s">
        <v>0</v>
      </c>
      <c r="C29" s="14">
        <v>48</v>
      </c>
      <c r="D29" s="14" t="s">
        <v>9</v>
      </c>
      <c r="E29" s="14">
        <v>7797</v>
      </c>
      <c r="F29" s="14" t="s">
        <v>13</v>
      </c>
      <c r="G29" s="14" t="s">
        <v>169</v>
      </c>
      <c r="H29" s="14" t="s">
        <v>178</v>
      </c>
      <c r="I29" s="21" t="s">
        <v>161</v>
      </c>
      <c r="J29" s="15">
        <v>351</v>
      </c>
      <c r="K29" s="14" t="s">
        <v>86</v>
      </c>
      <c r="L29" s="14">
        <v>378</v>
      </c>
      <c r="M29" s="14" t="s">
        <v>40</v>
      </c>
      <c r="N29" s="14" t="s">
        <v>4</v>
      </c>
      <c r="O29" s="16">
        <v>116527727766</v>
      </c>
      <c r="P29" s="16">
        <v>96071581425</v>
      </c>
      <c r="Q29" s="26">
        <v>0.82445254247059463</v>
      </c>
      <c r="R29" s="31">
        <v>50</v>
      </c>
      <c r="S29" s="31">
        <v>27</v>
      </c>
      <c r="T29" s="26">
        <v>1</v>
      </c>
    </row>
    <row r="30" spans="1:20" ht="192" x14ac:dyDescent="0.2">
      <c r="A30" s="14">
        <v>3</v>
      </c>
      <c r="B30" s="14" t="s">
        <v>0</v>
      </c>
      <c r="C30" s="14">
        <v>48</v>
      </c>
      <c r="D30" s="14" t="s">
        <v>9</v>
      </c>
      <c r="E30" s="14">
        <v>7797</v>
      </c>
      <c r="F30" s="14" t="s">
        <v>13</v>
      </c>
      <c r="G30" s="14" t="s">
        <v>169</v>
      </c>
      <c r="H30" s="14" t="s">
        <v>178</v>
      </c>
      <c r="I30" s="21" t="s">
        <v>161</v>
      </c>
      <c r="J30" s="15">
        <v>352</v>
      </c>
      <c r="K30" s="14" t="s">
        <v>87</v>
      </c>
      <c r="L30" s="14">
        <v>379</v>
      </c>
      <c r="M30" s="14" t="s">
        <v>41</v>
      </c>
      <c r="N30" s="14" t="s">
        <v>4</v>
      </c>
      <c r="O30" s="16">
        <v>0</v>
      </c>
      <c r="P30" s="16">
        <v>0</v>
      </c>
      <c r="Q30" s="26">
        <v>0</v>
      </c>
      <c r="R30" s="31">
        <v>5263</v>
      </c>
      <c r="S30" s="31">
        <v>6338</v>
      </c>
      <c r="T30" s="26">
        <v>1</v>
      </c>
    </row>
    <row r="31" spans="1:20" ht="112" x14ac:dyDescent="0.2">
      <c r="A31" s="14">
        <v>3</v>
      </c>
      <c r="B31" s="14" t="s">
        <v>0</v>
      </c>
      <c r="C31" s="14">
        <v>48</v>
      </c>
      <c r="D31" s="14" t="s">
        <v>9</v>
      </c>
      <c r="E31" s="14">
        <v>7695</v>
      </c>
      <c r="F31" s="14" t="s">
        <v>10</v>
      </c>
      <c r="G31" s="14" t="s">
        <v>170</v>
      </c>
      <c r="H31" s="14" t="s">
        <v>175</v>
      </c>
      <c r="I31" s="21" t="s">
        <v>161</v>
      </c>
      <c r="J31" s="15">
        <v>354</v>
      </c>
      <c r="K31" s="14" t="s">
        <v>88</v>
      </c>
      <c r="L31" s="14">
        <v>381</v>
      </c>
      <c r="M31" s="14" t="s">
        <v>42</v>
      </c>
      <c r="N31" s="14" t="s">
        <v>4</v>
      </c>
      <c r="O31" s="16">
        <v>5486438000</v>
      </c>
      <c r="P31" s="16">
        <v>4284345280</v>
      </c>
      <c r="Q31" s="26">
        <v>0.78089742014764407</v>
      </c>
      <c r="R31" s="31">
        <v>40</v>
      </c>
      <c r="S31" s="31">
        <v>30</v>
      </c>
      <c r="T31" s="26">
        <v>0.75</v>
      </c>
    </row>
    <row r="32" spans="1:20" ht="128" x14ac:dyDescent="0.2">
      <c r="A32" s="14">
        <v>3</v>
      </c>
      <c r="B32" s="14" t="s">
        <v>0</v>
      </c>
      <c r="C32" s="14">
        <v>48</v>
      </c>
      <c r="D32" s="14" t="s">
        <v>9</v>
      </c>
      <c r="E32" s="14">
        <v>7695</v>
      </c>
      <c r="F32" s="14" t="s">
        <v>10</v>
      </c>
      <c r="G32" s="14" t="s">
        <v>170</v>
      </c>
      <c r="H32" s="14" t="s">
        <v>175</v>
      </c>
      <c r="I32" s="21" t="s">
        <v>161</v>
      </c>
      <c r="J32" s="15">
        <v>355</v>
      </c>
      <c r="K32" s="14" t="s">
        <v>89</v>
      </c>
      <c r="L32" s="14">
        <v>382</v>
      </c>
      <c r="M32" s="14" t="s">
        <v>43</v>
      </c>
      <c r="N32" s="14" t="s">
        <v>4</v>
      </c>
      <c r="O32" s="16">
        <v>764247000</v>
      </c>
      <c r="P32" s="16">
        <v>308568053</v>
      </c>
      <c r="Q32" s="26">
        <v>0.40375435297750595</v>
      </c>
      <c r="R32" s="31">
        <v>40</v>
      </c>
      <c r="S32" s="31">
        <v>30</v>
      </c>
      <c r="T32" s="26">
        <v>0.75</v>
      </c>
    </row>
    <row r="33" spans="1:20" ht="80" x14ac:dyDescent="0.2">
      <c r="A33" s="14">
        <v>3</v>
      </c>
      <c r="B33" s="14" t="s">
        <v>0</v>
      </c>
      <c r="C33" s="14">
        <v>48</v>
      </c>
      <c r="D33" s="14" t="s">
        <v>9</v>
      </c>
      <c r="E33" s="14">
        <v>7783</v>
      </c>
      <c r="F33" s="14" t="s">
        <v>12</v>
      </c>
      <c r="G33" s="14" t="s">
        <v>167</v>
      </c>
      <c r="H33" s="14" t="s">
        <v>177</v>
      </c>
      <c r="I33" s="21" t="s">
        <v>161</v>
      </c>
      <c r="J33" s="15">
        <v>356</v>
      </c>
      <c r="K33" s="14" t="s">
        <v>90</v>
      </c>
      <c r="L33" s="14">
        <v>383</v>
      </c>
      <c r="M33" s="14" t="s">
        <v>44</v>
      </c>
      <c r="N33" s="14" t="s">
        <v>4</v>
      </c>
      <c r="O33" s="16">
        <v>2905482000</v>
      </c>
      <c r="P33" s="16">
        <v>1961706482</v>
      </c>
      <c r="Q33" s="26">
        <v>0.67517419897972175</v>
      </c>
      <c r="R33" s="31">
        <v>35</v>
      </c>
      <c r="S33" s="31">
        <v>18</v>
      </c>
      <c r="T33" s="26">
        <v>0.51428571428571423</v>
      </c>
    </row>
    <row r="34" spans="1:20" ht="80" x14ac:dyDescent="0.2">
      <c r="A34" s="14">
        <v>3</v>
      </c>
      <c r="B34" s="14" t="s">
        <v>0</v>
      </c>
      <c r="C34" s="14">
        <v>48</v>
      </c>
      <c r="D34" s="14" t="s">
        <v>9</v>
      </c>
      <c r="E34" s="14">
        <v>7767</v>
      </c>
      <c r="F34" s="14" t="s">
        <v>11</v>
      </c>
      <c r="G34" s="14" t="s">
        <v>171</v>
      </c>
      <c r="H34" s="14" t="s">
        <v>176</v>
      </c>
      <c r="I34" s="21" t="s">
        <v>161</v>
      </c>
      <c r="J34" s="15">
        <v>357</v>
      </c>
      <c r="K34" s="14" t="s">
        <v>91</v>
      </c>
      <c r="L34" s="14">
        <v>384</v>
      </c>
      <c r="M34" s="14" t="s">
        <v>45</v>
      </c>
      <c r="N34" s="14" t="s">
        <v>4</v>
      </c>
      <c r="O34" s="16">
        <v>4828369000</v>
      </c>
      <c r="P34" s="16">
        <v>781084777</v>
      </c>
      <c r="Q34" s="26">
        <v>0.16176990138906119</v>
      </c>
      <c r="R34" s="31">
        <v>37</v>
      </c>
      <c r="S34" s="31">
        <v>26</v>
      </c>
      <c r="T34" s="26">
        <v>0.70270270270270274</v>
      </c>
    </row>
    <row r="35" spans="1:20" ht="80" x14ac:dyDescent="0.2">
      <c r="A35" s="14">
        <v>3</v>
      </c>
      <c r="B35" s="14" t="s">
        <v>0</v>
      </c>
      <c r="C35" s="14">
        <v>48</v>
      </c>
      <c r="D35" s="14" t="s">
        <v>9</v>
      </c>
      <c r="E35" s="14">
        <v>7695</v>
      </c>
      <c r="F35" s="14" t="s">
        <v>10</v>
      </c>
      <c r="G35" s="14" t="s">
        <v>170</v>
      </c>
      <c r="H35" s="14" t="s">
        <v>175</v>
      </c>
      <c r="I35" s="21" t="s">
        <v>161</v>
      </c>
      <c r="J35" s="15">
        <v>358</v>
      </c>
      <c r="K35" s="14" t="s">
        <v>92</v>
      </c>
      <c r="L35" s="14">
        <v>385</v>
      </c>
      <c r="M35" s="14" t="s">
        <v>46</v>
      </c>
      <c r="N35" s="14" t="s">
        <v>2</v>
      </c>
      <c r="O35" s="16">
        <v>50000000</v>
      </c>
      <c r="P35" s="16">
        <v>0</v>
      </c>
      <c r="Q35" s="26">
        <v>0</v>
      </c>
      <c r="R35" s="31">
        <v>1</v>
      </c>
      <c r="S35" s="31">
        <v>0.25</v>
      </c>
      <c r="T35" s="26">
        <v>0.25</v>
      </c>
    </row>
    <row r="36" spans="1:20" ht="192" x14ac:dyDescent="0.2">
      <c r="A36" s="14">
        <v>3</v>
      </c>
      <c r="B36" s="14" t="s">
        <v>0</v>
      </c>
      <c r="C36" s="14">
        <v>48</v>
      </c>
      <c r="D36" s="14" t="s">
        <v>9</v>
      </c>
      <c r="E36" s="14">
        <v>7797</v>
      </c>
      <c r="F36" s="14" t="s">
        <v>13</v>
      </c>
      <c r="G36" s="14" t="s">
        <v>169</v>
      </c>
      <c r="H36" s="14" t="s">
        <v>178</v>
      </c>
      <c r="I36" s="21" t="s">
        <v>161</v>
      </c>
      <c r="J36" s="15">
        <v>361</v>
      </c>
      <c r="K36" s="14" t="s">
        <v>93</v>
      </c>
      <c r="L36" s="14">
        <v>388</v>
      </c>
      <c r="M36" s="14" t="s">
        <v>47</v>
      </c>
      <c r="N36" s="14" t="s">
        <v>4</v>
      </c>
      <c r="O36" s="16">
        <v>6200512234</v>
      </c>
      <c r="P36" s="16">
        <v>30483000</v>
      </c>
      <c r="Q36" s="26">
        <v>4.9162067341547962E-3</v>
      </c>
      <c r="R36" s="31">
        <v>50</v>
      </c>
      <c r="S36" s="31">
        <v>22</v>
      </c>
      <c r="T36" s="26">
        <v>1</v>
      </c>
    </row>
    <row r="37" spans="1:20" ht="80" x14ac:dyDescent="0.2">
      <c r="A37" s="14">
        <v>3</v>
      </c>
      <c r="B37" s="14" t="s">
        <v>0</v>
      </c>
      <c r="C37" s="14">
        <v>48</v>
      </c>
      <c r="D37" s="14" t="s">
        <v>9</v>
      </c>
      <c r="E37" s="14">
        <v>7695</v>
      </c>
      <c r="F37" s="14" t="s">
        <v>10</v>
      </c>
      <c r="G37" s="14" t="s">
        <v>170</v>
      </c>
      <c r="H37" s="14" t="s">
        <v>175</v>
      </c>
      <c r="I37" s="21" t="s">
        <v>161</v>
      </c>
      <c r="J37" s="15">
        <v>362</v>
      </c>
      <c r="K37" s="14" t="s">
        <v>94</v>
      </c>
      <c r="L37" s="14">
        <v>389</v>
      </c>
      <c r="M37" s="14" t="s">
        <v>48</v>
      </c>
      <c r="N37" s="14" t="s">
        <v>2</v>
      </c>
      <c r="O37" s="16">
        <v>445058000</v>
      </c>
      <c r="P37" s="16">
        <v>373372358</v>
      </c>
      <c r="Q37" s="26">
        <v>0</v>
      </c>
      <c r="R37" s="31">
        <v>100</v>
      </c>
      <c r="S37" s="31">
        <v>50</v>
      </c>
      <c r="T37" s="26">
        <v>0</v>
      </c>
    </row>
    <row r="38" spans="1:20" ht="80" x14ac:dyDescent="0.2">
      <c r="A38" s="14">
        <v>3</v>
      </c>
      <c r="B38" s="14" t="s">
        <v>0</v>
      </c>
      <c r="C38" s="14">
        <v>48</v>
      </c>
      <c r="D38" s="14" t="s">
        <v>9</v>
      </c>
      <c r="E38" s="14">
        <v>7767</v>
      </c>
      <c r="F38" s="14" t="s">
        <v>11</v>
      </c>
      <c r="G38" s="14" t="s">
        <v>171</v>
      </c>
      <c r="H38" s="14" t="s">
        <v>176</v>
      </c>
      <c r="I38" s="21" t="s">
        <v>161</v>
      </c>
      <c r="J38" s="15">
        <v>363</v>
      </c>
      <c r="K38" s="14" t="s">
        <v>95</v>
      </c>
      <c r="L38" s="14">
        <v>390</v>
      </c>
      <c r="M38" s="14" t="s">
        <v>49</v>
      </c>
      <c r="N38" s="14" t="s">
        <v>4</v>
      </c>
      <c r="O38" s="16">
        <v>4447980000</v>
      </c>
      <c r="P38" s="16">
        <v>1808425929</v>
      </c>
      <c r="Q38" s="26">
        <v>0.4065724056762845</v>
      </c>
      <c r="R38" s="31">
        <v>37</v>
      </c>
      <c r="S38" s="31">
        <v>25.5</v>
      </c>
      <c r="T38" s="26">
        <v>0.68918918918918914</v>
      </c>
    </row>
    <row r="39" spans="1:20" ht="80" x14ac:dyDescent="0.2">
      <c r="A39" s="14">
        <v>3</v>
      </c>
      <c r="B39" s="14" t="s">
        <v>0</v>
      </c>
      <c r="C39" s="14">
        <v>48</v>
      </c>
      <c r="D39" s="14" t="s">
        <v>9</v>
      </c>
      <c r="E39" s="14">
        <v>7783</v>
      </c>
      <c r="F39" s="14" t="s">
        <v>12</v>
      </c>
      <c r="G39" s="14" t="s">
        <v>167</v>
      </c>
      <c r="H39" s="14" t="s">
        <v>177</v>
      </c>
      <c r="I39" s="21" t="s">
        <v>161</v>
      </c>
      <c r="J39" s="15">
        <v>365</v>
      </c>
      <c r="K39" s="14" t="s">
        <v>96</v>
      </c>
      <c r="L39" s="14">
        <v>392</v>
      </c>
      <c r="M39" s="14" t="s">
        <v>50</v>
      </c>
      <c r="N39" s="14" t="s">
        <v>4</v>
      </c>
      <c r="O39" s="16">
        <v>387000000</v>
      </c>
      <c r="P39" s="16">
        <v>0</v>
      </c>
      <c r="Q39" s="26">
        <v>0</v>
      </c>
      <c r="R39" s="31">
        <v>2</v>
      </c>
      <c r="S39" s="31">
        <v>0.9</v>
      </c>
      <c r="T39" s="26">
        <v>0</v>
      </c>
    </row>
    <row r="40" spans="1:20" ht="80" x14ac:dyDescent="0.2">
      <c r="A40" s="14">
        <v>3</v>
      </c>
      <c r="B40" s="14" t="s">
        <v>0</v>
      </c>
      <c r="C40" s="14">
        <v>48</v>
      </c>
      <c r="D40" s="14" t="s">
        <v>9</v>
      </c>
      <c r="E40" s="14">
        <v>7792</v>
      </c>
      <c r="F40" s="14" t="s">
        <v>145</v>
      </c>
      <c r="G40" s="14" t="s">
        <v>168</v>
      </c>
      <c r="H40" s="14" t="s">
        <v>178</v>
      </c>
      <c r="I40" s="21" t="s">
        <v>161</v>
      </c>
      <c r="J40" s="15">
        <v>366</v>
      </c>
      <c r="K40" s="14" t="s">
        <v>97</v>
      </c>
      <c r="L40" s="14">
        <v>393</v>
      </c>
      <c r="M40" s="14" t="s">
        <v>51</v>
      </c>
      <c r="N40" s="14" t="s">
        <v>2</v>
      </c>
      <c r="O40" s="16">
        <v>63977354601</v>
      </c>
      <c r="P40" s="16">
        <v>31903920271</v>
      </c>
      <c r="Q40" s="26">
        <v>0.49867520265524273</v>
      </c>
      <c r="R40" s="31">
        <v>100</v>
      </c>
      <c r="S40" s="31">
        <v>50</v>
      </c>
      <c r="T40" s="26">
        <v>0.5</v>
      </c>
    </row>
    <row r="41" spans="1:20" ht="96" x14ac:dyDescent="0.2">
      <c r="A41" s="14">
        <v>3</v>
      </c>
      <c r="B41" s="14" t="s">
        <v>0</v>
      </c>
      <c r="C41" s="14">
        <v>48</v>
      </c>
      <c r="D41" s="14" t="s">
        <v>9</v>
      </c>
      <c r="E41" s="14">
        <v>7695</v>
      </c>
      <c r="F41" s="14" t="s">
        <v>10</v>
      </c>
      <c r="G41" s="14" t="s">
        <v>170</v>
      </c>
      <c r="H41" s="14" t="s">
        <v>175</v>
      </c>
      <c r="I41" s="21" t="s">
        <v>161</v>
      </c>
      <c r="J41" s="15">
        <v>367</v>
      </c>
      <c r="K41" s="14" t="s">
        <v>98</v>
      </c>
      <c r="L41" s="14">
        <v>394</v>
      </c>
      <c r="M41" s="14" t="s">
        <v>52</v>
      </c>
      <c r="N41" s="14" t="s">
        <v>4</v>
      </c>
      <c r="O41" s="16">
        <v>3410000000</v>
      </c>
      <c r="P41" s="16">
        <v>0</v>
      </c>
      <c r="Q41" s="26">
        <v>0</v>
      </c>
      <c r="R41" s="31">
        <v>40</v>
      </c>
      <c r="S41" s="31">
        <v>30</v>
      </c>
      <c r="T41" s="26">
        <v>0.75</v>
      </c>
    </row>
    <row r="42" spans="1:20" ht="96" x14ac:dyDescent="0.2">
      <c r="A42" s="14">
        <v>3</v>
      </c>
      <c r="B42" s="14" t="s">
        <v>0</v>
      </c>
      <c r="C42" s="14">
        <v>48</v>
      </c>
      <c r="D42" s="14" t="s">
        <v>9</v>
      </c>
      <c r="E42" s="14">
        <v>7792</v>
      </c>
      <c r="F42" s="14" t="s">
        <v>145</v>
      </c>
      <c r="G42" s="14" t="s">
        <v>168</v>
      </c>
      <c r="H42" s="14" t="s">
        <v>178</v>
      </c>
      <c r="I42" s="21" t="s">
        <v>161</v>
      </c>
      <c r="J42" s="15">
        <v>368</v>
      </c>
      <c r="K42" s="14" t="s">
        <v>99</v>
      </c>
      <c r="L42" s="14">
        <v>395</v>
      </c>
      <c r="M42" s="14" t="s">
        <v>53</v>
      </c>
      <c r="N42" s="14" t="s">
        <v>2</v>
      </c>
      <c r="O42" s="16">
        <v>6446433925</v>
      </c>
      <c r="P42" s="16">
        <v>4278441127</v>
      </c>
      <c r="Q42" s="26">
        <v>0.66369114719499744</v>
      </c>
      <c r="R42" s="31">
        <v>100</v>
      </c>
      <c r="S42" s="31">
        <v>40</v>
      </c>
      <c r="T42" s="26">
        <v>0.4</v>
      </c>
    </row>
    <row r="43" spans="1:20" ht="112" x14ac:dyDescent="0.2">
      <c r="A43" s="14">
        <v>3</v>
      </c>
      <c r="B43" s="14" t="s">
        <v>0</v>
      </c>
      <c r="C43" s="14">
        <v>48</v>
      </c>
      <c r="D43" s="14" t="s">
        <v>9</v>
      </c>
      <c r="E43" s="14">
        <v>7783</v>
      </c>
      <c r="F43" s="14" t="s">
        <v>12</v>
      </c>
      <c r="G43" s="14" t="s">
        <v>167</v>
      </c>
      <c r="H43" s="14" t="s">
        <v>177</v>
      </c>
      <c r="I43" s="21" t="s">
        <v>161</v>
      </c>
      <c r="J43" s="15">
        <v>369</v>
      </c>
      <c r="K43" s="14" t="s">
        <v>100</v>
      </c>
      <c r="L43" s="14">
        <v>396</v>
      </c>
      <c r="M43" s="14" t="s">
        <v>54</v>
      </c>
      <c r="N43" s="14" t="s">
        <v>4</v>
      </c>
      <c r="O43" s="16">
        <v>2032072000</v>
      </c>
      <c r="P43" s="16">
        <v>192620194</v>
      </c>
      <c r="Q43" s="26">
        <v>9.4790043856713732E-2</v>
      </c>
      <c r="R43" s="31">
        <v>4</v>
      </c>
      <c r="S43" s="31">
        <v>1.9</v>
      </c>
      <c r="T43" s="26">
        <v>0.47499999999999998</v>
      </c>
    </row>
    <row r="44" spans="1:20" ht="80" x14ac:dyDescent="0.2">
      <c r="A44" s="14">
        <v>3</v>
      </c>
      <c r="B44" s="14" t="s">
        <v>0</v>
      </c>
      <c r="C44" s="14">
        <v>48</v>
      </c>
      <c r="D44" s="14" t="s">
        <v>9</v>
      </c>
      <c r="E44" s="14">
        <v>7783</v>
      </c>
      <c r="F44" s="14" t="s">
        <v>12</v>
      </c>
      <c r="G44" s="14" t="s">
        <v>167</v>
      </c>
      <c r="H44" s="14" t="s">
        <v>177</v>
      </c>
      <c r="I44" s="21" t="s">
        <v>161</v>
      </c>
      <c r="J44" s="15">
        <v>370</v>
      </c>
      <c r="K44" s="14" t="s">
        <v>101</v>
      </c>
      <c r="L44" s="14">
        <v>397</v>
      </c>
      <c r="M44" s="14" t="s">
        <v>55</v>
      </c>
      <c r="N44" s="14" t="s">
        <v>4</v>
      </c>
      <c r="O44" s="16">
        <v>920460000</v>
      </c>
      <c r="P44" s="16">
        <v>107492980</v>
      </c>
      <c r="Q44" s="26">
        <v>0.11678180474979902</v>
      </c>
      <c r="R44" s="31">
        <v>0.35</v>
      </c>
      <c r="S44" s="31">
        <v>0.18</v>
      </c>
      <c r="T44" s="26">
        <v>0.51428571428571435</v>
      </c>
    </row>
    <row r="45" spans="1:20" ht="192" x14ac:dyDescent="0.2">
      <c r="A45" s="14">
        <v>3</v>
      </c>
      <c r="B45" s="14" t="s">
        <v>0</v>
      </c>
      <c r="C45" s="14">
        <v>48</v>
      </c>
      <c r="D45" s="14" t="s">
        <v>9</v>
      </c>
      <c r="E45" s="14">
        <v>7797</v>
      </c>
      <c r="F45" s="14" t="s">
        <v>13</v>
      </c>
      <c r="G45" s="14" t="s">
        <v>169</v>
      </c>
      <c r="H45" s="14" t="s">
        <v>178</v>
      </c>
      <c r="I45" s="21" t="s">
        <v>161</v>
      </c>
      <c r="J45" s="15">
        <v>371</v>
      </c>
      <c r="K45" s="14" t="s">
        <v>102</v>
      </c>
      <c r="L45" s="14">
        <v>398</v>
      </c>
      <c r="M45" s="14" t="s">
        <v>56</v>
      </c>
      <c r="N45" s="14" t="s">
        <v>4</v>
      </c>
      <c r="O45" s="16">
        <v>29904920000</v>
      </c>
      <c r="P45" s="16">
        <v>0</v>
      </c>
      <c r="Q45" s="26">
        <v>0</v>
      </c>
      <c r="R45" s="31">
        <v>60</v>
      </c>
      <c r="S45" s="31">
        <v>42</v>
      </c>
      <c r="T45" s="26">
        <v>0.7</v>
      </c>
    </row>
    <row r="46" spans="1:20" ht="80" x14ac:dyDescent="0.2">
      <c r="A46" s="14">
        <v>3</v>
      </c>
      <c r="B46" s="14" t="s">
        <v>0</v>
      </c>
      <c r="C46" s="14">
        <v>48</v>
      </c>
      <c r="D46" s="14" t="s">
        <v>9</v>
      </c>
      <c r="E46" s="14">
        <v>7792</v>
      </c>
      <c r="F46" s="14" t="s">
        <v>145</v>
      </c>
      <c r="G46" s="14" t="s">
        <v>168</v>
      </c>
      <c r="H46" s="14" t="s">
        <v>178</v>
      </c>
      <c r="I46" s="21" t="s">
        <v>161</v>
      </c>
      <c r="J46" s="15">
        <v>372</v>
      </c>
      <c r="K46" s="14" t="s">
        <v>103</v>
      </c>
      <c r="L46" s="14">
        <v>399</v>
      </c>
      <c r="M46" s="14" t="s">
        <v>57</v>
      </c>
      <c r="N46" s="14" t="s">
        <v>3</v>
      </c>
      <c r="O46" s="16">
        <v>0</v>
      </c>
      <c r="P46" s="16">
        <v>0</v>
      </c>
      <c r="Q46" s="26">
        <v>0</v>
      </c>
      <c r="R46" s="31">
        <v>600</v>
      </c>
      <c r="S46" s="31">
        <v>0</v>
      </c>
      <c r="T46" s="26">
        <v>0</v>
      </c>
    </row>
    <row r="47" spans="1:20" ht="80" x14ac:dyDescent="0.2">
      <c r="A47" s="14">
        <v>5</v>
      </c>
      <c r="B47" s="14" t="s">
        <v>14</v>
      </c>
      <c r="C47" s="14">
        <v>51</v>
      </c>
      <c r="D47" s="14" t="s">
        <v>15</v>
      </c>
      <c r="E47" s="14">
        <v>7776</v>
      </c>
      <c r="F47" s="14" t="s">
        <v>146</v>
      </c>
      <c r="G47" s="14" t="s">
        <v>172</v>
      </c>
      <c r="H47" s="14" t="s">
        <v>179</v>
      </c>
      <c r="I47" s="41" t="s">
        <v>151</v>
      </c>
      <c r="J47" s="15">
        <v>416</v>
      </c>
      <c r="K47" s="14" t="s">
        <v>104</v>
      </c>
      <c r="L47" s="14">
        <v>445</v>
      </c>
      <c r="M47" s="14" t="s">
        <v>58</v>
      </c>
      <c r="N47" s="14" t="s">
        <v>2</v>
      </c>
      <c r="O47" s="16">
        <v>8773344442</v>
      </c>
      <c r="P47" s="16">
        <v>8053833181</v>
      </c>
      <c r="Q47" s="26">
        <v>0.91798894187312019</v>
      </c>
      <c r="R47" s="31">
        <v>100</v>
      </c>
      <c r="S47" s="31">
        <v>50</v>
      </c>
      <c r="T47" s="26">
        <v>0.5</v>
      </c>
    </row>
    <row r="48" spans="1:20" ht="80" x14ac:dyDescent="0.2">
      <c r="A48" s="14">
        <v>5</v>
      </c>
      <c r="B48" s="14" t="s">
        <v>14</v>
      </c>
      <c r="C48" s="14">
        <v>51</v>
      </c>
      <c r="D48" s="14" t="s">
        <v>15</v>
      </c>
      <c r="E48" s="14">
        <v>7776</v>
      </c>
      <c r="F48" s="14" t="s">
        <v>146</v>
      </c>
      <c r="G48" s="14" t="s">
        <v>172</v>
      </c>
      <c r="H48" s="14" t="s">
        <v>179</v>
      </c>
      <c r="I48" s="43"/>
      <c r="J48" s="15">
        <v>418</v>
      </c>
      <c r="K48" s="14" t="s">
        <v>105</v>
      </c>
      <c r="L48" s="14">
        <v>447</v>
      </c>
      <c r="M48" s="14" t="s">
        <v>59</v>
      </c>
      <c r="N48" s="14" t="s">
        <v>4</v>
      </c>
      <c r="O48" s="16">
        <v>1095585806</v>
      </c>
      <c r="P48" s="16">
        <v>754411918</v>
      </c>
      <c r="Q48" s="26">
        <v>0.68859227079106577</v>
      </c>
      <c r="R48" s="31">
        <v>30</v>
      </c>
      <c r="S48" s="31">
        <v>18</v>
      </c>
      <c r="T48" s="26">
        <v>0.6</v>
      </c>
    </row>
    <row r="49" spans="1:20" ht="80" x14ac:dyDescent="0.2">
      <c r="A49" s="14">
        <v>5</v>
      </c>
      <c r="B49" s="14" t="s">
        <v>14</v>
      </c>
      <c r="C49" s="14">
        <v>51</v>
      </c>
      <c r="D49" s="14" t="s">
        <v>15</v>
      </c>
      <c r="E49" s="14">
        <v>7776</v>
      </c>
      <c r="F49" s="14" t="s">
        <v>146</v>
      </c>
      <c r="G49" s="14" t="s">
        <v>172</v>
      </c>
      <c r="H49" s="14" t="s">
        <v>179</v>
      </c>
      <c r="I49" s="43"/>
      <c r="J49" s="15">
        <v>419</v>
      </c>
      <c r="K49" s="14" t="s">
        <v>106</v>
      </c>
      <c r="L49" s="14">
        <v>448</v>
      </c>
      <c r="M49" s="14" t="s">
        <v>60</v>
      </c>
      <c r="N49" s="14" t="s">
        <v>2</v>
      </c>
      <c r="O49" s="16">
        <v>1914723198</v>
      </c>
      <c r="P49" s="16">
        <v>1729831848</v>
      </c>
      <c r="Q49" s="26">
        <v>0.90343703455772306</v>
      </c>
      <c r="R49" s="31">
        <v>100</v>
      </c>
      <c r="S49" s="31">
        <v>50</v>
      </c>
      <c r="T49" s="26">
        <v>0.5</v>
      </c>
    </row>
    <row r="50" spans="1:20" ht="80" x14ac:dyDescent="0.2">
      <c r="A50" s="14">
        <v>5</v>
      </c>
      <c r="B50" s="14" t="s">
        <v>14</v>
      </c>
      <c r="C50" s="14">
        <v>51</v>
      </c>
      <c r="D50" s="14" t="s">
        <v>15</v>
      </c>
      <c r="E50" s="14">
        <v>7776</v>
      </c>
      <c r="F50" s="14" t="s">
        <v>146</v>
      </c>
      <c r="G50" s="14" t="s">
        <v>172</v>
      </c>
      <c r="H50" s="14" t="s">
        <v>179</v>
      </c>
      <c r="I50" s="44"/>
      <c r="J50" s="15">
        <v>427</v>
      </c>
      <c r="K50" s="14" t="s">
        <v>107</v>
      </c>
      <c r="L50" s="14">
        <v>460</v>
      </c>
      <c r="M50" s="14" t="s">
        <v>61</v>
      </c>
      <c r="N50" s="14" t="s">
        <v>2</v>
      </c>
      <c r="O50" s="16">
        <v>1466272554</v>
      </c>
      <c r="P50" s="16">
        <v>431973909</v>
      </c>
      <c r="Q50" s="26">
        <v>0.29460682996593823</v>
      </c>
      <c r="R50" s="31">
        <v>100</v>
      </c>
      <c r="S50" s="31">
        <v>50</v>
      </c>
      <c r="T50" s="26">
        <v>0.5</v>
      </c>
    </row>
    <row r="51" spans="1:20" ht="80" x14ac:dyDescent="0.2">
      <c r="A51" s="14">
        <v>5</v>
      </c>
      <c r="B51" s="14" t="s">
        <v>14</v>
      </c>
      <c r="C51" s="14">
        <v>53</v>
      </c>
      <c r="D51" s="14" t="s">
        <v>16</v>
      </c>
      <c r="E51" s="14">
        <v>7781</v>
      </c>
      <c r="F51" s="14" t="s">
        <v>17</v>
      </c>
      <c r="G51" s="14" t="s">
        <v>173</v>
      </c>
      <c r="H51" s="14" t="s">
        <v>180</v>
      </c>
      <c r="I51" s="21" t="s">
        <v>161</v>
      </c>
      <c r="J51" s="15">
        <v>455</v>
      </c>
      <c r="K51" s="14" t="s">
        <v>108</v>
      </c>
      <c r="L51" s="14">
        <v>490</v>
      </c>
      <c r="M51" s="14" t="s">
        <v>62</v>
      </c>
      <c r="N51" s="14" t="s">
        <v>3</v>
      </c>
      <c r="O51" s="16">
        <v>818373000</v>
      </c>
      <c r="P51" s="16">
        <v>486912310</v>
      </c>
      <c r="Q51" s="26">
        <v>0.59497601949233414</v>
      </c>
      <c r="R51" s="31">
        <v>6</v>
      </c>
      <c r="S51" s="31">
        <v>4</v>
      </c>
      <c r="T51" s="26">
        <v>0</v>
      </c>
    </row>
    <row r="52" spans="1:20" ht="80" x14ac:dyDescent="0.2">
      <c r="A52" s="14">
        <v>5</v>
      </c>
      <c r="B52" s="14" t="s">
        <v>14</v>
      </c>
      <c r="C52" s="14">
        <v>53</v>
      </c>
      <c r="D52" s="14" t="s">
        <v>16</v>
      </c>
      <c r="E52" s="14">
        <v>7781</v>
      </c>
      <c r="F52" s="14" t="s">
        <v>17</v>
      </c>
      <c r="G52" s="14" t="s">
        <v>173</v>
      </c>
      <c r="H52" s="14" t="s">
        <v>180</v>
      </c>
      <c r="I52" s="21" t="s">
        <v>161</v>
      </c>
      <c r="J52" s="15">
        <v>456</v>
      </c>
      <c r="K52" s="14" t="s">
        <v>109</v>
      </c>
      <c r="L52" s="14">
        <v>491</v>
      </c>
      <c r="M52" s="14" t="s">
        <v>63</v>
      </c>
      <c r="N52" s="14" t="s">
        <v>3</v>
      </c>
      <c r="O52" s="16">
        <v>1183724000</v>
      </c>
      <c r="P52" s="16">
        <v>819782960</v>
      </c>
      <c r="Q52" s="26">
        <v>0.69254569477344385</v>
      </c>
      <c r="R52" s="31">
        <v>2</v>
      </c>
      <c r="S52" s="31">
        <v>0</v>
      </c>
      <c r="T52" s="26">
        <v>0</v>
      </c>
    </row>
    <row r="53" spans="1:20" ht="96" x14ac:dyDescent="0.2">
      <c r="A53" s="14">
        <v>5</v>
      </c>
      <c r="B53" s="14" t="s">
        <v>14</v>
      </c>
      <c r="C53" s="14">
        <v>54</v>
      </c>
      <c r="D53" s="14" t="s">
        <v>18</v>
      </c>
      <c r="E53" s="14">
        <v>7777</v>
      </c>
      <c r="F53" s="14" t="s">
        <v>19</v>
      </c>
      <c r="G53" s="14" t="s">
        <v>174</v>
      </c>
      <c r="H53" s="14" t="s">
        <v>181</v>
      </c>
      <c r="I53" s="41" t="s">
        <v>152</v>
      </c>
      <c r="J53" s="15">
        <v>471</v>
      </c>
      <c r="K53" s="14" t="s">
        <v>110</v>
      </c>
      <c r="L53" s="14">
        <v>516</v>
      </c>
      <c r="M53" s="14" t="s">
        <v>64</v>
      </c>
      <c r="N53" s="14" t="s">
        <v>4</v>
      </c>
      <c r="O53" s="16">
        <v>9283816569</v>
      </c>
      <c r="P53" s="16">
        <v>3797458675</v>
      </c>
      <c r="Q53" s="26">
        <v>0.40904068351374595</v>
      </c>
      <c r="R53" s="31">
        <v>50</v>
      </c>
      <c r="S53" s="31">
        <v>41.58</v>
      </c>
      <c r="T53" s="26">
        <v>0.83160000000000001</v>
      </c>
    </row>
    <row r="54" spans="1:20" ht="96" x14ac:dyDescent="0.2">
      <c r="A54" s="17">
        <v>5</v>
      </c>
      <c r="B54" s="17" t="s">
        <v>14</v>
      </c>
      <c r="C54" s="17">
        <v>54</v>
      </c>
      <c r="D54" s="17" t="s">
        <v>18</v>
      </c>
      <c r="E54" s="17">
        <v>7777</v>
      </c>
      <c r="F54" s="17" t="s">
        <v>19</v>
      </c>
      <c r="G54" s="17" t="s">
        <v>174</v>
      </c>
      <c r="H54" s="17" t="s">
        <v>181</v>
      </c>
      <c r="I54" s="42"/>
      <c r="J54" s="18">
        <v>472</v>
      </c>
      <c r="K54" s="17" t="s">
        <v>111</v>
      </c>
      <c r="L54" s="17">
        <v>517</v>
      </c>
      <c r="M54" s="17" t="s">
        <v>65</v>
      </c>
      <c r="N54" s="17" t="s">
        <v>4</v>
      </c>
      <c r="O54" s="19">
        <v>366737431</v>
      </c>
      <c r="P54" s="19">
        <v>366737431</v>
      </c>
      <c r="Q54" s="27">
        <v>1</v>
      </c>
      <c r="R54" s="32">
        <v>20</v>
      </c>
      <c r="S54" s="32">
        <v>16</v>
      </c>
      <c r="T54" s="27">
        <v>0.8</v>
      </c>
    </row>
    <row r="55" spans="1:20" x14ac:dyDescent="0.2">
      <c r="N55" s="20" t="s">
        <v>112</v>
      </c>
      <c r="O55" s="22">
        <f>SUM(O9:O54)</f>
        <v>500385869000</v>
      </c>
      <c r="P55" s="22">
        <f t="shared" ref="P55" si="0">SUM(P9:P54)</f>
        <v>230760876583</v>
      </c>
      <c r="Q55" s="24">
        <f>+P55/O55</f>
        <v>0.46116585395220261</v>
      </c>
    </row>
    <row r="56" spans="1:20" ht="15.75" customHeight="1" x14ac:dyDescent="0.2"/>
  </sheetData>
  <autoFilter ref="A8:Q55" xr:uid="{00000000-0009-0000-0000-000000000000}"/>
  <mergeCells count="30">
    <mergeCell ref="A6:A8"/>
    <mergeCell ref="B6:B8"/>
    <mergeCell ref="C6:C8"/>
    <mergeCell ref="D6:D8"/>
    <mergeCell ref="Q4:R5"/>
    <mergeCell ref="R6:T6"/>
    <mergeCell ref="R7:T7"/>
    <mergeCell ref="O6:Q6"/>
    <mergeCell ref="E6:E8"/>
    <mergeCell ref="F6:F8"/>
    <mergeCell ref="G6:G8"/>
    <mergeCell ref="H6:H8"/>
    <mergeCell ref="I6:I8"/>
    <mergeCell ref="N6:N8"/>
    <mergeCell ref="J6:J8"/>
    <mergeCell ref="K6:K8"/>
    <mergeCell ref="A1:D5"/>
    <mergeCell ref="E1:F3"/>
    <mergeCell ref="E4:F5"/>
    <mergeCell ref="G1:P3"/>
    <mergeCell ref="G4:P5"/>
    <mergeCell ref="S4:T5"/>
    <mergeCell ref="S3:T3"/>
    <mergeCell ref="S1:T1"/>
    <mergeCell ref="Q3:R3"/>
    <mergeCell ref="I53:I54"/>
    <mergeCell ref="I47:I50"/>
    <mergeCell ref="O7:Q7"/>
    <mergeCell ref="L6:L8"/>
    <mergeCell ref="M6:M8"/>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2"/>
  <sheetViews>
    <sheetView topLeftCell="A19" workbookViewId="0">
      <selection activeCell="A34" sqref="A34"/>
    </sheetView>
  </sheetViews>
  <sheetFormatPr baseColWidth="10" defaultRowHeight="15" x14ac:dyDescent="0.2"/>
  <cols>
    <col min="1" max="1" width="40.5" style="2" customWidth="1"/>
    <col min="2" max="2" width="7.33203125" customWidth="1"/>
    <col min="3" max="4" width="10.1640625" style="1" customWidth="1"/>
    <col min="6" max="9" width="10.1640625" style="1" customWidth="1"/>
  </cols>
  <sheetData>
    <row r="2" spans="1:9" ht="30" customHeight="1" x14ac:dyDescent="0.2">
      <c r="A2" s="66" t="s">
        <v>141</v>
      </c>
      <c r="B2" s="66" t="s">
        <v>137</v>
      </c>
      <c r="C2" s="65">
        <v>2020</v>
      </c>
      <c r="D2" s="65"/>
      <c r="E2" s="65"/>
      <c r="F2" s="3">
        <v>2021</v>
      </c>
      <c r="G2" s="3">
        <v>2022</v>
      </c>
      <c r="H2" s="3">
        <v>2023</v>
      </c>
      <c r="I2" s="3">
        <v>2024</v>
      </c>
    </row>
    <row r="3" spans="1:9" x14ac:dyDescent="0.2">
      <c r="A3" s="66"/>
      <c r="B3" s="66"/>
      <c r="C3" s="4" t="s">
        <v>139</v>
      </c>
      <c r="D3" s="4" t="s">
        <v>140</v>
      </c>
      <c r="E3" s="5" t="s">
        <v>116</v>
      </c>
      <c r="F3" s="4" t="s">
        <v>139</v>
      </c>
      <c r="G3" s="4" t="s">
        <v>139</v>
      </c>
      <c r="H3" s="4" t="s">
        <v>139</v>
      </c>
      <c r="I3" s="4" t="s">
        <v>139</v>
      </c>
    </row>
    <row r="4" spans="1:9" ht="16" x14ac:dyDescent="0.2">
      <c r="A4" s="67" t="s">
        <v>130</v>
      </c>
      <c r="B4" s="67"/>
      <c r="C4" s="67"/>
      <c r="D4" s="67"/>
      <c r="E4" s="67"/>
      <c r="F4" s="67"/>
      <c r="G4" s="67"/>
      <c r="H4" s="67"/>
      <c r="I4" s="67"/>
    </row>
    <row r="5" spans="1:9" ht="15" customHeight="1" x14ac:dyDescent="0.2">
      <c r="A5" s="64" t="s">
        <v>100</v>
      </c>
      <c r="B5" s="6" t="s">
        <v>138</v>
      </c>
      <c r="C5" s="7">
        <v>210195931</v>
      </c>
      <c r="D5" s="7">
        <v>62280000</v>
      </c>
      <c r="E5" s="8">
        <v>29.63</v>
      </c>
      <c r="F5" s="7">
        <v>1984759000</v>
      </c>
      <c r="G5" s="7">
        <v>1898125322</v>
      </c>
      <c r="H5" s="7">
        <v>1581909708</v>
      </c>
      <c r="I5" s="7">
        <v>1638075770</v>
      </c>
    </row>
    <row r="6" spans="1:9" x14ac:dyDescent="0.2">
      <c r="A6" s="64"/>
      <c r="B6" s="6" t="s">
        <v>113</v>
      </c>
      <c r="C6" s="6">
        <v>2</v>
      </c>
      <c r="D6" s="6">
        <v>0</v>
      </c>
      <c r="E6" s="6">
        <v>0</v>
      </c>
      <c r="F6" s="6">
        <v>4</v>
      </c>
      <c r="G6" s="6">
        <v>6</v>
      </c>
      <c r="H6" s="6">
        <v>7</v>
      </c>
      <c r="I6" s="6">
        <v>7</v>
      </c>
    </row>
    <row r="7" spans="1:9" ht="16" x14ac:dyDescent="0.2">
      <c r="A7" s="67" t="s">
        <v>131</v>
      </c>
      <c r="B7" s="67"/>
      <c r="C7" s="67"/>
      <c r="D7" s="67"/>
      <c r="E7" s="67"/>
      <c r="F7" s="67"/>
      <c r="G7" s="67"/>
      <c r="H7" s="67"/>
      <c r="I7" s="67"/>
    </row>
    <row r="8" spans="1:9" ht="15" customHeight="1" x14ac:dyDescent="0.2">
      <c r="A8" s="64" t="s">
        <v>69</v>
      </c>
      <c r="B8" s="6" t="s">
        <v>138</v>
      </c>
      <c r="C8" s="7">
        <v>1210000000</v>
      </c>
      <c r="D8" s="7">
        <v>265484500</v>
      </c>
      <c r="E8" s="8">
        <v>21.94</v>
      </c>
      <c r="F8" s="7">
        <v>2648181000</v>
      </c>
      <c r="G8" s="7">
        <v>1600000000</v>
      </c>
      <c r="H8" s="7">
        <v>1600000000</v>
      </c>
      <c r="I8" s="7">
        <v>978000000</v>
      </c>
    </row>
    <row r="9" spans="1:9" x14ac:dyDescent="0.2">
      <c r="A9" s="64"/>
      <c r="B9" s="6" t="s">
        <v>113</v>
      </c>
      <c r="C9" s="6">
        <v>250</v>
      </c>
      <c r="D9" s="6">
        <v>39</v>
      </c>
      <c r="E9" s="6">
        <v>15.6</v>
      </c>
      <c r="F9" s="6">
        <v>2900</v>
      </c>
      <c r="G9" s="6">
        <v>2900</v>
      </c>
      <c r="H9" s="6">
        <v>2950</v>
      </c>
      <c r="I9" s="6">
        <v>1000</v>
      </c>
    </row>
    <row r="10" spans="1:9" ht="16" x14ac:dyDescent="0.2">
      <c r="A10" s="67" t="s">
        <v>132</v>
      </c>
      <c r="B10" s="67"/>
      <c r="C10" s="67"/>
      <c r="D10" s="67"/>
      <c r="E10" s="67"/>
      <c r="F10" s="67"/>
      <c r="G10" s="67"/>
      <c r="H10" s="67"/>
      <c r="I10" s="67"/>
    </row>
    <row r="11" spans="1:9" ht="15" customHeight="1" x14ac:dyDescent="0.2">
      <c r="A11" s="64" t="s">
        <v>88</v>
      </c>
      <c r="B11" s="6" t="s">
        <v>138</v>
      </c>
      <c r="C11" s="7">
        <v>3732332000</v>
      </c>
      <c r="D11" s="7">
        <v>2246473865</v>
      </c>
      <c r="E11" s="8">
        <v>60.19</v>
      </c>
      <c r="F11" s="7">
        <v>5486438000</v>
      </c>
      <c r="G11" s="7">
        <v>5000000000</v>
      </c>
      <c r="H11" s="7">
        <v>5000000000</v>
      </c>
      <c r="I11" s="7">
        <v>2116000000</v>
      </c>
    </row>
    <row r="12" spans="1:9" x14ac:dyDescent="0.2">
      <c r="A12" s="64"/>
      <c r="B12" s="6" t="s">
        <v>113</v>
      </c>
      <c r="C12" s="6">
        <v>10</v>
      </c>
      <c r="D12" s="6">
        <v>4.34</v>
      </c>
      <c r="E12" s="6">
        <v>43.4</v>
      </c>
      <c r="F12" s="6">
        <v>40</v>
      </c>
      <c r="G12" s="6">
        <v>70</v>
      </c>
      <c r="H12" s="6">
        <v>90</v>
      </c>
      <c r="I12" s="6">
        <v>100</v>
      </c>
    </row>
    <row r="13" spans="1:9" ht="16" x14ac:dyDescent="0.2">
      <c r="A13" s="67" t="s">
        <v>133</v>
      </c>
      <c r="B13" s="67"/>
      <c r="C13" s="67"/>
      <c r="D13" s="67"/>
      <c r="E13" s="67"/>
      <c r="F13" s="67"/>
      <c r="G13" s="67"/>
      <c r="H13" s="67"/>
      <c r="I13" s="67"/>
    </row>
    <row r="14" spans="1:9" ht="15" customHeight="1" x14ac:dyDescent="0.2">
      <c r="A14" s="64" t="s">
        <v>77</v>
      </c>
      <c r="B14" s="6" t="s">
        <v>138</v>
      </c>
      <c r="C14" s="7">
        <v>18106210732</v>
      </c>
      <c r="D14" s="7">
        <v>254222048</v>
      </c>
      <c r="E14" s="8">
        <v>1.4</v>
      </c>
      <c r="F14" s="7">
        <v>20454864000</v>
      </c>
      <c r="G14" s="7">
        <v>7592869000</v>
      </c>
      <c r="H14" s="7">
        <v>5192868000</v>
      </c>
      <c r="I14" s="7">
        <v>2726891398</v>
      </c>
    </row>
    <row r="15" spans="1:9" x14ac:dyDescent="0.2">
      <c r="A15" s="64"/>
      <c r="B15" s="6" t="s">
        <v>113</v>
      </c>
      <c r="C15" s="6">
        <v>5</v>
      </c>
      <c r="D15" s="6">
        <v>3</v>
      </c>
      <c r="E15" s="6">
        <v>60</v>
      </c>
      <c r="F15" s="6">
        <v>20</v>
      </c>
      <c r="G15" s="6">
        <v>60</v>
      </c>
      <c r="H15" s="6">
        <v>95</v>
      </c>
      <c r="I15" s="6">
        <v>100</v>
      </c>
    </row>
    <row r="16" spans="1:9" ht="16" x14ac:dyDescent="0.2">
      <c r="A16" s="67" t="s">
        <v>134</v>
      </c>
      <c r="B16" s="67"/>
      <c r="C16" s="67"/>
      <c r="D16" s="67"/>
      <c r="E16" s="67"/>
      <c r="F16" s="67"/>
      <c r="G16" s="67"/>
      <c r="H16" s="67"/>
      <c r="I16" s="67"/>
    </row>
    <row r="17" spans="1:9" ht="15" customHeight="1" x14ac:dyDescent="0.2">
      <c r="A17" s="64" t="s">
        <v>83</v>
      </c>
      <c r="B17" s="6" t="s">
        <v>138</v>
      </c>
      <c r="C17" s="7">
        <v>476618000</v>
      </c>
      <c r="D17" s="7">
        <v>261800000</v>
      </c>
      <c r="E17" s="8">
        <v>54.93</v>
      </c>
      <c r="F17" s="7">
        <v>5687940000</v>
      </c>
      <c r="G17" s="7">
        <v>45000000000</v>
      </c>
      <c r="H17" s="7">
        <v>45000000000</v>
      </c>
      <c r="I17" s="7">
        <v>323382000</v>
      </c>
    </row>
    <row r="18" spans="1:9" x14ac:dyDescent="0.2">
      <c r="A18" s="64"/>
      <c r="B18" s="6" t="s">
        <v>113</v>
      </c>
      <c r="C18" s="6">
        <v>10</v>
      </c>
      <c r="D18" s="6">
        <v>2.5</v>
      </c>
      <c r="E18" s="6">
        <v>25</v>
      </c>
      <c r="F18" s="6">
        <v>35</v>
      </c>
      <c r="G18" s="6">
        <v>60</v>
      </c>
      <c r="H18" s="6">
        <v>85</v>
      </c>
      <c r="I18" s="6">
        <v>100</v>
      </c>
    </row>
    <row r="19" spans="1:9" ht="16" x14ac:dyDescent="0.2">
      <c r="A19" s="67" t="s">
        <v>135</v>
      </c>
      <c r="B19" s="67"/>
      <c r="C19" s="67"/>
      <c r="D19" s="67"/>
      <c r="E19" s="67"/>
      <c r="F19" s="67"/>
      <c r="G19" s="67"/>
      <c r="H19" s="67"/>
      <c r="I19" s="67"/>
    </row>
    <row r="20" spans="1:9" ht="15" customHeight="1" x14ac:dyDescent="0.2">
      <c r="A20" s="64" t="s">
        <v>84</v>
      </c>
      <c r="B20" s="6" t="s">
        <v>138</v>
      </c>
      <c r="C20" s="7">
        <v>19767548041</v>
      </c>
      <c r="D20" s="7">
        <v>9157033389</v>
      </c>
      <c r="E20" s="6">
        <v>46.32</v>
      </c>
      <c r="F20" s="7">
        <v>56663408000</v>
      </c>
      <c r="G20" s="7">
        <v>6005664181</v>
      </c>
      <c r="H20" s="7">
        <v>4493900449</v>
      </c>
      <c r="I20" s="7">
        <v>1106144268</v>
      </c>
    </row>
    <row r="21" spans="1:9" x14ac:dyDescent="0.2">
      <c r="A21" s="64"/>
      <c r="B21" s="6" t="s">
        <v>113</v>
      </c>
      <c r="C21" s="6">
        <v>15</v>
      </c>
      <c r="D21" s="6">
        <v>10</v>
      </c>
      <c r="E21" s="6">
        <v>66.67</v>
      </c>
      <c r="F21" s="6">
        <v>35</v>
      </c>
      <c r="G21" s="6">
        <v>50</v>
      </c>
      <c r="H21" s="6">
        <v>75</v>
      </c>
      <c r="I21" s="6">
        <v>100</v>
      </c>
    </row>
    <row r="22" spans="1:9" ht="15" customHeight="1" x14ac:dyDescent="0.2">
      <c r="A22" s="64" t="s">
        <v>86</v>
      </c>
      <c r="B22" s="6" t="s">
        <v>138</v>
      </c>
      <c r="C22" s="7">
        <v>9252786851</v>
      </c>
      <c r="D22" s="7">
        <v>3327953135</v>
      </c>
      <c r="E22" s="6">
        <v>35.97</v>
      </c>
      <c r="F22" s="7">
        <v>114614221000</v>
      </c>
      <c r="G22" s="7">
        <v>61100478000</v>
      </c>
      <c r="H22" s="7">
        <v>50212438148</v>
      </c>
      <c r="I22" s="7">
        <v>13069000000</v>
      </c>
    </row>
    <row r="23" spans="1:9" x14ac:dyDescent="0.2">
      <c r="A23" s="64"/>
      <c r="B23" s="6" t="s">
        <v>113</v>
      </c>
      <c r="C23" s="6">
        <v>20</v>
      </c>
      <c r="D23" s="6">
        <v>0</v>
      </c>
      <c r="E23" s="6">
        <v>0</v>
      </c>
      <c r="F23" s="6">
        <v>50</v>
      </c>
      <c r="G23" s="6">
        <v>80</v>
      </c>
      <c r="H23" s="6">
        <v>90</v>
      </c>
      <c r="I23" s="6">
        <v>100</v>
      </c>
    </row>
    <row r="24" spans="1:9" ht="15" customHeight="1" x14ac:dyDescent="0.2">
      <c r="A24" s="64" t="s">
        <v>87</v>
      </c>
      <c r="B24" s="6" t="s">
        <v>138</v>
      </c>
      <c r="C24" s="7">
        <v>0</v>
      </c>
      <c r="D24" s="7">
        <v>0</v>
      </c>
      <c r="E24" s="6">
        <v>0</v>
      </c>
      <c r="F24" s="7">
        <v>0</v>
      </c>
      <c r="G24" s="7">
        <v>6800000000</v>
      </c>
      <c r="H24" s="7">
        <v>5000000000</v>
      </c>
      <c r="I24" s="7">
        <v>0</v>
      </c>
    </row>
    <row r="25" spans="1:9" x14ac:dyDescent="0.2">
      <c r="A25" s="64"/>
      <c r="B25" s="6" t="s">
        <v>113</v>
      </c>
      <c r="C25" s="6">
        <v>5012</v>
      </c>
      <c r="D25" s="6">
        <v>0</v>
      </c>
      <c r="E25" s="6">
        <v>0</v>
      </c>
      <c r="F25" s="6">
        <v>5263</v>
      </c>
      <c r="G25" s="6">
        <v>5513</v>
      </c>
      <c r="H25" s="6">
        <v>5764</v>
      </c>
      <c r="I25" s="6">
        <v>5812</v>
      </c>
    </row>
    <row r="26" spans="1:9" ht="15" customHeight="1" x14ac:dyDescent="0.2">
      <c r="A26" s="64" t="s">
        <v>93</v>
      </c>
      <c r="B26" s="6" t="s">
        <v>138</v>
      </c>
      <c r="C26" s="7">
        <v>18926629584</v>
      </c>
      <c r="D26" s="7">
        <v>17374890556</v>
      </c>
      <c r="E26" s="6">
        <v>91.8</v>
      </c>
      <c r="F26" s="7">
        <v>6314159000</v>
      </c>
      <c r="G26" s="7">
        <v>23206666666</v>
      </c>
      <c r="H26" s="7">
        <v>20724577039</v>
      </c>
      <c r="I26" s="7">
        <v>3796857777</v>
      </c>
    </row>
    <row r="27" spans="1:9" x14ac:dyDescent="0.2">
      <c r="A27" s="64"/>
      <c r="B27" s="6" t="s">
        <v>113</v>
      </c>
      <c r="C27" s="6">
        <v>20</v>
      </c>
      <c r="D27" s="6">
        <v>0</v>
      </c>
      <c r="E27" s="6">
        <v>0</v>
      </c>
      <c r="F27" s="6">
        <v>50</v>
      </c>
      <c r="G27" s="6">
        <v>80</v>
      </c>
      <c r="H27" s="6">
        <v>90</v>
      </c>
      <c r="I27" s="6">
        <v>100</v>
      </c>
    </row>
    <row r="28" spans="1:9" ht="15" customHeight="1" x14ac:dyDescent="0.2">
      <c r="A28" s="64" t="s">
        <v>102</v>
      </c>
      <c r="B28" s="6" t="s">
        <v>138</v>
      </c>
      <c r="C28" s="7">
        <v>18150468</v>
      </c>
      <c r="D28" s="7">
        <v>14199270</v>
      </c>
      <c r="E28" s="6">
        <v>78.23</v>
      </c>
      <c r="F28" s="7">
        <v>29904920000</v>
      </c>
      <c r="G28" s="7">
        <v>4564249532</v>
      </c>
      <c r="H28" s="7">
        <v>4030200000</v>
      </c>
      <c r="I28" s="7">
        <v>890000000</v>
      </c>
    </row>
    <row r="29" spans="1:9" x14ac:dyDescent="0.2">
      <c r="A29" s="64"/>
      <c r="B29" s="6" t="s">
        <v>113</v>
      </c>
      <c r="C29" s="6">
        <v>40</v>
      </c>
      <c r="D29" s="6">
        <v>20</v>
      </c>
      <c r="E29" s="6">
        <v>50</v>
      </c>
      <c r="F29" s="6">
        <v>60</v>
      </c>
      <c r="G29" s="6">
        <v>80</v>
      </c>
      <c r="H29" s="6">
        <v>90</v>
      </c>
      <c r="I29" s="6">
        <v>100</v>
      </c>
    </row>
    <row r="30" spans="1:9" ht="16" x14ac:dyDescent="0.2">
      <c r="A30" s="67" t="s">
        <v>136</v>
      </c>
      <c r="B30" s="67"/>
      <c r="C30" s="67"/>
      <c r="D30" s="67"/>
      <c r="E30" s="67"/>
      <c r="F30" s="67"/>
      <c r="G30" s="67"/>
      <c r="H30" s="67"/>
      <c r="I30" s="67"/>
    </row>
    <row r="31" spans="1:9" x14ac:dyDescent="0.2">
      <c r="A31" s="64" t="s">
        <v>81</v>
      </c>
      <c r="B31" s="6" t="s">
        <v>138</v>
      </c>
      <c r="C31" s="7">
        <v>32576755000</v>
      </c>
      <c r="D31" s="7">
        <v>8057764454</v>
      </c>
      <c r="E31" s="8">
        <v>24.73</v>
      </c>
      <c r="F31" s="7">
        <v>47000000000</v>
      </c>
      <c r="G31" s="7">
        <v>0</v>
      </c>
      <c r="H31" s="7">
        <v>0</v>
      </c>
      <c r="I31" s="7">
        <v>0</v>
      </c>
    </row>
    <row r="32" spans="1:9" x14ac:dyDescent="0.2">
      <c r="A32" s="64"/>
      <c r="B32" s="6" t="s">
        <v>113</v>
      </c>
      <c r="C32" s="6">
        <v>0.6</v>
      </c>
      <c r="D32" s="6">
        <v>0.4</v>
      </c>
      <c r="E32" s="6">
        <v>0</v>
      </c>
      <c r="F32" s="6">
        <v>1</v>
      </c>
      <c r="G32" s="6">
        <v>0</v>
      </c>
      <c r="H32" s="6">
        <v>0</v>
      </c>
      <c r="I32" s="6">
        <v>0</v>
      </c>
    </row>
  </sheetData>
  <mergeCells count="21">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 ref="A8:A9"/>
    <mergeCell ref="A14:A15"/>
    <mergeCell ref="C2:E2"/>
    <mergeCell ref="B2:B3"/>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D9" sqref="D9"/>
    </sheetView>
  </sheetViews>
  <sheetFormatPr baseColWidth="10" defaultRowHeight="15" x14ac:dyDescent="0.2"/>
  <sheetData>
    <row r="1" spans="1:6" x14ac:dyDescent="0.2">
      <c r="A1" s="68" t="s">
        <v>163</v>
      </c>
      <c r="B1" s="68"/>
      <c r="C1" s="68"/>
      <c r="D1" s="68"/>
      <c r="E1" s="68"/>
      <c r="F1" s="68"/>
    </row>
    <row r="2" spans="1:6" x14ac:dyDescent="0.2">
      <c r="A2" s="68"/>
      <c r="B2" s="68"/>
      <c r="C2" s="68"/>
      <c r="D2" s="68"/>
      <c r="E2" s="68"/>
      <c r="F2" s="68"/>
    </row>
    <row r="3" spans="1:6" x14ac:dyDescent="0.2">
      <c r="A3" s="81"/>
      <c r="B3" s="81"/>
      <c r="C3" s="81"/>
      <c r="D3" s="81"/>
      <c r="E3" s="81"/>
      <c r="F3" s="81"/>
    </row>
    <row r="4" spans="1:6" x14ac:dyDescent="0.2">
      <c r="A4" s="81"/>
      <c r="B4" s="81"/>
      <c r="C4" s="81"/>
      <c r="D4" s="81"/>
      <c r="E4" s="81"/>
      <c r="F4" s="81"/>
    </row>
    <row r="5" spans="1:6" x14ac:dyDescent="0.2">
      <c r="A5" s="81"/>
      <c r="B5" s="81"/>
      <c r="C5" s="81"/>
      <c r="D5" s="81"/>
      <c r="E5" s="81"/>
      <c r="F5" s="81"/>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2021</vt:lpstr>
      <vt:lpstr>Hoja6</vt:lpstr>
      <vt:lpstr>Plan Anual de Adquisiciones</vt:lpstr>
      <vt:lpstr>'PLAN DE ACCIÓN INICIAL 2021'!Área_de_impresión</vt:lpstr>
      <vt:lpstr>'PLAN DE ACCIÓN INICIAL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Microsoft Office User</cp:lastModifiedBy>
  <cp:lastPrinted>2020-11-03T15:55:26Z</cp:lastPrinted>
  <dcterms:created xsi:type="dcterms:W3CDTF">2020-10-20T20:50:29Z</dcterms:created>
  <dcterms:modified xsi:type="dcterms:W3CDTF">2021-08-07T04:36:40Z</dcterms:modified>
</cp:coreProperties>
</file>