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3"/>
  <workbookPr/>
  <mc:AlternateContent xmlns:mc="http://schemas.openxmlformats.org/markup-compatibility/2006">
    <mc:Choice Requires="x15">
      <x15ac:absPath xmlns:x15ac="http://schemas.microsoft.com/office/spreadsheetml/2010/11/ac" url="/Users/nanita/Downloads/"/>
    </mc:Choice>
  </mc:AlternateContent>
  <xr:revisionPtr revIDLastSave="0" documentId="13_ncr:1_{1DBDA589-064B-D646-BA8A-63B84041F915}" xr6:coauthVersionLast="46" xr6:coauthVersionMax="46" xr10:uidLastSave="{00000000-0000-0000-0000-000000000000}"/>
  <bookViews>
    <workbookView xWindow="0" yWindow="460" windowWidth="28800" windowHeight="15620" xr2:uid="{00000000-000D-0000-FFFF-FFFF00000000}"/>
  </bookViews>
  <sheets>
    <sheet name="PLAN DE ACCIÓN INICIAL 2021" sheetId="1" r:id="rId1"/>
    <sheet name="Hoja6" sheetId="6" state="hidden" r:id="rId2"/>
    <sheet name="Plan Anual de Adquisiciones" sheetId="7" r:id="rId3"/>
  </sheets>
  <definedNames>
    <definedName name="_xlnm._FilterDatabase" localSheetId="0" hidden="1">'PLAN DE ACCIÓN INICIAL 2021'!$A$8:$Q$55</definedName>
    <definedName name="_xlnm.Print_Area" localSheetId="0">'PLAN DE ACCIÓN INICIAL 2021'!$A$1:$T$55</definedName>
    <definedName name="_xlnm.Print_Titles" localSheetId="0">'PLAN DE ACCIÓN INICIAL 2021'!$1:$8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 l="1"/>
  <c r="P55" i="1" l="1"/>
  <c r="O55" i="1"/>
  <c r="Q55" i="1" l="1"/>
</calcChain>
</file>

<file path=xl/sharedStrings.xml><?xml version="1.0" encoding="utf-8"?>
<sst xmlns="http://schemas.openxmlformats.org/spreadsheetml/2006/main" count="492" uniqueCount="182">
  <si>
    <t>Inspirar confianza y legitimidad para vivir sin miedo y ser epicentro de cultura ciudadana, paz y reconciliación</t>
  </si>
  <si>
    <t>Conciencia y cultura ciudadana para la seguridad, la convivencia y la construcción de confianza</t>
  </si>
  <si>
    <t>Constante</t>
  </si>
  <si>
    <t>Suma</t>
  </si>
  <si>
    <t>Creciente</t>
  </si>
  <si>
    <t>Atención a jóvenes y adultos infractores con impacto en su proyecto de vida</t>
  </si>
  <si>
    <t>Implementación de la justicia restaurativa y atención integral para adolescentes en conflicto con la ley y población pospenada en Bogotá</t>
  </si>
  <si>
    <t>Calidad de Vida y Derechos de la Población privada de la libertad</t>
  </si>
  <si>
    <t>Mejoramiento y protección de derechos de la población privada de la libertad en Bogotá</t>
  </si>
  <si>
    <t>Plataforma institucional para la seguridad y justicia</t>
  </si>
  <si>
    <t>Generación de entornos de confianza para la prevención y control del delito en Bogotá</t>
  </si>
  <si>
    <t>Fortalecimiento de estrategias para la materialización de las disposiciones del Código Nacional de Seguridad y Convivencia Ciudadana en Bogotá</t>
  </si>
  <si>
    <t>Fortalecimiento de los equipamientos y capacidades del Sistema Distrital de Justicia en Bogotá</t>
  </si>
  <si>
    <t>Modernización de la infraestructura de tecnología para la seguridad, la convivencia y la justicia en Bogotá</t>
  </si>
  <si>
    <t>Construir Bogotá Región con gobierno abierto, transparente y ciudadanía consciente</t>
  </si>
  <si>
    <t>Gobierno Abierto</t>
  </si>
  <si>
    <t>Información para la toma de decisiones</t>
  </si>
  <si>
    <t>Generación de conocimiento para la implementación de la política pública de seguridad, convivencia y acceso a la justicia en Bogotá</t>
  </si>
  <si>
    <t>Transformación digital y gestión de TIC para un territorio inteligente</t>
  </si>
  <si>
    <t>Fortalecimiento de la gestión de las Tecnologías de la Información en la Secretaría de Seguridad, Convivencia y Justicia en el marco de las políticas de gobierno y seguridad digital en Bogotá</t>
  </si>
  <si>
    <t>Porcentaje de avance en el diseño e implementación de una (1) estrategia para el fortalecimiento de la cultura ciudadana y la participación para la seguridad, convivencia y prevención de violencias basadas en género y el machismo</t>
  </si>
  <si>
    <t>Porcentaje de avance en el diseño e implementación de una (1) estrategia de sensibilización y mitigación del riesgo para la ciudad con énfasis en las poblaciones con alto riesgo</t>
  </si>
  <si>
    <t>Porcentaje de avance en el diseño e implementación de una (1) estrategia de mediación comunitaria para dar respuesta a la conflictividad social</t>
  </si>
  <si>
    <t>Número de jóvenes formados en habilidades de mediación, tolerancia, empatía, autocontrol y manejo de emociones para prevenir su vinculación al delito, violencias y consumo de spa</t>
  </si>
  <si>
    <t>Número de consejos de seguridad social por localidad al año</t>
  </si>
  <si>
    <t>Número de grupos de ciudadanos vinculados a instancias de participación para la convivencia y seguridad</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</si>
  <si>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</si>
  <si>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atendidos a través de las diferentes rutas del programa distrital de Justicia Juvenil Restaurativa</t>
  </si>
  <si>
    <t>Porcentaje de avance en el diseño e implementación del programa Casa Libertad para pospenados y jóvenes egresados del Sistema de Responsabilidad Penal Adolescente</t>
  </si>
  <si>
    <t>Unidades de atención del Sistema de Responsabilidad Penal Adolescente mejoradas en infraestructura y/o dispositivos tecnológicos para el fortalecimiento de la atención integral</t>
  </si>
  <si>
    <t>Número de adolescentes y jóvenes vinculados al Sistema de Responsabilidad Penal Adolescente mediante la implementación de estrategias orientadas al fortalecimiento de la atención integral</t>
  </si>
  <si>
    <t>Porcentaje de avance en el diseño y la implementación de las acciones priorizadas en el Plan de mejoramiento para la problemática del hacinamiento carcelario en Bogotá</t>
  </si>
  <si>
    <t>Número de estrategias implementadas para el mejoramiento de las condiciones personas e interpersonales y para el proceso de justicia restaurativa de las personas privadas de la libertad en Bogotá</t>
  </si>
  <si>
    <t>Porcentaje de avance en el mantenimiento de los estándares de calidad y operación en la Cárcel Distrital de Varones y Anexo de Mujeres</t>
  </si>
  <si>
    <t>Número de equipamiento de justicia en el Distrito</t>
  </si>
  <si>
    <t>Número de sedes de la Policía Metropolitana de Bogotá construidas</t>
  </si>
  <si>
    <t>Número de sedes del Programa Distrital de Justicia Juvenil Restaurativa creadas</t>
  </si>
  <si>
    <t>Porcentaje de avance en el diseño e implementación de un (1) plan de mejoramiento y ampliación de las Unidades de Reacción Inmediata URI y en la construcción de las 3 nuevas URI</t>
  </si>
  <si>
    <t>Porcentaje de avance en el diseño y la implementación del Plan Integral de Mejoramiento Tecnológico para la seguridad</t>
  </si>
  <si>
    <t>Porcentaje de avance en el diseño e implementación de la estrategia 'Facilitadores para el acceso a la justicia'</t>
  </si>
  <si>
    <t>Porcentaje de avance en el diseño e implementación de un (1) plan de fortalecimiento del Centro de Comando, Control, Comunicaciones y Cómputo C4</t>
  </si>
  <si>
    <t>Cámaras de seguridad instaladas y en funcionamiento en la ciudad</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</si>
  <si>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</si>
  <si>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una (1) estrategia contra las estructuras criminales vinculadas a escenarios de economía ilegal</t>
  </si>
  <si>
    <t>Porcentaje de avance en el diseño e implementación de una (1) estrategia de coordinación con los organismo de justicia</t>
  </si>
  <si>
    <t>Porcentaje de avance en el diseño e implementación de una (1) estrategia pedagógica del Código Nacional de Seguridad y Convivencia Ciudadana</t>
  </si>
  <si>
    <t>Número de inventario unificado de estructuras criminales</t>
  </si>
  <si>
    <t>Porcentaje de avance en la formulación e implementación del Plan de continuidad de negocio del C4 con sitios alternos multipropósito</t>
  </si>
  <si>
    <t>Porcentaje de avance en la formulación e implementación de un (1) Plan Integral de Convivencia, Seguridad y Justicia</t>
  </si>
  <si>
    <t>Porcentaje de avance en la formulación e implementación de un (1) lineamiento técnico de acciones de materialización del Código Nacional de Seguridad y Convivencia Ciudadana</t>
  </si>
  <si>
    <t>Casas de la Justicia habilitadas con un sistema de radicación electrónica de demandas a formato</t>
  </si>
  <si>
    <t>Porcentaje de avance en la implementación de un (1) Plan de infraestructura y dotación de los organismos de seguridad y justicia con enfoque territorial</t>
  </si>
  <si>
    <t>Porcentaje de avance en la implementación de una (1) estrategia institucional para la prevención y control del delito, con énfasis en la gestión del riesgo de las amenazas y los hechos terroristas a la infraestructura vial y las entradas y salidas de la ciudad</t>
  </si>
  <si>
    <t>Porcentaje de avance en la implementación de una (1) estrategia que apoye la cualificación del personal uniformado distrital para el mejoramiento del servicio a la ciudadanía</t>
  </si>
  <si>
    <t>Número de casas de justicia con ruta de atención integral</t>
  </si>
  <si>
    <t>Modelos de atención virtual implementados para facilitar el acceso a los servicios de justicia en lo local en las casas de justicia</t>
  </si>
  <si>
    <t>Porcentaje de avance en la modernización del Número Único de Seguridad y Emergencias (NUSE 123)</t>
  </si>
  <si>
    <t>Número de policías nuevos vinculados para la prevención y control del servicio policial en la ciudad a través de un Plan de promoción e incentivos para su incorporación</t>
  </si>
  <si>
    <t>Porcentaje de avance en el fortalecimiento de la política de integridad y transparencia en la gestión pública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</si>
  <si>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</si>
  <si>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de una (1) estrategia de participación ciudadana en la Secretaría de Seguridad, Convivencia y Justicia</t>
  </si>
  <si>
    <t>Porcentaje de avance en la implementación y puesta en operación del Sistema de Gestión de Documentos Electrónicos y Archivo - SGDES en la Secretaría de Seguridad, Convivencia y Justicia</t>
  </si>
  <si>
    <t>Número de documentos de política pública elaborados para evaluar la implementación de las metas del PDD para el Sector de Seguridad, Convivencia y Acceso a la Justicia</t>
  </si>
  <si>
    <t>Número de investigaciones realizadas para construir las herramientas, insumos y/o recomendaciones que faciliten la toma de decisiones de la Secretaría de Seguridad, Convivencia y Acceso a la Justicia</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</si>
  <si>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</si>
  <si>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</si>
  <si>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Diseñar e implementar al 100% una (1) estrategia de fortalecimiento de la cultura ciudadana y la participación para la seguridad, convivencia y la prevención de violencia basada en género y el machismo, a través de la gestión en el territorio</t>
  </si>
  <si>
    <t>Diseñar e implementar al 100% una (1) estrategia de sensibilización y mitigación del riesgo para la ciudad, con énfasis en las poblaciones en alto riesgo</t>
  </si>
  <si>
    <t>Diseñar e implementar al 100% una estrategia de mediación comunitaria para dar respuesta a la conflictividad social</t>
  </si>
  <si>
    <t>Formar a 10.000 jóvenes en habilidades de mediación, tolerancia, empatía, autocontrol y manejo de emociones para prevenir la vinculación de jóvenes al delito, violencias y consumo de sustancias</t>
  </si>
  <si>
    <t>Realizar como mínimo un consejo de seguridad social por localidad al año</t>
  </si>
  <si>
    <t>Fortalecer 800 grupos de ciudadanos vinculados a instancias de participación para la convivencia y seguridad</t>
  </si>
  <si>
    <t>300 jóvenes vinculados al Sistema de Responsabilidad Penal Adolescente con consumo problemático de sustancias psicoactivas que ingresan al programa de seguimiento judicial de tratamiento de drogas y a la estrategia de responsabilización</t>
  </si>
  <si>
    <t>Atender 800 adolescentes y jóvenes a través de las diferentes rutas del programa distrital de Justicia Juvenil Restaurativa</t>
  </si>
  <si>
    <t>Diseñar e implementar al 100% el programa casa libertad para pospenados y jóvenes egresados del Sistema de Responsabilidad Penal Adolescente</t>
  </si>
  <si>
    <t>Mejorar en dos (2) unidades de atención del Sistema de Responsabilidad Penal Adolescente la infraestructura y/o los dispositivos tecnológicos para el mejoramiento de las condiciones de seguridad</t>
  </si>
  <si>
    <t>Vincular 1.500 adolescentes y jóvenes del Sistema de Responsabilidad Penal Adolescente mediante la implementación de estrategias orientadas a fortalecer su atención integral</t>
  </si>
  <si>
    <t>Diseñar e implementar el 100% de las acciones priorizadas del plan de mejoramiento para la problemática de hacinamiento carcelario en Bogotá, que incluyen los diseños de la primera fase para la construcción de la nueva cárcel distrital</t>
  </si>
  <si>
    <t>Implementar tres (3) estrategias orientadas al mejoramiento de las condiciones personales e interpersonales y al proceso de justicia restaurativa de las personas privadas de la libertad en Bogotá</t>
  </si>
  <si>
    <t>Mantener el 100% de los estándares de calidad y Operación en la Cárcel Distrital de Varones y Anexo de Mujeres</t>
  </si>
  <si>
    <t>Aumentar en un (1) los equipamientos de justicia en el distrito y garantizar el mantenimiento de veinticuatro (24) existentes</t>
  </si>
  <si>
    <t>Construir al 100% la sede de la Policía Metropolitana de Bogotá</t>
  </si>
  <si>
    <t>Crear dos (2) nuevas sedes del Programa Distrital de Justicia Juvenil Restaurativa</t>
  </si>
  <si>
    <t>Diseñar e implementar al 100% el plan de mejoramiento de las Unidades de Reacción Inmediata -URI existentes y construcción de tres URI nuevas</t>
  </si>
  <si>
    <t>Diseñar e implementar al 100% el plan integral de mejoramiento tecnológico para la seguridad</t>
  </si>
  <si>
    <t>Diseñar e implementar al 100% la estrategia Facilitadores para el acceso a la justicia</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</si>
  <si>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</si>
  <si>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Aumentar en 15 % el número de cámaras instaladas y en funcionamiento en la ciudad</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</si>
  <si>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</si>
  <si>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</si>
  <si>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Diseñar e implementar al 100% una estrategia de coordinación con los organismos de justicia</t>
  </si>
  <si>
    <t>Diseñar e implementar al 100% una estrategia pedagógica del Código Nacional de Seguridad y Convivencia Ciudadana</t>
  </si>
  <si>
    <t>Elaborar 1 inventario unificado de estructuras criminales</t>
  </si>
  <si>
    <t>Formular e implementar al 100% el Plan de Continuidad de Negocio del C4 con sitios alternos multipropósito</t>
  </si>
  <si>
    <t>Formular e implementar al 100% el Plan Integral de convivencia, seguridad y justicia</t>
  </si>
  <si>
    <t>Formular e implementar al 100% un lineamiento técnico de acciones de materialización del Código Nacional de Seguridad y Convivencia Ciudadana</t>
  </si>
  <si>
    <t>Habilitar en cinco (5) Casas de Justicia un sistema de radicación electrónica de demandas a formato</t>
  </si>
  <si>
    <t>Implementar al 100% el plan de infraestructura y dotación de los organismos de seguridad y justicia, con enfoque territorial</t>
  </si>
  <si>
    <t>Implementar al 100% una (1) estrategia institucional para la prevención y el control del delito, con énfasis en la gestión del riesgo de las amenazas y los hechos terroristas a la infraestructura vital y las entradas y salidas de la ciudad</t>
  </si>
  <si>
    <t>Implementar al 100% una estrategia que apoye la cualificación del personal uniformado distrital para el mejoramiento del servicio a la ciudadanía basado en Derechos Humanos, el enfoque de género, y la atención de violencias, conflictividades y delitos urbanos</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</si>
  <si>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</si>
  <si>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Implementar en las Casas de Justicia un (1) modelo de atención virtual para facilitar el acceso a los servicios de justicia en lo local</t>
  </si>
  <si>
    <t>Modernizar al 100% el Número Único de Seguridad y Emergencias (NUSE 123)</t>
  </si>
  <si>
    <t>Promover la vinculación de 2.000 policías nuevos para la prevención y control del servicio policial en la ciudad a través de un plan de promoción e incentivos para su incorporación</t>
  </si>
  <si>
    <t>Garantizar al 100% el fortalecimiento de la política de integridad y transparencia en la gestión pública en la Secretaría de Seguridad, Convivencia y Justicia</t>
  </si>
  <si>
    <t>Implementar al 100% la política pública Distrital de atención y servicio a la ciudadanía en la Secretaría de Seguridad, Convivencia y Justicia</t>
  </si>
  <si>
    <t>Implementar al 100% una (1) estrategia de participación ciudadana en la Secretaría de Seguridad, Convivencia y Justicia</t>
  </si>
  <si>
    <t>Implementar y poner en operación el 100% del Sistema de Gestión de Documentos Electrónicos y Archivo - SGDEA en la Secretaría de Seguridad, Convivencia y Justicia</t>
  </si>
  <si>
    <t>Elaborar 16 documentos de política pública para evaluar con evidencia empírica la implementación de las metas del PDD para el Sector de Seguridad, Convivencia y Acceso a la Justicia</t>
  </si>
  <si>
    <t>Elaborar 8 investigaciones para construir las herramientas, insumos y/o recomendaciones que faciliten la toma de decisiones de la Secretaría de Seguridad, Convivencia y Acceso a la Justicia</t>
  </si>
  <si>
    <t>Implementar el 100% de la Política de Gobierno Digital acorde a la normativa distrital y nacional en la Secretaría de Seguridad, Convivencia y Justicia</t>
  </si>
  <si>
    <t>Implementar el 50% de la Política de Seguridad Digital acorde a la normativa distrital y nacional en la Secretaría de Seguridad, Convivencia y Justicia</t>
  </si>
  <si>
    <t>TOTAL</t>
  </si>
  <si>
    <t>META</t>
  </si>
  <si>
    <t>EJEC.</t>
  </si>
  <si>
    <t>EJECUCIÓN</t>
  </si>
  <si>
    <t>%EJEC.</t>
  </si>
  <si>
    <t>PROGRAMACIÓN</t>
  </si>
  <si>
    <t>%EJEC,</t>
  </si>
  <si>
    <t>PRESUPUESTO</t>
  </si>
  <si>
    <t>METAS DE PRODUCTO</t>
  </si>
  <si>
    <t>COD PROG.</t>
  </si>
  <si>
    <t>COD. PROP</t>
  </si>
  <si>
    <t>DESCRIPCIÓN PROPOSITO</t>
  </si>
  <si>
    <t>PROGRAMA</t>
  </si>
  <si>
    <t>DESCRIPCIÓN META PRODUCTO</t>
  </si>
  <si>
    <t>COD IND.</t>
  </si>
  <si>
    <t>DESCIPCIÓN INDICADOR</t>
  </si>
  <si>
    <t>TIPO ANUALIZACIÓN</t>
  </si>
  <si>
    <t>PROG.</t>
  </si>
  <si>
    <t>a) Modelo de atención con ruta integral para mujeres en Casas de Justicia</t>
  </si>
  <si>
    <t xml:space="preserve">b) Formación de jóvenes en habilidades de mediación, tolerancia, autocontrol y manejo de emociones. </t>
  </si>
  <si>
    <t xml:space="preserve">c) Estrategia de intervención de entornos de confianza </t>
  </si>
  <si>
    <t xml:space="preserve">d) Plan de mejoramiento para la problemática de hacinamiento carcelario en Bogotá  </t>
  </si>
  <si>
    <t>e) Plan de mejoramiento y construcción de tres Unidades de Reacción Inmediata - URI</t>
  </si>
  <si>
    <t xml:space="preserve">f) Fortalecimiento del Centro de Comando, Control, Comunicaciones y Cómputo (C4): sitios alternos multipropósito e interconectividad </t>
  </si>
  <si>
    <t>g) Construcción del Comando de la Policía Metropolitana de Bogotá</t>
  </si>
  <si>
    <t>PPTO/META</t>
  </si>
  <si>
    <t>PPTO</t>
  </si>
  <si>
    <t>PROG</t>
  </si>
  <si>
    <t>EJEC</t>
  </si>
  <si>
    <t>PROYECTO ESTRATEGICO/
DESCRIPCIÓN META PRODUCTO</t>
  </si>
  <si>
    <t>COD PROYECTO</t>
  </si>
  <si>
    <t>DESCRIPCIÓN PROYECTO</t>
  </si>
  <si>
    <t xml:space="preserve">Consolidación de una ciudadanía transformadora para la convivencia y la seguridad en Bogotá                            </t>
  </si>
  <si>
    <t xml:space="preserve">Fortalecimiento de los organismos de seguridad y justicia en Bogotá        </t>
  </si>
  <si>
    <t xml:space="preserve">Fortalecimiento de la gestión institucional y la participación ciudadana en la Secretaría Distrital de Seguridad, Convivencia y Justicia en Bogotá </t>
  </si>
  <si>
    <t>COD META PRODUCTO</t>
  </si>
  <si>
    <t>OBJETIVO DEL PROYECTO</t>
  </si>
  <si>
    <t>RESPONSABLE</t>
  </si>
  <si>
    <t xml:space="preserve">PLAN INSTITUCIOINAL O ESTRATÉGICO </t>
  </si>
  <si>
    <t>* Plan anticorrupción y de atención al ciudadano
* Plan anual de adquisiciones
* Plan estratégico de talento humano
* Plan anual de vacantes
* Plan de previsión de recurso humano
* Plan institucional de capacitación
* Plan de incentivos institucionales
* Plan de trabajo anual en seguridad y salud en el trabajo
* Plan Institucional de archivo de la Entidad - PINAR</t>
  </si>
  <si>
    <t>* Plan Estratégico de tecnología de la información y las comunicaciones - PETI
* Plan de tratamiento de riesgos de seguridad y privacidad de la información
* Plan de seguridad y privacidad de la información</t>
  </si>
  <si>
    <t>Proceso:</t>
  </si>
  <si>
    <t>Direccionamiento Sectorial e Institucional</t>
  </si>
  <si>
    <t>Código:</t>
  </si>
  <si>
    <t>F-DS-452</t>
  </si>
  <si>
    <t>Versión:</t>
  </si>
  <si>
    <t>Fecha Aprobación:</t>
  </si>
  <si>
    <t>Documento:</t>
  </si>
  <si>
    <t>Fecha de Vigencia: 22/11/2018</t>
  </si>
  <si>
    <t>N.A.</t>
  </si>
  <si>
    <t>Plan de Acción Institucional 2021
Plan de Desarrollo "Un nuevo contrato social y ambiental para la Bogotá del siglo XXI”</t>
  </si>
  <si>
    <t>PLAN ANUAL DE ADQUISICIONES 2021</t>
  </si>
  <si>
    <t>Desarrollar comunidades participativas para la resolución de los conflictos que afectan la seguridad y la convivencia en procura de la consolidación de una cultura ciudadana centrada en la legalidad y los derechos humanos.</t>
  </si>
  <si>
    <t>Incrementar la implementación de la justicia juvenil restaurativa y la atención con enfoque de derechos de las y los adolescentes vinculados al Sistema de responsabilidad penal adolescente-SRPA y la población adulta pospenada en el Distrito.</t>
  </si>
  <si>
    <t>Implementar estrategias que promuevan los derechos de las personas privadas de la libertad en Bogotá</t>
  </si>
  <si>
    <t>Fortalecer y mejorar de los equipamientos y capacidades del Sistema Distrital de Justicia para garantizar el derecho de acceso a la justicia en Bogotá</t>
  </si>
  <si>
    <t>Fortalecer la capacidad para dar respuesta por parte de los organismos de seguridad para regular los problemas de prevención y control del delito en la ciudadanía</t>
  </si>
  <si>
    <t>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t>
  </si>
  <si>
    <t>Aumentar el impacto de las estrategias, lineamientos y acciones implementadas en el territorio, para reducir la violencia y la criminalidad en Bogotá</t>
  </si>
  <si>
    <t>Fortalecer el conocimiento del Código Nacional de Seguridad y Convivencia Ciudadana por parte de la ciudadanía como instrumento para prevenir comportamientos contrarios a la convivencia en Bogotá D.C.</t>
  </si>
  <si>
    <t>Fortalecer el modelo integrado de gestión y participación ciudadana, acorde con las dinámicas sociales, culturales y económicas de las políticas de desarrollo y eficiencia administrativa.</t>
  </si>
  <si>
    <t>Generar y gestionar conocimiento a través de la investigación y la elaboración de documentos de seguridad, convivencia y acceso a la justicia para la toma de decisiones con diversos enfoques metodológicos</t>
  </si>
  <si>
    <t>Fortalecer los servicios tecnológicos, sistemas de información y servicios ciudadanos digitales de la Secretaría Distrital de Seguridad, Convivencia y Justicia de Bogotá D.C, en el marco de las Políticas de Gobierno y Seguridad Digital.</t>
  </si>
  <si>
    <t>Subsecretario(a) de Seguridad y Convivencia</t>
  </si>
  <si>
    <t>Subsecretario(a) de Acceso a la Justicia</t>
  </si>
  <si>
    <t>Subsecretario(a) de Acceso de la Justicia</t>
  </si>
  <si>
    <t>Subsecretario(a) de Inversiones y Fortalecimiento de Capacidades Operativas</t>
  </si>
  <si>
    <t>Subsecretario(a) de Gestión Institucional</t>
  </si>
  <si>
    <t>Jefe Oficina de Análisis de la información y Estudios Estratégicos</t>
  </si>
  <si>
    <t>Director(a) de Tecnologías y Sistemas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</si>
</sst>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
    <numFmt numFmtId="166" formatCode="_-* #,##0\ _€_-;\-* #,##0\ _€_-;_-* &quot;-&quot;??\ _€_-;_-@_-"/>
    <numFmt numFmtId="167" formatCode="0.0%"/>
  </numFmts>
  <fonts count="11" x14ac:knownFonts="1">
    <font>
      <sz val="11"/>
      <color theme="1"/>
      <name val="Calibri"/>
      <family val="2"/>
      <scheme val="minor"/>
    </font>
    <font>
      <sz val="11"/>
      <color theme="1"/>
      <name val="Calibri"/>
      <family val="2"/>
      <scheme val="minor"/>
    </font>
    <font>
      <b/>
      <sz val="11"/>
      <name val="Calibri"/>
      <family val="2"/>
      <scheme val="minor"/>
    </font>
    <font>
      <b/>
      <sz val="12"/>
      <color theme="1"/>
      <name val="Calibri"/>
      <family val="2"/>
      <scheme val="minor"/>
    </font>
    <font>
      <b/>
      <sz val="11"/>
      <color theme="0"/>
      <name val="Calibri"/>
      <family val="2"/>
      <scheme val="minor"/>
    </font>
    <font>
      <u/>
      <sz val="11"/>
      <color theme="10"/>
      <name val="Calibri"/>
      <family val="2"/>
      <scheme val="minor"/>
    </font>
    <font>
      <b/>
      <sz val="11"/>
      <color rgb="FFFFFFFF"/>
      <name val="Arial"/>
      <family val="2"/>
    </font>
    <font>
      <b/>
      <sz val="12"/>
      <color rgb="FF000000"/>
      <name val="Arial"/>
      <family val="2"/>
    </font>
    <font>
      <sz val="11"/>
      <name val="Arial"/>
      <family val="2"/>
    </font>
    <font>
      <b/>
      <sz val="22"/>
      <color rgb="FF000000"/>
      <name val="Arial"/>
      <family val="2"/>
    </font>
    <font>
      <b/>
      <sz val="10"/>
      <color theme="0"/>
      <name val="Arial"/>
      <family val="2"/>
    </font>
  </fonts>
  <fills count="8">
    <fill>
      <patternFill patternType="none"/>
    </fill>
    <fill>
      <patternFill patternType="gray125"/>
    </fill>
    <fill>
      <patternFill patternType="solid">
        <fgColor theme="0"/>
        <bgColor indexed="64"/>
      </patternFill>
    </fill>
    <fill>
      <patternFill patternType="solid">
        <fgColor rgb="FF650F2E"/>
        <bgColor indexed="64"/>
      </patternFill>
    </fill>
    <fill>
      <patternFill patternType="solid">
        <fgColor rgb="FFED8599"/>
        <bgColor indexed="64"/>
      </patternFill>
    </fill>
    <fill>
      <patternFill patternType="solid">
        <fgColor rgb="FFFFFFFF"/>
        <bgColor indexed="64"/>
      </patternFill>
    </fill>
    <fill>
      <patternFill patternType="solid">
        <fgColor rgb="FFE60B61"/>
        <bgColor indexed="64"/>
      </patternFill>
    </fill>
    <fill>
      <patternFill patternType="solid">
        <fgColor rgb="FF0070C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theme="0"/>
      </bottom>
      <diagonal/>
    </border>
    <border>
      <left/>
      <right style="medium">
        <color indexed="64"/>
      </right>
      <top/>
      <bottom style="thin">
        <color theme="0"/>
      </bottom>
      <diagonal/>
    </border>
    <border>
      <left/>
      <right/>
      <top/>
      <bottom style="thin">
        <color theme="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82">
    <xf numFmtId="0" fontId="0" fillId="0" borderId="0" xfId="0"/>
    <xf numFmtId="165" fontId="0" fillId="0" borderId="0" xfId="0" applyNumberFormat="1"/>
    <xf numFmtId="0" fontId="0" fillId="0" borderId="0" xfId="0" applyAlignment="1">
      <alignment wrapText="1"/>
    </xf>
    <xf numFmtId="0" fontId="2" fillId="2" borderId="2" xfId="0" applyFont="1" applyFill="1" applyBorder="1" applyAlignment="1">
      <alignment horizontal="center" vertical="center"/>
    </xf>
    <xf numFmtId="165"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0" fontId="0" fillId="0" borderId="2" xfId="0" applyBorder="1" applyAlignment="1">
      <alignment vertical="center"/>
    </xf>
    <xf numFmtId="165" fontId="0" fillId="0" borderId="2" xfId="0" applyNumberFormat="1" applyBorder="1" applyAlignment="1">
      <alignment vertical="center"/>
    </xf>
    <xf numFmtId="4" fontId="0" fillId="0" borderId="2" xfId="0" applyNumberFormat="1" applyBorder="1" applyAlignment="1">
      <alignment vertical="center"/>
    </xf>
    <xf numFmtId="0" fontId="8" fillId="5" borderId="13" xfId="0" applyFont="1"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0" borderId="7" xfId="0" applyBorder="1" applyAlignment="1">
      <alignment vertical="center" wrapText="1"/>
    </xf>
    <xf numFmtId="3" fontId="0" fillId="0" borderId="7" xfId="0" applyNumberFormat="1" applyBorder="1" applyAlignment="1">
      <alignment vertical="center" wrapText="1"/>
    </xf>
    <xf numFmtId="0" fontId="0" fillId="0" borderId="5" xfId="0" applyBorder="1" applyAlignment="1">
      <alignment vertical="center" wrapText="1"/>
    </xf>
    <xf numFmtId="0" fontId="0" fillId="0" borderId="5" xfId="0" applyFill="1" applyBorder="1" applyAlignment="1">
      <alignment vertical="center" wrapText="1"/>
    </xf>
    <xf numFmtId="3" fontId="0" fillId="0" borderId="5" xfId="0" applyNumberFormat="1" applyBorder="1" applyAlignment="1">
      <alignment vertical="center" wrapText="1"/>
    </xf>
    <xf numFmtId="0" fontId="0" fillId="0" borderId="6" xfId="0" applyBorder="1" applyAlignment="1">
      <alignment vertical="center" wrapText="1"/>
    </xf>
    <xf numFmtId="0" fontId="0" fillId="0" borderId="6" xfId="0" applyFill="1" applyBorder="1" applyAlignment="1">
      <alignment vertical="center" wrapText="1"/>
    </xf>
    <xf numFmtId="3" fontId="0" fillId="0" borderId="6" xfId="0" applyNumberFormat="1" applyBorder="1" applyAlignment="1">
      <alignment vertical="center" wrapText="1"/>
    </xf>
    <xf numFmtId="0" fontId="10" fillId="6" borderId="1" xfId="0" applyNumberFormat="1" applyFont="1" applyFill="1" applyBorder="1" applyAlignment="1">
      <alignment horizontal="center" vertical="center" wrapText="1"/>
    </xf>
    <xf numFmtId="0" fontId="0" fillId="0" borderId="7" xfId="0" applyBorder="1" applyAlignment="1">
      <alignment horizontal="left" vertical="center" wrapText="1"/>
    </xf>
    <xf numFmtId="166" fontId="10" fillId="6" borderId="1" xfId="1" applyNumberFormat="1" applyFont="1" applyFill="1" applyBorder="1" applyAlignment="1">
      <alignment horizontal="center" vertical="center" wrapText="1"/>
    </xf>
    <xf numFmtId="10" fontId="10" fillId="6" borderId="1" xfId="2" applyNumberFormat="1" applyFont="1" applyFill="1" applyBorder="1" applyAlignment="1">
      <alignment horizontal="center" vertical="center" wrapText="1"/>
    </xf>
    <xf numFmtId="167" fontId="10" fillId="6" borderId="1" xfId="2" applyNumberFormat="1" applyFont="1" applyFill="1" applyBorder="1" applyAlignment="1">
      <alignment horizontal="center" vertical="center" wrapText="1"/>
    </xf>
    <xf numFmtId="167" fontId="0" fillId="0" borderId="7" xfId="2" applyNumberFormat="1" applyFont="1" applyBorder="1" applyAlignment="1">
      <alignment vertical="center" wrapText="1"/>
    </xf>
    <xf numFmtId="167" fontId="0" fillId="0" borderId="5" xfId="2" applyNumberFormat="1" applyFont="1" applyBorder="1" applyAlignment="1">
      <alignment vertical="center" wrapText="1"/>
    </xf>
    <xf numFmtId="167" fontId="0" fillId="0" borderId="6" xfId="2" applyNumberFormat="1" applyFont="1" applyBorder="1" applyAlignment="1">
      <alignment vertical="center" wrapText="1"/>
    </xf>
    <xf numFmtId="10" fontId="8" fillId="5" borderId="14" xfId="2" applyNumberFormat="1" applyFont="1" applyFill="1" applyBorder="1" applyAlignment="1">
      <alignment vertical="center" wrapText="1"/>
    </xf>
    <xf numFmtId="10" fontId="0" fillId="0" borderId="0" xfId="2" applyNumberFormat="1" applyFont="1" applyAlignment="1">
      <alignment vertical="center" wrapText="1"/>
    </xf>
    <xf numFmtId="2" fontId="0" fillId="0" borderId="7" xfId="0" applyNumberFormat="1" applyBorder="1" applyAlignment="1">
      <alignment vertical="center" wrapText="1"/>
    </xf>
    <xf numFmtId="2" fontId="0" fillId="0" borderId="5" xfId="0" applyNumberFormat="1" applyBorder="1" applyAlignment="1">
      <alignment vertical="center" wrapText="1"/>
    </xf>
    <xf numFmtId="2" fontId="0" fillId="0" borderId="6" xfId="0" applyNumberFormat="1" applyBorder="1" applyAlignment="1">
      <alignment vertical="center" wrapText="1"/>
    </xf>
    <xf numFmtId="14" fontId="8" fillId="5" borderId="10" xfId="0" applyNumberFormat="1" applyFont="1" applyFill="1" applyBorder="1" applyAlignment="1">
      <alignment horizontal="center" vertical="center" wrapText="1"/>
    </xf>
    <xf numFmtId="14" fontId="8" fillId="5" borderId="12" xfId="0" applyNumberFormat="1" applyFont="1" applyFill="1" applyBorder="1" applyAlignment="1">
      <alignment horizontal="center" vertical="center" wrapText="1"/>
    </xf>
    <xf numFmtId="14" fontId="8" fillId="5" borderId="15" xfId="0" applyNumberFormat="1" applyFont="1" applyFill="1" applyBorder="1" applyAlignment="1">
      <alignment horizontal="center" vertical="center" wrapText="1"/>
    </xf>
    <xf numFmtId="14" fontId="8" fillId="5" borderId="16" xfId="0" applyNumberFormat="1" applyFont="1" applyFill="1" applyBorder="1" applyAlignment="1">
      <alignment horizontal="center" vertical="center" wrapText="1"/>
    </xf>
    <xf numFmtId="14" fontId="8" fillId="5" borderId="13" xfId="0" applyNumberFormat="1" applyFont="1" applyFill="1" applyBorder="1" applyAlignment="1">
      <alignment horizontal="center" vertical="center" wrapText="1"/>
    </xf>
    <xf numFmtId="14" fontId="8" fillId="5" borderId="14"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15" fontId="10" fillId="6" borderId="1" xfId="0" applyNumberFormat="1" applyFont="1" applyFill="1" applyBorder="1" applyAlignment="1">
      <alignment horizontal="center" vertical="center" wrapText="1"/>
    </xf>
    <xf numFmtId="0" fontId="10" fillId="6" borderId="1" xfId="0" applyNumberFormat="1" applyFont="1" applyFill="1" applyBorder="1" applyAlignment="1">
      <alignment horizontal="center" vertical="center" wrapText="1"/>
    </xf>
    <xf numFmtId="0" fontId="0" fillId="0" borderId="2" xfId="0" applyBorder="1" applyAlignment="1">
      <alignmen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2" xfId="0" applyFont="1" applyBorder="1" applyAlignment="1">
      <alignment horizontal="left" vertical="center"/>
    </xf>
    <xf numFmtId="0" fontId="4" fillId="3" borderId="0" xfId="0" applyFont="1" applyFill="1" applyAlignment="1">
      <alignment horizontal="center" vertical="center"/>
    </xf>
    <xf numFmtId="0" fontId="5" fillId="4" borderId="0" xfId="3" applyFill="1" applyAlignment="1">
      <alignment horizontal="center" vertical="center"/>
    </xf>
    <xf numFmtId="0" fontId="6" fillId="7" borderId="10"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22" xfId="0" applyFont="1" applyFill="1" applyBorder="1" applyAlignment="1">
      <alignment horizontal="center" vertical="center" wrapText="1"/>
    </xf>
    <xf numFmtId="10" fontId="6" fillId="7" borderId="13" xfId="2" applyNumberFormat="1" applyFont="1" applyFill="1" applyBorder="1" applyAlignment="1">
      <alignment vertical="center" wrapText="1"/>
    </xf>
    <xf numFmtId="0" fontId="6" fillId="7" borderId="14" xfId="0" applyFont="1" applyFill="1" applyBorder="1" applyAlignment="1">
      <alignment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community.secop.gov.co/Public/App/AnnualPurchasingPlanEditPublic/View?id=5818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380781</xdr:colOff>
      <xdr:row>1</xdr:row>
      <xdr:rowOff>3794</xdr:rowOff>
    </xdr:from>
    <xdr:to>
      <xdr:col>2</xdr:col>
      <xdr:colOff>133350</xdr:colOff>
      <xdr:row>4</xdr:row>
      <xdr:rowOff>419100</xdr:rowOff>
    </xdr:to>
    <xdr:pic>
      <xdr:nvPicPr>
        <xdr:cNvPr id="2" name="Imagen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831" y="260969"/>
          <a:ext cx="1343244" cy="1301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xdr:row>
      <xdr:rowOff>16173</xdr:rowOff>
    </xdr:from>
    <xdr:to>
      <xdr:col>4</xdr:col>
      <xdr:colOff>190500</xdr:colOff>
      <xdr:row>4</xdr:row>
      <xdr:rowOff>133350</xdr:rowOff>
    </xdr:to>
    <xdr:sp macro="" textlink="">
      <xdr:nvSpPr>
        <xdr:cNvPr id="2" name="Bisel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95375" y="397173"/>
          <a:ext cx="2143125" cy="498177"/>
        </a:xfrm>
        <a:prstGeom prst="bevel">
          <a:avLst/>
        </a:prstGeom>
        <a:solidFill>
          <a:schemeClr val="tx2">
            <a:lumMod val="75000"/>
          </a:schemeClr>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CONSULTE AQUÍ EL PAA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6"/>
  <sheetViews>
    <sheetView tabSelected="1" workbookViewId="0">
      <selection activeCell="F6" sqref="F6:F8"/>
    </sheetView>
  </sheetViews>
  <sheetFormatPr baseColWidth="10" defaultColWidth="0" defaultRowHeight="15" zeroHeight="1" x14ac:dyDescent="0.2"/>
  <cols>
    <col min="1" max="1" width="6" style="11" customWidth="1"/>
    <col min="2" max="2" width="23.83203125" style="11" customWidth="1"/>
    <col min="3" max="3" width="11.5" style="11" customWidth="1"/>
    <col min="4" max="4" width="17.83203125" style="11" customWidth="1"/>
    <col min="5" max="5" width="7.33203125" style="11" customWidth="1"/>
    <col min="6" max="6" width="31.5" style="11" customWidth="1"/>
    <col min="7" max="7" width="35.83203125" style="11" customWidth="1"/>
    <col min="8" max="8" width="32.5" style="11" customWidth="1"/>
    <col min="9" max="9" width="43.1640625" style="11" customWidth="1"/>
    <col min="10" max="10" width="11.5" style="11" customWidth="1"/>
    <col min="11" max="11" width="37.5" style="11" customWidth="1"/>
    <col min="12" max="12" width="6.5" style="11" customWidth="1"/>
    <col min="13" max="13" width="43.5" style="11" customWidth="1"/>
    <col min="14" max="14" width="19.5" style="11" customWidth="1"/>
    <col min="15" max="16" width="18" style="11" customWidth="1"/>
    <col min="17" max="17" width="11.5" style="29" customWidth="1"/>
    <col min="18" max="19" width="11.5" style="11" customWidth="1"/>
    <col min="20" max="20" width="11.5" style="29" customWidth="1"/>
    <col min="21" max="21" width="2.1640625" style="11" customWidth="1"/>
    <col min="22" max="45" width="0" style="11" hidden="1" customWidth="1"/>
    <col min="46" max="16384" width="11.5" style="11" hidden="1"/>
  </cols>
  <sheetData>
    <row r="1" spans="1:20" s="10" customFormat="1" ht="20.25" customHeight="1" thickBot="1" x14ac:dyDescent="0.25">
      <c r="A1" s="45"/>
      <c r="B1" s="45"/>
      <c r="C1" s="45"/>
      <c r="D1" s="45"/>
      <c r="E1" s="70" t="s">
        <v>153</v>
      </c>
      <c r="F1" s="71"/>
      <c r="G1" s="47" t="s">
        <v>154</v>
      </c>
      <c r="H1" s="48"/>
      <c r="I1" s="48"/>
      <c r="J1" s="48"/>
      <c r="K1" s="48"/>
      <c r="L1" s="48"/>
      <c r="M1" s="48"/>
      <c r="N1" s="48"/>
      <c r="O1" s="48"/>
      <c r="P1" s="49"/>
      <c r="Q1" s="78" t="s">
        <v>155</v>
      </c>
      <c r="R1" s="79"/>
      <c r="S1" s="39" t="s">
        <v>156</v>
      </c>
      <c r="T1" s="40"/>
    </row>
    <row r="2" spans="1:20" s="10" customFormat="1" ht="16" thickBot="1" x14ac:dyDescent="0.25">
      <c r="A2" s="45"/>
      <c r="B2" s="45"/>
      <c r="C2" s="45"/>
      <c r="D2" s="45"/>
      <c r="E2" s="72"/>
      <c r="F2" s="73"/>
      <c r="G2" s="50"/>
      <c r="H2" s="51"/>
      <c r="I2" s="51"/>
      <c r="J2" s="51"/>
      <c r="K2" s="51"/>
      <c r="L2" s="51"/>
      <c r="M2" s="51"/>
      <c r="N2" s="51"/>
      <c r="O2" s="51"/>
      <c r="P2" s="52"/>
      <c r="Q2" s="78" t="s">
        <v>157</v>
      </c>
      <c r="R2" s="79"/>
      <c r="S2" s="9">
        <v>1</v>
      </c>
      <c r="T2" s="28"/>
    </row>
    <row r="3" spans="1:20" s="10" customFormat="1" ht="16" thickBot="1" x14ac:dyDescent="0.25">
      <c r="A3" s="45"/>
      <c r="B3" s="45"/>
      <c r="C3" s="45"/>
      <c r="D3" s="45"/>
      <c r="E3" s="74"/>
      <c r="F3" s="75"/>
      <c r="G3" s="53"/>
      <c r="H3" s="54"/>
      <c r="I3" s="54"/>
      <c r="J3" s="54"/>
      <c r="K3" s="54"/>
      <c r="L3" s="54"/>
      <c r="M3" s="54"/>
      <c r="N3" s="54"/>
      <c r="O3" s="54"/>
      <c r="P3" s="55"/>
      <c r="Q3" s="80" t="s">
        <v>158</v>
      </c>
      <c r="R3" s="81"/>
      <c r="S3" s="37">
        <v>43426</v>
      </c>
      <c r="T3" s="38"/>
    </row>
    <row r="4" spans="1:20" s="10" customFormat="1" ht="38.25" customHeight="1" thickBot="1" x14ac:dyDescent="0.25">
      <c r="A4" s="45"/>
      <c r="B4" s="45"/>
      <c r="C4" s="45"/>
      <c r="D4" s="45"/>
      <c r="E4" s="70" t="s">
        <v>159</v>
      </c>
      <c r="F4" s="71"/>
      <c r="G4" s="56" t="s">
        <v>162</v>
      </c>
      <c r="H4" s="57"/>
      <c r="I4" s="57"/>
      <c r="J4" s="57"/>
      <c r="K4" s="57"/>
      <c r="L4" s="57"/>
      <c r="M4" s="57"/>
      <c r="N4" s="57"/>
      <c r="O4" s="57"/>
      <c r="P4" s="58"/>
      <c r="Q4" s="70" t="s">
        <v>160</v>
      </c>
      <c r="R4" s="71"/>
      <c r="S4" s="33" t="str">
        <f ca="1">"Página "&amp;_xlfn.SHEET()&amp;" de "&amp;_xlfn.SHEETS()</f>
        <v>Página 1 de 3</v>
      </c>
      <c r="T4" s="34"/>
    </row>
    <row r="5" spans="1:20" s="10" customFormat="1" ht="38.25" customHeight="1" x14ac:dyDescent="0.2">
      <c r="A5" s="46"/>
      <c r="B5" s="46"/>
      <c r="C5" s="46"/>
      <c r="D5" s="46"/>
      <c r="E5" s="76"/>
      <c r="F5" s="77"/>
      <c r="G5" s="59"/>
      <c r="H5" s="60"/>
      <c r="I5" s="60"/>
      <c r="J5" s="60"/>
      <c r="K5" s="60"/>
      <c r="L5" s="60"/>
      <c r="M5" s="60"/>
      <c r="N5" s="60"/>
      <c r="O5" s="60"/>
      <c r="P5" s="61"/>
      <c r="Q5" s="76"/>
      <c r="R5" s="77"/>
      <c r="S5" s="35"/>
      <c r="T5" s="36"/>
    </row>
    <row r="6" spans="1:20" x14ac:dyDescent="0.2">
      <c r="A6" s="63" t="s">
        <v>122</v>
      </c>
      <c r="B6" s="63" t="s">
        <v>123</v>
      </c>
      <c r="C6" s="63" t="s">
        <v>121</v>
      </c>
      <c r="D6" s="63" t="s">
        <v>124</v>
      </c>
      <c r="E6" s="63" t="s">
        <v>142</v>
      </c>
      <c r="F6" s="63" t="s">
        <v>143</v>
      </c>
      <c r="G6" s="63" t="s">
        <v>148</v>
      </c>
      <c r="H6" s="63" t="s">
        <v>149</v>
      </c>
      <c r="I6" s="63" t="s">
        <v>150</v>
      </c>
      <c r="J6" s="63" t="s">
        <v>147</v>
      </c>
      <c r="K6" s="63" t="s">
        <v>125</v>
      </c>
      <c r="L6" s="63" t="s">
        <v>126</v>
      </c>
      <c r="M6" s="63" t="s">
        <v>127</v>
      </c>
      <c r="N6" s="63" t="s">
        <v>128</v>
      </c>
      <c r="O6" s="63" t="s">
        <v>119</v>
      </c>
      <c r="P6" s="63"/>
      <c r="Q6" s="63"/>
      <c r="R6" s="63" t="s">
        <v>120</v>
      </c>
      <c r="S6" s="63"/>
      <c r="T6" s="63"/>
    </row>
    <row r="7" spans="1:20" x14ac:dyDescent="0.2">
      <c r="A7" s="63"/>
      <c r="B7" s="63"/>
      <c r="C7" s="63"/>
      <c r="D7" s="63"/>
      <c r="E7" s="63"/>
      <c r="F7" s="63"/>
      <c r="G7" s="63"/>
      <c r="H7" s="63"/>
      <c r="I7" s="63"/>
      <c r="J7" s="63"/>
      <c r="K7" s="63"/>
      <c r="L7" s="63"/>
      <c r="M7" s="63"/>
      <c r="N7" s="63"/>
      <c r="O7" s="62">
        <v>44286</v>
      </c>
      <c r="P7" s="63"/>
      <c r="Q7" s="63"/>
      <c r="R7" s="62">
        <v>44286</v>
      </c>
      <c r="S7" s="63"/>
      <c r="T7" s="63"/>
    </row>
    <row r="8" spans="1:20" x14ac:dyDescent="0.2">
      <c r="A8" s="63"/>
      <c r="B8" s="63"/>
      <c r="C8" s="63"/>
      <c r="D8" s="63"/>
      <c r="E8" s="63"/>
      <c r="F8" s="63"/>
      <c r="G8" s="63"/>
      <c r="H8" s="63"/>
      <c r="I8" s="63"/>
      <c r="J8" s="63"/>
      <c r="K8" s="63"/>
      <c r="L8" s="63"/>
      <c r="M8" s="63"/>
      <c r="N8" s="63"/>
      <c r="O8" s="20" t="s">
        <v>117</v>
      </c>
      <c r="P8" s="20" t="s">
        <v>115</v>
      </c>
      <c r="Q8" s="23" t="s">
        <v>118</v>
      </c>
      <c r="R8" s="20" t="s">
        <v>129</v>
      </c>
      <c r="S8" s="20" t="s">
        <v>114</v>
      </c>
      <c r="T8" s="23" t="s">
        <v>116</v>
      </c>
    </row>
    <row r="9" spans="1:20" ht="96" x14ac:dyDescent="0.2">
      <c r="A9" s="12">
        <v>3</v>
      </c>
      <c r="B9" s="12" t="s">
        <v>0</v>
      </c>
      <c r="C9" s="12">
        <v>42</v>
      </c>
      <c r="D9" s="12" t="s">
        <v>1</v>
      </c>
      <c r="E9" s="12">
        <v>7692</v>
      </c>
      <c r="F9" s="12" t="s">
        <v>144</v>
      </c>
      <c r="G9" s="12" t="s">
        <v>164</v>
      </c>
      <c r="H9" s="12" t="s">
        <v>175</v>
      </c>
      <c r="I9" s="21" t="s">
        <v>161</v>
      </c>
      <c r="J9" s="12">
        <v>314</v>
      </c>
      <c r="K9" s="12" t="s">
        <v>66</v>
      </c>
      <c r="L9" s="12">
        <v>334</v>
      </c>
      <c r="M9" s="12" t="s">
        <v>20</v>
      </c>
      <c r="N9" s="12" t="s">
        <v>4</v>
      </c>
      <c r="O9" s="13">
        <v>3373552000</v>
      </c>
      <c r="P9" s="13">
        <v>711926277</v>
      </c>
      <c r="Q9" s="25">
        <v>0.21103165950902789</v>
      </c>
      <c r="R9" s="30">
        <v>40</v>
      </c>
      <c r="S9" s="30">
        <v>10</v>
      </c>
      <c r="T9" s="25">
        <v>0.25</v>
      </c>
    </row>
    <row r="10" spans="1:20" ht="96" x14ac:dyDescent="0.2">
      <c r="A10" s="14">
        <v>3</v>
      </c>
      <c r="B10" s="14" t="s">
        <v>0</v>
      </c>
      <c r="C10" s="14">
        <v>42</v>
      </c>
      <c r="D10" s="14" t="s">
        <v>1</v>
      </c>
      <c r="E10" s="14">
        <v>7692</v>
      </c>
      <c r="F10" s="14" t="s">
        <v>144</v>
      </c>
      <c r="G10" s="14" t="s">
        <v>164</v>
      </c>
      <c r="H10" s="14" t="s">
        <v>175</v>
      </c>
      <c r="I10" s="21" t="s">
        <v>161</v>
      </c>
      <c r="J10" s="15">
        <v>315</v>
      </c>
      <c r="K10" s="14" t="s">
        <v>67</v>
      </c>
      <c r="L10" s="14">
        <v>335</v>
      </c>
      <c r="M10" s="14" t="s">
        <v>21</v>
      </c>
      <c r="N10" s="14" t="s">
        <v>4</v>
      </c>
      <c r="O10" s="16">
        <v>6781860000</v>
      </c>
      <c r="P10" s="16">
        <v>3473701000</v>
      </c>
      <c r="Q10" s="26">
        <v>0.51220476388483394</v>
      </c>
      <c r="R10" s="31">
        <v>40</v>
      </c>
      <c r="S10" s="31">
        <v>10</v>
      </c>
      <c r="T10" s="26">
        <v>0.25</v>
      </c>
    </row>
    <row r="11" spans="1:20" ht="96" x14ac:dyDescent="0.2">
      <c r="A11" s="14">
        <v>3</v>
      </c>
      <c r="B11" s="14" t="s">
        <v>0</v>
      </c>
      <c r="C11" s="14">
        <v>42</v>
      </c>
      <c r="D11" s="14" t="s">
        <v>1</v>
      </c>
      <c r="E11" s="14">
        <v>7692</v>
      </c>
      <c r="F11" s="14" t="s">
        <v>144</v>
      </c>
      <c r="G11" s="14" t="s">
        <v>164</v>
      </c>
      <c r="H11" s="14" t="s">
        <v>175</v>
      </c>
      <c r="I11" s="21" t="s">
        <v>161</v>
      </c>
      <c r="J11" s="15">
        <v>316</v>
      </c>
      <c r="K11" s="14" t="s">
        <v>68</v>
      </c>
      <c r="L11" s="14">
        <v>336</v>
      </c>
      <c r="M11" s="14" t="s">
        <v>22</v>
      </c>
      <c r="N11" s="14" t="s">
        <v>4</v>
      </c>
      <c r="O11" s="16">
        <v>1186583000</v>
      </c>
      <c r="P11" s="16">
        <v>0</v>
      </c>
      <c r="Q11" s="26">
        <v>0</v>
      </c>
      <c r="R11" s="31">
        <v>40</v>
      </c>
      <c r="S11" s="31">
        <v>5</v>
      </c>
      <c r="T11" s="26">
        <v>0.125</v>
      </c>
    </row>
    <row r="12" spans="1:20" ht="96" x14ac:dyDescent="0.2">
      <c r="A12" s="14">
        <v>3</v>
      </c>
      <c r="B12" s="14" t="s">
        <v>0</v>
      </c>
      <c r="C12" s="14">
        <v>42</v>
      </c>
      <c r="D12" s="14" t="s">
        <v>1</v>
      </c>
      <c r="E12" s="14">
        <v>7692</v>
      </c>
      <c r="F12" s="14" t="s">
        <v>144</v>
      </c>
      <c r="G12" s="14" t="s">
        <v>164</v>
      </c>
      <c r="H12" s="14" t="s">
        <v>175</v>
      </c>
      <c r="I12" s="21" t="s">
        <v>161</v>
      </c>
      <c r="J12" s="15">
        <v>317</v>
      </c>
      <c r="K12" s="14" t="s">
        <v>69</v>
      </c>
      <c r="L12" s="14">
        <v>337</v>
      </c>
      <c r="M12" s="14" t="s">
        <v>23</v>
      </c>
      <c r="N12" s="14" t="s">
        <v>3</v>
      </c>
      <c r="O12" s="16">
        <v>2648181000</v>
      </c>
      <c r="P12" s="16">
        <v>0</v>
      </c>
      <c r="Q12" s="26">
        <v>0</v>
      </c>
      <c r="R12" s="31">
        <v>2900</v>
      </c>
      <c r="S12" s="31">
        <v>419</v>
      </c>
      <c r="T12" s="26">
        <v>0.14448275862068966</v>
      </c>
    </row>
    <row r="13" spans="1:20" ht="96" x14ac:dyDescent="0.2">
      <c r="A13" s="14">
        <v>3</v>
      </c>
      <c r="B13" s="14" t="s">
        <v>0</v>
      </c>
      <c r="C13" s="14">
        <v>42</v>
      </c>
      <c r="D13" s="14" t="s">
        <v>1</v>
      </c>
      <c r="E13" s="14">
        <v>7692</v>
      </c>
      <c r="F13" s="14" t="s">
        <v>144</v>
      </c>
      <c r="G13" s="14" t="s">
        <v>164</v>
      </c>
      <c r="H13" s="14" t="s">
        <v>175</v>
      </c>
      <c r="I13" s="21" t="s">
        <v>161</v>
      </c>
      <c r="J13" s="15">
        <v>318</v>
      </c>
      <c r="K13" s="14" t="s">
        <v>70</v>
      </c>
      <c r="L13" s="14">
        <v>338</v>
      </c>
      <c r="M13" s="14" t="s">
        <v>24</v>
      </c>
      <c r="N13" s="14" t="s">
        <v>2</v>
      </c>
      <c r="O13" s="16">
        <v>10000000</v>
      </c>
      <c r="P13" s="16">
        <v>0</v>
      </c>
      <c r="Q13" s="26">
        <v>0</v>
      </c>
      <c r="R13" s="31">
        <v>20</v>
      </c>
      <c r="S13" s="31">
        <v>5</v>
      </c>
      <c r="T13" s="26">
        <v>0.25</v>
      </c>
    </row>
    <row r="14" spans="1:20" ht="96" x14ac:dyDescent="0.2">
      <c r="A14" s="14">
        <v>3</v>
      </c>
      <c r="B14" s="14" t="s">
        <v>0</v>
      </c>
      <c r="C14" s="14">
        <v>42</v>
      </c>
      <c r="D14" s="14" t="s">
        <v>1</v>
      </c>
      <c r="E14" s="14">
        <v>7692</v>
      </c>
      <c r="F14" s="14" t="s">
        <v>144</v>
      </c>
      <c r="G14" s="14" t="s">
        <v>164</v>
      </c>
      <c r="H14" s="14" t="s">
        <v>175</v>
      </c>
      <c r="I14" s="21" t="s">
        <v>161</v>
      </c>
      <c r="J14" s="15">
        <v>319</v>
      </c>
      <c r="K14" s="14" t="s">
        <v>71</v>
      </c>
      <c r="L14" s="14">
        <v>339</v>
      </c>
      <c r="M14" s="14" t="s">
        <v>25</v>
      </c>
      <c r="N14" s="14" t="s">
        <v>2</v>
      </c>
      <c r="O14" s="16">
        <v>187060000</v>
      </c>
      <c r="P14" s="16">
        <v>0</v>
      </c>
      <c r="Q14" s="26">
        <v>0</v>
      </c>
      <c r="R14" s="31">
        <v>800</v>
      </c>
      <c r="S14" s="31">
        <v>159</v>
      </c>
      <c r="T14" s="26">
        <v>0.19875000000000001</v>
      </c>
    </row>
    <row r="15" spans="1:20" ht="96" x14ac:dyDescent="0.2">
      <c r="A15" s="14">
        <v>3</v>
      </c>
      <c r="B15" s="14" t="s">
        <v>0</v>
      </c>
      <c r="C15" s="14">
        <v>46</v>
      </c>
      <c r="D15" s="14" t="s">
        <v>5</v>
      </c>
      <c r="E15" s="14">
        <v>7640</v>
      </c>
      <c r="F15" s="14" t="s">
        <v>6</v>
      </c>
      <c r="G15" s="14" t="s">
        <v>165</v>
      </c>
      <c r="H15" s="14" t="s">
        <v>176</v>
      </c>
      <c r="I15" s="21" t="s">
        <v>161</v>
      </c>
      <c r="J15" s="15">
        <v>337</v>
      </c>
      <c r="K15" s="14" t="s">
        <v>72</v>
      </c>
      <c r="L15" s="14">
        <v>364</v>
      </c>
      <c r="M15" s="14" t="s">
        <v>26</v>
      </c>
      <c r="N15" s="14" t="s">
        <v>3</v>
      </c>
      <c r="O15" s="16">
        <v>459057052</v>
      </c>
      <c r="P15" s="16">
        <v>166865000</v>
      </c>
      <c r="Q15" s="26">
        <v>0.36349512391326905</v>
      </c>
      <c r="R15" s="31">
        <v>60</v>
      </c>
      <c r="S15" s="31">
        <v>10</v>
      </c>
      <c r="T15" s="26">
        <v>0.16666666666666666</v>
      </c>
    </row>
    <row r="16" spans="1:20" ht="96" x14ac:dyDescent="0.2">
      <c r="A16" s="14">
        <v>3</v>
      </c>
      <c r="B16" s="14" t="s">
        <v>0</v>
      </c>
      <c r="C16" s="14">
        <v>46</v>
      </c>
      <c r="D16" s="14" t="s">
        <v>5</v>
      </c>
      <c r="E16" s="14">
        <v>7640</v>
      </c>
      <c r="F16" s="14" t="s">
        <v>6</v>
      </c>
      <c r="G16" s="14" t="s">
        <v>165</v>
      </c>
      <c r="H16" s="14" t="s">
        <v>176</v>
      </c>
      <c r="I16" s="21" t="s">
        <v>161</v>
      </c>
      <c r="J16" s="15">
        <v>338</v>
      </c>
      <c r="K16" s="14" t="s">
        <v>73</v>
      </c>
      <c r="L16" s="14">
        <v>365</v>
      </c>
      <c r="M16" s="14" t="s">
        <v>27</v>
      </c>
      <c r="N16" s="14" t="s">
        <v>3</v>
      </c>
      <c r="O16" s="16">
        <v>2498946448</v>
      </c>
      <c r="P16" s="16">
        <v>457995550</v>
      </c>
      <c r="Q16" s="26">
        <v>0.18327545608932552</v>
      </c>
      <c r="R16" s="31">
        <v>220</v>
      </c>
      <c r="S16" s="31">
        <v>31</v>
      </c>
      <c r="T16" s="26">
        <v>0.1409090909090909</v>
      </c>
    </row>
    <row r="17" spans="1:20" ht="96" x14ac:dyDescent="0.2">
      <c r="A17" s="14">
        <v>3</v>
      </c>
      <c r="B17" s="14" t="s">
        <v>0</v>
      </c>
      <c r="C17" s="14">
        <v>46</v>
      </c>
      <c r="D17" s="14" t="s">
        <v>5</v>
      </c>
      <c r="E17" s="14">
        <v>7640</v>
      </c>
      <c r="F17" s="14" t="s">
        <v>6</v>
      </c>
      <c r="G17" s="14" t="s">
        <v>165</v>
      </c>
      <c r="H17" s="14" t="s">
        <v>176</v>
      </c>
      <c r="I17" s="21" t="s">
        <v>161</v>
      </c>
      <c r="J17" s="15">
        <v>339</v>
      </c>
      <c r="K17" s="14" t="s">
        <v>74</v>
      </c>
      <c r="L17" s="14">
        <v>366</v>
      </c>
      <c r="M17" s="14" t="s">
        <v>28</v>
      </c>
      <c r="N17" s="14" t="s">
        <v>4</v>
      </c>
      <c r="O17" s="16">
        <v>1203358000</v>
      </c>
      <c r="P17" s="16">
        <v>374094670</v>
      </c>
      <c r="Q17" s="26">
        <v>0.31087562471018598</v>
      </c>
      <c r="R17" s="31">
        <v>40</v>
      </c>
      <c r="S17" s="31">
        <v>36</v>
      </c>
      <c r="T17" s="26">
        <v>0.9</v>
      </c>
    </row>
    <row r="18" spans="1:20" ht="96" x14ac:dyDescent="0.2">
      <c r="A18" s="14">
        <v>3</v>
      </c>
      <c r="B18" s="14" t="s">
        <v>0</v>
      </c>
      <c r="C18" s="14">
        <v>46</v>
      </c>
      <c r="D18" s="14" t="s">
        <v>5</v>
      </c>
      <c r="E18" s="14">
        <v>7640</v>
      </c>
      <c r="F18" s="14" t="s">
        <v>6</v>
      </c>
      <c r="G18" s="14" t="s">
        <v>165</v>
      </c>
      <c r="H18" s="14" t="s">
        <v>176</v>
      </c>
      <c r="I18" s="21" t="s">
        <v>161</v>
      </c>
      <c r="J18" s="15">
        <v>340</v>
      </c>
      <c r="K18" s="14" t="s">
        <v>75</v>
      </c>
      <c r="L18" s="14">
        <v>367</v>
      </c>
      <c r="M18" s="14" t="s">
        <v>29</v>
      </c>
      <c r="N18" s="14" t="s">
        <v>3</v>
      </c>
      <c r="O18" s="16">
        <v>500000000</v>
      </c>
      <c r="P18" s="16">
        <v>0</v>
      </c>
      <c r="Q18" s="26">
        <v>0</v>
      </c>
      <c r="R18" s="31">
        <v>2</v>
      </c>
      <c r="S18" s="31">
        <v>0</v>
      </c>
      <c r="T18" s="26">
        <v>0</v>
      </c>
    </row>
    <row r="19" spans="1:20" ht="96" x14ac:dyDescent="0.2">
      <c r="A19" s="14">
        <v>3</v>
      </c>
      <c r="B19" s="14" t="s">
        <v>0</v>
      </c>
      <c r="C19" s="14">
        <v>46</v>
      </c>
      <c r="D19" s="14" t="s">
        <v>5</v>
      </c>
      <c r="E19" s="14">
        <v>7640</v>
      </c>
      <c r="F19" s="14" t="s">
        <v>6</v>
      </c>
      <c r="G19" s="14" t="s">
        <v>165</v>
      </c>
      <c r="H19" s="14" t="s">
        <v>176</v>
      </c>
      <c r="I19" s="21" t="s">
        <v>161</v>
      </c>
      <c r="J19" s="15">
        <v>341</v>
      </c>
      <c r="K19" s="14" t="s">
        <v>76</v>
      </c>
      <c r="L19" s="14">
        <v>368</v>
      </c>
      <c r="M19" s="14" t="s">
        <v>30</v>
      </c>
      <c r="N19" s="14" t="s">
        <v>3</v>
      </c>
      <c r="O19" s="16">
        <v>4452452500</v>
      </c>
      <c r="P19" s="16">
        <v>1401601435</v>
      </c>
      <c r="Q19" s="26">
        <v>0.31479312468802306</v>
      </c>
      <c r="R19" s="31">
        <v>400</v>
      </c>
      <c r="S19" s="31">
        <v>20</v>
      </c>
      <c r="T19" s="26">
        <v>0.05</v>
      </c>
    </row>
    <row r="20" spans="1:20" ht="96" x14ac:dyDescent="0.2">
      <c r="A20" s="14">
        <v>3</v>
      </c>
      <c r="B20" s="14" t="s">
        <v>0</v>
      </c>
      <c r="C20" s="14">
        <v>47</v>
      </c>
      <c r="D20" s="14" t="s">
        <v>7</v>
      </c>
      <c r="E20" s="14">
        <v>7765</v>
      </c>
      <c r="F20" s="14" t="s">
        <v>8</v>
      </c>
      <c r="G20" s="14" t="s">
        <v>166</v>
      </c>
      <c r="H20" s="14" t="s">
        <v>176</v>
      </c>
      <c r="I20" s="21" t="s">
        <v>161</v>
      </c>
      <c r="J20" s="15">
        <v>342</v>
      </c>
      <c r="K20" s="14" t="s">
        <v>77</v>
      </c>
      <c r="L20" s="14">
        <v>369</v>
      </c>
      <c r="M20" s="14" t="s">
        <v>31</v>
      </c>
      <c r="N20" s="14" t="s">
        <v>4</v>
      </c>
      <c r="O20" s="16">
        <v>20454864000</v>
      </c>
      <c r="P20" s="16">
        <v>619389458</v>
      </c>
      <c r="Q20" s="26">
        <v>3.0280790818262102E-2</v>
      </c>
      <c r="R20" s="31">
        <v>20</v>
      </c>
      <c r="S20" s="31">
        <v>7</v>
      </c>
      <c r="T20" s="26">
        <v>0.35</v>
      </c>
    </row>
    <row r="21" spans="1:20" ht="80" x14ac:dyDescent="0.2">
      <c r="A21" s="14">
        <v>3</v>
      </c>
      <c r="B21" s="14" t="s">
        <v>0</v>
      </c>
      <c r="C21" s="14">
        <v>47</v>
      </c>
      <c r="D21" s="14" t="s">
        <v>7</v>
      </c>
      <c r="E21" s="14">
        <v>7765</v>
      </c>
      <c r="F21" s="14" t="s">
        <v>8</v>
      </c>
      <c r="G21" s="14" t="s">
        <v>166</v>
      </c>
      <c r="H21" s="14" t="s">
        <v>176</v>
      </c>
      <c r="I21" s="21" t="s">
        <v>161</v>
      </c>
      <c r="J21" s="15">
        <v>343</v>
      </c>
      <c r="K21" s="14" t="s">
        <v>78</v>
      </c>
      <c r="L21" s="14">
        <v>370</v>
      </c>
      <c r="M21" s="14" t="s">
        <v>32</v>
      </c>
      <c r="N21" s="14" t="s">
        <v>4</v>
      </c>
      <c r="O21" s="16">
        <v>985688000</v>
      </c>
      <c r="P21" s="16">
        <v>292170561</v>
      </c>
      <c r="Q21" s="26">
        <v>0.29641282129842306</v>
      </c>
      <c r="R21" s="31">
        <v>3</v>
      </c>
      <c r="S21" s="31">
        <v>1</v>
      </c>
      <c r="T21" s="26">
        <v>0.33333333333333331</v>
      </c>
    </row>
    <row r="22" spans="1:20" ht="80" x14ac:dyDescent="0.2">
      <c r="A22" s="14">
        <v>3</v>
      </c>
      <c r="B22" s="14" t="s">
        <v>0</v>
      </c>
      <c r="C22" s="14">
        <v>47</v>
      </c>
      <c r="D22" s="14" t="s">
        <v>7</v>
      </c>
      <c r="E22" s="14">
        <v>7765</v>
      </c>
      <c r="F22" s="14" t="s">
        <v>8</v>
      </c>
      <c r="G22" s="14" t="s">
        <v>166</v>
      </c>
      <c r="H22" s="14" t="s">
        <v>176</v>
      </c>
      <c r="I22" s="21" t="s">
        <v>161</v>
      </c>
      <c r="J22" s="15">
        <v>344</v>
      </c>
      <c r="K22" s="14" t="s">
        <v>79</v>
      </c>
      <c r="L22" s="14">
        <v>371</v>
      </c>
      <c r="M22" s="14" t="s">
        <v>33</v>
      </c>
      <c r="N22" s="14" t="s">
        <v>2</v>
      </c>
      <c r="O22" s="16">
        <v>11614312000</v>
      </c>
      <c r="P22" s="16">
        <v>600084221</v>
      </c>
      <c r="Q22" s="26">
        <v>5.1667651170383577E-2</v>
      </c>
      <c r="R22" s="31">
        <v>100</v>
      </c>
      <c r="S22" s="31">
        <v>25</v>
      </c>
      <c r="T22" s="26">
        <v>0.25</v>
      </c>
    </row>
    <row r="23" spans="1:20" ht="80" x14ac:dyDescent="0.2">
      <c r="A23" s="14">
        <v>3</v>
      </c>
      <c r="B23" s="14" t="s">
        <v>0</v>
      </c>
      <c r="C23" s="14">
        <v>48</v>
      </c>
      <c r="D23" s="14" t="s">
        <v>9</v>
      </c>
      <c r="E23" s="14">
        <v>7783</v>
      </c>
      <c r="F23" s="14" t="s">
        <v>12</v>
      </c>
      <c r="G23" s="14" t="s">
        <v>167</v>
      </c>
      <c r="H23" s="14" t="s">
        <v>177</v>
      </c>
      <c r="I23" s="21" t="s">
        <v>161</v>
      </c>
      <c r="J23" s="15">
        <v>345</v>
      </c>
      <c r="K23" s="14" t="s">
        <v>80</v>
      </c>
      <c r="L23" s="14">
        <v>372</v>
      </c>
      <c r="M23" s="14" t="s">
        <v>34</v>
      </c>
      <c r="N23" s="14" t="s">
        <v>4</v>
      </c>
      <c r="O23" s="16">
        <v>13025858000</v>
      </c>
      <c r="P23" s="16">
        <v>2292890057</v>
      </c>
      <c r="Q23" s="26">
        <v>0.17602602891878599</v>
      </c>
      <c r="R23" s="31">
        <v>24</v>
      </c>
      <c r="S23" s="31">
        <v>23</v>
      </c>
      <c r="T23" s="26">
        <v>0.95833333333333337</v>
      </c>
    </row>
    <row r="24" spans="1:20" ht="80" x14ac:dyDescent="0.2">
      <c r="A24" s="14">
        <v>3</v>
      </c>
      <c r="B24" s="14" t="s">
        <v>0</v>
      </c>
      <c r="C24" s="14">
        <v>48</v>
      </c>
      <c r="D24" s="14" t="s">
        <v>9</v>
      </c>
      <c r="E24" s="14">
        <v>7792</v>
      </c>
      <c r="F24" s="14" t="s">
        <v>145</v>
      </c>
      <c r="G24" s="14" t="s">
        <v>168</v>
      </c>
      <c r="H24" s="14" t="s">
        <v>178</v>
      </c>
      <c r="I24" s="21" t="s">
        <v>161</v>
      </c>
      <c r="J24" s="15">
        <v>346</v>
      </c>
      <c r="K24" s="14" t="s">
        <v>81</v>
      </c>
      <c r="L24" s="14">
        <v>373</v>
      </c>
      <c r="M24" s="14" t="s">
        <v>35</v>
      </c>
      <c r="N24" s="14" t="s">
        <v>4</v>
      </c>
      <c r="O24" s="16">
        <v>94084653000</v>
      </c>
      <c r="P24" s="16">
        <v>5119055426</v>
      </c>
      <c r="Q24" s="26">
        <v>5.4409037635500444E-2</v>
      </c>
      <c r="R24" s="31">
        <v>1</v>
      </c>
      <c r="S24" s="31">
        <v>0.67</v>
      </c>
      <c r="T24" s="26">
        <v>0.67</v>
      </c>
    </row>
    <row r="25" spans="1:20" ht="80" x14ac:dyDescent="0.2">
      <c r="A25" s="14">
        <v>3</v>
      </c>
      <c r="B25" s="14" t="s">
        <v>0</v>
      </c>
      <c r="C25" s="14">
        <v>48</v>
      </c>
      <c r="D25" s="14" t="s">
        <v>9</v>
      </c>
      <c r="E25" s="14">
        <v>7783</v>
      </c>
      <c r="F25" s="14" t="s">
        <v>12</v>
      </c>
      <c r="G25" s="14" t="s">
        <v>167</v>
      </c>
      <c r="H25" s="14" t="s">
        <v>177</v>
      </c>
      <c r="I25" s="21" t="s">
        <v>161</v>
      </c>
      <c r="J25" s="15">
        <v>347</v>
      </c>
      <c r="K25" s="14" t="s">
        <v>82</v>
      </c>
      <c r="L25" s="14">
        <v>374</v>
      </c>
      <c r="M25" s="14" t="s">
        <v>36</v>
      </c>
      <c r="N25" s="14" t="s">
        <v>4</v>
      </c>
      <c r="O25" s="16">
        <v>1520558000</v>
      </c>
      <c r="P25" s="16">
        <v>25259532</v>
      </c>
      <c r="Q25" s="26">
        <v>1.6612014799830061E-2</v>
      </c>
      <c r="R25" s="31">
        <v>2</v>
      </c>
      <c r="S25" s="31">
        <v>0.4</v>
      </c>
      <c r="T25" s="26">
        <v>0.2</v>
      </c>
    </row>
    <row r="26" spans="1:20" ht="80" x14ac:dyDescent="0.2">
      <c r="A26" s="14">
        <v>3</v>
      </c>
      <c r="B26" s="14" t="s">
        <v>0</v>
      </c>
      <c r="C26" s="14">
        <v>48</v>
      </c>
      <c r="D26" s="14" t="s">
        <v>9</v>
      </c>
      <c r="E26" s="14">
        <v>7783</v>
      </c>
      <c r="F26" s="14" t="s">
        <v>12</v>
      </c>
      <c r="G26" s="14" t="s">
        <v>167</v>
      </c>
      <c r="H26" s="14" t="s">
        <v>177</v>
      </c>
      <c r="I26" s="21" t="s">
        <v>161</v>
      </c>
      <c r="J26" s="15">
        <v>348</v>
      </c>
      <c r="K26" s="14" t="s">
        <v>83</v>
      </c>
      <c r="L26" s="14">
        <v>375</v>
      </c>
      <c r="M26" s="14" t="s">
        <v>37</v>
      </c>
      <c r="N26" s="14" t="s">
        <v>4</v>
      </c>
      <c r="O26" s="16">
        <v>8600000000</v>
      </c>
      <c r="P26" s="16">
        <v>0</v>
      </c>
      <c r="Q26" s="26">
        <v>0</v>
      </c>
      <c r="R26" s="31">
        <v>35</v>
      </c>
      <c r="S26" s="31">
        <v>12</v>
      </c>
      <c r="T26" s="26">
        <v>0.34285714285714286</v>
      </c>
    </row>
    <row r="27" spans="1:20" ht="208" x14ac:dyDescent="0.2">
      <c r="A27" s="14">
        <v>3</v>
      </c>
      <c r="B27" s="14" t="s">
        <v>0</v>
      </c>
      <c r="C27" s="14">
        <v>48</v>
      </c>
      <c r="D27" s="14" t="s">
        <v>9</v>
      </c>
      <c r="E27" s="14">
        <v>7797</v>
      </c>
      <c r="F27" s="14" t="s">
        <v>13</v>
      </c>
      <c r="G27" s="14" t="s">
        <v>169</v>
      </c>
      <c r="H27" s="14" t="s">
        <v>178</v>
      </c>
      <c r="I27" s="21" t="s">
        <v>161</v>
      </c>
      <c r="J27" s="15">
        <v>349</v>
      </c>
      <c r="K27" s="14" t="s">
        <v>84</v>
      </c>
      <c r="L27" s="14">
        <v>376</v>
      </c>
      <c r="M27" s="14" t="s">
        <v>38</v>
      </c>
      <c r="N27" s="14" t="s">
        <v>4</v>
      </c>
      <c r="O27" s="16">
        <v>57448880000</v>
      </c>
      <c r="P27" s="16">
        <v>3578671469</v>
      </c>
      <c r="Q27" s="26">
        <v>6.2293145993446694E-2</v>
      </c>
      <c r="R27" s="31">
        <v>35</v>
      </c>
      <c r="S27" s="31">
        <v>15</v>
      </c>
      <c r="T27" s="26">
        <v>0.42857142857142855</v>
      </c>
    </row>
    <row r="28" spans="1:20" ht="80" x14ac:dyDescent="0.2">
      <c r="A28" s="14">
        <v>3</v>
      </c>
      <c r="B28" s="14" t="s">
        <v>0</v>
      </c>
      <c r="C28" s="14">
        <v>48</v>
      </c>
      <c r="D28" s="14" t="s">
        <v>9</v>
      </c>
      <c r="E28" s="14">
        <v>7783</v>
      </c>
      <c r="F28" s="14" t="s">
        <v>12</v>
      </c>
      <c r="G28" s="14" t="s">
        <v>167</v>
      </c>
      <c r="H28" s="14" t="s">
        <v>177</v>
      </c>
      <c r="I28" s="21" t="s">
        <v>161</v>
      </c>
      <c r="J28" s="15">
        <v>350</v>
      </c>
      <c r="K28" s="14" t="s">
        <v>85</v>
      </c>
      <c r="L28" s="14">
        <v>377</v>
      </c>
      <c r="M28" s="14" t="s">
        <v>39</v>
      </c>
      <c r="N28" s="14" t="s">
        <v>4</v>
      </c>
      <c r="O28" s="16">
        <v>878964000</v>
      </c>
      <c r="P28" s="16">
        <v>0</v>
      </c>
      <c r="Q28" s="26">
        <v>0</v>
      </c>
      <c r="R28" s="31">
        <v>35</v>
      </c>
      <c r="S28" s="31">
        <v>15</v>
      </c>
      <c r="T28" s="26">
        <v>0.42857142857142855</v>
      </c>
    </row>
    <row r="29" spans="1:20" ht="208" x14ac:dyDescent="0.2">
      <c r="A29" s="14">
        <v>3</v>
      </c>
      <c r="B29" s="14" t="s">
        <v>0</v>
      </c>
      <c r="C29" s="14">
        <v>48</v>
      </c>
      <c r="D29" s="14" t="s">
        <v>9</v>
      </c>
      <c r="E29" s="14">
        <v>7797</v>
      </c>
      <c r="F29" s="14" t="s">
        <v>13</v>
      </c>
      <c r="G29" s="14" t="s">
        <v>169</v>
      </c>
      <c r="H29" s="14" t="s">
        <v>178</v>
      </c>
      <c r="I29" s="21" t="s">
        <v>161</v>
      </c>
      <c r="J29" s="15">
        <v>351</v>
      </c>
      <c r="K29" s="14" t="s">
        <v>86</v>
      </c>
      <c r="L29" s="14">
        <v>378</v>
      </c>
      <c r="M29" s="14" t="s">
        <v>40</v>
      </c>
      <c r="N29" s="14" t="s">
        <v>4</v>
      </c>
      <c r="O29" s="16">
        <v>116424403000</v>
      </c>
      <c r="P29" s="16">
        <v>38616037877</v>
      </c>
      <c r="Q29" s="26">
        <v>0.33168336604654952</v>
      </c>
      <c r="R29" s="31">
        <v>50</v>
      </c>
      <c r="S29" s="31">
        <v>27</v>
      </c>
      <c r="T29" s="26">
        <v>0.54</v>
      </c>
    </row>
    <row r="30" spans="1:20" ht="208" x14ac:dyDescent="0.2">
      <c r="A30" s="14">
        <v>3</v>
      </c>
      <c r="B30" s="14" t="s">
        <v>0</v>
      </c>
      <c r="C30" s="14">
        <v>48</v>
      </c>
      <c r="D30" s="14" t="s">
        <v>9</v>
      </c>
      <c r="E30" s="14">
        <v>7797</v>
      </c>
      <c r="F30" s="14" t="s">
        <v>13</v>
      </c>
      <c r="G30" s="14" t="s">
        <v>169</v>
      </c>
      <c r="H30" s="14" t="s">
        <v>178</v>
      </c>
      <c r="I30" s="21" t="s">
        <v>161</v>
      </c>
      <c r="J30" s="15">
        <v>352</v>
      </c>
      <c r="K30" s="14" t="s">
        <v>87</v>
      </c>
      <c r="L30" s="14">
        <v>379</v>
      </c>
      <c r="M30" s="14" t="s">
        <v>41</v>
      </c>
      <c r="N30" s="14" t="s">
        <v>4</v>
      </c>
      <c r="O30" s="16">
        <v>0</v>
      </c>
      <c r="P30" s="16">
        <v>0</v>
      </c>
      <c r="Q30" s="26">
        <v>0</v>
      </c>
      <c r="R30" s="31">
        <v>5263</v>
      </c>
      <c r="S30" s="31">
        <v>6338</v>
      </c>
      <c r="T30" s="26">
        <v>1.2042561276838306</v>
      </c>
    </row>
    <row r="31" spans="1:20" ht="112" x14ac:dyDescent="0.2">
      <c r="A31" s="14">
        <v>3</v>
      </c>
      <c r="B31" s="14" t="s">
        <v>0</v>
      </c>
      <c r="C31" s="14">
        <v>48</v>
      </c>
      <c r="D31" s="14" t="s">
        <v>9</v>
      </c>
      <c r="E31" s="14">
        <v>7695</v>
      </c>
      <c r="F31" s="14" t="s">
        <v>10</v>
      </c>
      <c r="G31" s="14" t="s">
        <v>170</v>
      </c>
      <c r="H31" s="14" t="s">
        <v>175</v>
      </c>
      <c r="I31" s="21" t="s">
        <v>161</v>
      </c>
      <c r="J31" s="15">
        <v>354</v>
      </c>
      <c r="K31" s="14" t="s">
        <v>88</v>
      </c>
      <c r="L31" s="14">
        <v>381</v>
      </c>
      <c r="M31" s="14" t="s">
        <v>42</v>
      </c>
      <c r="N31" s="14" t="s">
        <v>4</v>
      </c>
      <c r="O31" s="16">
        <v>5486438000</v>
      </c>
      <c r="P31" s="16">
        <v>2463227576</v>
      </c>
      <c r="Q31" s="26">
        <v>0.44896662935040915</v>
      </c>
      <c r="R31" s="31">
        <v>40</v>
      </c>
      <c r="S31" s="31">
        <v>10</v>
      </c>
      <c r="T31" s="26">
        <v>0.25</v>
      </c>
    </row>
    <row r="32" spans="1:20" ht="128" x14ac:dyDescent="0.2">
      <c r="A32" s="14">
        <v>3</v>
      </c>
      <c r="B32" s="14" t="s">
        <v>0</v>
      </c>
      <c r="C32" s="14">
        <v>48</v>
      </c>
      <c r="D32" s="14" t="s">
        <v>9</v>
      </c>
      <c r="E32" s="14">
        <v>7695</v>
      </c>
      <c r="F32" s="14" t="s">
        <v>10</v>
      </c>
      <c r="G32" s="14" t="s">
        <v>170</v>
      </c>
      <c r="H32" s="14" t="s">
        <v>175</v>
      </c>
      <c r="I32" s="21" t="s">
        <v>161</v>
      </c>
      <c r="J32" s="15">
        <v>355</v>
      </c>
      <c r="K32" s="14" t="s">
        <v>89</v>
      </c>
      <c r="L32" s="14">
        <v>382</v>
      </c>
      <c r="M32" s="14" t="s">
        <v>43</v>
      </c>
      <c r="N32" s="14" t="s">
        <v>4</v>
      </c>
      <c r="O32" s="16">
        <v>764247000</v>
      </c>
      <c r="P32" s="16">
        <v>0</v>
      </c>
      <c r="Q32" s="26">
        <v>0</v>
      </c>
      <c r="R32" s="31">
        <v>40</v>
      </c>
      <c r="S32" s="31">
        <v>10</v>
      </c>
      <c r="T32" s="26">
        <v>0.25</v>
      </c>
    </row>
    <row r="33" spans="1:20" ht="80" x14ac:dyDescent="0.2">
      <c r="A33" s="14">
        <v>3</v>
      </c>
      <c r="B33" s="14" t="s">
        <v>0</v>
      </c>
      <c r="C33" s="14">
        <v>48</v>
      </c>
      <c r="D33" s="14" t="s">
        <v>9</v>
      </c>
      <c r="E33" s="14">
        <v>7783</v>
      </c>
      <c r="F33" s="14" t="s">
        <v>12</v>
      </c>
      <c r="G33" s="14" t="s">
        <v>167</v>
      </c>
      <c r="H33" s="14" t="s">
        <v>177</v>
      </c>
      <c r="I33" s="21" t="s">
        <v>161</v>
      </c>
      <c r="J33" s="15">
        <v>356</v>
      </c>
      <c r="K33" s="14" t="s">
        <v>90</v>
      </c>
      <c r="L33" s="14">
        <v>383</v>
      </c>
      <c r="M33" s="14" t="s">
        <v>44</v>
      </c>
      <c r="N33" s="14" t="s">
        <v>4</v>
      </c>
      <c r="O33" s="16">
        <v>2905482000</v>
      </c>
      <c r="P33" s="16">
        <v>1004432493</v>
      </c>
      <c r="Q33" s="26">
        <v>0.34570253506991266</v>
      </c>
      <c r="R33" s="31">
        <v>35</v>
      </c>
      <c r="S33" s="31">
        <v>11</v>
      </c>
      <c r="T33" s="26">
        <v>0.31428571428571428</v>
      </c>
    </row>
    <row r="34" spans="1:20" ht="96" x14ac:dyDescent="0.2">
      <c r="A34" s="14">
        <v>3</v>
      </c>
      <c r="B34" s="14" t="s">
        <v>0</v>
      </c>
      <c r="C34" s="14">
        <v>48</v>
      </c>
      <c r="D34" s="14" t="s">
        <v>9</v>
      </c>
      <c r="E34" s="14">
        <v>7767</v>
      </c>
      <c r="F34" s="14" t="s">
        <v>11</v>
      </c>
      <c r="G34" s="14" t="s">
        <v>171</v>
      </c>
      <c r="H34" s="14" t="s">
        <v>176</v>
      </c>
      <c r="I34" s="21" t="s">
        <v>161</v>
      </c>
      <c r="J34" s="15">
        <v>357</v>
      </c>
      <c r="K34" s="14" t="s">
        <v>91</v>
      </c>
      <c r="L34" s="14">
        <v>384</v>
      </c>
      <c r="M34" s="14" t="s">
        <v>45</v>
      </c>
      <c r="N34" s="14" t="s">
        <v>4</v>
      </c>
      <c r="O34" s="16">
        <v>4828369000</v>
      </c>
      <c r="P34" s="16">
        <v>99000000</v>
      </c>
      <c r="Q34" s="26">
        <v>2.0503818163027723E-2</v>
      </c>
      <c r="R34" s="31">
        <v>37</v>
      </c>
      <c r="S34" s="31">
        <v>24</v>
      </c>
      <c r="T34" s="26">
        <v>0.64864864864864868</v>
      </c>
    </row>
    <row r="35" spans="1:20" ht="80" x14ac:dyDescent="0.2">
      <c r="A35" s="14">
        <v>3</v>
      </c>
      <c r="B35" s="14" t="s">
        <v>0</v>
      </c>
      <c r="C35" s="14">
        <v>48</v>
      </c>
      <c r="D35" s="14" t="s">
        <v>9</v>
      </c>
      <c r="E35" s="14">
        <v>7695</v>
      </c>
      <c r="F35" s="14" t="s">
        <v>10</v>
      </c>
      <c r="G35" s="14" t="s">
        <v>170</v>
      </c>
      <c r="H35" s="14" t="s">
        <v>175</v>
      </c>
      <c r="I35" s="21" t="s">
        <v>161</v>
      </c>
      <c r="J35" s="15">
        <v>358</v>
      </c>
      <c r="K35" s="14" t="s">
        <v>92</v>
      </c>
      <c r="L35" s="14">
        <v>385</v>
      </c>
      <c r="M35" s="14" t="s">
        <v>46</v>
      </c>
      <c r="N35" s="14" t="s">
        <v>2</v>
      </c>
      <c r="O35" s="16">
        <v>50000000</v>
      </c>
      <c r="P35" s="16">
        <v>0</v>
      </c>
      <c r="Q35" s="26">
        <v>0</v>
      </c>
      <c r="R35" s="31">
        <v>1</v>
      </c>
      <c r="S35" s="31">
        <v>0.25</v>
      </c>
      <c r="T35" s="26">
        <v>0.25</v>
      </c>
    </row>
    <row r="36" spans="1:20" ht="208" x14ac:dyDescent="0.2">
      <c r="A36" s="14">
        <v>3</v>
      </c>
      <c r="B36" s="14" t="s">
        <v>0</v>
      </c>
      <c r="C36" s="14">
        <v>48</v>
      </c>
      <c r="D36" s="14" t="s">
        <v>9</v>
      </c>
      <c r="E36" s="14">
        <v>7797</v>
      </c>
      <c r="F36" s="14" t="s">
        <v>13</v>
      </c>
      <c r="G36" s="14" t="s">
        <v>169</v>
      </c>
      <c r="H36" s="14" t="s">
        <v>178</v>
      </c>
      <c r="I36" s="21" t="s">
        <v>161</v>
      </c>
      <c r="J36" s="15">
        <v>361</v>
      </c>
      <c r="K36" s="14" t="s">
        <v>93</v>
      </c>
      <c r="L36" s="14">
        <v>388</v>
      </c>
      <c r="M36" s="14" t="s">
        <v>47</v>
      </c>
      <c r="N36" s="14" t="s">
        <v>4</v>
      </c>
      <c r="O36" s="16">
        <v>6322337000</v>
      </c>
      <c r="P36" s="16">
        <v>30483000</v>
      </c>
      <c r="Q36" s="26">
        <v>4.8214766153718159E-3</v>
      </c>
      <c r="R36" s="31">
        <v>50</v>
      </c>
      <c r="S36" s="31">
        <v>22</v>
      </c>
      <c r="T36" s="26">
        <v>0.44</v>
      </c>
    </row>
    <row r="37" spans="1:20" ht="80" x14ac:dyDescent="0.2">
      <c r="A37" s="14">
        <v>3</v>
      </c>
      <c r="B37" s="14" t="s">
        <v>0</v>
      </c>
      <c r="C37" s="14">
        <v>48</v>
      </c>
      <c r="D37" s="14" t="s">
        <v>9</v>
      </c>
      <c r="E37" s="14">
        <v>7695</v>
      </c>
      <c r="F37" s="14" t="s">
        <v>10</v>
      </c>
      <c r="G37" s="14" t="s">
        <v>170</v>
      </c>
      <c r="H37" s="14" t="s">
        <v>175</v>
      </c>
      <c r="I37" s="21" t="s">
        <v>161</v>
      </c>
      <c r="J37" s="15">
        <v>362</v>
      </c>
      <c r="K37" s="14" t="s">
        <v>94</v>
      </c>
      <c r="L37" s="14">
        <v>389</v>
      </c>
      <c r="M37" s="14" t="s">
        <v>48</v>
      </c>
      <c r="N37" s="14" t="s">
        <v>2</v>
      </c>
      <c r="O37" s="16">
        <v>445058000</v>
      </c>
      <c r="P37" s="16">
        <v>373372358</v>
      </c>
      <c r="Q37" s="26">
        <v>0.83892966310009032</v>
      </c>
      <c r="R37" s="31">
        <v>100</v>
      </c>
      <c r="S37" s="31">
        <v>10</v>
      </c>
      <c r="T37" s="26">
        <v>0.1</v>
      </c>
    </row>
    <row r="38" spans="1:20" ht="96" x14ac:dyDescent="0.2">
      <c r="A38" s="14">
        <v>3</v>
      </c>
      <c r="B38" s="14" t="s">
        <v>0</v>
      </c>
      <c r="C38" s="14">
        <v>48</v>
      </c>
      <c r="D38" s="14" t="s">
        <v>9</v>
      </c>
      <c r="E38" s="14">
        <v>7767</v>
      </c>
      <c r="F38" s="14" t="s">
        <v>11</v>
      </c>
      <c r="G38" s="14" t="s">
        <v>171</v>
      </c>
      <c r="H38" s="14" t="s">
        <v>176</v>
      </c>
      <c r="I38" s="21" t="s">
        <v>161</v>
      </c>
      <c r="J38" s="15">
        <v>363</v>
      </c>
      <c r="K38" s="14" t="s">
        <v>95</v>
      </c>
      <c r="L38" s="14">
        <v>390</v>
      </c>
      <c r="M38" s="14" t="s">
        <v>49</v>
      </c>
      <c r="N38" s="14" t="s">
        <v>4</v>
      </c>
      <c r="O38" s="16">
        <v>4447980000</v>
      </c>
      <c r="P38" s="16">
        <v>1367057669</v>
      </c>
      <c r="Q38" s="26">
        <v>0.30734348378365012</v>
      </c>
      <c r="R38" s="31">
        <v>37</v>
      </c>
      <c r="S38" s="31">
        <v>24.5</v>
      </c>
      <c r="T38" s="26">
        <v>0.66216216216216217</v>
      </c>
    </row>
    <row r="39" spans="1:20" ht="80" x14ac:dyDescent="0.2">
      <c r="A39" s="14">
        <v>3</v>
      </c>
      <c r="B39" s="14" t="s">
        <v>0</v>
      </c>
      <c r="C39" s="14">
        <v>48</v>
      </c>
      <c r="D39" s="14" t="s">
        <v>9</v>
      </c>
      <c r="E39" s="14">
        <v>7783</v>
      </c>
      <c r="F39" s="14" t="s">
        <v>12</v>
      </c>
      <c r="G39" s="14" t="s">
        <v>167</v>
      </c>
      <c r="H39" s="14" t="s">
        <v>177</v>
      </c>
      <c r="I39" s="21" t="s">
        <v>161</v>
      </c>
      <c r="J39" s="15">
        <v>365</v>
      </c>
      <c r="K39" s="14" t="s">
        <v>96</v>
      </c>
      <c r="L39" s="14">
        <v>392</v>
      </c>
      <c r="M39" s="14" t="s">
        <v>50</v>
      </c>
      <c r="N39" s="14" t="s">
        <v>4</v>
      </c>
      <c r="O39" s="16">
        <v>387000000</v>
      </c>
      <c r="P39" s="16">
        <v>0</v>
      </c>
      <c r="Q39" s="26">
        <v>0</v>
      </c>
      <c r="R39" s="31">
        <v>2</v>
      </c>
      <c r="S39" s="31">
        <v>0.4</v>
      </c>
      <c r="T39" s="26">
        <v>0.2</v>
      </c>
    </row>
    <row r="40" spans="1:20" ht="80" x14ac:dyDescent="0.2">
      <c r="A40" s="14">
        <v>3</v>
      </c>
      <c r="B40" s="14" t="s">
        <v>0</v>
      </c>
      <c r="C40" s="14">
        <v>48</v>
      </c>
      <c r="D40" s="14" t="s">
        <v>9</v>
      </c>
      <c r="E40" s="14">
        <v>7792</v>
      </c>
      <c r="F40" s="14" t="s">
        <v>145</v>
      </c>
      <c r="G40" s="14" t="s">
        <v>168</v>
      </c>
      <c r="H40" s="14" t="s">
        <v>178</v>
      </c>
      <c r="I40" s="21" t="s">
        <v>161</v>
      </c>
      <c r="J40" s="15">
        <v>366</v>
      </c>
      <c r="K40" s="14" t="s">
        <v>97</v>
      </c>
      <c r="L40" s="14">
        <v>393</v>
      </c>
      <c r="M40" s="14" t="s">
        <v>51</v>
      </c>
      <c r="N40" s="14" t="s">
        <v>2</v>
      </c>
      <c r="O40" s="16">
        <v>63002602084</v>
      </c>
      <c r="P40" s="16">
        <v>10013087648</v>
      </c>
      <c r="Q40" s="26">
        <v>0.15893133484629363</v>
      </c>
      <c r="R40" s="31">
        <v>100</v>
      </c>
      <c r="S40" s="31">
        <v>33</v>
      </c>
      <c r="T40" s="26">
        <v>0.33</v>
      </c>
    </row>
    <row r="41" spans="1:20" ht="96" x14ac:dyDescent="0.2">
      <c r="A41" s="14">
        <v>3</v>
      </c>
      <c r="B41" s="14" t="s">
        <v>0</v>
      </c>
      <c r="C41" s="14">
        <v>48</v>
      </c>
      <c r="D41" s="14" t="s">
        <v>9</v>
      </c>
      <c r="E41" s="14">
        <v>7695</v>
      </c>
      <c r="F41" s="14" t="s">
        <v>10</v>
      </c>
      <c r="G41" s="14" t="s">
        <v>170</v>
      </c>
      <c r="H41" s="14" t="s">
        <v>175</v>
      </c>
      <c r="I41" s="21" t="s">
        <v>161</v>
      </c>
      <c r="J41" s="15">
        <v>367</v>
      </c>
      <c r="K41" s="14" t="s">
        <v>98</v>
      </c>
      <c r="L41" s="14">
        <v>394</v>
      </c>
      <c r="M41" s="14" t="s">
        <v>52</v>
      </c>
      <c r="N41" s="14" t="s">
        <v>4</v>
      </c>
      <c r="O41" s="16">
        <v>3410000000</v>
      </c>
      <c r="P41" s="16">
        <v>0</v>
      </c>
      <c r="Q41" s="26">
        <v>0</v>
      </c>
      <c r="R41" s="31">
        <v>40</v>
      </c>
      <c r="S41" s="31">
        <v>10</v>
      </c>
      <c r="T41" s="26">
        <v>0.25</v>
      </c>
    </row>
    <row r="42" spans="1:20" ht="96" x14ac:dyDescent="0.2">
      <c r="A42" s="14">
        <v>3</v>
      </c>
      <c r="B42" s="14" t="s">
        <v>0</v>
      </c>
      <c r="C42" s="14">
        <v>48</v>
      </c>
      <c r="D42" s="14" t="s">
        <v>9</v>
      </c>
      <c r="E42" s="14">
        <v>7792</v>
      </c>
      <c r="F42" s="14" t="s">
        <v>145</v>
      </c>
      <c r="G42" s="14" t="s">
        <v>168</v>
      </c>
      <c r="H42" s="14" t="s">
        <v>178</v>
      </c>
      <c r="I42" s="21" t="s">
        <v>161</v>
      </c>
      <c r="J42" s="15">
        <v>368</v>
      </c>
      <c r="K42" s="14" t="s">
        <v>99</v>
      </c>
      <c r="L42" s="14">
        <v>395</v>
      </c>
      <c r="M42" s="14" t="s">
        <v>53</v>
      </c>
      <c r="N42" s="14" t="s">
        <v>2</v>
      </c>
      <c r="O42" s="16">
        <v>7400096916</v>
      </c>
      <c r="P42" s="16">
        <v>3686845314</v>
      </c>
      <c r="Q42" s="26">
        <v>0.49821581471839199</v>
      </c>
      <c r="R42" s="31">
        <v>100</v>
      </c>
      <c r="S42" s="31">
        <v>30</v>
      </c>
      <c r="T42" s="26">
        <v>0.3</v>
      </c>
    </row>
    <row r="43" spans="1:20" ht="112" x14ac:dyDescent="0.2">
      <c r="A43" s="14">
        <v>3</v>
      </c>
      <c r="B43" s="14" t="s">
        <v>0</v>
      </c>
      <c r="C43" s="14">
        <v>48</v>
      </c>
      <c r="D43" s="14" t="s">
        <v>9</v>
      </c>
      <c r="E43" s="14">
        <v>7783</v>
      </c>
      <c r="F43" s="14" t="s">
        <v>12</v>
      </c>
      <c r="G43" s="14" t="s">
        <v>167</v>
      </c>
      <c r="H43" s="14" t="s">
        <v>177</v>
      </c>
      <c r="I43" s="21" t="s">
        <v>161</v>
      </c>
      <c r="J43" s="15">
        <v>369</v>
      </c>
      <c r="K43" s="14" t="s">
        <v>100</v>
      </c>
      <c r="L43" s="14">
        <v>396</v>
      </c>
      <c r="M43" s="14" t="s">
        <v>54</v>
      </c>
      <c r="N43" s="14" t="s">
        <v>4</v>
      </c>
      <c r="O43" s="16">
        <v>2032072000</v>
      </c>
      <c r="P43" s="16">
        <v>85800000</v>
      </c>
      <c r="Q43" s="26">
        <v>4.2222913361337593E-2</v>
      </c>
      <c r="R43" s="31">
        <v>4</v>
      </c>
      <c r="S43" s="31">
        <v>1.73</v>
      </c>
      <c r="T43" s="26">
        <v>0.4325</v>
      </c>
    </row>
    <row r="44" spans="1:20" ht="80" x14ac:dyDescent="0.2">
      <c r="A44" s="14">
        <v>3</v>
      </c>
      <c r="B44" s="14" t="s">
        <v>0</v>
      </c>
      <c r="C44" s="14">
        <v>48</v>
      </c>
      <c r="D44" s="14" t="s">
        <v>9</v>
      </c>
      <c r="E44" s="14">
        <v>7783</v>
      </c>
      <c r="F44" s="14" t="s">
        <v>12</v>
      </c>
      <c r="G44" s="14" t="s">
        <v>167</v>
      </c>
      <c r="H44" s="14" t="s">
        <v>177</v>
      </c>
      <c r="I44" s="21" t="s">
        <v>161</v>
      </c>
      <c r="J44" s="15">
        <v>370</v>
      </c>
      <c r="K44" s="14" t="s">
        <v>101</v>
      </c>
      <c r="L44" s="14">
        <v>397</v>
      </c>
      <c r="M44" s="14" t="s">
        <v>55</v>
      </c>
      <c r="N44" s="14" t="s">
        <v>4</v>
      </c>
      <c r="O44" s="16">
        <v>920460000</v>
      </c>
      <c r="P44" s="16">
        <v>0</v>
      </c>
      <c r="Q44" s="26">
        <v>0</v>
      </c>
      <c r="R44" s="31">
        <v>0.35</v>
      </c>
      <c r="S44" s="31">
        <v>0.1</v>
      </c>
      <c r="T44" s="26">
        <v>0.28571428571428575</v>
      </c>
    </row>
    <row r="45" spans="1:20" ht="208" x14ac:dyDescent="0.2">
      <c r="A45" s="14">
        <v>3</v>
      </c>
      <c r="B45" s="14" t="s">
        <v>0</v>
      </c>
      <c r="C45" s="14">
        <v>48</v>
      </c>
      <c r="D45" s="14" t="s">
        <v>9</v>
      </c>
      <c r="E45" s="14">
        <v>7797</v>
      </c>
      <c r="F45" s="14" t="s">
        <v>13</v>
      </c>
      <c r="G45" s="14" t="s">
        <v>169</v>
      </c>
      <c r="H45" s="14" t="s">
        <v>178</v>
      </c>
      <c r="I45" s="21" t="s">
        <v>161</v>
      </c>
      <c r="J45" s="15">
        <v>371</v>
      </c>
      <c r="K45" s="14" t="s">
        <v>102</v>
      </c>
      <c r="L45" s="14">
        <v>398</v>
      </c>
      <c r="M45" s="14" t="s">
        <v>56</v>
      </c>
      <c r="N45" s="14" t="s">
        <v>4</v>
      </c>
      <c r="O45" s="16">
        <v>29904920000</v>
      </c>
      <c r="P45" s="16">
        <v>0</v>
      </c>
      <c r="Q45" s="26">
        <v>0</v>
      </c>
      <c r="R45" s="31">
        <v>60</v>
      </c>
      <c r="S45" s="31">
        <v>42</v>
      </c>
      <c r="T45" s="26">
        <v>0.7</v>
      </c>
    </row>
    <row r="46" spans="1:20" ht="80" x14ac:dyDescent="0.2">
      <c r="A46" s="14">
        <v>3</v>
      </c>
      <c r="B46" s="14" t="s">
        <v>0</v>
      </c>
      <c r="C46" s="14">
        <v>48</v>
      </c>
      <c r="D46" s="14" t="s">
        <v>9</v>
      </c>
      <c r="E46" s="14">
        <v>7792</v>
      </c>
      <c r="F46" s="14" t="s">
        <v>145</v>
      </c>
      <c r="G46" s="14" t="s">
        <v>168</v>
      </c>
      <c r="H46" s="14" t="s">
        <v>178</v>
      </c>
      <c r="I46" s="21" t="s">
        <v>161</v>
      </c>
      <c r="J46" s="15">
        <v>372</v>
      </c>
      <c r="K46" s="14" t="s">
        <v>103</v>
      </c>
      <c r="L46" s="14">
        <v>399</v>
      </c>
      <c r="M46" s="14" t="s">
        <v>57</v>
      </c>
      <c r="N46" s="14" t="s">
        <v>3</v>
      </c>
      <c r="O46" s="16">
        <v>0</v>
      </c>
      <c r="P46" s="16">
        <v>0</v>
      </c>
      <c r="Q46" s="26">
        <v>0</v>
      </c>
      <c r="R46" s="31">
        <v>600</v>
      </c>
      <c r="S46" s="31">
        <v>0</v>
      </c>
      <c r="T46" s="26">
        <v>0</v>
      </c>
    </row>
    <row r="47" spans="1:20" ht="80" x14ac:dyDescent="0.2">
      <c r="A47" s="14">
        <v>5</v>
      </c>
      <c r="B47" s="14" t="s">
        <v>14</v>
      </c>
      <c r="C47" s="14">
        <v>51</v>
      </c>
      <c r="D47" s="14" t="s">
        <v>15</v>
      </c>
      <c r="E47" s="14">
        <v>7776</v>
      </c>
      <c r="F47" s="14" t="s">
        <v>146</v>
      </c>
      <c r="G47" s="14" t="s">
        <v>172</v>
      </c>
      <c r="H47" s="14" t="s">
        <v>179</v>
      </c>
      <c r="I47" s="41" t="s">
        <v>151</v>
      </c>
      <c r="J47" s="15">
        <v>416</v>
      </c>
      <c r="K47" s="14" t="s">
        <v>104</v>
      </c>
      <c r="L47" s="14">
        <v>445</v>
      </c>
      <c r="M47" s="14" t="s">
        <v>58</v>
      </c>
      <c r="N47" s="14" t="s">
        <v>2</v>
      </c>
      <c r="O47" s="16">
        <v>8718559092</v>
      </c>
      <c r="P47" s="16">
        <v>8157154072</v>
      </c>
      <c r="Q47" s="26">
        <v>0.93560805012893289</v>
      </c>
      <c r="R47" s="31">
        <v>100</v>
      </c>
      <c r="S47" s="31">
        <v>25</v>
      </c>
      <c r="T47" s="26">
        <v>0.25</v>
      </c>
    </row>
    <row r="48" spans="1:20" ht="80" x14ac:dyDescent="0.2">
      <c r="A48" s="14">
        <v>5</v>
      </c>
      <c r="B48" s="14" t="s">
        <v>14</v>
      </c>
      <c r="C48" s="14">
        <v>51</v>
      </c>
      <c r="D48" s="14" t="s">
        <v>15</v>
      </c>
      <c r="E48" s="14">
        <v>7776</v>
      </c>
      <c r="F48" s="14" t="s">
        <v>146</v>
      </c>
      <c r="G48" s="14" t="s">
        <v>172</v>
      </c>
      <c r="H48" s="14" t="s">
        <v>179</v>
      </c>
      <c r="I48" s="43"/>
      <c r="J48" s="15">
        <v>418</v>
      </c>
      <c r="K48" s="14" t="s">
        <v>105</v>
      </c>
      <c r="L48" s="14">
        <v>447</v>
      </c>
      <c r="M48" s="14" t="s">
        <v>59</v>
      </c>
      <c r="N48" s="14" t="s">
        <v>4</v>
      </c>
      <c r="O48" s="16">
        <v>877405808</v>
      </c>
      <c r="P48" s="16">
        <v>577255860</v>
      </c>
      <c r="Q48" s="26">
        <v>0.65791205703985944</v>
      </c>
      <c r="R48" s="31">
        <v>30</v>
      </c>
      <c r="S48" s="31">
        <v>17.5</v>
      </c>
      <c r="T48" s="26">
        <v>0.58333333333333337</v>
      </c>
    </row>
    <row r="49" spans="1:20" ht="80" x14ac:dyDescent="0.2">
      <c r="A49" s="14">
        <v>5</v>
      </c>
      <c r="B49" s="14" t="s">
        <v>14</v>
      </c>
      <c r="C49" s="14">
        <v>51</v>
      </c>
      <c r="D49" s="14" t="s">
        <v>15</v>
      </c>
      <c r="E49" s="14">
        <v>7776</v>
      </c>
      <c r="F49" s="14" t="s">
        <v>146</v>
      </c>
      <c r="G49" s="14" t="s">
        <v>172</v>
      </c>
      <c r="H49" s="14" t="s">
        <v>179</v>
      </c>
      <c r="I49" s="43"/>
      <c r="J49" s="15">
        <v>419</v>
      </c>
      <c r="K49" s="14" t="s">
        <v>106</v>
      </c>
      <c r="L49" s="14">
        <v>448</v>
      </c>
      <c r="M49" s="14" t="s">
        <v>60</v>
      </c>
      <c r="N49" s="14" t="s">
        <v>2</v>
      </c>
      <c r="O49" s="16">
        <v>1905318247</v>
      </c>
      <c r="P49" s="16">
        <v>1504783013</v>
      </c>
      <c r="Q49" s="26">
        <v>0.78978040302156405</v>
      </c>
      <c r="R49" s="31">
        <v>100</v>
      </c>
      <c r="S49" s="31">
        <v>25</v>
      </c>
      <c r="T49" s="26">
        <v>0.25</v>
      </c>
    </row>
    <row r="50" spans="1:20" ht="80" x14ac:dyDescent="0.2">
      <c r="A50" s="14">
        <v>5</v>
      </c>
      <c r="B50" s="14" t="s">
        <v>14</v>
      </c>
      <c r="C50" s="14">
        <v>51</v>
      </c>
      <c r="D50" s="14" t="s">
        <v>15</v>
      </c>
      <c r="E50" s="14">
        <v>7776</v>
      </c>
      <c r="F50" s="14" t="s">
        <v>146</v>
      </c>
      <c r="G50" s="14" t="s">
        <v>172</v>
      </c>
      <c r="H50" s="14" t="s">
        <v>179</v>
      </c>
      <c r="I50" s="44"/>
      <c r="J50" s="15">
        <v>427</v>
      </c>
      <c r="K50" s="14" t="s">
        <v>107</v>
      </c>
      <c r="L50" s="14">
        <v>460</v>
      </c>
      <c r="M50" s="14" t="s">
        <v>61</v>
      </c>
      <c r="N50" s="14" t="s">
        <v>2</v>
      </c>
      <c r="O50" s="16">
        <v>1748642853</v>
      </c>
      <c r="P50" s="16">
        <v>491948532</v>
      </c>
      <c r="Q50" s="26">
        <v>0.28133162306757215</v>
      </c>
      <c r="R50" s="31">
        <v>100</v>
      </c>
      <c r="S50" s="31">
        <v>25</v>
      </c>
      <c r="T50" s="26">
        <v>0.25</v>
      </c>
    </row>
    <row r="51" spans="1:20" ht="80" x14ac:dyDescent="0.2">
      <c r="A51" s="14">
        <v>5</v>
      </c>
      <c r="B51" s="14" t="s">
        <v>14</v>
      </c>
      <c r="C51" s="14">
        <v>53</v>
      </c>
      <c r="D51" s="14" t="s">
        <v>16</v>
      </c>
      <c r="E51" s="14">
        <v>7781</v>
      </c>
      <c r="F51" s="14" t="s">
        <v>17</v>
      </c>
      <c r="G51" s="14" t="s">
        <v>173</v>
      </c>
      <c r="H51" s="14" t="s">
        <v>180</v>
      </c>
      <c r="I51" s="21" t="s">
        <v>161</v>
      </c>
      <c r="J51" s="15">
        <v>455</v>
      </c>
      <c r="K51" s="14" t="s">
        <v>108</v>
      </c>
      <c r="L51" s="14">
        <v>490</v>
      </c>
      <c r="M51" s="14" t="s">
        <v>62</v>
      </c>
      <c r="N51" s="14" t="s">
        <v>3</v>
      </c>
      <c r="O51" s="16">
        <v>818373000</v>
      </c>
      <c r="P51" s="16">
        <v>388252800</v>
      </c>
      <c r="Q51" s="26">
        <v>0.47442034377967013</v>
      </c>
      <c r="R51" s="31">
        <v>6</v>
      </c>
      <c r="S51" s="31">
        <v>2</v>
      </c>
      <c r="T51" s="26">
        <v>0.33333333333333331</v>
      </c>
    </row>
    <row r="52" spans="1:20" ht="80" x14ac:dyDescent="0.2">
      <c r="A52" s="14">
        <v>5</v>
      </c>
      <c r="B52" s="14" t="s">
        <v>14</v>
      </c>
      <c r="C52" s="14">
        <v>53</v>
      </c>
      <c r="D52" s="14" t="s">
        <v>16</v>
      </c>
      <c r="E52" s="14">
        <v>7781</v>
      </c>
      <c r="F52" s="14" t="s">
        <v>17</v>
      </c>
      <c r="G52" s="14" t="s">
        <v>173</v>
      </c>
      <c r="H52" s="14" t="s">
        <v>180</v>
      </c>
      <c r="I52" s="21" t="s">
        <v>161</v>
      </c>
      <c r="J52" s="15">
        <v>456</v>
      </c>
      <c r="K52" s="14" t="s">
        <v>109</v>
      </c>
      <c r="L52" s="14">
        <v>491</v>
      </c>
      <c r="M52" s="14" t="s">
        <v>63</v>
      </c>
      <c r="N52" s="14" t="s">
        <v>3</v>
      </c>
      <c r="O52" s="16">
        <v>1183724000</v>
      </c>
      <c r="P52" s="16">
        <v>616782960</v>
      </c>
      <c r="Q52" s="26">
        <v>0.52105301573677643</v>
      </c>
      <c r="R52" s="31">
        <v>2</v>
      </c>
      <c r="S52" s="31">
        <v>0</v>
      </c>
      <c r="T52" s="26">
        <v>0</v>
      </c>
    </row>
    <row r="53" spans="1:20" ht="96" x14ac:dyDescent="0.2">
      <c r="A53" s="14">
        <v>5</v>
      </c>
      <c r="B53" s="14" t="s">
        <v>14</v>
      </c>
      <c r="C53" s="14">
        <v>54</v>
      </c>
      <c r="D53" s="14" t="s">
        <v>18</v>
      </c>
      <c r="E53" s="14">
        <v>7777</v>
      </c>
      <c r="F53" s="14" t="s">
        <v>19</v>
      </c>
      <c r="G53" s="14" t="s">
        <v>174</v>
      </c>
      <c r="H53" s="14" t="s">
        <v>181</v>
      </c>
      <c r="I53" s="41" t="s">
        <v>152</v>
      </c>
      <c r="J53" s="15">
        <v>471</v>
      </c>
      <c r="K53" s="14" t="s">
        <v>110</v>
      </c>
      <c r="L53" s="14">
        <v>516</v>
      </c>
      <c r="M53" s="14" t="s">
        <v>64</v>
      </c>
      <c r="N53" s="14" t="s">
        <v>4</v>
      </c>
      <c r="O53" s="16">
        <v>9283816569</v>
      </c>
      <c r="P53" s="16">
        <v>2643891305</v>
      </c>
      <c r="Q53" s="26">
        <v>0.28478495728021314</v>
      </c>
      <c r="R53" s="31">
        <v>50</v>
      </c>
      <c r="S53" s="31">
        <v>32</v>
      </c>
      <c r="T53" s="26">
        <v>0.64</v>
      </c>
    </row>
    <row r="54" spans="1:20" ht="96" x14ac:dyDescent="0.2">
      <c r="A54" s="17">
        <v>5</v>
      </c>
      <c r="B54" s="17" t="s">
        <v>14</v>
      </c>
      <c r="C54" s="17">
        <v>54</v>
      </c>
      <c r="D54" s="17" t="s">
        <v>18</v>
      </c>
      <c r="E54" s="17">
        <v>7777</v>
      </c>
      <c r="F54" s="17" t="s">
        <v>19</v>
      </c>
      <c r="G54" s="17" t="s">
        <v>174</v>
      </c>
      <c r="H54" s="17" t="s">
        <v>181</v>
      </c>
      <c r="I54" s="42"/>
      <c r="J54" s="18">
        <v>472</v>
      </c>
      <c r="K54" s="17" t="s">
        <v>111</v>
      </c>
      <c r="L54" s="17">
        <v>517</v>
      </c>
      <c r="M54" s="17" t="s">
        <v>65</v>
      </c>
      <c r="N54" s="17" t="s">
        <v>4</v>
      </c>
      <c r="O54" s="19">
        <v>366737431</v>
      </c>
      <c r="P54" s="19">
        <v>0</v>
      </c>
      <c r="Q54" s="27">
        <v>0</v>
      </c>
      <c r="R54" s="32">
        <v>20</v>
      </c>
      <c r="S54" s="32">
        <v>15</v>
      </c>
      <c r="T54" s="27">
        <v>0.75</v>
      </c>
    </row>
    <row r="55" spans="1:20" x14ac:dyDescent="0.2">
      <c r="N55" s="20" t="s">
        <v>112</v>
      </c>
      <c r="O55" s="22">
        <f>SUM(O9:O54)</f>
        <v>505548869000</v>
      </c>
      <c r="P55" s="22">
        <f t="shared" ref="P55" si="0">SUM(P9:P54)</f>
        <v>91233117133</v>
      </c>
      <c r="Q55" s="24">
        <f>+P55/O55</f>
        <v>0.18046349765051101</v>
      </c>
    </row>
    <row r="56" spans="1:20" ht="15.75" customHeight="1" x14ac:dyDescent="0.2"/>
  </sheetData>
  <autoFilter ref="A8:Q55" xr:uid="{00000000-0009-0000-0000-000000000000}"/>
  <mergeCells count="30">
    <mergeCell ref="A6:A8"/>
    <mergeCell ref="B6:B8"/>
    <mergeCell ref="C6:C8"/>
    <mergeCell ref="D6:D8"/>
    <mergeCell ref="Q4:R5"/>
    <mergeCell ref="R6:T6"/>
    <mergeCell ref="R7:T7"/>
    <mergeCell ref="O6:Q6"/>
    <mergeCell ref="E6:E8"/>
    <mergeCell ref="F6:F8"/>
    <mergeCell ref="G6:G8"/>
    <mergeCell ref="H6:H8"/>
    <mergeCell ref="I6:I8"/>
    <mergeCell ref="N6:N8"/>
    <mergeCell ref="J6:J8"/>
    <mergeCell ref="K6:K8"/>
    <mergeCell ref="A1:D5"/>
    <mergeCell ref="E1:F3"/>
    <mergeCell ref="E4:F5"/>
    <mergeCell ref="G1:P3"/>
    <mergeCell ref="G4:P5"/>
    <mergeCell ref="S4:T5"/>
    <mergeCell ref="S3:T3"/>
    <mergeCell ref="S1:T1"/>
    <mergeCell ref="Q3:R3"/>
    <mergeCell ref="I53:I54"/>
    <mergeCell ref="I47:I50"/>
    <mergeCell ref="O7:Q7"/>
    <mergeCell ref="L6:L8"/>
    <mergeCell ref="M6:M8"/>
  </mergeCells>
  <pageMargins left="0.31496062992125984" right="0.31496062992125984" top="0.35433070866141736" bottom="0.35433070866141736" header="0.31496062992125984" footer="0.31496062992125984"/>
  <pageSetup scale="32" fitToHeight="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2"/>
  <sheetViews>
    <sheetView topLeftCell="A19" workbookViewId="0">
      <selection activeCell="A34" sqref="A34"/>
    </sheetView>
  </sheetViews>
  <sheetFormatPr baseColWidth="10" defaultRowHeight="15" x14ac:dyDescent="0.2"/>
  <cols>
    <col min="1" max="1" width="40.5" style="2" customWidth="1"/>
    <col min="2" max="2" width="7.33203125" customWidth="1"/>
    <col min="3" max="4" width="10.1640625" style="1" customWidth="1"/>
    <col min="6" max="9" width="10.1640625" style="1" customWidth="1"/>
  </cols>
  <sheetData>
    <row r="2" spans="1:9" ht="30" customHeight="1" x14ac:dyDescent="0.2">
      <c r="A2" s="66" t="s">
        <v>141</v>
      </c>
      <c r="B2" s="66" t="s">
        <v>137</v>
      </c>
      <c r="C2" s="65">
        <v>2020</v>
      </c>
      <c r="D2" s="65"/>
      <c r="E2" s="65"/>
      <c r="F2" s="3">
        <v>2021</v>
      </c>
      <c r="G2" s="3">
        <v>2022</v>
      </c>
      <c r="H2" s="3">
        <v>2023</v>
      </c>
      <c r="I2" s="3">
        <v>2024</v>
      </c>
    </row>
    <row r="3" spans="1:9" x14ac:dyDescent="0.2">
      <c r="A3" s="66"/>
      <c r="B3" s="66"/>
      <c r="C3" s="4" t="s">
        <v>139</v>
      </c>
      <c r="D3" s="4" t="s">
        <v>140</v>
      </c>
      <c r="E3" s="5" t="s">
        <v>116</v>
      </c>
      <c r="F3" s="4" t="s">
        <v>139</v>
      </c>
      <c r="G3" s="4" t="s">
        <v>139</v>
      </c>
      <c r="H3" s="4" t="s">
        <v>139</v>
      </c>
      <c r="I3" s="4" t="s">
        <v>139</v>
      </c>
    </row>
    <row r="4" spans="1:9" ht="16" x14ac:dyDescent="0.2">
      <c r="A4" s="67" t="s">
        <v>130</v>
      </c>
      <c r="B4" s="67"/>
      <c r="C4" s="67"/>
      <c r="D4" s="67"/>
      <c r="E4" s="67"/>
      <c r="F4" s="67"/>
      <c r="G4" s="67"/>
      <c r="H4" s="67"/>
      <c r="I4" s="67"/>
    </row>
    <row r="5" spans="1:9" ht="15" customHeight="1" x14ac:dyDescent="0.2">
      <c r="A5" s="64" t="s">
        <v>100</v>
      </c>
      <c r="B5" s="6" t="s">
        <v>138</v>
      </c>
      <c r="C5" s="7">
        <v>210195931</v>
      </c>
      <c r="D5" s="7">
        <v>62280000</v>
      </c>
      <c r="E5" s="8">
        <v>29.63</v>
      </c>
      <c r="F5" s="7">
        <v>1984759000</v>
      </c>
      <c r="G5" s="7">
        <v>1898125322</v>
      </c>
      <c r="H5" s="7">
        <v>1581909708</v>
      </c>
      <c r="I5" s="7">
        <v>1638075770</v>
      </c>
    </row>
    <row r="6" spans="1:9" x14ac:dyDescent="0.2">
      <c r="A6" s="64"/>
      <c r="B6" s="6" t="s">
        <v>113</v>
      </c>
      <c r="C6" s="6">
        <v>2</v>
      </c>
      <c r="D6" s="6">
        <v>0</v>
      </c>
      <c r="E6" s="6">
        <v>0</v>
      </c>
      <c r="F6" s="6">
        <v>4</v>
      </c>
      <c r="G6" s="6">
        <v>6</v>
      </c>
      <c r="H6" s="6">
        <v>7</v>
      </c>
      <c r="I6" s="6">
        <v>7</v>
      </c>
    </row>
    <row r="7" spans="1:9" ht="16" x14ac:dyDescent="0.2">
      <c r="A7" s="67" t="s">
        <v>131</v>
      </c>
      <c r="B7" s="67"/>
      <c r="C7" s="67"/>
      <c r="D7" s="67"/>
      <c r="E7" s="67"/>
      <c r="F7" s="67"/>
      <c r="G7" s="67"/>
      <c r="H7" s="67"/>
      <c r="I7" s="67"/>
    </row>
    <row r="8" spans="1:9" ht="15" customHeight="1" x14ac:dyDescent="0.2">
      <c r="A8" s="64" t="s">
        <v>69</v>
      </c>
      <c r="B8" s="6" t="s">
        <v>138</v>
      </c>
      <c r="C8" s="7">
        <v>1210000000</v>
      </c>
      <c r="D8" s="7">
        <v>265484500</v>
      </c>
      <c r="E8" s="8">
        <v>21.94</v>
      </c>
      <c r="F8" s="7">
        <v>2648181000</v>
      </c>
      <c r="G8" s="7">
        <v>1600000000</v>
      </c>
      <c r="H8" s="7">
        <v>1600000000</v>
      </c>
      <c r="I8" s="7">
        <v>978000000</v>
      </c>
    </row>
    <row r="9" spans="1:9" x14ac:dyDescent="0.2">
      <c r="A9" s="64"/>
      <c r="B9" s="6" t="s">
        <v>113</v>
      </c>
      <c r="C9" s="6">
        <v>250</v>
      </c>
      <c r="D9" s="6">
        <v>39</v>
      </c>
      <c r="E9" s="6">
        <v>15.6</v>
      </c>
      <c r="F9" s="6">
        <v>2900</v>
      </c>
      <c r="G9" s="6">
        <v>2900</v>
      </c>
      <c r="H9" s="6">
        <v>2950</v>
      </c>
      <c r="I9" s="6">
        <v>1000</v>
      </c>
    </row>
    <row r="10" spans="1:9" ht="16" x14ac:dyDescent="0.2">
      <c r="A10" s="67" t="s">
        <v>132</v>
      </c>
      <c r="B10" s="67"/>
      <c r="C10" s="67"/>
      <c r="D10" s="67"/>
      <c r="E10" s="67"/>
      <c r="F10" s="67"/>
      <c r="G10" s="67"/>
      <c r="H10" s="67"/>
      <c r="I10" s="67"/>
    </row>
    <row r="11" spans="1:9" ht="15" customHeight="1" x14ac:dyDescent="0.2">
      <c r="A11" s="64" t="s">
        <v>88</v>
      </c>
      <c r="B11" s="6" t="s">
        <v>138</v>
      </c>
      <c r="C11" s="7">
        <v>3732332000</v>
      </c>
      <c r="D11" s="7">
        <v>2246473865</v>
      </c>
      <c r="E11" s="8">
        <v>60.19</v>
      </c>
      <c r="F11" s="7">
        <v>5486438000</v>
      </c>
      <c r="G11" s="7">
        <v>5000000000</v>
      </c>
      <c r="H11" s="7">
        <v>5000000000</v>
      </c>
      <c r="I11" s="7">
        <v>2116000000</v>
      </c>
    </row>
    <row r="12" spans="1:9" x14ac:dyDescent="0.2">
      <c r="A12" s="64"/>
      <c r="B12" s="6" t="s">
        <v>113</v>
      </c>
      <c r="C12" s="6">
        <v>10</v>
      </c>
      <c r="D12" s="6">
        <v>4.34</v>
      </c>
      <c r="E12" s="6">
        <v>43.4</v>
      </c>
      <c r="F12" s="6">
        <v>40</v>
      </c>
      <c r="G12" s="6">
        <v>70</v>
      </c>
      <c r="H12" s="6">
        <v>90</v>
      </c>
      <c r="I12" s="6">
        <v>100</v>
      </c>
    </row>
    <row r="13" spans="1:9" ht="16" x14ac:dyDescent="0.2">
      <c r="A13" s="67" t="s">
        <v>133</v>
      </c>
      <c r="B13" s="67"/>
      <c r="C13" s="67"/>
      <c r="D13" s="67"/>
      <c r="E13" s="67"/>
      <c r="F13" s="67"/>
      <c r="G13" s="67"/>
      <c r="H13" s="67"/>
      <c r="I13" s="67"/>
    </row>
    <row r="14" spans="1:9" ht="15" customHeight="1" x14ac:dyDescent="0.2">
      <c r="A14" s="64" t="s">
        <v>77</v>
      </c>
      <c r="B14" s="6" t="s">
        <v>138</v>
      </c>
      <c r="C14" s="7">
        <v>18106210732</v>
      </c>
      <c r="D14" s="7">
        <v>254222048</v>
      </c>
      <c r="E14" s="8">
        <v>1.4</v>
      </c>
      <c r="F14" s="7">
        <v>20454864000</v>
      </c>
      <c r="G14" s="7">
        <v>7592869000</v>
      </c>
      <c r="H14" s="7">
        <v>5192868000</v>
      </c>
      <c r="I14" s="7">
        <v>2726891398</v>
      </c>
    </row>
    <row r="15" spans="1:9" x14ac:dyDescent="0.2">
      <c r="A15" s="64"/>
      <c r="B15" s="6" t="s">
        <v>113</v>
      </c>
      <c r="C15" s="6">
        <v>5</v>
      </c>
      <c r="D15" s="6">
        <v>3</v>
      </c>
      <c r="E15" s="6">
        <v>60</v>
      </c>
      <c r="F15" s="6">
        <v>20</v>
      </c>
      <c r="G15" s="6">
        <v>60</v>
      </c>
      <c r="H15" s="6">
        <v>95</v>
      </c>
      <c r="I15" s="6">
        <v>100</v>
      </c>
    </row>
    <row r="16" spans="1:9" ht="16" x14ac:dyDescent="0.2">
      <c r="A16" s="67" t="s">
        <v>134</v>
      </c>
      <c r="B16" s="67"/>
      <c r="C16" s="67"/>
      <c r="D16" s="67"/>
      <c r="E16" s="67"/>
      <c r="F16" s="67"/>
      <c r="G16" s="67"/>
      <c r="H16" s="67"/>
      <c r="I16" s="67"/>
    </row>
    <row r="17" spans="1:9" ht="15" customHeight="1" x14ac:dyDescent="0.2">
      <c r="A17" s="64" t="s">
        <v>83</v>
      </c>
      <c r="B17" s="6" t="s">
        <v>138</v>
      </c>
      <c r="C17" s="7">
        <v>476618000</v>
      </c>
      <c r="D17" s="7">
        <v>261800000</v>
      </c>
      <c r="E17" s="8">
        <v>54.93</v>
      </c>
      <c r="F17" s="7">
        <v>5687940000</v>
      </c>
      <c r="G17" s="7">
        <v>45000000000</v>
      </c>
      <c r="H17" s="7">
        <v>45000000000</v>
      </c>
      <c r="I17" s="7">
        <v>323382000</v>
      </c>
    </row>
    <row r="18" spans="1:9" x14ac:dyDescent="0.2">
      <c r="A18" s="64"/>
      <c r="B18" s="6" t="s">
        <v>113</v>
      </c>
      <c r="C18" s="6">
        <v>10</v>
      </c>
      <c r="D18" s="6">
        <v>2.5</v>
      </c>
      <c r="E18" s="6">
        <v>25</v>
      </c>
      <c r="F18" s="6">
        <v>35</v>
      </c>
      <c r="G18" s="6">
        <v>60</v>
      </c>
      <c r="H18" s="6">
        <v>85</v>
      </c>
      <c r="I18" s="6">
        <v>100</v>
      </c>
    </row>
    <row r="19" spans="1:9" ht="16" x14ac:dyDescent="0.2">
      <c r="A19" s="67" t="s">
        <v>135</v>
      </c>
      <c r="B19" s="67"/>
      <c r="C19" s="67"/>
      <c r="D19" s="67"/>
      <c r="E19" s="67"/>
      <c r="F19" s="67"/>
      <c r="G19" s="67"/>
      <c r="H19" s="67"/>
      <c r="I19" s="67"/>
    </row>
    <row r="20" spans="1:9" ht="15" customHeight="1" x14ac:dyDescent="0.2">
      <c r="A20" s="64" t="s">
        <v>84</v>
      </c>
      <c r="B20" s="6" t="s">
        <v>138</v>
      </c>
      <c r="C20" s="7">
        <v>19767548041</v>
      </c>
      <c r="D20" s="7">
        <v>9157033389</v>
      </c>
      <c r="E20" s="6">
        <v>46.32</v>
      </c>
      <c r="F20" s="7">
        <v>56663408000</v>
      </c>
      <c r="G20" s="7">
        <v>6005664181</v>
      </c>
      <c r="H20" s="7">
        <v>4493900449</v>
      </c>
      <c r="I20" s="7">
        <v>1106144268</v>
      </c>
    </row>
    <row r="21" spans="1:9" x14ac:dyDescent="0.2">
      <c r="A21" s="64"/>
      <c r="B21" s="6" t="s">
        <v>113</v>
      </c>
      <c r="C21" s="6">
        <v>15</v>
      </c>
      <c r="D21" s="6">
        <v>10</v>
      </c>
      <c r="E21" s="6">
        <v>66.67</v>
      </c>
      <c r="F21" s="6">
        <v>35</v>
      </c>
      <c r="G21" s="6">
        <v>50</v>
      </c>
      <c r="H21" s="6">
        <v>75</v>
      </c>
      <c r="I21" s="6">
        <v>100</v>
      </c>
    </row>
    <row r="22" spans="1:9" ht="15" customHeight="1" x14ac:dyDescent="0.2">
      <c r="A22" s="64" t="s">
        <v>86</v>
      </c>
      <c r="B22" s="6" t="s">
        <v>138</v>
      </c>
      <c r="C22" s="7">
        <v>9252786851</v>
      </c>
      <c r="D22" s="7">
        <v>3327953135</v>
      </c>
      <c r="E22" s="6">
        <v>35.97</v>
      </c>
      <c r="F22" s="7">
        <v>114614221000</v>
      </c>
      <c r="G22" s="7">
        <v>61100478000</v>
      </c>
      <c r="H22" s="7">
        <v>50212438148</v>
      </c>
      <c r="I22" s="7">
        <v>13069000000</v>
      </c>
    </row>
    <row r="23" spans="1:9" x14ac:dyDescent="0.2">
      <c r="A23" s="64"/>
      <c r="B23" s="6" t="s">
        <v>113</v>
      </c>
      <c r="C23" s="6">
        <v>20</v>
      </c>
      <c r="D23" s="6">
        <v>0</v>
      </c>
      <c r="E23" s="6">
        <v>0</v>
      </c>
      <c r="F23" s="6">
        <v>50</v>
      </c>
      <c r="G23" s="6">
        <v>80</v>
      </c>
      <c r="H23" s="6">
        <v>90</v>
      </c>
      <c r="I23" s="6">
        <v>100</v>
      </c>
    </row>
    <row r="24" spans="1:9" ht="15" customHeight="1" x14ac:dyDescent="0.2">
      <c r="A24" s="64" t="s">
        <v>87</v>
      </c>
      <c r="B24" s="6" t="s">
        <v>138</v>
      </c>
      <c r="C24" s="7">
        <v>0</v>
      </c>
      <c r="D24" s="7">
        <v>0</v>
      </c>
      <c r="E24" s="6">
        <v>0</v>
      </c>
      <c r="F24" s="7">
        <v>0</v>
      </c>
      <c r="G24" s="7">
        <v>6800000000</v>
      </c>
      <c r="H24" s="7">
        <v>5000000000</v>
      </c>
      <c r="I24" s="7">
        <v>0</v>
      </c>
    </row>
    <row r="25" spans="1:9" x14ac:dyDescent="0.2">
      <c r="A25" s="64"/>
      <c r="B25" s="6" t="s">
        <v>113</v>
      </c>
      <c r="C25" s="6">
        <v>5012</v>
      </c>
      <c r="D25" s="6">
        <v>0</v>
      </c>
      <c r="E25" s="6">
        <v>0</v>
      </c>
      <c r="F25" s="6">
        <v>5263</v>
      </c>
      <c r="G25" s="6">
        <v>5513</v>
      </c>
      <c r="H25" s="6">
        <v>5764</v>
      </c>
      <c r="I25" s="6">
        <v>5812</v>
      </c>
    </row>
    <row r="26" spans="1:9" ht="15" customHeight="1" x14ac:dyDescent="0.2">
      <c r="A26" s="64" t="s">
        <v>93</v>
      </c>
      <c r="B26" s="6" t="s">
        <v>138</v>
      </c>
      <c r="C26" s="7">
        <v>18926629584</v>
      </c>
      <c r="D26" s="7">
        <v>17374890556</v>
      </c>
      <c r="E26" s="6">
        <v>91.8</v>
      </c>
      <c r="F26" s="7">
        <v>6314159000</v>
      </c>
      <c r="G26" s="7">
        <v>23206666666</v>
      </c>
      <c r="H26" s="7">
        <v>20724577039</v>
      </c>
      <c r="I26" s="7">
        <v>3796857777</v>
      </c>
    </row>
    <row r="27" spans="1:9" x14ac:dyDescent="0.2">
      <c r="A27" s="64"/>
      <c r="B27" s="6" t="s">
        <v>113</v>
      </c>
      <c r="C27" s="6">
        <v>20</v>
      </c>
      <c r="D27" s="6">
        <v>0</v>
      </c>
      <c r="E27" s="6">
        <v>0</v>
      </c>
      <c r="F27" s="6">
        <v>50</v>
      </c>
      <c r="G27" s="6">
        <v>80</v>
      </c>
      <c r="H27" s="6">
        <v>90</v>
      </c>
      <c r="I27" s="6">
        <v>100</v>
      </c>
    </row>
    <row r="28" spans="1:9" ht="15" customHeight="1" x14ac:dyDescent="0.2">
      <c r="A28" s="64" t="s">
        <v>102</v>
      </c>
      <c r="B28" s="6" t="s">
        <v>138</v>
      </c>
      <c r="C28" s="7">
        <v>18150468</v>
      </c>
      <c r="D28" s="7">
        <v>14199270</v>
      </c>
      <c r="E28" s="6">
        <v>78.23</v>
      </c>
      <c r="F28" s="7">
        <v>29904920000</v>
      </c>
      <c r="G28" s="7">
        <v>4564249532</v>
      </c>
      <c r="H28" s="7">
        <v>4030200000</v>
      </c>
      <c r="I28" s="7">
        <v>890000000</v>
      </c>
    </row>
    <row r="29" spans="1:9" x14ac:dyDescent="0.2">
      <c r="A29" s="64"/>
      <c r="B29" s="6" t="s">
        <v>113</v>
      </c>
      <c r="C29" s="6">
        <v>40</v>
      </c>
      <c r="D29" s="6">
        <v>20</v>
      </c>
      <c r="E29" s="6">
        <v>50</v>
      </c>
      <c r="F29" s="6">
        <v>60</v>
      </c>
      <c r="G29" s="6">
        <v>80</v>
      </c>
      <c r="H29" s="6">
        <v>90</v>
      </c>
      <c r="I29" s="6">
        <v>100</v>
      </c>
    </row>
    <row r="30" spans="1:9" ht="16" x14ac:dyDescent="0.2">
      <c r="A30" s="67" t="s">
        <v>136</v>
      </c>
      <c r="B30" s="67"/>
      <c r="C30" s="67"/>
      <c r="D30" s="67"/>
      <c r="E30" s="67"/>
      <c r="F30" s="67"/>
      <c r="G30" s="67"/>
      <c r="H30" s="67"/>
      <c r="I30" s="67"/>
    </row>
    <row r="31" spans="1:9" x14ac:dyDescent="0.2">
      <c r="A31" s="64" t="s">
        <v>81</v>
      </c>
      <c r="B31" s="6" t="s">
        <v>138</v>
      </c>
      <c r="C31" s="7">
        <v>32576755000</v>
      </c>
      <c r="D31" s="7">
        <v>8057764454</v>
      </c>
      <c r="E31" s="8">
        <v>24.73</v>
      </c>
      <c r="F31" s="7">
        <v>47000000000</v>
      </c>
      <c r="G31" s="7">
        <v>0</v>
      </c>
      <c r="H31" s="7">
        <v>0</v>
      </c>
      <c r="I31" s="7">
        <v>0</v>
      </c>
    </row>
    <row r="32" spans="1:9" x14ac:dyDescent="0.2">
      <c r="A32" s="64"/>
      <c r="B32" s="6" t="s">
        <v>113</v>
      </c>
      <c r="C32" s="6">
        <v>0.6</v>
      </c>
      <c r="D32" s="6">
        <v>0.4</v>
      </c>
      <c r="E32" s="6">
        <v>0</v>
      </c>
      <c r="F32" s="6">
        <v>1</v>
      </c>
      <c r="G32" s="6">
        <v>0</v>
      </c>
      <c r="H32" s="6">
        <v>0</v>
      </c>
      <c r="I32" s="6">
        <v>0</v>
      </c>
    </row>
  </sheetData>
  <mergeCells count="21">
    <mergeCell ref="A31:A32"/>
    <mergeCell ref="A4:I4"/>
    <mergeCell ref="A7:I7"/>
    <mergeCell ref="A10:I10"/>
    <mergeCell ref="A13:I13"/>
    <mergeCell ref="A16:I16"/>
    <mergeCell ref="A19:I19"/>
    <mergeCell ref="A30:I30"/>
    <mergeCell ref="A17:A18"/>
    <mergeCell ref="A20:A21"/>
    <mergeCell ref="A22:A23"/>
    <mergeCell ref="A24:A25"/>
    <mergeCell ref="A26:A27"/>
    <mergeCell ref="A28:A29"/>
    <mergeCell ref="A5:A6"/>
    <mergeCell ref="A11:A12"/>
    <mergeCell ref="A8:A9"/>
    <mergeCell ref="A14:A15"/>
    <mergeCell ref="C2:E2"/>
    <mergeCell ref="B2:B3"/>
    <mergeCell ref="A2: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workbookViewId="0">
      <selection activeCell="F9" sqref="F9"/>
    </sheetView>
  </sheetViews>
  <sheetFormatPr baseColWidth="10" defaultRowHeight="15" x14ac:dyDescent="0.2"/>
  <sheetData>
    <row r="1" spans="1:6" x14ac:dyDescent="0.2">
      <c r="A1" s="68" t="s">
        <v>163</v>
      </c>
      <c r="B1" s="68"/>
      <c r="C1" s="68"/>
      <c r="D1" s="68"/>
      <c r="E1" s="68"/>
      <c r="F1" s="68"/>
    </row>
    <row r="2" spans="1:6" x14ac:dyDescent="0.2">
      <c r="A2" s="68"/>
      <c r="B2" s="68"/>
      <c r="C2" s="68"/>
      <c r="D2" s="68"/>
      <c r="E2" s="68"/>
      <c r="F2" s="68"/>
    </row>
    <row r="3" spans="1:6" x14ac:dyDescent="0.2">
      <c r="A3" s="69"/>
      <c r="B3" s="69"/>
      <c r="C3" s="69"/>
      <c r="D3" s="69"/>
      <c r="E3" s="69"/>
      <c r="F3" s="69"/>
    </row>
    <row r="4" spans="1:6" x14ac:dyDescent="0.2">
      <c r="A4" s="69"/>
      <c r="B4" s="69"/>
      <c r="C4" s="69"/>
      <c r="D4" s="69"/>
      <c r="E4" s="69"/>
      <c r="F4" s="69"/>
    </row>
    <row r="5" spans="1:6" x14ac:dyDescent="0.2">
      <c r="A5" s="69"/>
      <c r="B5" s="69"/>
      <c r="C5" s="69"/>
      <c r="D5" s="69"/>
      <c r="E5" s="69"/>
      <c r="F5" s="69"/>
    </row>
  </sheetData>
  <mergeCells count="2">
    <mergeCell ref="A1:F2"/>
    <mergeCell ref="A3: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ACCIÓN INICIAL 2021</vt:lpstr>
      <vt:lpstr>Hoja6</vt:lpstr>
      <vt:lpstr>Plan Anual de Adquisiciones</vt:lpstr>
      <vt:lpstr>'PLAN DE ACCIÓN INICIAL 2021'!Área_de_impresión</vt:lpstr>
      <vt:lpstr>'PLAN DE ACCIÓN INICIAL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Hernan Layton Coy</dc:creator>
  <cp:lastModifiedBy>Microsoft Office User</cp:lastModifiedBy>
  <cp:lastPrinted>2020-11-03T15:55:26Z</cp:lastPrinted>
  <dcterms:created xsi:type="dcterms:W3CDTF">2020-10-20T20:50:29Z</dcterms:created>
  <dcterms:modified xsi:type="dcterms:W3CDTF">2021-05-05T22:48:26Z</dcterms:modified>
</cp:coreProperties>
</file>