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SEPTIEMBRE\"/>
    </mc:Choice>
  </mc:AlternateContent>
  <bookViews>
    <workbookView xWindow="0" yWindow="0" windowWidth="21600" windowHeight="9630"/>
  </bookViews>
  <sheets>
    <sheet name="UE 02 EJECUCIÓN RESERVA" sheetId="2" r:id="rId1"/>
  </sheets>
  <calcPr calcId="162913"/>
</workbook>
</file>

<file path=xl/calcChain.xml><?xml version="1.0" encoding="utf-8"?>
<calcChain xmlns="http://schemas.openxmlformats.org/spreadsheetml/2006/main">
  <c r="F16" i="2" l="1"/>
  <c r="F21" i="2" l="1"/>
  <c r="J21" i="2" s="1"/>
  <c r="J20" i="2" s="1"/>
  <c r="F19" i="2"/>
  <c r="I19" i="2" s="1"/>
  <c r="J16" i="2"/>
  <c r="J15" i="2" s="1"/>
  <c r="J14" i="2" s="1"/>
  <c r="H20" i="2"/>
  <c r="G20" i="2"/>
  <c r="E20" i="2"/>
  <c r="D20" i="2"/>
  <c r="C20" i="2"/>
  <c r="C17" i="2" s="1"/>
  <c r="H18" i="2"/>
  <c r="G18" i="2"/>
  <c r="E18" i="2"/>
  <c r="F18" i="2" s="1"/>
  <c r="D18" i="2"/>
  <c r="C18" i="2"/>
  <c r="H15" i="2"/>
  <c r="H14" i="2" s="1"/>
  <c r="G15" i="2"/>
  <c r="E15" i="2"/>
  <c r="E14" i="2" s="1"/>
  <c r="D15" i="2"/>
  <c r="D14" i="2" s="1"/>
  <c r="C15" i="2"/>
  <c r="C14" i="2" s="1"/>
  <c r="G14" i="2"/>
  <c r="I18" i="2" l="1"/>
  <c r="G17" i="2"/>
  <c r="G13" i="2" s="1"/>
  <c r="G12" i="2" s="1"/>
  <c r="G11" i="2" s="1"/>
  <c r="G10" i="2" s="1"/>
  <c r="G9" i="2" s="1"/>
  <c r="H17" i="2"/>
  <c r="E17" i="2"/>
  <c r="E13" i="2" s="1"/>
  <c r="E12" i="2" s="1"/>
  <c r="E11" i="2" s="1"/>
  <c r="E10" i="2" s="1"/>
  <c r="E9" i="2" s="1"/>
  <c r="H13" i="2"/>
  <c r="H12" i="2" s="1"/>
  <c r="H11" i="2" s="1"/>
  <c r="H10" i="2" s="1"/>
  <c r="H9" i="2" s="1"/>
  <c r="D17" i="2"/>
  <c r="D13" i="2" s="1"/>
  <c r="D12" i="2" s="1"/>
  <c r="D11" i="2" s="1"/>
  <c r="D10" i="2" s="1"/>
  <c r="D9" i="2" s="1"/>
  <c r="F20" i="2"/>
  <c r="I20" i="2" s="1"/>
  <c r="J19" i="2"/>
  <c r="J18" i="2" s="1"/>
  <c r="J17" i="2" s="1"/>
  <c r="J13" i="2" s="1"/>
  <c r="J12" i="2" s="1"/>
  <c r="J11" i="2" s="1"/>
  <c r="J10" i="2" s="1"/>
  <c r="J9" i="2" s="1"/>
  <c r="I16" i="2"/>
  <c r="F14" i="2"/>
  <c r="I14" i="2" s="1"/>
  <c r="F15" i="2"/>
  <c r="I15" i="2" s="1"/>
  <c r="C13" i="2"/>
  <c r="I21" i="2"/>
  <c r="F17" i="2" l="1"/>
  <c r="I17" i="2" s="1"/>
  <c r="C12" i="2"/>
  <c r="F13" i="2"/>
  <c r="I13" i="2" s="1"/>
  <c r="C11" i="2" l="1"/>
  <c r="F12" i="2"/>
  <c r="I12" i="2" s="1"/>
  <c r="C10" i="2" l="1"/>
  <c r="F11" i="2"/>
  <c r="I11" i="2" s="1"/>
  <c r="C9" i="2" l="1"/>
  <c r="F9" i="2" s="1"/>
  <c r="I9" i="2" s="1"/>
  <c r="F10" i="2"/>
  <c r="I10" i="2" s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<sst xmlns="http://schemas.openxmlformats.org/spreadsheetml/2006/main" count="43" uniqueCount="42">
  <si>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</si>
  <si>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</si>
  <si>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</si>
  <si>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</si>
  <si>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</si>
  <si>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</si>
  <si>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>EJECUCION DE RESERVAS PRESUPUESTALES</t>
  </si>
  <si>
    <t xml:space="preserve"> 137 -  SECRETARIA DISTRITAL  DE SEGURIDAD, CONVIVIENCIA Y JUSTICIA</t>
  </si>
  <si>
    <t>UNIDAD EJECUTORA 02 - FONDO CUENTA PARA LA SEGURIDAD</t>
  </si>
  <si>
    <t>RESERVAS: 2020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</si>
  <si>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</si>
  <si>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</si>
  <si>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</si>
  <si>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</si>
  <si>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</si>
  <si>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</si>
  <si>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% DE GIRO</t>
  </si>
  <si>
    <t>RESERVAS SIN GIRO</t>
  </si>
  <si>
    <t>MES</t>
  </si>
  <si>
    <t>ACUMULADA</t>
  </si>
  <si>
    <t>GASTOS</t>
  </si>
  <si>
    <t>3-3</t>
  </si>
  <si>
    <t>INVERSIÓN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</si>
  <si>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</si>
  <si>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</si>
  <si>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</si>
  <si>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</si>
  <si>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</si>
  <si>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</si>
  <si>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3-3-1-15-03-19</t>
  </si>
  <si>
    <t>Seguridad y convivencia para todos</t>
  </si>
  <si>
    <t>3-3-1-15-03-19-7507</t>
  </si>
  <si>
    <t>Fortalecimiento de los organismos de seguridad del Distrito</t>
  </si>
  <si>
    <t>Seguridad y convivencia para Bogotá</t>
  </si>
  <si>
    <t>3-3-1-15-03-21</t>
  </si>
  <si>
    <t>Justicia para todos consolidación del Sistema Distrital de Justicia</t>
  </si>
  <si>
    <t>3-3-1-15-03-21-7510</t>
  </si>
  <si>
    <t>Nuevos y mejores equipamentos de justicia para Bogotá</t>
  </si>
  <si>
    <t>Acceso a la justicia</t>
  </si>
  <si>
    <t>3-3-1-15-03-21-7532</t>
  </si>
  <si>
    <t xml:space="preserve">Implementación, Prevención y difusióndel Código Nacional de Policia </t>
  </si>
  <si>
    <t>MES: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</si>
</sst>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6" fillId="34" borderId="0" xfId="0" applyFont="1" applyFill="1" applyAlignment="1">
      <alignment horizontal="center"/>
    </xf>
    <xf numFmtId="0" fontId="13" fillId="33" borderId="11" xfId="0" applyFont="1" applyFill="1" applyBorder="1" applyAlignment="1">
      <alignment horizontal="center"/>
    </xf>
    <xf numFmtId="49" fontId="16" fillId="0" borderId="11" xfId="0" applyNumberFormat="1" applyFont="1" applyBorder="1"/>
    <xf numFmtId="0" fontId="16" fillId="0" borderId="11" xfId="0" applyFont="1" applyBorder="1"/>
    <xf numFmtId="3" fontId="16" fillId="0" borderId="11" xfId="1" applyNumberFormat="1" applyFont="1" applyBorder="1"/>
    <xf numFmtId="10" fontId="16" fillId="0" borderId="11" xfId="2" applyNumberFormat="1" applyFont="1" applyBorder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49" fontId="0" fillId="34" borderId="11" xfId="0" applyNumberFormat="1" applyFont="1" applyFill="1" applyBorder="1"/>
    <xf numFmtId="0" fontId="0" fillId="34" borderId="11" xfId="0" applyFont="1" applyFill="1" applyBorder="1"/>
    <xf numFmtId="3" fontId="0" fillId="0" borderId="11" xfId="1" applyNumberFormat="1" applyFont="1" applyBorder="1"/>
    <xf numFmtId="0" fontId="0" fillId="34" borderId="0" xfId="0" applyFont="1" applyFill="1"/>
    <xf numFmtId="49" fontId="16" fillId="34" borderId="11" xfId="0" applyNumberFormat="1" applyFont="1" applyFill="1" applyBorder="1"/>
    <xf numFmtId="0" fontId="16" fillId="34" borderId="11" xfId="0" applyFont="1" applyFill="1" applyBorder="1"/>
    <xf numFmtId="3" fontId="16" fillId="34" borderId="11" xfId="1" applyNumberFormat="1" applyFont="1" applyFill="1" applyBorder="1"/>
    <xf numFmtId="10" fontId="16" fillId="34" borderId="11" xfId="2" applyNumberFormat="1" applyFont="1" applyFill="1" applyBorder="1" applyAlignment="1">
      <alignment horizontal="center"/>
    </xf>
    <xf numFmtId="0" fontId="16" fillId="34" borderId="0" xfId="0" applyFont="1" applyFill="1"/>
    <xf numFmtId="0" fontId="13" fillId="33" borderId="11" xfId="0" applyFont="1" applyFill="1" applyBorder="1" applyAlignment="1">
      <alignment horizontal="center" vertical="center"/>
    </xf>
    <xf numFmtId="0" fontId="13" fillId="33" borderId="11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wrapText="1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10" fontId="0" fillId="34" borderId="11" xfId="2" applyNumberFormat="1" applyFont="1" applyFill="1" applyBorder="1" applyAlignment="1">
      <alignment horizont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E18" sqref="E18"/>
    </sheetView>
  </sheetViews>
  <sheetFormatPr baseColWidth="10" defaultRowHeight="15" x14ac:dyDescent="0.25"/>
  <cols>
    <col min="1" max="1" width="22.28515625" bestFit="1" customWidth="1"/>
    <col min="2" max="2" width="28" customWidth="1"/>
    <col min="3" max="3" width="20.5703125" bestFit="1" customWidth="1"/>
    <col min="4" max="4" width="16.7109375" bestFit="1" customWidth="1"/>
    <col min="5" max="5" width="18.5703125" bestFit="1" customWidth="1"/>
    <col min="6" max="6" width="18.42578125" bestFit="1" customWidth="1"/>
    <col min="7" max="7" width="19.5703125" bestFit="1" customWidth="1"/>
    <col min="8" max="8" width="19.42578125" bestFit="1" customWidth="1"/>
    <col min="10" max="10" width="18.42578125" bestFit="1" customWidth="1"/>
    <col min="11" max="11" width="12" bestFit="1" customWidth="1"/>
  </cols>
  <sheetData>
    <row r="1" spans="1:11" ht="15.75" x14ac:dyDescent="0.25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15.75" x14ac:dyDescent="0.25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5.75" x14ac:dyDescent="0.25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15.75" x14ac:dyDescent="0.2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</row>
    <row r="5" spans="1:11" ht="15.75" x14ac:dyDescent="0.25">
      <c r="A5" s="22" t="s">
        <v>9</v>
      </c>
      <c r="B5" s="22"/>
      <c r="C5" s="22"/>
      <c r="D5" s="22"/>
      <c r="E5" s="22"/>
      <c r="F5" s="22"/>
      <c r="G5" s="22"/>
      <c r="H5" s="22"/>
      <c r="I5" s="22"/>
      <c r="J5" s="22"/>
    </row>
    <row r="6" spans="1:11" ht="15.75" x14ac:dyDescent="0.25">
      <c r="A6" s="23" t="s">
        <v>41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s="1" customFormat="1" ht="17.25" customHeight="1" x14ac:dyDescent="0.25">
      <c r="A7" s="19" t="s">
        <v>10</v>
      </c>
      <c r="B7" s="19"/>
      <c r="C7" s="20" t="s">
        <v>11</v>
      </c>
      <c r="D7" s="21" t="s">
        <v>12</v>
      </c>
      <c r="E7" s="20" t="s">
        <v>13</v>
      </c>
      <c r="F7" s="20" t="s">
        <v>14</v>
      </c>
      <c r="G7" s="19" t="s">
        <v>15</v>
      </c>
      <c r="H7" s="19"/>
      <c r="I7" s="18" t="s">
        <v>16</v>
      </c>
      <c r="J7" s="18" t="s">
        <v>17</v>
      </c>
    </row>
    <row r="8" spans="1:11" s="1" customFormat="1" x14ac:dyDescent="0.25">
      <c r="A8" s="2" t="s">
        <v>0</v>
      </c>
      <c r="B8" s="2" t="s">
        <v>1</v>
      </c>
      <c r="C8" s="20"/>
      <c r="D8" s="21"/>
      <c r="E8" s="20"/>
      <c r="F8" s="20"/>
      <c r="G8" s="2" t="s">
        <v>18</v>
      </c>
      <c r="H8" s="2" t="s">
        <v>19</v>
      </c>
      <c r="I8" s="18"/>
      <c r="J8" s="18"/>
    </row>
    <row r="9" spans="1:11" s="7" customFormat="1" x14ac:dyDescent="0.25">
      <c r="A9" s="3">
        <v>3</v>
      </c>
      <c r="B9" s="4" t="s">
        <v>20</v>
      </c>
      <c r="C9" s="5">
        <f>+C10</f>
        <v>104441010634</v>
      </c>
      <c r="D9" s="5">
        <f t="shared" ref="D9:J12" si="0">+D10</f>
        <v>2421778</v>
      </c>
      <c r="E9" s="5">
        <f t="shared" si="0"/>
        <v>339040154</v>
      </c>
      <c r="F9" s="5">
        <f>+C9-E9</f>
        <v>104101970480</v>
      </c>
      <c r="G9" s="5">
        <f t="shared" si="0"/>
        <v>685369560</v>
      </c>
      <c r="H9" s="5">
        <f t="shared" si="0"/>
        <v>65040759060</v>
      </c>
      <c r="I9" s="6">
        <f t="shared" ref="I9:I21" si="1">+H9/F9</f>
        <v>0.6247793270396893</v>
      </c>
      <c r="J9" s="5">
        <f t="shared" si="0"/>
        <v>39061211420</v>
      </c>
    </row>
    <row r="10" spans="1:11" s="7" customFormat="1" x14ac:dyDescent="0.25">
      <c r="A10" s="3" t="s">
        <v>21</v>
      </c>
      <c r="B10" s="4" t="s">
        <v>22</v>
      </c>
      <c r="C10" s="5">
        <f>+C11</f>
        <v>104441010634</v>
      </c>
      <c r="D10" s="5">
        <f t="shared" si="0"/>
        <v>2421778</v>
      </c>
      <c r="E10" s="5">
        <f t="shared" si="0"/>
        <v>339040154</v>
      </c>
      <c r="F10" s="5">
        <f t="shared" ref="F10:F20" si="2">+C10-E10</f>
        <v>104101970480</v>
      </c>
      <c r="G10" s="5">
        <f t="shared" si="0"/>
        <v>685369560</v>
      </c>
      <c r="H10" s="5">
        <f t="shared" si="0"/>
        <v>65040759060</v>
      </c>
      <c r="I10" s="6">
        <f t="shared" si="1"/>
        <v>0.6247793270396893</v>
      </c>
      <c r="J10" s="5">
        <f t="shared" si="0"/>
        <v>39061211420</v>
      </c>
      <c r="K10" s="8"/>
    </row>
    <row r="11" spans="1:11" s="7" customFormat="1" x14ac:dyDescent="0.25">
      <c r="A11" s="3" t="s">
        <v>23</v>
      </c>
      <c r="B11" s="4" t="s">
        <v>24</v>
      </c>
      <c r="C11" s="5">
        <f>+C12</f>
        <v>104441010634</v>
      </c>
      <c r="D11" s="5">
        <f t="shared" si="0"/>
        <v>2421778</v>
      </c>
      <c r="E11" s="5">
        <f t="shared" si="0"/>
        <v>339040154</v>
      </c>
      <c r="F11" s="5">
        <f t="shared" si="2"/>
        <v>104101970480</v>
      </c>
      <c r="G11" s="5">
        <f t="shared" si="0"/>
        <v>685369560</v>
      </c>
      <c r="H11" s="5">
        <f t="shared" si="0"/>
        <v>65040759060</v>
      </c>
      <c r="I11" s="6">
        <f t="shared" si="1"/>
        <v>0.6247793270396893</v>
      </c>
      <c r="J11" s="5">
        <f t="shared" si="0"/>
        <v>39061211420</v>
      </c>
    </row>
    <row r="12" spans="1:11" s="7" customFormat="1" x14ac:dyDescent="0.25">
      <c r="A12" s="3" t="s">
        <v>25</v>
      </c>
      <c r="B12" s="4" t="s">
        <v>26</v>
      </c>
      <c r="C12" s="5">
        <f>+C13</f>
        <v>104441010634</v>
      </c>
      <c r="D12" s="5">
        <f t="shared" si="0"/>
        <v>2421778</v>
      </c>
      <c r="E12" s="5">
        <f t="shared" si="0"/>
        <v>339040154</v>
      </c>
      <c r="F12" s="5">
        <f t="shared" si="2"/>
        <v>104101970480</v>
      </c>
      <c r="G12" s="5">
        <f t="shared" si="0"/>
        <v>685369560</v>
      </c>
      <c r="H12" s="5">
        <f t="shared" si="0"/>
        <v>65040759060</v>
      </c>
      <c r="I12" s="6">
        <f t="shared" si="1"/>
        <v>0.6247793270396893</v>
      </c>
      <c r="J12" s="5">
        <f t="shared" si="0"/>
        <v>39061211420</v>
      </c>
    </row>
    <row r="13" spans="1:11" s="7" customFormat="1" x14ac:dyDescent="0.25">
      <c r="A13" s="3" t="s">
        <v>27</v>
      </c>
      <c r="B13" s="4" t="s">
        <v>28</v>
      </c>
      <c r="C13" s="5">
        <f>+C14+C17</f>
        <v>104441010634</v>
      </c>
      <c r="D13" s="5">
        <f t="shared" ref="D13:J13" si="3">+D14+D17</f>
        <v>2421778</v>
      </c>
      <c r="E13" s="5">
        <f t="shared" si="3"/>
        <v>339040154</v>
      </c>
      <c r="F13" s="5">
        <f t="shared" si="2"/>
        <v>104101970480</v>
      </c>
      <c r="G13" s="5">
        <f t="shared" si="3"/>
        <v>685369560</v>
      </c>
      <c r="H13" s="5">
        <f t="shared" si="3"/>
        <v>65040759060</v>
      </c>
      <c r="I13" s="6">
        <f t="shared" si="1"/>
        <v>0.6247793270396893</v>
      </c>
      <c r="J13" s="5">
        <f t="shared" si="3"/>
        <v>39061211420</v>
      </c>
    </row>
    <row r="14" spans="1:11" s="7" customFormat="1" x14ac:dyDescent="0.25">
      <c r="A14" s="3" t="s">
        <v>29</v>
      </c>
      <c r="B14" s="4" t="s">
        <v>30</v>
      </c>
      <c r="C14" s="5">
        <f>+C15</f>
        <v>102027812400</v>
      </c>
      <c r="D14" s="5">
        <f t="shared" ref="D14:J15" si="4">+D15</f>
        <v>2421778</v>
      </c>
      <c r="E14" s="5">
        <f t="shared" si="4"/>
        <v>337194425</v>
      </c>
      <c r="F14" s="5">
        <f t="shared" si="2"/>
        <v>101690617975</v>
      </c>
      <c r="G14" s="5">
        <f t="shared" si="4"/>
        <v>655778545</v>
      </c>
      <c r="H14" s="5">
        <f t="shared" si="4"/>
        <v>62691835615</v>
      </c>
      <c r="I14" s="6">
        <f t="shared" si="1"/>
        <v>0.61649576788305482</v>
      </c>
      <c r="J14" s="5">
        <f t="shared" si="4"/>
        <v>38998782360</v>
      </c>
    </row>
    <row r="15" spans="1:11" s="7" customFormat="1" x14ac:dyDescent="0.25">
      <c r="A15" s="3" t="s">
        <v>31</v>
      </c>
      <c r="B15" s="4" t="s">
        <v>32</v>
      </c>
      <c r="C15" s="5">
        <f>+C16</f>
        <v>102027812400</v>
      </c>
      <c r="D15" s="5">
        <f t="shared" si="4"/>
        <v>2421778</v>
      </c>
      <c r="E15" s="5">
        <f t="shared" si="4"/>
        <v>337194425</v>
      </c>
      <c r="F15" s="5">
        <f t="shared" si="2"/>
        <v>101690617975</v>
      </c>
      <c r="G15" s="5">
        <f t="shared" si="4"/>
        <v>655778545</v>
      </c>
      <c r="H15" s="5">
        <f t="shared" si="4"/>
        <v>62691835615</v>
      </c>
      <c r="I15" s="6">
        <f t="shared" si="1"/>
        <v>0.61649576788305482</v>
      </c>
      <c r="J15" s="5">
        <f t="shared" si="4"/>
        <v>38998782360</v>
      </c>
    </row>
    <row r="16" spans="1:11" s="12" customFormat="1" x14ac:dyDescent="0.25">
      <c r="A16" s="9" t="s">
        <v>2</v>
      </c>
      <c r="B16" s="10" t="s">
        <v>33</v>
      </c>
      <c r="C16" s="11">
        <v>102027812400</v>
      </c>
      <c r="D16" s="11">
        <v>2421778</v>
      </c>
      <c r="E16" s="11">
        <v>337194425</v>
      </c>
      <c r="F16" s="11">
        <f>+C16-E16</f>
        <v>101690617975</v>
      </c>
      <c r="G16" s="11">
        <v>655778545</v>
      </c>
      <c r="H16" s="11">
        <v>62691835615</v>
      </c>
      <c r="I16" s="24">
        <f t="shared" si="1"/>
        <v>0.61649576788305482</v>
      </c>
      <c r="J16" s="11">
        <f t="shared" ref="J16:J21" si="5">+F16-H16</f>
        <v>38998782360</v>
      </c>
    </row>
    <row r="17" spans="1:10" s="17" customFormat="1" x14ac:dyDescent="0.25">
      <c r="A17" s="13" t="s">
        <v>34</v>
      </c>
      <c r="B17" s="14" t="s">
        <v>35</v>
      </c>
      <c r="C17" s="15">
        <f>+C18+C20</f>
        <v>2413198234</v>
      </c>
      <c r="D17" s="15">
        <f t="shared" ref="D17:J17" si="6">+D18+D20</f>
        <v>0</v>
      </c>
      <c r="E17" s="15">
        <f t="shared" si="6"/>
        <v>1845729</v>
      </c>
      <c r="F17" s="15">
        <f t="shared" si="2"/>
        <v>2411352505</v>
      </c>
      <c r="G17" s="15">
        <f t="shared" si="6"/>
        <v>29591015</v>
      </c>
      <c r="H17" s="15">
        <f t="shared" si="6"/>
        <v>2348923445</v>
      </c>
      <c r="I17" s="16">
        <f t="shared" si="1"/>
        <v>0.97411035513449329</v>
      </c>
      <c r="J17" s="15">
        <f t="shared" si="6"/>
        <v>62429060</v>
      </c>
    </row>
    <row r="18" spans="1:10" s="17" customFormat="1" x14ac:dyDescent="0.25">
      <c r="A18" s="13" t="s">
        <v>36</v>
      </c>
      <c r="B18" s="14" t="s">
        <v>37</v>
      </c>
      <c r="C18" s="15">
        <f>+C19</f>
        <v>1864991205</v>
      </c>
      <c r="D18" s="15">
        <f t="shared" ref="D18:J18" si="7">+D19</f>
        <v>0</v>
      </c>
      <c r="E18" s="15">
        <f t="shared" si="7"/>
        <v>5</v>
      </c>
      <c r="F18" s="15">
        <f t="shared" si="2"/>
        <v>1864991200</v>
      </c>
      <c r="G18" s="15">
        <f t="shared" si="7"/>
        <v>29591015</v>
      </c>
      <c r="H18" s="15">
        <f t="shared" si="7"/>
        <v>1809442747</v>
      </c>
      <c r="I18" s="16">
        <f t="shared" si="1"/>
        <v>0.9702151661627143</v>
      </c>
      <c r="J18" s="15">
        <f t="shared" si="7"/>
        <v>55548453</v>
      </c>
    </row>
    <row r="19" spans="1:10" s="12" customFormat="1" x14ac:dyDescent="0.25">
      <c r="A19" s="9" t="s">
        <v>3</v>
      </c>
      <c r="B19" s="10" t="s">
        <v>38</v>
      </c>
      <c r="C19" s="11">
        <v>1864991205</v>
      </c>
      <c r="D19" s="11">
        <v>0</v>
      </c>
      <c r="E19" s="11">
        <v>5</v>
      </c>
      <c r="F19" s="11">
        <f>+C19-E19</f>
        <v>1864991200</v>
      </c>
      <c r="G19" s="11">
        <v>29591015</v>
      </c>
      <c r="H19" s="11">
        <v>1809442747</v>
      </c>
      <c r="I19" s="24">
        <f t="shared" si="1"/>
        <v>0.9702151661627143</v>
      </c>
      <c r="J19" s="11">
        <f t="shared" si="5"/>
        <v>55548453</v>
      </c>
    </row>
    <row r="20" spans="1:10" s="17" customFormat="1" x14ac:dyDescent="0.25">
      <c r="A20" s="13" t="s">
        <v>39</v>
      </c>
      <c r="B20" s="14" t="s">
        <v>40</v>
      </c>
      <c r="C20" s="15">
        <f>+C21</f>
        <v>548207029</v>
      </c>
      <c r="D20" s="15">
        <f t="shared" ref="D20:J20" si="8">+D21</f>
        <v>0</v>
      </c>
      <c r="E20" s="15">
        <f t="shared" si="8"/>
        <v>1845724</v>
      </c>
      <c r="F20" s="15">
        <f t="shared" si="2"/>
        <v>546361305</v>
      </c>
      <c r="G20" s="15">
        <f t="shared" si="8"/>
        <v>0</v>
      </c>
      <c r="H20" s="15">
        <f t="shared" si="8"/>
        <v>539480698</v>
      </c>
      <c r="I20" s="16">
        <f>+H20/F20</f>
        <v>0.98740648919125051</v>
      </c>
      <c r="J20" s="15">
        <f t="shared" si="8"/>
        <v>6880607</v>
      </c>
    </row>
    <row r="21" spans="1:10" s="12" customFormat="1" x14ac:dyDescent="0.25">
      <c r="A21" s="9" t="s">
        <v>4</v>
      </c>
      <c r="B21" s="10" t="s">
        <v>38</v>
      </c>
      <c r="C21" s="11">
        <v>548207029</v>
      </c>
      <c r="D21" s="11">
        <v>0</v>
      </c>
      <c r="E21" s="11">
        <v>1845724</v>
      </c>
      <c r="F21" s="11">
        <f>+C21-E21</f>
        <v>546361305</v>
      </c>
      <c r="G21" s="11">
        <v>0</v>
      </c>
      <c r="H21" s="11">
        <v>539480698</v>
      </c>
      <c r="I21" s="24">
        <f t="shared" si="1"/>
        <v>0.98740648919125051</v>
      </c>
      <c r="J21" s="11">
        <f t="shared" si="5"/>
        <v>6880607</v>
      </c>
    </row>
  </sheetData>
  <mergeCells count="14">
    <mergeCell ref="A6:J6"/>
    <mergeCell ref="A1:J1"/>
    <mergeCell ref="A2:J2"/>
    <mergeCell ref="A3:J3"/>
    <mergeCell ref="A4:J4"/>
    <mergeCell ref="A5:J5"/>
    <mergeCell ref="I7:I8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 02 EJECUCIÓN RESERVA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Luz Dary Chaparro Enciso</cp:lastModifiedBy>
  <dcterms:modified xsi:type="dcterms:W3CDTF">2020-10-01T16:53:19Z</dcterms:modified>
</cp:coreProperties>
</file>