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2020 EJECUCIONES FIRMADAS\2020 JULIO\"/>
    </mc:Choice>
  </mc:AlternateContent>
  <bookViews>
    <workbookView xWindow="0" yWindow="0" windowWidth="21600" windowHeight="9630"/>
  </bookViews>
  <sheets>
    <sheet name="UE 02 EJECUCIÓN RESERVA 31-07-2" sheetId="3" r:id="rId1"/>
  </sheets>
  <calcPr calcId="0"/>
</workbook>
</file>

<file path=xl/calcChain.xml><?xml version="1.0" encoding="utf-8"?>
<calcChain xmlns="http://schemas.openxmlformats.org/spreadsheetml/2006/main">
  <c r="F21" i="3" l="1"/>
  <c r="J21" i="3" s="1"/>
  <c r="J20" i="3" s="1"/>
  <c r="H20" i="3"/>
  <c r="G20" i="3"/>
  <c r="E20" i="3"/>
  <c r="F20" i="3" s="1"/>
  <c r="D20" i="3"/>
  <c r="D17" i="3" s="1"/>
  <c r="C20" i="3"/>
  <c r="C17" i="3" s="1"/>
  <c r="J19" i="3"/>
  <c r="J18" i="3" s="1"/>
  <c r="F19" i="3"/>
  <c r="I19" i="3" s="1"/>
  <c r="H18" i="3"/>
  <c r="G18" i="3"/>
  <c r="E18" i="3"/>
  <c r="F18" i="3" s="1"/>
  <c r="D18" i="3"/>
  <c r="C18" i="3"/>
  <c r="H17" i="3"/>
  <c r="F16" i="3"/>
  <c r="I16" i="3" s="1"/>
  <c r="H15" i="3"/>
  <c r="H14" i="3" s="1"/>
  <c r="G15" i="3"/>
  <c r="E15" i="3"/>
  <c r="D15" i="3"/>
  <c r="D14" i="3" s="1"/>
  <c r="C15" i="3"/>
  <c r="G14" i="3"/>
  <c r="E14" i="3"/>
  <c r="C14" i="3"/>
  <c r="G17" i="3" l="1"/>
  <c r="J16" i="3"/>
  <c r="J15" i="3" s="1"/>
  <c r="J14" i="3" s="1"/>
  <c r="H13" i="3"/>
  <c r="H12" i="3" s="1"/>
  <c r="H11" i="3" s="1"/>
  <c r="H10" i="3" s="1"/>
  <c r="H9" i="3" s="1"/>
  <c r="I18" i="3"/>
  <c r="G13" i="3"/>
  <c r="G12" i="3" s="1"/>
  <c r="G11" i="3" s="1"/>
  <c r="G10" i="3" s="1"/>
  <c r="G9" i="3" s="1"/>
  <c r="E17" i="3"/>
  <c r="E13" i="3" s="1"/>
  <c r="E12" i="3" s="1"/>
  <c r="E11" i="3" s="1"/>
  <c r="E10" i="3" s="1"/>
  <c r="E9" i="3" s="1"/>
  <c r="J17" i="3"/>
  <c r="J13" i="3" s="1"/>
  <c r="J12" i="3" s="1"/>
  <c r="J11" i="3" s="1"/>
  <c r="J10" i="3" s="1"/>
  <c r="J9" i="3" s="1"/>
  <c r="I20" i="3"/>
  <c r="D13" i="3"/>
  <c r="D12" i="3" s="1"/>
  <c r="D11" i="3" s="1"/>
  <c r="D10" i="3" s="1"/>
  <c r="D9" i="3" s="1"/>
  <c r="F14" i="3"/>
  <c r="I14" i="3" s="1"/>
  <c r="F15" i="3"/>
  <c r="I15" i="3" s="1"/>
  <c r="C13" i="3"/>
  <c r="I21" i="3"/>
  <c r="F17" i="3" l="1"/>
  <c r="I17" i="3" s="1"/>
  <c r="C12" i="3"/>
  <c r="F13" i="3"/>
  <c r="I13" i="3" s="1"/>
  <c r="C11" i="3" l="1"/>
  <c r="F12" i="3"/>
  <c r="I12" i="3" s="1"/>
  <c r="C10" i="3" l="1"/>
  <c r="F11" i="3"/>
  <c r="I11" i="3" s="1"/>
  <c r="C9" i="3" l="1"/>
  <c r="F9" i="3" s="1"/>
  <c r="I9" i="3" s="1"/>
  <c r="F10" i="3"/>
  <c r="I10" i="3" s="1"/>
</calcChain>
</file>

<file path=xl/sharedStrings.xml><?xml version="1.0" encoding="utf-8"?>
<sst xmlns="http://schemas.openxmlformats.org/spreadsheetml/2006/main" count="43" uniqueCount="42">
  <si>
    <t>CODIGO</t>
  </si>
  <si>
    <t>DESCRIPCION</t>
  </si>
  <si>
    <t>3-3-1-15-03-19-7507-148</t>
  </si>
  <si>
    <t>3-3-1-15-03-21-7510-151</t>
  </si>
  <si>
    <t>3-3-1-15-03-21-7532-151</t>
  </si>
  <si>
    <t>SISTEMA DE PRESUPUESTO DISTRITAL - PREDIS</t>
  </si>
  <si>
    <t>EJECUCION DE RESERVAS PRESUPUESTALES</t>
  </si>
  <si>
    <t xml:space="preserve"> 137 -  SECRETARIA DISTRITAL  DE SEGURIDAD, CONVIVIENCIA Y JUSTICIA</t>
  </si>
  <si>
    <t>UNIDAD EJECUTORA 02 - FONDO CUENTA PARA LA SEGURIDAD</t>
  </si>
  <si>
    <t>RESERVAS: 2020</t>
  </si>
  <si>
    <t>RUBRO</t>
  </si>
  <si>
    <t>RESERVA CONSTITUIDA</t>
  </si>
  <si>
    <t>ANULACIONES MES</t>
  </si>
  <si>
    <t>ANULACIONES ACUMULADA</t>
  </si>
  <si>
    <t>RESERVAS DEFINITIVAS</t>
  </si>
  <si>
    <t>AUTORIZACION DE GIRO</t>
  </si>
  <si>
    <t>% DE GIRO</t>
  </si>
  <si>
    <t>RESERVAS SIN GIRO</t>
  </si>
  <si>
    <t>MES</t>
  </si>
  <si>
    <t>ACUMULADA</t>
  </si>
  <si>
    <t>MES: JULIO</t>
  </si>
  <si>
    <t>GASTOS</t>
  </si>
  <si>
    <t>3-3</t>
  </si>
  <si>
    <t>INVERSIÓN</t>
  </si>
  <si>
    <t>3-3-1</t>
  </si>
  <si>
    <t>DIRECTA</t>
  </si>
  <si>
    <t>3-3-1-15</t>
  </si>
  <si>
    <t>Bogotá Mejor para Todos</t>
  </si>
  <si>
    <t>3-3-1-15-03</t>
  </si>
  <si>
    <t>Pilar construcción de comunidad y cultura ciudadana</t>
  </si>
  <si>
    <t>3-3-1-15-03-19</t>
  </si>
  <si>
    <t>Seguridad y convivencia para todos</t>
  </si>
  <si>
    <t>3-3-1-15-03-19-7507</t>
  </si>
  <si>
    <t>Fortalecimiento de los organismos de seguridad del Distrito</t>
  </si>
  <si>
    <t>Seguridad y convivencia para Bogotá</t>
  </si>
  <si>
    <t>3-3-1-15-03-21</t>
  </si>
  <si>
    <t>Justicia para todos consolidación del Sistema Distrital de Justicia</t>
  </si>
  <si>
    <t>3-3-1-15-03-21-7510</t>
  </si>
  <si>
    <t>Nuevos y mejores equipamentos de justicia para Bogotá</t>
  </si>
  <si>
    <t>Acceso a la justicia</t>
  </si>
  <si>
    <t>3-3-1-15-03-21-7532</t>
  </si>
  <si>
    <t xml:space="preserve">Implementación, Prevención y difusióndel Código Nacional de Policia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</si>
</sst>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\ _€_-;\-* #,##0\ _€_-;_-* &quot;-&quot;??\ _€_-;_-@_-"/>
    <numFmt numFmtId="166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49" fontId="18" fillId="0" borderId="0" xfId="0" applyNumberFormat="1" applyFont="1" applyAlignment="1">
      <alignment horizontal="center"/>
    </xf>
    <xf numFmtId="49" fontId="18" fillId="0" borderId="10" xfId="0" applyNumberFormat="1" applyFont="1" applyBorder="1" applyAlignment="1">
      <alignment horizontal="center"/>
    </xf>
    <xf numFmtId="0" fontId="13" fillId="33" borderId="11" xfId="0" applyFont="1" applyFill="1" applyBorder="1" applyAlignment="1">
      <alignment horizontal="center"/>
    </xf>
    <xf numFmtId="0" fontId="13" fillId="33" borderId="11" xfId="0" applyFont="1" applyFill="1" applyBorder="1" applyAlignment="1">
      <alignment horizontal="center" vertical="center" wrapText="1"/>
    </xf>
    <xf numFmtId="0" fontId="13" fillId="33" borderId="11" xfId="0" applyFont="1" applyFill="1" applyBorder="1" applyAlignment="1">
      <alignment horizontal="center" wrapText="1"/>
    </xf>
    <xf numFmtId="0" fontId="13" fillId="33" borderId="11" xfId="0" applyFont="1" applyFill="1" applyBorder="1" applyAlignment="1">
      <alignment horizontal="center" vertical="center"/>
    </xf>
    <xf numFmtId="0" fontId="16" fillId="34" borderId="0" xfId="0" applyFont="1" applyFill="1" applyAlignment="1">
      <alignment horizontal="center"/>
    </xf>
    <xf numFmtId="0" fontId="13" fillId="33" borderId="11" xfId="0" applyFont="1" applyFill="1" applyBorder="1" applyAlignment="1">
      <alignment horizontal="center"/>
    </xf>
    <xf numFmtId="49" fontId="16" fillId="0" borderId="11" xfId="0" applyNumberFormat="1" applyFont="1" applyBorder="1"/>
    <xf numFmtId="0" fontId="16" fillId="0" borderId="11" xfId="0" applyFont="1" applyBorder="1"/>
    <xf numFmtId="49" fontId="0" fillId="34" borderId="11" xfId="0" applyNumberFormat="1" applyFont="1" applyFill="1" applyBorder="1"/>
    <xf numFmtId="0" fontId="0" fillId="34" borderId="11" xfId="0" applyFont="1" applyFill="1" applyBorder="1"/>
    <xf numFmtId="49" fontId="16" fillId="34" borderId="11" xfId="0" applyNumberFormat="1" applyFont="1" applyFill="1" applyBorder="1"/>
    <xf numFmtId="0" fontId="16" fillId="34" borderId="11" xfId="0" applyFont="1" applyFill="1" applyBorder="1"/>
    <xf numFmtId="3" fontId="16" fillId="0" borderId="11" xfId="1" applyNumberFormat="1" applyFont="1" applyBorder="1"/>
    <xf numFmtId="10" fontId="16" fillId="0" borderId="11" xfId="2" applyNumberFormat="1" applyFont="1" applyBorder="1" applyAlignment="1">
      <alignment horizontal="center"/>
    </xf>
    <xf numFmtId="0" fontId="16" fillId="0" borderId="0" xfId="0" applyFont="1"/>
    <xf numFmtId="164" fontId="16" fillId="0" borderId="0" xfId="0" applyNumberFormat="1" applyFont="1"/>
    <xf numFmtId="3" fontId="0" fillId="0" borderId="11" xfId="1" applyNumberFormat="1" applyFont="1" applyBorder="1"/>
    <xf numFmtId="3" fontId="1" fillId="0" borderId="11" xfId="1" applyNumberFormat="1" applyFont="1" applyBorder="1"/>
    <xf numFmtId="10" fontId="1" fillId="34" borderId="11" xfId="2" applyNumberFormat="1" applyFont="1" applyFill="1" applyBorder="1" applyAlignment="1">
      <alignment horizontal="center"/>
    </xf>
    <xf numFmtId="0" fontId="0" fillId="34" borderId="0" xfId="0" applyFont="1" applyFill="1"/>
    <xf numFmtId="3" fontId="16" fillId="34" borderId="11" xfId="1" applyNumberFormat="1" applyFont="1" applyFill="1" applyBorder="1"/>
    <xf numFmtId="10" fontId="16" fillId="34" borderId="11" xfId="2" applyNumberFormat="1" applyFont="1" applyFill="1" applyBorder="1" applyAlignment="1">
      <alignment horizontal="center"/>
    </xf>
    <xf numFmtId="0" fontId="16" fillId="34" borderId="0" xfId="0" applyFont="1" applyFill="1"/>
    <xf numFmtId="3" fontId="1" fillId="34" borderId="11" xfId="1" applyNumberFormat="1" applyFont="1" applyFill="1" applyBorder="1"/>
    <xf numFmtId="166" fontId="0" fillId="0" borderId="11" xfId="1" applyNumberFormat="1" applyFont="1" applyBorder="1"/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Neutral" xfId="10" builtinId="28" customBuiltin="1"/>
    <cellStyle name="Normal" xfId="0" builtinId="0"/>
    <cellStyle name="Notas" xfId="17" builtinId="10" customBuiltin="1"/>
    <cellStyle name="Porcentaje" xfId="2" builtinId="5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C18" sqref="C18"/>
    </sheetView>
  </sheetViews>
  <sheetFormatPr baseColWidth="10" defaultRowHeight="15" x14ac:dyDescent="0.25"/>
  <cols>
    <col min="1" max="1" width="22.28515625" bestFit="1" customWidth="1"/>
    <col min="2" max="2" width="28" customWidth="1"/>
    <col min="3" max="3" width="20.5703125" bestFit="1" customWidth="1"/>
    <col min="4" max="4" width="16.7109375" bestFit="1" customWidth="1"/>
    <col min="5" max="5" width="18.5703125" bestFit="1" customWidth="1"/>
    <col min="6" max="6" width="18.42578125" bestFit="1" customWidth="1"/>
    <col min="7" max="7" width="19.5703125" bestFit="1" customWidth="1"/>
    <col min="8" max="8" width="19.42578125" bestFit="1" customWidth="1"/>
    <col min="10" max="10" width="18.42578125" bestFit="1" customWidth="1"/>
    <col min="11" max="11" width="12" bestFit="1" customWidth="1"/>
  </cols>
  <sheetData>
    <row r="1" spans="1:11" ht="15.75" x14ac:dyDescent="0.25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</row>
    <row r="2" spans="1:11" ht="15.75" x14ac:dyDescent="0.25">
      <c r="A2" s="1" t="s">
        <v>6</v>
      </c>
      <c r="B2" s="1"/>
      <c r="C2" s="1"/>
      <c r="D2" s="1"/>
      <c r="E2" s="1"/>
      <c r="F2" s="1"/>
      <c r="G2" s="1"/>
      <c r="H2" s="1"/>
      <c r="I2" s="1"/>
      <c r="J2" s="1"/>
    </row>
    <row r="3" spans="1:11" ht="15.75" x14ac:dyDescent="0.25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</row>
    <row r="4" spans="1:11" ht="15.75" x14ac:dyDescent="0.25">
      <c r="A4" s="1" t="s">
        <v>8</v>
      </c>
      <c r="B4" s="1"/>
      <c r="C4" s="1"/>
      <c r="D4" s="1"/>
      <c r="E4" s="1"/>
      <c r="F4" s="1"/>
      <c r="G4" s="1"/>
      <c r="H4" s="1"/>
      <c r="I4" s="1"/>
      <c r="J4" s="1"/>
    </row>
    <row r="5" spans="1:11" ht="15.75" x14ac:dyDescent="0.25">
      <c r="A5" s="1" t="s">
        <v>9</v>
      </c>
      <c r="B5" s="1"/>
      <c r="C5" s="1"/>
      <c r="D5" s="1"/>
      <c r="E5" s="1"/>
      <c r="F5" s="1"/>
      <c r="G5" s="1"/>
      <c r="H5" s="1"/>
      <c r="I5" s="1"/>
      <c r="J5" s="1"/>
    </row>
    <row r="6" spans="1:11" ht="15.75" x14ac:dyDescent="0.25">
      <c r="A6" s="2" t="s">
        <v>20</v>
      </c>
      <c r="B6" s="2"/>
      <c r="C6" s="2"/>
      <c r="D6" s="2"/>
      <c r="E6" s="2"/>
      <c r="F6" s="2"/>
      <c r="G6" s="2"/>
      <c r="H6" s="2"/>
      <c r="I6" s="2"/>
      <c r="J6" s="2"/>
    </row>
    <row r="7" spans="1:11" s="7" customFormat="1" ht="17.25" customHeight="1" x14ac:dyDescent="0.25">
      <c r="A7" s="3" t="s">
        <v>10</v>
      </c>
      <c r="B7" s="3"/>
      <c r="C7" s="4" t="s">
        <v>11</v>
      </c>
      <c r="D7" s="5" t="s">
        <v>12</v>
      </c>
      <c r="E7" s="4" t="s">
        <v>13</v>
      </c>
      <c r="F7" s="4" t="s">
        <v>14</v>
      </c>
      <c r="G7" s="3" t="s">
        <v>15</v>
      </c>
      <c r="H7" s="3"/>
      <c r="I7" s="6" t="s">
        <v>16</v>
      </c>
      <c r="J7" s="6" t="s">
        <v>17</v>
      </c>
    </row>
    <row r="8" spans="1:11" s="7" customFormat="1" x14ac:dyDescent="0.25">
      <c r="A8" s="8" t="s">
        <v>0</v>
      </c>
      <c r="B8" s="8" t="s">
        <v>1</v>
      </c>
      <c r="C8" s="4"/>
      <c r="D8" s="5"/>
      <c r="E8" s="4"/>
      <c r="F8" s="4"/>
      <c r="G8" s="8" t="s">
        <v>18</v>
      </c>
      <c r="H8" s="8" t="s">
        <v>19</v>
      </c>
      <c r="I8" s="6"/>
      <c r="J8" s="6"/>
    </row>
    <row r="9" spans="1:11" s="17" customFormat="1" x14ac:dyDescent="0.25">
      <c r="A9" s="9">
        <v>3</v>
      </c>
      <c r="B9" s="10" t="s">
        <v>21</v>
      </c>
      <c r="C9" s="15">
        <f>+C10</f>
        <v>104441010634</v>
      </c>
      <c r="D9" s="15">
        <f t="shared" ref="D9:J12" si="0">+D10</f>
        <v>21305840</v>
      </c>
      <c r="E9" s="15">
        <f t="shared" si="0"/>
        <v>334761536</v>
      </c>
      <c r="F9" s="15">
        <f>+C9-E9</f>
        <v>104106249098</v>
      </c>
      <c r="G9" s="15">
        <f t="shared" si="0"/>
        <v>4790731240</v>
      </c>
      <c r="H9" s="15">
        <f t="shared" si="0"/>
        <v>63208772365</v>
      </c>
      <c r="I9" s="16">
        <f t="shared" ref="I9:I21" si="1">+H9/F9</f>
        <v>0.60715637065646921</v>
      </c>
      <c r="J9" s="15">
        <f t="shared" si="0"/>
        <v>40897476733</v>
      </c>
    </row>
    <row r="10" spans="1:11" s="17" customFormat="1" x14ac:dyDescent="0.25">
      <c r="A10" s="9" t="s">
        <v>22</v>
      </c>
      <c r="B10" s="10" t="s">
        <v>23</v>
      </c>
      <c r="C10" s="15">
        <f>+C11</f>
        <v>104441010634</v>
      </c>
      <c r="D10" s="15">
        <f t="shared" si="0"/>
        <v>21305840</v>
      </c>
      <c r="E10" s="15">
        <f t="shared" si="0"/>
        <v>334761536</v>
      </c>
      <c r="F10" s="15">
        <f t="shared" ref="F10:F21" si="2">+C10-E10</f>
        <v>104106249098</v>
      </c>
      <c r="G10" s="15">
        <f t="shared" si="0"/>
        <v>4790731240</v>
      </c>
      <c r="H10" s="15">
        <f t="shared" si="0"/>
        <v>63208772365</v>
      </c>
      <c r="I10" s="16">
        <f t="shared" si="1"/>
        <v>0.60715637065646921</v>
      </c>
      <c r="J10" s="15">
        <f t="shared" si="0"/>
        <v>40897476733</v>
      </c>
      <c r="K10" s="18"/>
    </row>
    <row r="11" spans="1:11" s="17" customFormat="1" x14ac:dyDescent="0.25">
      <c r="A11" s="9" t="s">
        <v>24</v>
      </c>
      <c r="B11" s="10" t="s">
        <v>25</v>
      </c>
      <c r="C11" s="15">
        <f>+C12</f>
        <v>104441010634</v>
      </c>
      <c r="D11" s="15">
        <f t="shared" si="0"/>
        <v>21305840</v>
      </c>
      <c r="E11" s="15">
        <f t="shared" si="0"/>
        <v>334761536</v>
      </c>
      <c r="F11" s="15">
        <f t="shared" si="2"/>
        <v>104106249098</v>
      </c>
      <c r="G11" s="15">
        <f t="shared" si="0"/>
        <v>4790731240</v>
      </c>
      <c r="H11" s="15">
        <f t="shared" si="0"/>
        <v>63208772365</v>
      </c>
      <c r="I11" s="16">
        <f t="shared" si="1"/>
        <v>0.60715637065646921</v>
      </c>
      <c r="J11" s="15">
        <f t="shared" si="0"/>
        <v>40897476733</v>
      </c>
    </row>
    <row r="12" spans="1:11" s="17" customFormat="1" x14ac:dyDescent="0.25">
      <c r="A12" s="9" t="s">
        <v>26</v>
      </c>
      <c r="B12" s="10" t="s">
        <v>27</v>
      </c>
      <c r="C12" s="15">
        <f>+C13</f>
        <v>104441010634</v>
      </c>
      <c r="D12" s="15">
        <f t="shared" si="0"/>
        <v>21305840</v>
      </c>
      <c r="E12" s="15">
        <f t="shared" si="0"/>
        <v>334761536</v>
      </c>
      <c r="F12" s="15">
        <f t="shared" si="2"/>
        <v>104106249098</v>
      </c>
      <c r="G12" s="15">
        <f t="shared" si="0"/>
        <v>4790731240</v>
      </c>
      <c r="H12" s="15">
        <f t="shared" si="0"/>
        <v>63208772365</v>
      </c>
      <c r="I12" s="16">
        <f t="shared" si="1"/>
        <v>0.60715637065646921</v>
      </c>
      <c r="J12" s="15">
        <f t="shared" si="0"/>
        <v>40897476733</v>
      </c>
    </row>
    <row r="13" spans="1:11" s="17" customFormat="1" x14ac:dyDescent="0.25">
      <c r="A13" s="9" t="s">
        <v>28</v>
      </c>
      <c r="B13" s="10" t="s">
        <v>29</v>
      </c>
      <c r="C13" s="15">
        <f>+C14+C17</f>
        <v>104441010634</v>
      </c>
      <c r="D13" s="15">
        <f t="shared" ref="D13:J13" si="3">+D14+D17</f>
        <v>21305840</v>
      </c>
      <c r="E13" s="15">
        <f t="shared" si="3"/>
        <v>334761536</v>
      </c>
      <c r="F13" s="15">
        <f t="shared" si="2"/>
        <v>104106249098</v>
      </c>
      <c r="G13" s="15">
        <f t="shared" si="3"/>
        <v>4790731240</v>
      </c>
      <c r="H13" s="15">
        <f t="shared" si="3"/>
        <v>63208772365</v>
      </c>
      <c r="I13" s="16">
        <f t="shared" si="1"/>
        <v>0.60715637065646921</v>
      </c>
      <c r="J13" s="15">
        <f t="shared" si="3"/>
        <v>40897476733</v>
      </c>
    </row>
    <row r="14" spans="1:11" s="17" customFormat="1" x14ac:dyDescent="0.25">
      <c r="A14" s="9" t="s">
        <v>30</v>
      </c>
      <c r="B14" s="10" t="s">
        <v>31</v>
      </c>
      <c r="C14" s="15">
        <f>+C15</f>
        <v>102027812400</v>
      </c>
      <c r="D14" s="15">
        <f t="shared" ref="D14:J15" si="4">+D15</f>
        <v>21305840</v>
      </c>
      <c r="E14" s="15">
        <f t="shared" si="4"/>
        <v>334761512</v>
      </c>
      <c r="F14" s="15">
        <f t="shared" si="2"/>
        <v>101693050888</v>
      </c>
      <c r="G14" s="15">
        <f t="shared" si="4"/>
        <v>4735794081</v>
      </c>
      <c r="H14" s="15">
        <f t="shared" si="4"/>
        <v>61035386773</v>
      </c>
      <c r="I14" s="16">
        <f t="shared" si="1"/>
        <v>0.60019230655417688</v>
      </c>
      <c r="J14" s="15">
        <f t="shared" si="4"/>
        <v>40657664115</v>
      </c>
    </row>
    <row r="15" spans="1:11" s="17" customFormat="1" x14ac:dyDescent="0.25">
      <c r="A15" s="9" t="s">
        <v>32</v>
      </c>
      <c r="B15" s="10" t="s">
        <v>33</v>
      </c>
      <c r="C15" s="15">
        <f>+C16</f>
        <v>102027812400</v>
      </c>
      <c r="D15" s="15">
        <f t="shared" si="4"/>
        <v>21305840</v>
      </c>
      <c r="E15" s="15">
        <f t="shared" si="4"/>
        <v>334761512</v>
      </c>
      <c r="F15" s="15">
        <f t="shared" si="2"/>
        <v>101693050888</v>
      </c>
      <c r="G15" s="15">
        <f t="shared" si="4"/>
        <v>4735794081</v>
      </c>
      <c r="H15" s="15">
        <f t="shared" si="4"/>
        <v>61035386773</v>
      </c>
      <c r="I15" s="16">
        <f t="shared" si="1"/>
        <v>0.60019230655417688</v>
      </c>
      <c r="J15" s="15">
        <f t="shared" si="4"/>
        <v>40657664115</v>
      </c>
    </row>
    <row r="16" spans="1:11" s="22" customFormat="1" x14ac:dyDescent="0.25">
      <c r="A16" s="11" t="s">
        <v>2</v>
      </c>
      <c r="B16" s="12" t="s">
        <v>34</v>
      </c>
      <c r="C16" s="19">
        <v>102027812400</v>
      </c>
      <c r="D16" s="27">
        <v>21305840</v>
      </c>
      <c r="E16" s="27">
        <v>334761512</v>
      </c>
      <c r="F16" s="20">
        <f t="shared" si="2"/>
        <v>101693050888</v>
      </c>
      <c r="G16" s="27">
        <v>4735794081</v>
      </c>
      <c r="H16" s="27">
        <v>61035386773</v>
      </c>
      <c r="I16" s="21">
        <f t="shared" si="1"/>
        <v>0.60019230655417688</v>
      </c>
      <c r="J16" s="19">
        <f t="shared" ref="J16:J21" si="5">+F16-H16</f>
        <v>40657664115</v>
      </c>
    </row>
    <row r="17" spans="1:10" s="25" customFormat="1" x14ac:dyDescent="0.25">
      <c r="A17" s="13" t="s">
        <v>35</v>
      </c>
      <c r="B17" s="14" t="s">
        <v>36</v>
      </c>
      <c r="C17" s="23">
        <f>+C18+C20</f>
        <v>2413198234</v>
      </c>
      <c r="D17" s="23">
        <f t="shared" ref="D17:J17" si="6">+D18+D20</f>
        <v>0</v>
      </c>
      <c r="E17" s="23">
        <f t="shared" si="6"/>
        <v>24</v>
      </c>
      <c r="F17" s="15">
        <f t="shared" si="2"/>
        <v>2413198210</v>
      </c>
      <c r="G17" s="23">
        <f t="shared" si="6"/>
        <v>54937159</v>
      </c>
      <c r="H17" s="23">
        <f t="shared" si="6"/>
        <v>2173385592</v>
      </c>
      <c r="I17" s="24">
        <f t="shared" si="1"/>
        <v>0.90062456659952517</v>
      </c>
      <c r="J17" s="23">
        <f t="shared" si="6"/>
        <v>239812618</v>
      </c>
    </row>
    <row r="18" spans="1:10" s="25" customFormat="1" x14ac:dyDescent="0.25">
      <c r="A18" s="13" t="s">
        <v>37</v>
      </c>
      <c r="B18" s="14" t="s">
        <v>38</v>
      </c>
      <c r="C18" s="23">
        <f>+C19</f>
        <v>1864991205</v>
      </c>
      <c r="D18" s="23">
        <f t="shared" ref="D18:J18" si="7">+D19</f>
        <v>0</v>
      </c>
      <c r="E18" s="23">
        <f t="shared" si="7"/>
        <v>0</v>
      </c>
      <c r="F18" s="15">
        <f t="shared" si="2"/>
        <v>1864991205</v>
      </c>
      <c r="G18" s="23">
        <f t="shared" si="7"/>
        <v>54937159</v>
      </c>
      <c r="H18" s="23">
        <f t="shared" si="7"/>
        <v>1633904894</v>
      </c>
      <c r="I18" s="24">
        <f t="shared" si="1"/>
        <v>0.87609254650613755</v>
      </c>
      <c r="J18" s="23">
        <f t="shared" si="7"/>
        <v>231086311</v>
      </c>
    </row>
    <row r="19" spans="1:10" s="22" customFormat="1" x14ac:dyDescent="0.25">
      <c r="A19" s="11" t="s">
        <v>3</v>
      </c>
      <c r="B19" s="12" t="s">
        <v>39</v>
      </c>
      <c r="C19" s="19">
        <v>1864991205</v>
      </c>
      <c r="D19" s="26">
        <v>0</v>
      </c>
      <c r="E19" s="26">
        <v>0</v>
      </c>
      <c r="F19" s="20">
        <f t="shared" si="2"/>
        <v>1864991205</v>
      </c>
      <c r="G19" s="27">
        <v>54937159</v>
      </c>
      <c r="H19" s="27">
        <v>1633904894</v>
      </c>
      <c r="I19" s="21">
        <f t="shared" si="1"/>
        <v>0.87609254650613755</v>
      </c>
      <c r="J19" s="19">
        <f t="shared" si="5"/>
        <v>231086311</v>
      </c>
    </row>
    <row r="20" spans="1:10" s="25" customFormat="1" x14ac:dyDescent="0.25">
      <c r="A20" s="13" t="s">
        <v>40</v>
      </c>
      <c r="B20" s="14" t="s">
        <v>41</v>
      </c>
      <c r="C20" s="23">
        <f>+C21</f>
        <v>548207029</v>
      </c>
      <c r="D20" s="23">
        <f t="shared" ref="D20:J20" si="8">+D21</f>
        <v>0</v>
      </c>
      <c r="E20" s="23">
        <f t="shared" si="8"/>
        <v>24</v>
      </c>
      <c r="F20" s="15">
        <f t="shared" si="2"/>
        <v>548207005</v>
      </c>
      <c r="G20" s="23">
        <f t="shared" si="8"/>
        <v>0</v>
      </c>
      <c r="H20" s="23">
        <f t="shared" si="8"/>
        <v>539480698</v>
      </c>
      <c r="I20" s="24">
        <f>+H20/F20</f>
        <v>0.98408209504728972</v>
      </c>
      <c r="J20" s="23">
        <f t="shared" si="8"/>
        <v>8726307</v>
      </c>
    </row>
    <row r="21" spans="1:10" s="22" customFormat="1" x14ac:dyDescent="0.25">
      <c r="A21" s="11" t="s">
        <v>4</v>
      </c>
      <c r="B21" s="12" t="s">
        <v>39</v>
      </c>
      <c r="C21" s="19">
        <v>548207029</v>
      </c>
      <c r="D21" s="19">
        <v>0</v>
      </c>
      <c r="E21" s="27">
        <v>24</v>
      </c>
      <c r="F21" s="20">
        <f t="shared" si="2"/>
        <v>548207005</v>
      </c>
      <c r="G21" s="19">
        <v>0</v>
      </c>
      <c r="H21" s="27">
        <v>539480698</v>
      </c>
      <c r="I21" s="21">
        <f t="shared" si="1"/>
        <v>0.98408209504728972</v>
      </c>
      <c r="J21" s="19">
        <f t="shared" si="5"/>
        <v>8726307</v>
      </c>
    </row>
  </sheetData>
  <mergeCells count="14">
    <mergeCell ref="I7:I8"/>
    <mergeCell ref="J7:J8"/>
    <mergeCell ref="A7:B7"/>
    <mergeCell ref="C7:C8"/>
    <mergeCell ref="D7:D8"/>
    <mergeCell ref="E7:E8"/>
    <mergeCell ref="F7:F8"/>
    <mergeCell ref="G7:H7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</worksheet>
</file>