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\2020 SDSCJ\2020 EJECUCIONES FIRMADAS\01 ENERO\"/>
    </mc:Choice>
  </mc:AlternateContent>
  <bookViews>
    <workbookView xWindow="0" yWindow="0" windowWidth="21600" windowHeight="8535"/>
  </bookViews>
  <sheets>
    <sheet name="UE02 EJEC VIGENCIA ENE 2020" sheetId="3" r:id="rId1"/>
  </sheets>
  <calcPr calcId="162913"/>
</workbook>
</file>

<file path=xl/calcChain.xml><?xml version="1.0" encoding="utf-8"?>
<calcChain xmlns="http://schemas.openxmlformats.org/spreadsheetml/2006/main">
  <c r="M19" i="3" l="1"/>
  <c r="M21" i="3"/>
  <c r="M18" i="3" l="1"/>
  <c r="H22" i="3"/>
  <c r="F22" i="3"/>
  <c r="F20" i="3"/>
  <c r="H20" i="3" s="1"/>
  <c r="F17" i="3"/>
  <c r="F16" i="3" s="1"/>
  <c r="F15" i="3" s="1"/>
  <c r="L16" i="3"/>
  <c r="L15" i="3" s="1"/>
  <c r="M16" i="3"/>
  <c r="L19" i="3"/>
  <c r="L21" i="3"/>
  <c r="D16" i="3"/>
  <c r="D15" i="3" s="1"/>
  <c r="E16" i="3"/>
  <c r="E15" i="3" s="1"/>
  <c r="G16" i="3"/>
  <c r="G15" i="3" s="1"/>
  <c r="I16" i="3"/>
  <c r="I15" i="3" s="1"/>
  <c r="J16" i="3"/>
  <c r="D19" i="3"/>
  <c r="D18" i="3" s="1"/>
  <c r="E19" i="3"/>
  <c r="E18" i="3" s="1"/>
  <c r="G19" i="3"/>
  <c r="I19" i="3"/>
  <c r="J19" i="3"/>
  <c r="D21" i="3"/>
  <c r="E21" i="3"/>
  <c r="F21" i="3"/>
  <c r="G21" i="3"/>
  <c r="I21" i="3"/>
  <c r="J21" i="3"/>
  <c r="C16" i="3"/>
  <c r="C15" i="3" s="1"/>
  <c r="C19" i="3"/>
  <c r="C21" i="3"/>
  <c r="K21" i="3" l="1"/>
  <c r="H19" i="3"/>
  <c r="K20" i="3"/>
  <c r="K19" i="3"/>
  <c r="H21" i="3"/>
  <c r="N22" i="3"/>
  <c r="K22" i="3"/>
  <c r="J15" i="3"/>
  <c r="N19" i="3"/>
  <c r="I18" i="3"/>
  <c r="I14" i="3" s="1"/>
  <c r="I13" i="3" s="1"/>
  <c r="I12" i="3" s="1"/>
  <c r="I11" i="3" s="1"/>
  <c r="I10" i="3" s="1"/>
  <c r="N21" i="3"/>
  <c r="M15" i="3"/>
  <c r="C18" i="3"/>
  <c r="C14" i="3"/>
  <c r="C13" i="3" s="1"/>
  <c r="C12" i="3" s="1"/>
  <c r="C11" i="3" s="1"/>
  <c r="C10" i="3" s="1"/>
  <c r="F19" i="3"/>
  <c r="F18" i="3" s="1"/>
  <c r="F14" i="3" s="1"/>
  <c r="F13" i="3" s="1"/>
  <c r="F12" i="3" s="1"/>
  <c r="F11" i="3" s="1"/>
  <c r="F10" i="3" s="1"/>
  <c r="H17" i="3"/>
  <c r="L18" i="3"/>
  <c r="L14" i="3" s="1"/>
  <c r="L13" i="3" s="1"/>
  <c r="L12" i="3" s="1"/>
  <c r="L11" i="3" s="1"/>
  <c r="L10" i="3" s="1"/>
  <c r="J18" i="3"/>
  <c r="G18" i="3"/>
  <c r="G14" i="3" s="1"/>
  <c r="G13" i="3" s="1"/>
  <c r="G12" i="3" s="1"/>
  <c r="G11" i="3" s="1"/>
  <c r="G10" i="3" s="1"/>
  <c r="H18" i="3"/>
  <c r="E14" i="3"/>
  <c r="E13" i="3" s="1"/>
  <c r="E12" i="3" s="1"/>
  <c r="E11" i="3" s="1"/>
  <c r="E10" i="3" s="1"/>
  <c r="D14" i="3"/>
  <c r="D13" i="3" s="1"/>
  <c r="D12" i="3" s="1"/>
  <c r="D11" i="3" s="1"/>
  <c r="D10" i="3" s="1"/>
  <c r="M14" i="3" l="1"/>
  <c r="N18" i="3"/>
  <c r="H16" i="3"/>
  <c r="K17" i="3"/>
  <c r="N17" i="3"/>
  <c r="J14" i="3"/>
  <c r="K18" i="3"/>
  <c r="J13" i="3" l="1"/>
  <c r="M13" i="3"/>
  <c r="H15" i="3"/>
  <c r="K16" i="3"/>
  <c r="N16" i="3"/>
  <c r="H14" i="3" l="1"/>
  <c r="N15" i="3"/>
  <c r="K15" i="3"/>
  <c r="M12" i="3"/>
  <c r="J12" i="3"/>
  <c r="M11" i="3" l="1"/>
  <c r="J11" i="3"/>
  <c r="H13" i="3"/>
  <c r="K14" i="3"/>
  <c r="N14" i="3"/>
  <c r="M10" i="3" l="1"/>
  <c r="J10" i="3"/>
  <c r="H12" i="3"/>
  <c r="K13" i="3"/>
  <c r="N13" i="3"/>
  <c r="H11" i="3" l="1"/>
  <c r="N12" i="3"/>
  <c r="K12" i="3"/>
  <c r="H10" i="3" l="1"/>
  <c r="N11" i="3"/>
  <c r="K11" i="3"/>
  <c r="K10" i="3" l="1"/>
  <c r="N10" i="3"/>
</calcChain>
</file>

<file path=xl/sharedStrings.xml><?xml version="1.0" encoding="utf-8"?>
<sst xmlns="http://schemas.openxmlformats.org/spreadsheetml/2006/main" count="54" uniqueCount="47">
  <si>
    <t>GASTOS</t>
  </si>
  <si>
    <t>INVERSIÓN</t>
  </si>
  <si>
    <t>DIRECTA</t>
  </si>
  <si>
    <t>3-3-1-15</t>
  </si>
  <si>
    <t>Bogotá Mejor Para Todos</t>
  </si>
  <si>
    <t>3-3-1-15-03</t>
  </si>
  <si>
    <t>3-3-1-15-03-19</t>
  </si>
  <si>
    <t>Seguridad y convivencia para todos</t>
  </si>
  <si>
    <t>3-3-1-15-03-19-7507</t>
  </si>
  <si>
    <t>3-3-1-15-03-19-7507-148</t>
  </si>
  <si>
    <t>Seguridad y convivencia para Bogotá</t>
  </si>
  <si>
    <t>3-3-1-15-03-21</t>
  </si>
  <si>
    <t>3-3-1-15-03-21-7510</t>
  </si>
  <si>
    <t>3-3-1-15-03-21-7510-151</t>
  </si>
  <si>
    <t>Acceso a la Justicia</t>
  </si>
  <si>
    <t>3-3-1-15-03-21-7532</t>
  </si>
  <si>
    <t>3-3-1-15-03-21-7532-151</t>
  </si>
  <si>
    <t>SISTEMA DE PRESUPUESTO DISTRITAL - PREDIS</t>
  </si>
  <si>
    <t>EJECUCION PRESUPUESTO</t>
  </si>
  <si>
    <t xml:space="preserve"> 137 -  SECRETARIA DISTRITAL  DE SEGURIDAD, CONVIVIENCIA Y JUSTICIA</t>
  </si>
  <si>
    <t>UNIDAD EJECUTORA 02 - FONDO CUENTA PARA LA SEGURIDAD</t>
  </si>
  <si>
    <t>RUBRO PRESUPUESTAL</t>
  </si>
  <si>
    <t>APROPIACIÓN</t>
  </si>
  <si>
    <t>TOTAL COMPROMISOS</t>
  </si>
  <si>
    <t xml:space="preserve">EJEC </t>
  </si>
  <si>
    <t>AUTORIZACION DE GIRO</t>
  </si>
  <si>
    <t>CÓDIGO</t>
  </si>
  <si>
    <t>NOMBRE</t>
  </si>
  <si>
    <t>INICIAL</t>
  </si>
  <si>
    <t>MODIFICACIONES</t>
  </si>
  <si>
    <t>VIGENTE</t>
  </si>
  <si>
    <t>SUSPENSIÓN</t>
  </si>
  <si>
    <t>DISPONIBLE</t>
  </si>
  <si>
    <t>MES</t>
  </si>
  <si>
    <t>ACUMULADO</t>
  </si>
  <si>
    <t>PRESUP</t>
  </si>
  <si>
    <t>AUT. GIRO</t>
  </si>
  <si>
    <t>%</t>
  </si>
  <si>
    <t>3-3</t>
  </si>
  <si>
    <t>3-3-1</t>
  </si>
  <si>
    <t>Pilar Construcción de comunidad y cultura ciudadana</t>
  </si>
  <si>
    <t>Fortalecimiento de los organismos de seguridad del distrito</t>
  </si>
  <si>
    <t>Justicia para todos: consolidación del Sistema Distrital de Justicia</t>
  </si>
  <si>
    <t>Nuevos y mejores equipamentos de justicia para Bogotá</t>
  </si>
  <si>
    <t>Implementación, Prevención y difusión del Código Nacional de Policía y Convivencia en Bogotá</t>
  </si>
  <si>
    <t>VIGENCIA: 2020</t>
  </si>
  <si>
    <t>MES: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</si>
</sst>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_-* #,##0.0000\ _€_-;\-* #,##0.00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9" fontId="20" fillId="0" borderId="10" xfId="0" applyNumberFormat="1" applyFont="1" applyBorder="1"/>
    <xf numFmtId="0" fontId="20" fillId="0" borderId="10" xfId="0" applyFont="1" applyBorder="1"/>
    <xf numFmtId="0" fontId="16" fillId="0" borderId="0" xfId="0" applyFont="1"/>
    <xf numFmtId="49" fontId="21" fillId="33" borderId="10" xfId="0" applyNumberFormat="1" applyFont="1" applyFill="1" applyBorder="1" applyAlignment="1">
      <alignment horizontal="center"/>
    </xf>
    <xf numFmtId="165" fontId="21" fillId="33" borderId="10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4" fontId="16" fillId="0" borderId="10" xfId="1" applyNumberFormat="1" applyFont="1" applyBorder="1"/>
    <xf numFmtId="49" fontId="19" fillId="34" borderId="10" xfId="0" applyNumberFormat="1" applyFont="1" applyFill="1" applyBorder="1"/>
    <xf numFmtId="0" fontId="19" fillId="34" borderId="10" xfId="0" applyFont="1" applyFill="1" applyBorder="1"/>
    <xf numFmtId="164" fontId="16" fillId="34" borderId="10" xfId="1" applyNumberFormat="1" applyFont="1" applyFill="1" applyBorder="1"/>
    <xf numFmtId="49" fontId="20" fillId="34" borderId="10" xfId="0" applyNumberFormat="1" applyFont="1" applyFill="1" applyBorder="1"/>
    <xf numFmtId="0" fontId="20" fillId="34" borderId="10" xfId="0" applyFont="1" applyFill="1" applyBorder="1"/>
    <xf numFmtId="0" fontId="16" fillId="34" borderId="0" xfId="0" applyFont="1" applyFill="1"/>
    <xf numFmtId="164" fontId="1" fillId="34" borderId="10" xfId="1" applyNumberFormat="1" applyFont="1" applyFill="1" applyBorder="1"/>
    <xf numFmtId="0" fontId="0" fillId="34" borderId="0" xfId="0" applyFont="1" applyFill="1"/>
    <xf numFmtId="166" fontId="21" fillId="33" borderId="10" xfId="1" applyNumberFormat="1" applyFont="1" applyFill="1" applyBorder="1" applyAlignment="1">
      <alignment horizontal="center"/>
    </xf>
    <xf numFmtId="166" fontId="16" fillId="0" borderId="10" xfId="1" applyNumberFormat="1" applyFont="1" applyBorder="1"/>
    <xf numFmtId="166" fontId="1" fillId="34" borderId="10" xfId="1" applyNumberFormat="1" applyFont="1" applyFill="1" applyBorder="1"/>
    <xf numFmtId="166" fontId="16" fillId="34" borderId="10" xfId="1" applyNumberFormat="1" applyFont="1" applyFill="1" applyBorder="1"/>
    <xf numFmtId="166" fontId="0" fillId="0" borderId="0" xfId="1" applyNumberFormat="1" applyFont="1"/>
    <xf numFmtId="167" fontId="1" fillId="34" borderId="10" xfId="1" applyNumberFormat="1" applyFont="1" applyFill="1" applyBorder="1"/>
    <xf numFmtId="49" fontId="18" fillId="0" borderId="0" xfId="0" applyNumberFormat="1" applyFont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166" fontId="21" fillId="33" borderId="10" xfId="1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166" fontId="21" fillId="33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1" workbookViewId="0">
      <selection activeCell="C7" sqref="C7:H7"/>
    </sheetView>
  </sheetViews>
  <sheetFormatPr baseColWidth="10" defaultRowHeight="15" x14ac:dyDescent="0.25"/>
  <cols>
    <col min="1" max="1" width="22.85546875" customWidth="1"/>
    <col min="2" max="2" width="16" customWidth="1"/>
    <col min="3" max="3" width="20.28515625" style="20" bestFit="1" customWidth="1"/>
    <col min="4" max="4" width="14.28515625" style="20" bestFit="1" customWidth="1"/>
    <col min="5" max="5" width="15.7109375" style="20" bestFit="1" customWidth="1"/>
    <col min="6" max="6" width="20.28515625" style="20" bestFit="1" customWidth="1"/>
    <col min="7" max="7" width="13.28515625" style="20" bestFit="1" customWidth="1"/>
    <col min="8" max="8" width="20.28515625" style="20" bestFit="1" customWidth="1"/>
    <col min="9" max="10" width="18.28515625" style="20" bestFit="1" customWidth="1"/>
    <col min="11" max="11" width="11.42578125" style="6"/>
    <col min="12" max="13" width="16.7109375" style="20" bestFit="1" customWidth="1"/>
  </cols>
  <sheetData>
    <row r="1" spans="1:14" ht="15.75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x14ac:dyDescent="0.2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.75" x14ac:dyDescent="0.25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5.75" x14ac:dyDescent="0.25">
      <c r="A5" s="22" t="s">
        <v>45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5.75" x14ac:dyDescent="0.25">
      <c r="A6" s="22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3" t="s">
        <v>21</v>
      </c>
      <c r="B7" s="23"/>
      <c r="C7" s="24" t="s">
        <v>22</v>
      </c>
      <c r="D7" s="24"/>
      <c r="E7" s="24"/>
      <c r="F7" s="24"/>
      <c r="G7" s="24"/>
      <c r="H7" s="24"/>
      <c r="I7" s="24" t="s">
        <v>23</v>
      </c>
      <c r="J7" s="24"/>
      <c r="K7" s="5" t="s">
        <v>24</v>
      </c>
      <c r="L7" s="24" t="s">
        <v>25</v>
      </c>
      <c r="M7" s="24"/>
      <c r="N7" s="4" t="s">
        <v>24</v>
      </c>
    </row>
    <row r="8" spans="1:14" x14ac:dyDescent="0.25">
      <c r="A8" s="25" t="s">
        <v>26</v>
      </c>
      <c r="B8" s="25" t="s">
        <v>27</v>
      </c>
      <c r="C8" s="26" t="s">
        <v>28</v>
      </c>
      <c r="D8" s="24" t="s">
        <v>29</v>
      </c>
      <c r="E8" s="24"/>
      <c r="F8" s="26" t="s">
        <v>30</v>
      </c>
      <c r="G8" s="26" t="s">
        <v>31</v>
      </c>
      <c r="H8" s="26" t="s">
        <v>32</v>
      </c>
      <c r="I8" s="26" t="s">
        <v>33</v>
      </c>
      <c r="J8" s="26" t="s">
        <v>34</v>
      </c>
      <c r="K8" s="5" t="s">
        <v>35</v>
      </c>
      <c r="L8" s="26" t="s">
        <v>33</v>
      </c>
      <c r="M8" s="26" t="s">
        <v>34</v>
      </c>
      <c r="N8" s="4" t="s">
        <v>36</v>
      </c>
    </row>
    <row r="9" spans="1:14" x14ac:dyDescent="0.25">
      <c r="A9" s="25"/>
      <c r="B9" s="25"/>
      <c r="C9" s="26"/>
      <c r="D9" s="16" t="s">
        <v>33</v>
      </c>
      <c r="E9" s="16" t="s">
        <v>34</v>
      </c>
      <c r="F9" s="26"/>
      <c r="G9" s="26"/>
      <c r="H9" s="26"/>
      <c r="I9" s="26"/>
      <c r="J9" s="26"/>
      <c r="K9" s="5" t="s">
        <v>37</v>
      </c>
      <c r="L9" s="26"/>
      <c r="M9" s="26"/>
      <c r="N9" s="4" t="s">
        <v>37</v>
      </c>
    </row>
    <row r="10" spans="1:14" s="3" customFormat="1" x14ac:dyDescent="0.25">
      <c r="A10" s="1">
        <v>3</v>
      </c>
      <c r="B10" s="2" t="s">
        <v>0</v>
      </c>
      <c r="C10" s="17">
        <f>+C11</f>
        <v>267052647000</v>
      </c>
      <c r="D10" s="17">
        <f t="shared" ref="D10:J13" si="0">+D11</f>
        <v>0</v>
      </c>
      <c r="E10" s="17">
        <f t="shared" si="0"/>
        <v>0</v>
      </c>
      <c r="F10" s="17">
        <f t="shared" si="0"/>
        <v>267052647000</v>
      </c>
      <c r="G10" s="17">
        <f t="shared" si="0"/>
        <v>0</v>
      </c>
      <c r="H10" s="17">
        <f t="shared" si="0"/>
        <v>267052647000</v>
      </c>
      <c r="I10" s="17">
        <f t="shared" si="0"/>
        <v>7975518911</v>
      </c>
      <c r="J10" s="17">
        <f t="shared" si="0"/>
        <v>7975518911</v>
      </c>
      <c r="K10" s="7">
        <f>+J10*100/H10</f>
        <v>2.9864968576776549</v>
      </c>
      <c r="L10" s="17">
        <f t="shared" ref="L10:L13" si="1">+L11</f>
        <v>6495004</v>
      </c>
      <c r="M10" s="17">
        <f t="shared" ref="M10:M13" si="2">+M11</f>
        <v>6495004</v>
      </c>
      <c r="N10" s="7">
        <f>+M10*100/H10</f>
        <v>2.4321062056351758E-3</v>
      </c>
    </row>
    <row r="11" spans="1:14" s="3" customFormat="1" x14ac:dyDescent="0.25">
      <c r="A11" s="1" t="s">
        <v>38</v>
      </c>
      <c r="B11" s="2" t="s">
        <v>1</v>
      </c>
      <c r="C11" s="17">
        <f>+C12</f>
        <v>267052647000</v>
      </c>
      <c r="D11" s="17">
        <f t="shared" si="0"/>
        <v>0</v>
      </c>
      <c r="E11" s="17">
        <f t="shared" si="0"/>
        <v>0</v>
      </c>
      <c r="F11" s="17">
        <f t="shared" si="0"/>
        <v>267052647000</v>
      </c>
      <c r="G11" s="17">
        <f t="shared" si="0"/>
        <v>0</v>
      </c>
      <c r="H11" s="17">
        <f t="shared" si="0"/>
        <v>267052647000</v>
      </c>
      <c r="I11" s="17">
        <f t="shared" si="0"/>
        <v>7975518911</v>
      </c>
      <c r="J11" s="17">
        <f t="shared" si="0"/>
        <v>7975518911</v>
      </c>
      <c r="K11" s="7">
        <f t="shared" ref="K11:K22" si="3">+J11*100/H11</f>
        <v>2.9864968576776549</v>
      </c>
      <c r="L11" s="17">
        <f t="shared" si="1"/>
        <v>6495004</v>
      </c>
      <c r="M11" s="17">
        <f t="shared" si="2"/>
        <v>6495004</v>
      </c>
      <c r="N11" s="7">
        <f t="shared" ref="N11:N22" si="4">+M11*100/H11</f>
        <v>2.4321062056351758E-3</v>
      </c>
    </row>
    <row r="12" spans="1:14" s="3" customFormat="1" x14ac:dyDescent="0.25">
      <c r="A12" s="1" t="s">
        <v>39</v>
      </c>
      <c r="B12" s="2" t="s">
        <v>2</v>
      </c>
      <c r="C12" s="17">
        <f>+C13</f>
        <v>267052647000</v>
      </c>
      <c r="D12" s="17">
        <f t="shared" si="0"/>
        <v>0</v>
      </c>
      <c r="E12" s="17">
        <f t="shared" si="0"/>
        <v>0</v>
      </c>
      <c r="F12" s="17">
        <f t="shared" si="0"/>
        <v>267052647000</v>
      </c>
      <c r="G12" s="17">
        <f t="shared" si="0"/>
        <v>0</v>
      </c>
      <c r="H12" s="17">
        <f t="shared" si="0"/>
        <v>267052647000</v>
      </c>
      <c r="I12" s="17">
        <f t="shared" si="0"/>
        <v>7975518911</v>
      </c>
      <c r="J12" s="17">
        <f t="shared" si="0"/>
        <v>7975518911</v>
      </c>
      <c r="K12" s="7">
        <f t="shared" si="3"/>
        <v>2.9864968576776549</v>
      </c>
      <c r="L12" s="17">
        <f t="shared" si="1"/>
        <v>6495004</v>
      </c>
      <c r="M12" s="17">
        <f t="shared" si="2"/>
        <v>6495004</v>
      </c>
      <c r="N12" s="7">
        <f t="shared" si="4"/>
        <v>2.4321062056351758E-3</v>
      </c>
    </row>
    <row r="13" spans="1:14" s="3" customFormat="1" x14ac:dyDescent="0.25">
      <c r="A13" s="1" t="s">
        <v>3</v>
      </c>
      <c r="B13" s="2" t="s">
        <v>4</v>
      </c>
      <c r="C13" s="17">
        <f>+C14</f>
        <v>267052647000</v>
      </c>
      <c r="D13" s="17">
        <f t="shared" si="0"/>
        <v>0</v>
      </c>
      <c r="E13" s="17">
        <f t="shared" si="0"/>
        <v>0</v>
      </c>
      <c r="F13" s="17">
        <f t="shared" si="0"/>
        <v>267052647000</v>
      </c>
      <c r="G13" s="17">
        <f t="shared" si="0"/>
        <v>0</v>
      </c>
      <c r="H13" s="17">
        <f t="shared" si="0"/>
        <v>267052647000</v>
      </c>
      <c r="I13" s="17">
        <f t="shared" si="0"/>
        <v>7975518911</v>
      </c>
      <c r="J13" s="17">
        <f t="shared" si="0"/>
        <v>7975518911</v>
      </c>
      <c r="K13" s="7">
        <f t="shared" si="3"/>
        <v>2.9864968576776549</v>
      </c>
      <c r="L13" s="17">
        <f t="shared" si="1"/>
        <v>6495004</v>
      </c>
      <c r="M13" s="17">
        <f t="shared" si="2"/>
        <v>6495004</v>
      </c>
      <c r="N13" s="7">
        <f t="shared" si="4"/>
        <v>2.4321062056351758E-3</v>
      </c>
    </row>
    <row r="14" spans="1:14" s="3" customFormat="1" x14ac:dyDescent="0.25">
      <c r="A14" s="1" t="s">
        <v>5</v>
      </c>
      <c r="B14" s="2" t="s">
        <v>40</v>
      </c>
      <c r="C14" s="17">
        <f>+C15+C18</f>
        <v>267052647000</v>
      </c>
      <c r="D14" s="17">
        <f t="shared" ref="D14:J14" si="5">+D15+D18</f>
        <v>0</v>
      </c>
      <c r="E14" s="17">
        <f t="shared" si="5"/>
        <v>0</v>
      </c>
      <c r="F14" s="17">
        <f t="shared" si="5"/>
        <v>267052647000</v>
      </c>
      <c r="G14" s="17">
        <f t="shared" si="5"/>
        <v>0</v>
      </c>
      <c r="H14" s="17">
        <f t="shared" si="5"/>
        <v>267052647000</v>
      </c>
      <c r="I14" s="17">
        <f t="shared" si="5"/>
        <v>7975518911</v>
      </c>
      <c r="J14" s="17">
        <f t="shared" si="5"/>
        <v>7975518911</v>
      </c>
      <c r="K14" s="7">
        <f t="shared" si="3"/>
        <v>2.9864968576776549</v>
      </c>
      <c r="L14" s="17">
        <f t="shared" ref="L14" si="6">+L15+L18</f>
        <v>6495004</v>
      </c>
      <c r="M14" s="17">
        <f t="shared" ref="M14" si="7">+M15+M18</f>
        <v>6495004</v>
      </c>
      <c r="N14" s="7">
        <f t="shared" si="4"/>
        <v>2.4321062056351758E-3</v>
      </c>
    </row>
    <row r="15" spans="1:14" s="3" customFormat="1" x14ac:dyDescent="0.25">
      <c r="A15" s="1" t="s">
        <v>6</v>
      </c>
      <c r="B15" s="2" t="s">
        <v>7</v>
      </c>
      <c r="C15" s="17">
        <f>+C16</f>
        <v>254200336000</v>
      </c>
      <c r="D15" s="17">
        <f t="shared" ref="D15:J16" si="8">+D16</f>
        <v>0</v>
      </c>
      <c r="E15" s="17">
        <f t="shared" si="8"/>
        <v>0</v>
      </c>
      <c r="F15" s="17">
        <f t="shared" si="8"/>
        <v>254200336000</v>
      </c>
      <c r="G15" s="17">
        <f t="shared" si="8"/>
        <v>0</v>
      </c>
      <c r="H15" s="17">
        <f t="shared" si="8"/>
        <v>254200336000</v>
      </c>
      <c r="I15" s="17">
        <f t="shared" si="8"/>
        <v>7129298939</v>
      </c>
      <c r="J15" s="17">
        <f t="shared" si="8"/>
        <v>7129298939</v>
      </c>
      <c r="K15" s="7">
        <f t="shared" si="3"/>
        <v>2.8045985505699726</v>
      </c>
      <c r="L15" s="17">
        <f t="shared" ref="L15:L16" si="9">+L16</f>
        <v>6495004</v>
      </c>
      <c r="M15" s="17">
        <f t="shared" ref="M15:M16" si="10">+M16</f>
        <v>6495004</v>
      </c>
      <c r="N15" s="7">
        <f t="shared" si="4"/>
        <v>2.5550729405802203E-3</v>
      </c>
    </row>
    <row r="16" spans="1:14" s="3" customFormat="1" x14ac:dyDescent="0.25">
      <c r="A16" s="1" t="s">
        <v>8</v>
      </c>
      <c r="B16" s="2" t="s">
        <v>41</v>
      </c>
      <c r="C16" s="17">
        <f>+C17</f>
        <v>254200336000</v>
      </c>
      <c r="D16" s="17">
        <f t="shared" si="8"/>
        <v>0</v>
      </c>
      <c r="E16" s="17">
        <f t="shared" si="8"/>
        <v>0</v>
      </c>
      <c r="F16" s="17">
        <f t="shared" si="8"/>
        <v>254200336000</v>
      </c>
      <c r="G16" s="17">
        <f t="shared" si="8"/>
        <v>0</v>
      </c>
      <c r="H16" s="17">
        <f t="shared" si="8"/>
        <v>254200336000</v>
      </c>
      <c r="I16" s="17">
        <f t="shared" si="8"/>
        <v>7129298939</v>
      </c>
      <c r="J16" s="17">
        <f t="shared" si="8"/>
        <v>7129298939</v>
      </c>
      <c r="K16" s="7">
        <f t="shared" si="3"/>
        <v>2.8045985505699726</v>
      </c>
      <c r="L16" s="17">
        <f t="shared" si="9"/>
        <v>6495004</v>
      </c>
      <c r="M16" s="17">
        <f t="shared" si="10"/>
        <v>6495004</v>
      </c>
      <c r="N16" s="7">
        <f t="shared" si="4"/>
        <v>2.5550729405802203E-3</v>
      </c>
    </row>
    <row r="17" spans="1:14" s="15" customFormat="1" x14ac:dyDescent="0.25">
      <c r="A17" s="8" t="s">
        <v>9</v>
      </c>
      <c r="B17" s="9" t="s">
        <v>10</v>
      </c>
      <c r="C17" s="18">
        <v>254200336000</v>
      </c>
      <c r="D17" s="18">
        <v>0</v>
      </c>
      <c r="E17" s="18">
        <v>0</v>
      </c>
      <c r="F17" s="18">
        <f>+C17+E17</f>
        <v>254200336000</v>
      </c>
      <c r="G17" s="18">
        <v>0</v>
      </c>
      <c r="H17" s="18">
        <f>+F17-G17</f>
        <v>254200336000</v>
      </c>
      <c r="I17" s="18">
        <v>7129298939</v>
      </c>
      <c r="J17" s="18">
        <v>7129298939</v>
      </c>
      <c r="K17" s="14">
        <f t="shared" si="3"/>
        <v>2.8045985505699726</v>
      </c>
      <c r="L17" s="18">
        <v>6495004</v>
      </c>
      <c r="M17" s="18">
        <v>6495004</v>
      </c>
      <c r="N17" s="14">
        <f t="shared" si="4"/>
        <v>2.5550729405802203E-3</v>
      </c>
    </row>
    <row r="18" spans="1:14" s="13" customFormat="1" x14ac:dyDescent="0.25">
      <c r="A18" s="11" t="s">
        <v>11</v>
      </c>
      <c r="B18" s="12" t="s">
        <v>42</v>
      </c>
      <c r="C18" s="19">
        <f>+C19+C21</f>
        <v>12852311000</v>
      </c>
      <c r="D18" s="19">
        <f t="shared" ref="D18:J18" si="11">+D19+D21</f>
        <v>0</v>
      </c>
      <c r="E18" s="19">
        <f t="shared" si="11"/>
        <v>0</v>
      </c>
      <c r="F18" s="19">
        <f t="shared" si="11"/>
        <v>12852311000</v>
      </c>
      <c r="G18" s="19">
        <f t="shared" si="11"/>
        <v>0</v>
      </c>
      <c r="H18" s="19">
        <f t="shared" si="11"/>
        <v>12852311000</v>
      </c>
      <c r="I18" s="19">
        <f t="shared" si="11"/>
        <v>846219972</v>
      </c>
      <c r="J18" s="19">
        <f t="shared" si="11"/>
        <v>846219972</v>
      </c>
      <c r="K18" s="10">
        <f t="shared" si="3"/>
        <v>6.5841853033279385</v>
      </c>
      <c r="L18" s="19">
        <f t="shared" ref="L18:M18" si="12">+L19+L21</f>
        <v>0</v>
      </c>
      <c r="M18" s="19">
        <f t="shared" si="12"/>
        <v>0</v>
      </c>
      <c r="N18" s="10">
        <f t="shared" si="4"/>
        <v>0</v>
      </c>
    </row>
    <row r="19" spans="1:14" s="13" customFormat="1" x14ac:dyDescent="0.25">
      <c r="A19" s="11" t="s">
        <v>12</v>
      </c>
      <c r="B19" s="12" t="s">
        <v>43</v>
      </c>
      <c r="C19" s="19">
        <f>+C20</f>
        <v>7645906000</v>
      </c>
      <c r="D19" s="19">
        <f t="shared" ref="D19:J19" si="13">+D20</f>
        <v>0</v>
      </c>
      <c r="E19" s="19">
        <f t="shared" si="13"/>
        <v>0</v>
      </c>
      <c r="F19" s="19">
        <f t="shared" si="13"/>
        <v>7645906000</v>
      </c>
      <c r="G19" s="19">
        <f t="shared" si="13"/>
        <v>0</v>
      </c>
      <c r="H19" s="19">
        <f t="shared" si="13"/>
        <v>7645906000</v>
      </c>
      <c r="I19" s="19">
        <f t="shared" si="13"/>
        <v>542351208</v>
      </c>
      <c r="J19" s="19">
        <f t="shared" si="13"/>
        <v>542351208</v>
      </c>
      <c r="K19" s="10">
        <f t="shared" si="3"/>
        <v>7.0933543781469455</v>
      </c>
      <c r="L19" s="19">
        <f t="shared" ref="L19:M19" si="14">+L20</f>
        <v>0</v>
      </c>
      <c r="M19" s="19">
        <f t="shared" si="14"/>
        <v>0</v>
      </c>
      <c r="N19" s="10">
        <f t="shared" si="4"/>
        <v>0</v>
      </c>
    </row>
    <row r="20" spans="1:14" s="15" customFormat="1" x14ac:dyDescent="0.25">
      <c r="A20" s="8" t="s">
        <v>13</v>
      </c>
      <c r="B20" s="9" t="s">
        <v>14</v>
      </c>
      <c r="C20" s="18">
        <v>7645906000</v>
      </c>
      <c r="D20" s="18">
        <v>0</v>
      </c>
      <c r="E20" s="18">
        <v>0</v>
      </c>
      <c r="F20" s="18">
        <f>+C20+E20</f>
        <v>7645906000</v>
      </c>
      <c r="G20" s="18">
        <v>0</v>
      </c>
      <c r="H20" s="18">
        <f>+F20-G20</f>
        <v>7645906000</v>
      </c>
      <c r="I20" s="18">
        <v>542351208</v>
      </c>
      <c r="J20" s="18">
        <v>542351208</v>
      </c>
      <c r="K20" s="14">
        <f t="shared" si="3"/>
        <v>7.0933543781469455</v>
      </c>
      <c r="L20" s="18">
        <v>0</v>
      </c>
      <c r="M20" s="18">
        <v>0</v>
      </c>
      <c r="N20" s="21">
        <v>0</v>
      </c>
    </row>
    <row r="21" spans="1:14" s="13" customFormat="1" x14ac:dyDescent="0.25">
      <c r="A21" s="11" t="s">
        <v>15</v>
      </c>
      <c r="B21" s="12" t="s">
        <v>44</v>
      </c>
      <c r="C21" s="19">
        <f>+C22</f>
        <v>5206405000</v>
      </c>
      <c r="D21" s="19">
        <f t="shared" ref="D21:J21" si="15">+D22</f>
        <v>0</v>
      </c>
      <c r="E21" s="19">
        <f t="shared" si="15"/>
        <v>0</v>
      </c>
      <c r="F21" s="19">
        <f t="shared" si="15"/>
        <v>5206405000</v>
      </c>
      <c r="G21" s="19">
        <f t="shared" si="15"/>
        <v>0</v>
      </c>
      <c r="H21" s="19">
        <f t="shared" si="15"/>
        <v>5206405000</v>
      </c>
      <c r="I21" s="19">
        <f t="shared" si="15"/>
        <v>303868764</v>
      </c>
      <c r="J21" s="19">
        <f t="shared" si="15"/>
        <v>303868764</v>
      </c>
      <c r="K21" s="10">
        <f t="shared" si="3"/>
        <v>5.8364411527724025</v>
      </c>
      <c r="L21" s="19">
        <f t="shared" ref="L21:M21" si="16">+L22</f>
        <v>0</v>
      </c>
      <c r="M21" s="19">
        <f t="shared" si="16"/>
        <v>0</v>
      </c>
      <c r="N21" s="10">
        <f t="shared" si="4"/>
        <v>0</v>
      </c>
    </row>
    <row r="22" spans="1:14" s="15" customFormat="1" x14ac:dyDescent="0.25">
      <c r="A22" s="8" t="s">
        <v>16</v>
      </c>
      <c r="B22" s="9" t="s">
        <v>14</v>
      </c>
      <c r="C22" s="18">
        <v>5206405000</v>
      </c>
      <c r="D22" s="18">
        <v>0</v>
      </c>
      <c r="E22" s="18">
        <v>0</v>
      </c>
      <c r="F22" s="18">
        <f>+C22+E22</f>
        <v>5206405000</v>
      </c>
      <c r="G22" s="18">
        <v>0</v>
      </c>
      <c r="H22" s="18">
        <f>+F22-G22</f>
        <v>5206405000</v>
      </c>
      <c r="I22" s="18">
        <v>303868764</v>
      </c>
      <c r="J22" s="18">
        <v>303868764</v>
      </c>
      <c r="K22" s="14">
        <f t="shared" si="3"/>
        <v>5.8364411527724025</v>
      </c>
      <c r="L22" s="18">
        <v>0</v>
      </c>
      <c r="M22" s="18">
        <v>0</v>
      </c>
      <c r="N22" s="14">
        <f t="shared" si="4"/>
        <v>0</v>
      </c>
    </row>
  </sheetData>
  <mergeCells count="21">
    <mergeCell ref="A7:B7"/>
    <mergeCell ref="C7:H7"/>
    <mergeCell ref="I7:J7"/>
    <mergeCell ref="L7:M7"/>
    <mergeCell ref="A8:A9"/>
    <mergeCell ref="B8:B9"/>
    <mergeCell ref="C8:C9"/>
    <mergeCell ref="D8:E8"/>
    <mergeCell ref="F8:F9"/>
    <mergeCell ref="G8:G9"/>
    <mergeCell ref="H8:H9"/>
    <mergeCell ref="I8:I9"/>
    <mergeCell ref="J8:J9"/>
    <mergeCell ref="L8:L9"/>
    <mergeCell ref="M8:M9"/>
    <mergeCell ref="A6:N6"/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VIGENCIA ENE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2019-10-08T17:23:25Z</dcterms:created>
  <dcterms:modified xsi:type="dcterms:W3CDTF">2020-02-10T22:13:27Z</dcterms:modified>
</cp:coreProperties>
</file>