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defaultThemeVersion="166925"/>
  <mc:AlternateContent xmlns:mc="http://schemas.openxmlformats.org/markup-compatibility/2006">
    <mc:Choice Requires="x15">
      <x15ac:absPath xmlns:x15ac="http://schemas.microsoft.com/office/spreadsheetml/2010/11/ac" url="C:\Users\javie\Desktop\1. Backup WIN de la Inf jul 2020\Secretaria de Seguridad  2020\Actualizacion de Activos De Informacion\"/>
    </mc:Choice>
  </mc:AlternateContent>
  <xr:revisionPtr revIDLastSave="0" documentId="13_ncr:1_{E4C97BFC-DDD9-4959-8BF8-4EF6ED5FBD7B}" xr6:coauthVersionLast="45" xr6:coauthVersionMax="45" xr10:uidLastSave="{00000000-0000-0000-0000-000000000000}"/>
  <bookViews>
    <workbookView xWindow="-108" yWindow="-108" windowWidth="23256" windowHeight="12576" xr2:uid="{00000000-000D-0000-FFFF-FFFF00000000}"/>
  </bookViews>
  <sheets>
    <sheet name="Activos" sheetId="6" r:id="rId1"/>
    <sheet name="Hoja1" sheetId="7" r:id="rId2"/>
    <sheet name="Proceso" sheetId="3" state="hidden" r:id="rId3"/>
    <sheet name="Listas" sheetId="4" state="hidden" r:id="rId4"/>
    <sheet name="Índice de inforación CyR" sheetId="5" state="hidden" r:id="rId5"/>
  </sheets>
  <externalReferences>
    <externalReference r:id="rId6"/>
    <externalReference r:id="rId7"/>
    <externalReference r:id="rId8"/>
  </externalReferences>
  <definedNames>
    <definedName name="_xlnm._FilterDatabase" localSheetId="0" hidden="1">Activos!$A$10:$AH$164</definedName>
    <definedName name="analogo">[1]Valores!$A$11:$A$13</definedName>
    <definedName name="Apoyo">Listas!$B$10:$B$15</definedName>
    <definedName name="Clasificación">[1]Valores!$G$1:$G$3</definedName>
    <definedName name="electronico">[1]Valores!$B$11:$B$16</definedName>
    <definedName name="Estratégico">Listas!$B$2:$B$4</definedName>
    <definedName name="Misional">Listas!$B$5:$B$9</definedName>
    <definedName name="NA">[1]Valores!$C$11</definedName>
    <definedName name="PROCESOS">[2]Hoja2!$A$2:$A$5</definedName>
    <definedName name="Seguimiento_y_control">Listas!$B$16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02" i="6" l="1"/>
  <c r="AD302" i="6"/>
  <c r="AB302" i="6"/>
  <c r="AB259" i="6"/>
  <c r="AG302" i="6" l="1"/>
  <c r="AF412" i="6"/>
  <c r="AF411" i="6"/>
  <c r="AF440" i="6"/>
  <c r="AF439" i="6"/>
  <c r="AF438" i="6"/>
  <c r="AF437" i="6"/>
  <c r="AF436" i="6"/>
  <c r="AF435" i="6"/>
  <c r="AF434" i="6"/>
  <c r="AF433" i="6"/>
  <c r="AF432" i="6"/>
  <c r="AF431" i="6"/>
  <c r="AF430" i="6"/>
  <c r="AF429" i="6"/>
  <c r="AF428" i="6"/>
  <c r="AF427" i="6"/>
  <c r="AF426" i="6"/>
  <c r="AF425" i="6"/>
  <c r="AF424" i="6"/>
  <c r="AF423" i="6"/>
  <c r="AF422" i="6"/>
  <c r="AF421" i="6"/>
  <c r="AF420" i="6"/>
  <c r="AF419" i="6"/>
  <c r="AF418" i="6"/>
  <c r="AF417" i="6"/>
  <c r="AF416" i="6"/>
  <c r="AF415" i="6"/>
  <c r="AF414" i="6"/>
  <c r="AF413" i="6"/>
  <c r="AD441" i="6"/>
  <c r="AD440" i="6"/>
  <c r="AD439" i="6"/>
  <c r="AD438" i="6"/>
  <c r="AD437" i="6"/>
  <c r="AD436" i="6"/>
  <c r="AD435" i="6"/>
  <c r="AD434" i="6"/>
  <c r="AD433" i="6"/>
  <c r="AD432" i="6"/>
  <c r="AD431" i="6"/>
  <c r="AD430" i="6"/>
  <c r="AD429" i="6"/>
  <c r="AD428" i="6"/>
  <c r="AD427" i="6"/>
  <c r="AD426" i="6"/>
  <c r="AD425" i="6"/>
  <c r="AD424" i="6"/>
  <c r="AD423" i="6"/>
  <c r="AD422" i="6"/>
  <c r="AD421" i="6"/>
  <c r="AD420" i="6"/>
  <c r="AD419" i="6"/>
  <c r="AD418" i="6"/>
  <c r="AD417" i="6"/>
  <c r="AD416" i="6"/>
  <c r="AD415" i="6"/>
  <c r="AD414" i="6"/>
  <c r="AD413" i="6"/>
  <c r="AF408" i="6"/>
  <c r="AF410" i="6"/>
  <c r="AF409" i="6"/>
  <c r="AD410" i="6"/>
  <c r="AD409" i="6"/>
  <c r="AB410" i="6"/>
  <c r="AB409" i="6"/>
  <c r="AB408" i="6"/>
  <c r="AD408" i="6"/>
  <c r="AD412" i="6"/>
  <c r="AD411" i="6"/>
  <c r="AB412" i="6"/>
  <c r="AB411" i="6"/>
  <c r="AF407" i="6"/>
  <c r="AF406" i="6"/>
  <c r="AF405" i="6"/>
  <c r="AF404" i="6"/>
  <c r="AF403" i="6"/>
  <c r="AF402" i="6"/>
  <c r="AF401" i="6"/>
  <c r="AF400" i="6"/>
  <c r="AF399" i="6"/>
  <c r="AF398" i="6"/>
  <c r="AF397" i="6"/>
  <c r="AF396" i="6"/>
  <c r="AF395" i="6"/>
  <c r="AF394" i="6"/>
  <c r="AF393" i="6"/>
  <c r="AF392" i="6"/>
  <c r="AF391" i="6"/>
  <c r="AF390" i="6"/>
  <c r="AF389" i="6"/>
  <c r="AF388" i="6"/>
  <c r="AF387" i="6"/>
  <c r="AF386" i="6"/>
  <c r="AF385" i="6"/>
  <c r="AF384" i="6"/>
  <c r="AF383" i="6"/>
  <c r="AF382" i="6"/>
  <c r="AD407" i="6"/>
  <c r="AD406" i="6"/>
  <c r="AD405" i="6"/>
  <c r="AD404" i="6"/>
  <c r="AD403" i="6"/>
  <c r="AD402" i="6"/>
  <c r="AD401" i="6"/>
  <c r="AD400" i="6"/>
  <c r="AD399" i="6"/>
  <c r="AD398" i="6"/>
  <c r="AD397" i="6"/>
  <c r="AD396" i="6"/>
  <c r="AD395" i="6"/>
  <c r="AD394" i="6"/>
  <c r="AD393" i="6"/>
  <c r="AD392" i="6"/>
  <c r="AD391" i="6"/>
  <c r="AD390" i="6"/>
  <c r="AD389" i="6"/>
  <c r="AD388" i="6"/>
  <c r="AD387" i="6"/>
  <c r="AD386" i="6"/>
  <c r="AD385" i="6"/>
  <c r="AD384" i="6"/>
  <c r="AD383" i="6"/>
  <c r="AD382" i="6"/>
  <c r="AB407" i="6"/>
  <c r="AG407" i="6" s="1"/>
  <c r="AB406" i="6"/>
  <c r="AB405" i="6"/>
  <c r="AB404" i="6"/>
  <c r="AB403" i="6"/>
  <c r="AB402" i="6"/>
  <c r="AB401" i="6"/>
  <c r="AB400" i="6"/>
  <c r="AB399" i="6"/>
  <c r="AG399" i="6" s="1"/>
  <c r="AB398" i="6"/>
  <c r="AB397" i="6"/>
  <c r="AB396" i="6"/>
  <c r="AB395" i="6"/>
  <c r="AB394" i="6"/>
  <c r="AB393" i="6"/>
  <c r="AB392" i="6"/>
  <c r="AB391" i="6"/>
  <c r="AB390" i="6"/>
  <c r="AB389" i="6"/>
  <c r="AB388" i="6"/>
  <c r="AB387" i="6"/>
  <c r="AB386" i="6"/>
  <c r="AB385" i="6"/>
  <c r="AB384" i="6"/>
  <c r="AB383" i="6"/>
  <c r="AG383" i="6" s="1"/>
  <c r="AB382" i="6"/>
  <c r="AB381" i="6"/>
  <c r="AB380" i="6"/>
  <c r="AB379" i="6"/>
  <c r="AB378" i="6"/>
  <c r="AB377" i="6"/>
  <c r="AB376" i="6"/>
  <c r="AB375" i="6"/>
  <c r="AB374" i="6"/>
  <c r="AB373" i="6"/>
  <c r="AB372" i="6"/>
  <c r="AB440" i="6"/>
  <c r="AB439" i="6"/>
  <c r="AB438" i="6"/>
  <c r="AB437" i="6"/>
  <c r="AB436" i="6"/>
  <c r="AB435" i="6"/>
  <c r="AB434" i="6"/>
  <c r="AB433" i="6"/>
  <c r="AB432" i="6"/>
  <c r="AB431" i="6"/>
  <c r="AB430" i="6"/>
  <c r="AB429" i="6"/>
  <c r="AB428" i="6"/>
  <c r="AB427" i="6"/>
  <c r="AB426" i="6"/>
  <c r="AB425" i="6"/>
  <c r="AB424" i="6"/>
  <c r="AB423" i="6"/>
  <c r="AB422" i="6"/>
  <c r="AB421" i="6"/>
  <c r="AB420" i="6"/>
  <c r="AB419" i="6"/>
  <c r="AB418" i="6"/>
  <c r="AB417" i="6"/>
  <c r="AB416" i="6"/>
  <c r="AB415" i="6"/>
  <c r="AB414" i="6"/>
  <c r="AB413" i="6"/>
  <c r="AF353" i="6"/>
  <c r="AD353" i="6"/>
  <c r="AB353" i="6"/>
  <c r="AF352" i="6"/>
  <c r="AD352" i="6"/>
  <c r="AB352" i="6"/>
  <c r="AF534" i="6"/>
  <c r="AD534" i="6"/>
  <c r="AB534" i="6"/>
  <c r="S534" i="6"/>
  <c r="AF533" i="6"/>
  <c r="AD533" i="6"/>
  <c r="AB533" i="6"/>
  <c r="S533" i="6"/>
  <c r="AF532" i="6"/>
  <c r="AD532" i="6"/>
  <c r="AB532" i="6"/>
  <c r="S532" i="6"/>
  <c r="AF531" i="6"/>
  <c r="AD531" i="6"/>
  <c r="AB531" i="6"/>
  <c r="AF530" i="6"/>
  <c r="AD530" i="6"/>
  <c r="AB530" i="6"/>
  <c r="S530" i="6"/>
  <c r="AF529" i="6"/>
  <c r="AD529" i="6"/>
  <c r="AB529" i="6"/>
  <c r="S529" i="6"/>
  <c r="AF528" i="6"/>
  <c r="AD528" i="6"/>
  <c r="AB528" i="6"/>
  <c r="AF527" i="6"/>
  <c r="AD527" i="6"/>
  <c r="AB527" i="6"/>
  <c r="S527" i="6"/>
  <c r="AF526" i="6"/>
  <c r="AD526" i="6"/>
  <c r="AB526" i="6"/>
  <c r="S526" i="6"/>
  <c r="AF525" i="6"/>
  <c r="AD525" i="6"/>
  <c r="AB525" i="6"/>
  <c r="AF524" i="6"/>
  <c r="AD524" i="6"/>
  <c r="AB524" i="6"/>
  <c r="S524" i="6"/>
  <c r="AF523" i="6"/>
  <c r="AD523" i="6"/>
  <c r="AB523" i="6"/>
  <c r="S523" i="6"/>
  <c r="AF522" i="6"/>
  <c r="AD522" i="6"/>
  <c r="AB522" i="6"/>
  <c r="S522" i="6"/>
  <c r="AF521" i="6"/>
  <c r="AD521" i="6"/>
  <c r="AB521" i="6"/>
  <c r="S521" i="6"/>
  <c r="AF520" i="6"/>
  <c r="AD520" i="6"/>
  <c r="AB520" i="6"/>
  <c r="S520" i="6"/>
  <c r="AF519" i="6"/>
  <c r="AD519" i="6"/>
  <c r="AB519" i="6"/>
  <c r="S519" i="6"/>
  <c r="AF518" i="6"/>
  <c r="AD518" i="6"/>
  <c r="AB518" i="6"/>
  <c r="S518" i="6"/>
  <c r="AF517" i="6"/>
  <c r="AD517" i="6"/>
  <c r="AB517" i="6"/>
  <c r="S517" i="6"/>
  <c r="AF516" i="6"/>
  <c r="AD516" i="6"/>
  <c r="AB516" i="6"/>
  <c r="S516" i="6"/>
  <c r="AF515" i="6"/>
  <c r="AD515" i="6"/>
  <c r="AB515" i="6"/>
  <c r="S515" i="6"/>
  <c r="AF514" i="6"/>
  <c r="AD514" i="6"/>
  <c r="AB514" i="6"/>
  <c r="S514" i="6"/>
  <c r="AF513" i="6"/>
  <c r="AD513" i="6"/>
  <c r="AB513" i="6"/>
  <c r="S513" i="6"/>
  <c r="AF512" i="6"/>
  <c r="AD512" i="6"/>
  <c r="AB512" i="6"/>
  <c r="S512" i="6"/>
  <c r="AF511" i="6"/>
  <c r="AD511" i="6"/>
  <c r="AB511" i="6"/>
  <c r="S511" i="6"/>
  <c r="AF510" i="6"/>
  <c r="AD510" i="6"/>
  <c r="AB510" i="6"/>
  <c r="S510" i="6"/>
  <c r="AF509" i="6"/>
  <c r="AD509" i="6"/>
  <c r="AB509" i="6"/>
  <c r="S509" i="6"/>
  <c r="AF508" i="6"/>
  <c r="AD508" i="6"/>
  <c r="AB508" i="6"/>
  <c r="S508" i="6"/>
  <c r="AF507" i="6"/>
  <c r="AD507" i="6"/>
  <c r="AB507" i="6"/>
  <c r="S507" i="6"/>
  <c r="AF506" i="6"/>
  <c r="AD506" i="6"/>
  <c r="AB506" i="6"/>
  <c r="S506" i="6"/>
  <c r="AF505" i="6"/>
  <c r="AD505" i="6"/>
  <c r="AB505" i="6"/>
  <c r="S505" i="6"/>
  <c r="AF504" i="6"/>
  <c r="AD504" i="6"/>
  <c r="AB504" i="6"/>
  <c r="S504" i="6"/>
  <c r="AF503" i="6"/>
  <c r="AD503" i="6"/>
  <c r="AB503" i="6"/>
  <c r="S503" i="6"/>
  <c r="AF502" i="6"/>
  <c r="AD502" i="6"/>
  <c r="AB502" i="6"/>
  <c r="S502" i="6"/>
  <c r="AF501" i="6"/>
  <c r="AD501" i="6"/>
  <c r="AB501" i="6"/>
  <c r="S501" i="6"/>
  <c r="AF500" i="6"/>
  <c r="AD500" i="6"/>
  <c r="AB500" i="6"/>
  <c r="S500" i="6"/>
  <c r="AF499" i="6"/>
  <c r="AD499" i="6"/>
  <c r="AB499" i="6"/>
  <c r="S499" i="6"/>
  <c r="AF498" i="6"/>
  <c r="AD498" i="6"/>
  <c r="AB498" i="6"/>
  <c r="S498" i="6"/>
  <c r="AG497" i="6"/>
  <c r="AH497" i="6" s="1"/>
  <c r="S497" i="6"/>
  <c r="AF496" i="6"/>
  <c r="AD496" i="6"/>
  <c r="AB496" i="6"/>
  <c r="S496" i="6"/>
  <c r="AF495" i="6"/>
  <c r="AD495" i="6"/>
  <c r="AB495" i="6"/>
  <c r="S495" i="6"/>
  <c r="AG494" i="6"/>
  <c r="AH494" i="6" s="1"/>
  <c r="S494" i="6"/>
  <c r="AG493" i="6"/>
  <c r="AH493" i="6" s="1"/>
  <c r="S493" i="6"/>
  <c r="AF492" i="6"/>
  <c r="AD492" i="6"/>
  <c r="AB492" i="6"/>
  <c r="S492" i="6"/>
  <c r="AF491" i="6"/>
  <c r="AD491" i="6"/>
  <c r="AB491" i="6"/>
  <c r="S491" i="6"/>
  <c r="AF490" i="6"/>
  <c r="AD490" i="6"/>
  <c r="AB490" i="6"/>
  <c r="S490" i="6"/>
  <c r="AF489" i="6"/>
  <c r="AD489" i="6"/>
  <c r="AB489" i="6"/>
  <c r="S489" i="6"/>
  <c r="AF488" i="6"/>
  <c r="AD488" i="6"/>
  <c r="AB488" i="6"/>
  <c r="S488" i="6"/>
  <c r="AG487" i="6"/>
  <c r="AH487" i="6" s="1"/>
  <c r="AG486" i="6"/>
  <c r="AH486" i="6" s="1"/>
  <c r="S486" i="6"/>
  <c r="AG485" i="6"/>
  <c r="AH485" i="6" s="1"/>
  <c r="S485" i="6"/>
  <c r="AG484" i="6"/>
  <c r="AH484" i="6" s="1"/>
  <c r="S484" i="6"/>
  <c r="AG483" i="6"/>
  <c r="AH483" i="6" s="1"/>
  <c r="S483" i="6"/>
  <c r="AG482" i="6"/>
  <c r="AH482" i="6" s="1"/>
  <c r="S482" i="6"/>
  <c r="AF481" i="6"/>
  <c r="AD481" i="6"/>
  <c r="AB481" i="6"/>
  <c r="S481" i="6"/>
  <c r="AF480" i="6"/>
  <c r="AD480" i="6"/>
  <c r="AB480" i="6"/>
  <c r="S480" i="6"/>
  <c r="AF479" i="6"/>
  <c r="AD479" i="6"/>
  <c r="AB479" i="6"/>
  <c r="S479" i="6"/>
  <c r="AG478" i="6"/>
  <c r="AH478" i="6" s="1"/>
  <c r="S478" i="6"/>
  <c r="AG477" i="6"/>
  <c r="AH477" i="6" s="1"/>
  <c r="AG476" i="6"/>
  <c r="AH476" i="6" s="1"/>
  <c r="S476" i="6"/>
  <c r="AG475" i="6"/>
  <c r="AH475" i="6" s="1"/>
  <c r="S475" i="6"/>
  <c r="AD474" i="6"/>
  <c r="AB474" i="6"/>
  <c r="S474" i="6"/>
  <c r="AF473" i="6"/>
  <c r="AD473" i="6"/>
  <c r="AB473" i="6"/>
  <c r="S473" i="6"/>
  <c r="AD472" i="6"/>
  <c r="AB472" i="6"/>
  <c r="S472" i="6"/>
  <c r="AF471" i="6"/>
  <c r="AD471" i="6"/>
  <c r="AB471" i="6"/>
  <c r="S471" i="6"/>
  <c r="AF470" i="6"/>
  <c r="AD470" i="6"/>
  <c r="AB470" i="6"/>
  <c r="S470" i="6"/>
  <c r="AF469" i="6"/>
  <c r="AD469" i="6"/>
  <c r="AB469" i="6"/>
  <c r="S469" i="6"/>
  <c r="AF468" i="6"/>
  <c r="AD468" i="6"/>
  <c r="AB468" i="6"/>
  <c r="S468" i="6"/>
  <c r="AF467" i="6"/>
  <c r="AD467" i="6"/>
  <c r="AB467" i="6"/>
  <c r="S467" i="6"/>
  <c r="AF466" i="6"/>
  <c r="AD466" i="6"/>
  <c r="AB466" i="6"/>
  <c r="S466" i="6"/>
  <c r="AF465" i="6"/>
  <c r="AD465" i="6"/>
  <c r="AB465" i="6"/>
  <c r="S465" i="6"/>
  <c r="AF464" i="6"/>
  <c r="AD464" i="6"/>
  <c r="AB464" i="6"/>
  <c r="S464" i="6"/>
  <c r="AG463" i="6"/>
  <c r="AH463" i="6" s="1"/>
  <c r="S463" i="6"/>
  <c r="AF462" i="6"/>
  <c r="AD462" i="6"/>
  <c r="AB462" i="6"/>
  <c r="S462" i="6"/>
  <c r="AF461" i="6"/>
  <c r="AD461" i="6"/>
  <c r="AB461" i="6"/>
  <c r="S461" i="6"/>
  <c r="AF460" i="6"/>
  <c r="AD460" i="6"/>
  <c r="AB460" i="6"/>
  <c r="S460" i="6"/>
  <c r="AF459" i="6"/>
  <c r="AD459" i="6"/>
  <c r="AB459" i="6"/>
  <c r="S459" i="6"/>
  <c r="AF458" i="6"/>
  <c r="AD458" i="6"/>
  <c r="AB458" i="6"/>
  <c r="S458" i="6"/>
  <c r="AF457" i="6"/>
  <c r="AD457" i="6"/>
  <c r="AB457" i="6"/>
  <c r="S457" i="6"/>
  <c r="AF456" i="6"/>
  <c r="AD456" i="6"/>
  <c r="AB456" i="6"/>
  <c r="S456" i="6"/>
  <c r="AF455" i="6"/>
  <c r="AD455" i="6"/>
  <c r="AB455" i="6"/>
  <c r="S455" i="6"/>
  <c r="AF454" i="6"/>
  <c r="AD454" i="6"/>
  <c r="AB454" i="6"/>
  <c r="S454" i="6"/>
  <c r="AF453" i="6"/>
  <c r="AD453" i="6"/>
  <c r="AB453" i="6"/>
  <c r="S453" i="6"/>
  <c r="AF452" i="6"/>
  <c r="AD452" i="6"/>
  <c r="AB452" i="6"/>
  <c r="S452" i="6"/>
  <c r="AF451" i="6"/>
  <c r="AD451" i="6"/>
  <c r="AB451" i="6"/>
  <c r="S451" i="6"/>
  <c r="AF450" i="6"/>
  <c r="AD450" i="6"/>
  <c r="AB450" i="6"/>
  <c r="S450" i="6"/>
  <c r="AF449" i="6"/>
  <c r="AD449" i="6"/>
  <c r="AB449" i="6"/>
  <c r="AG449" i="6" s="1"/>
  <c r="AH449" i="6" s="1"/>
  <c r="S449" i="6"/>
  <c r="AF448" i="6"/>
  <c r="AD448" i="6"/>
  <c r="AB448" i="6"/>
  <c r="S448" i="6"/>
  <c r="AF447" i="6"/>
  <c r="AD447" i="6"/>
  <c r="AB447" i="6"/>
  <c r="AG447" i="6" s="1"/>
  <c r="AH447" i="6" s="1"/>
  <c r="S447" i="6"/>
  <c r="AF446" i="6"/>
  <c r="AD446" i="6"/>
  <c r="AB446" i="6"/>
  <c r="S446" i="6"/>
  <c r="AF445" i="6"/>
  <c r="AG445" i="6" s="1"/>
  <c r="AH445" i="6" s="1"/>
  <c r="S445" i="6"/>
  <c r="AF444" i="6"/>
  <c r="AD444" i="6"/>
  <c r="AB444" i="6"/>
  <c r="S444" i="6"/>
  <c r="AF443" i="6"/>
  <c r="AG443" i="6" s="1"/>
  <c r="AH443" i="6" s="1"/>
  <c r="S443" i="6"/>
  <c r="AF442" i="6"/>
  <c r="AG442" i="6" s="1"/>
  <c r="AH442" i="6" s="1"/>
  <c r="S442" i="6"/>
  <c r="AF441" i="6"/>
  <c r="AB441" i="6"/>
  <c r="S441" i="6"/>
  <c r="AG389" i="6" l="1"/>
  <c r="AG397" i="6"/>
  <c r="AG405" i="6"/>
  <c r="AG387" i="6"/>
  <c r="AG395" i="6"/>
  <c r="AG403" i="6"/>
  <c r="AG391" i="6"/>
  <c r="AG388" i="6"/>
  <c r="AG396" i="6"/>
  <c r="AG404" i="6"/>
  <c r="AG533" i="6"/>
  <c r="AH533" i="6" s="1"/>
  <c r="AG451" i="6"/>
  <c r="AH451" i="6" s="1"/>
  <c r="AG453" i="6"/>
  <c r="AH453" i="6" s="1"/>
  <c r="AG455" i="6"/>
  <c r="AH455" i="6" s="1"/>
  <c r="AG457" i="6"/>
  <c r="AH457" i="6" s="1"/>
  <c r="AG459" i="6"/>
  <c r="AH459" i="6" s="1"/>
  <c r="AG461" i="6"/>
  <c r="AH461" i="6" s="1"/>
  <c r="AG534" i="6"/>
  <c r="AH534" i="6" s="1"/>
  <c r="AG464" i="6"/>
  <c r="AH464" i="6" s="1"/>
  <c r="AG528" i="6"/>
  <c r="AH528" i="6" s="1"/>
  <c r="AG530" i="6"/>
  <c r="AH530" i="6" s="1"/>
  <c r="AG384" i="6"/>
  <c r="AG392" i="6"/>
  <c r="AG400" i="6"/>
  <c r="AG385" i="6"/>
  <c r="AG393" i="6"/>
  <c r="AG401" i="6"/>
  <c r="AG386" i="6"/>
  <c r="AG394" i="6"/>
  <c r="AG402" i="6"/>
  <c r="AG382" i="6"/>
  <c r="AG390" i="6"/>
  <c r="AG398" i="6"/>
  <c r="AG406" i="6"/>
  <c r="AG495" i="6"/>
  <c r="AH495" i="6" s="1"/>
  <c r="AG496" i="6"/>
  <c r="AH496" i="6" s="1"/>
  <c r="AG527" i="6"/>
  <c r="AH527" i="6" s="1"/>
  <c r="AG353" i="6"/>
  <c r="AG466" i="6"/>
  <c r="AH466" i="6" s="1"/>
  <c r="AG468" i="6"/>
  <c r="AH468" i="6" s="1"/>
  <c r="AG470" i="6"/>
  <c r="AH470" i="6" s="1"/>
  <c r="AG472" i="6"/>
  <c r="AH472" i="6" s="1"/>
  <c r="AG441" i="6"/>
  <c r="AH441" i="6" s="1"/>
  <c r="AG444" i="6"/>
  <c r="AH444" i="6" s="1"/>
  <c r="AG526" i="6"/>
  <c r="AH526" i="6" s="1"/>
  <c r="AG465" i="6"/>
  <c r="AH465" i="6" s="1"/>
  <c r="AG489" i="6"/>
  <c r="AH489" i="6" s="1"/>
  <c r="AG491" i="6"/>
  <c r="AH491" i="6" s="1"/>
  <c r="AG532" i="6"/>
  <c r="AH532" i="6" s="1"/>
  <c r="AG467" i="6"/>
  <c r="AH467" i="6" s="1"/>
  <c r="AG473" i="6"/>
  <c r="AH473" i="6" s="1"/>
  <c r="AG479" i="6"/>
  <c r="AH479" i="6" s="1"/>
  <c r="AG481" i="6"/>
  <c r="AH481" i="6" s="1"/>
  <c r="AG498" i="6"/>
  <c r="AH498" i="6" s="1"/>
  <c r="AG500" i="6"/>
  <c r="AH500" i="6" s="1"/>
  <c r="AG502" i="6"/>
  <c r="AH502" i="6" s="1"/>
  <c r="AG504" i="6"/>
  <c r="AH504" i="6" s="1"/>
  <c r="AG506" i="6"/>
  <c r="AH506" i="6" s="1"/>
  <c r="AG508" i="6"/>
  <c r="AH508" i="6" s="1"/>
  <c r="AG510" i="6"/>
  <c r="AH510" i="6" s="1"/>
  <c r="AG512" i="6"/>
  <c r="AH512" i="6" s="1"/>
  <c r="AG514" i="6"/>
  <c r="AH514" i="6" s="1"/>
  <c r="AG516" i="6"/>
  <c r="AH516" i="6" s="1"/>
  <c r="AG518" i="6"/>
  <c r="AH518" i="6" s="1"/>
  <c r="AG520" i="6"/>
  <c r="AH520" i="6" s="1"/>
  <c r="AG522" i="6"/>
  <c r="AH522" i="6" s="1"/>
  <c r="AG524" i="6"/>
  <c r="AH524" i="6" s="1"/>
  <c r="AG469" i="6"/>
  <c r="AH469" i="6" s="1"/>
  <c r="AG471" i="6"/>
  <c r="AH471" i="6" s="1"/>
  <c r="AG488" i="6"/>
  <c r="AH488" i="6" s="1"/>
  <c r="AG446" i="6"/>
  <c r="AH446" i="6" s="1"/>
  <c r="AG448" i="6"/>
  <c r="AH448" i="6" s="1"/>
  <c r="AG450" i="6"/>
  <c r="AH450" i="6" s="1"/>
  <c r="AG452" i="6"/>
  <c r="AH452" i="6" s="1"/>
  <c r="AG454" i="6"/>
  <c r="AH454" i="6" s="1"/>
  <c r="AG456" i="6"/>
  <c r="AH456" i="6" s="1"/>
  <c r="AG458" i="6"/>
  <c r="AH458" i="6" s="1"/>
  <c r="AG460" i="6"/>
  <c r="AH460" i="6" s="1"/>
  <c r="AG462" i="6"/>
  <c r="AH462" i="6" s="1"/>
  <c r="AG490" i="6"/>
  <c r="AH490" i="6" s="1"/>
  <c r="AG529" i="6"/>
  <c r="AH529" i="6" s="1"/>
  <c r="AG531" i="6"/>
  <c r="AH531" i="6" s="1"/>
  <c r="AG474" i="6"/>
  <c r="AH474" i="6" s="1"/>
  <c r="AG480" i="6"/>
  <c r="AH480" i="6" s="1"/>
  <c r="AG492" i="6"/>
  <c r="AH492" i="6" s="1"/>
  <c r="AG499" i="6"/>
  <c r="AH499" i="6" s="1"/>
  <c r="AG501" i="6"/>
  <c r="AH501" i="6" s="1"/>
  <c r="AG503" i="6"/>
  <c r="AH503" i="6" s="1"/>
  <c r="AG505" i="6"/>
  <c r="AH505" i="6" s="1"/>
  <c r="AG507" i="6"/>
  <c r="AH507" i="6" s="1"/>
  <c r="AG509" i="6"/>
  <c r="AH509" i="6" s="1"/>
  <c r="AG511" i="6"/>
  <c r="AH511" i="6" s="1"/>
  <c r="AG513" i="6"/>
  <c r="AH513" i="6" s="1"/>
  <c r="AG515" i="6"/>
  <c r="AH515" i="6" s="1"/>
  <c r="AG517" i="6"/>
  <c r="AH517" i="6" s="1"/>
  <c r="AG519" i="6"/>
  <c r="AH519" i="6" s="1"/>
  <c r="AG521" i="6"/>
  <c r="AH521" i="6" s="1"/>
  <c r="AG523" i="6"/>
  <c r="AH523" i="6" s="1"/>
  <c r="AG525" i="6"/>
  <c r="AH525" i="6" s="1"/>
  <c r="AG352" i="6"/>
  <c r="S421" i="6"/>
  <c r="S411" i="6"/>
  <c r="AF381" i="6"/>
  <c r="AD381" i="6"/>
  <c r="AF380" i="6"/>
  <c r="AD380" i="6"/>
  <c r="AF379" i="6"/>
  <c r="AD379" i="6"/>
  <c r="AF378" i="6"/>
  <c r="AD378" i="6"/>
  <c r="AF377" i="6"/>
  <c r="AD377" i="6"/>
  <c r="AF376" i="6"/>
  <c r="AD376" i="6"/>
  <c r="S376" i="6"/>
  <c r="AF375" i="6"/>
  <c r="AD375" i="6"/>
  <c r="AG375" i="6" s="1"/>
  <c r="S375" i="6"/>
  <c r="AF374" i="6"/>
  <c r="AD374" i="6"/>
  <c r="AG374" i="6" s="1"/>
  <c r="S374" i="6"/>
  <c r="AF373" i="6"/>
  <c r="AD373" i="6"/>
  <c r="S373" i="6"/>
  <c r="AF372" i="6"/>
  <c r="AD372" i="6"/>
  <c r="S372" i="6"/>
  <c r="AF371" i="6"/>
  <c r="AD371" i="6"/>
  <c r="AB371" i="6"/>
  <c r="S371" i="6"/>
  <c r="AF370" i="6"/>
  <c r="AD370" i="6"/>
  <c r="AB370" i="6"/>
  <c r="S370" i="6"/>
  <c r="AF369" i="6"/>
  <c r="AD369" i="6"/>
  <c r="AB369" i="6"/>
  <c r="S369" i="6"/>
  <c r="AF368" i="6"/>
  <c r="AD368" i="6"/>
  <c r="AB368" i="6"/>
  <c r="S368" i="6"/>
  <c r="AF367" i="6"/>
  <c r="AD367" i="6"/>
  <c r="AB367" i="6"/>
  <c r="S367" i="6"/>
  <c r="AF366" i="6"/>
  <c r="AD366" i="6"/>
  <c r="AB366" i="6"/>
  <c r="S366" i="6"/>
  <c r="AF365" i="6"/>
  <c r="AD365" i="6"/>
  <c r="AB365" i="6"/>
  <c r="S365" i="6"/>
  <c r="F365" i="6"/>
  <c r="AF364" i="6"/>
  <c r="AD364" i="6"/>
  <c r="AB364" i="6"/>
  <c r="S364" i="6"/>
  <c r="F364" i="6"/>
  <c r="AF363" i="6"/>
  <c r="AD363" i="6"/>
  <c r="AB363" i="6"/>
  <c r="S363" i="6"/>
  <c r="F363" i="6"/>
  <c r="AF362" i="6"/>
  <c r="AD362" i="6"/>
  <c r="AB362" i="6"/>
  <c r="S362" i="6"/>
  <c r="F362" i="6"/>
  <c r="AF361" i="6"/>
  <c r="AD361" i="6"/>
  <c r="AB361" i="6"/>
  <c r="S361" i="6"/>
  <c r="F361" i="6"/>
  <c r="AF360" i="6"/>
  <c r="AD360" i="6"/>
  <c r="AB360" i="6"/>
  <c r="S360" i="6"/>
  <c r="F360" i="6"/>
  <c r="AF359" i="6"/>
  <c r="AD359" i="6"/>
  <c r="AB359" i="6"/>
  <c r="S359" i="6"/>
  <c r="F359" i="6"/>
  <c r="AF358" i="6"/>
  <c r="AD358" i="6"/>
  <c r="AB358" i="6"/>
  <c r="S358" i="6"/>
  <c r="F358" i="6"/>
  <c r="AF357" i="6"/>
  <c r="AD357" i="6"/>
  <c r="AB357" i="6"/>
  <c r="S357" i="6"/>
  <c r="F357" i="6"/>
  <c r="AF356" i="6"/>
  <c r="AD356" i="6"/>
  <c r="AB356" i="6"/>
  <c r="S356" i="6"/>
  <c r="AF355" i="6"/>
  <c r="AD355" i="6"/>
  <c r="AB355" i="6"/>
  <c r="S355" i="6"/>
  <c r="AF354" i="6"/>
  <c r="AD354" i="6"/>
  <c r="AB354" i="6"/>
  <c r="S354" i="6"/>
  <c r="AF351" i="6"/>
  <c r="AD351" i="6"/>
  <c r="AB351" i="6"/>
  <c r="S351" i="6"/>
  <c r="AF350" i="6"/>
  <c r="AD350" i="6"/>
  <c r="AB350" i="6"/>
  <c r="S350" i="6"/>
  <c r="AF349" i="6"/>
  <c r="AD349" i="6"/>
  <c r="AB349" i="6"/>
  <c r="S349" i="6"/>
  <c r="AF348" i="6"/>
  <c r="AD348" i="6"/>
  <c r="AB348" i="6"/>
  <c r="S348" i="6"/>
  <c r="AF347" i="6"/>
  <c r="AD347" i="6"/>
  <c r="AB347" i="6"/>
  <c r="S347" i="6"/>
  <c r="AF346" i="6"/>
  <c r="AD346" i="6"/>
  <c r="AB346" i="6"/>
  <c r="S346" i="6"/>
  <c r="AF345" i="6"/>
  <c r="AD345" i="6"/>
  <c r="AB345" i="6"/>
  <c r="S345" i="6"/>
  <c r="AF344" i="6"/>
  <c r="AD344" i="6"/>
  <c r="AB344" i="6"/>
  <c r="S344" i="6"/>
  <c r="AF343" i="6"/>
  <c r="AD343" i="6"/>
  <c r="AB343" i="6"/>
  <c r="S343" i="6"/>
  <c r="AF342" i="6"/>
  <c r="AD342" i="6"/>
  <c r="AB342" i="6"/>
  <c r="S342" i="6"/>
  <c r="AF341" i="6"/>
  <c r="AD341" i="6"/>
  <c r="AB341" i="6"/>
  <c r="S341" i="6"/>
  <c r="AF340" i="6"/>
  <c r="AD340" i="6"/>
  <c r="AB340" i="6"/>
  <c r="S340" i="6"/>
  <c r="AF339" i="6"/>
  <c r="AD339" i="6"/>
  <c r="AB339" i="6"/>
  <c r="S339" i="6"/>
  <c r="AF338" i="6"/>
  <c r="AD338" i="6"/>
  <c r="AB338" i="6"/>
  <c r="S338" i="6"/>
  <c r="AF337" i="6"/>
  <c r="AD337" i="6"/>
  <c r="AB337" i="6"/>
  <c r="S337" i="6"/>
  <c r="AF336" i="6"/>
  <c r="AD336" i="6"/>
  <c r="AB336" i="6"/>
  <c r="S336" i="6"/>
  <c r="AF335" i="6"/>
  <c r="AD335" i="6"/>
  <c r="AB335" i="6"/>
  <c r="S335" i="6"/>
  <c r="AF334" i="6"/>
  <c r="AD334" i="6"/>
  <c r="AB334" i="6"/>
  <c r="S334" i="6"/>
  <c r="AF333" i="6"/>
  <c r="AD333" i="6"/>
  <c r="AB333" i="6"/>
  <c r="S333" i="6"/>
  <c r="AF332" i="6"/>
  <c r="AD332" i="6"/>
  <c r="AB332" i="6"/>
  <c r="S332" i="6"/>
  <c r="AF331" i="6"/>
  <c r="AD331" i="6"/>
  <c r="AB331" i="6"/>
  <c r="S331" i="6"/>
  <c r="AF330" i="6"/>
  <c r="AD330" i="6"/>
  <c r="AB330" i="6"/>
  <c r="S330" i="6"/>
  <c r="AF329" i="6"/>
  <c r="AD329" i="6"/>
  <c r="AB329" i="6"/>
  <c r="AF328" i="6"/>
  <c r="AD328" i="6"/>
  <c r="AB328" i="6"/>
  <c r="S328" i="6"/>
  <c r="AF327" i="6"/>
  <c r="AD327" i="6"/>
  <c r="AB327" i="6"/>
  <c r="S327" i="6"/>
  <c r="AF326" i="6"/>
  <c r="AD326" i="6"/>
  <c r="AB326" i="6"/>
  <c r="S326" i="6"/>
  <c r="AF325" i="6"/>
  <c r="AD325" i="6"/>
  <c r="AB325" i="6"/>
  <c r="S325" i="6"/>
  <c r="AF324" i="6"/>
  <c r="AD324" i="6"/>
  <c r="AB324" i="6"/>
  <c r="S324" i="6"/>
  <c r="AF323" i="6"/>
  <c r="AD323" i="6"/>
  <c r="AB323" i="6"/>
  <c r="S323" i="6"/>
  <c r="AF322" i="6"/>
  <c r="AD322" i="6"/>
  <c r="AB322" i="6"/>
  <c r="S322" i="6"/>
  <c r="AF321" i="6"/>
  <c r="AD321" i="6"/>
  <c r="AB321" i="6"/>
  <c r="S321" i="6"/>
  <c r="AF320" i="6"/>
  <c r="AD320" i="6"/>
  <c r="AB320" i="6"/>
  <c r="S320" i="6"/>
  <c r="AF319" i="6"/>
  <c r="AD319" i="6"/>
  <c r="AB319" i="6"/>
  <c r="S319" i="6"/>
  <c r="AF318" i="6"/>
  <c r="AD318" i="6"/>
  <c r="AB318" i="6"/>
  <c r="S318" i="6"/>
  <c r="AF317" i="6"/>
  <c r="AD317" i="6"/>
  <c r="AB317" i="6"/>
  <c r="S317" i="6"/>
  <c r="AF316" i="6"/>
  <c r="AD316" i="6"/>
  <c r="AB316" i="6"/>
  <c r="S316" i="6"/>
  <c r="AF315" i="6"/>
  <c r="AD315" i="6"/>
  <c r="AB315" i="6"/>
  <c r="S315" i="6"/>
  <c r="AF314" i="6"/>
  <c r="AD314" i="6"/>
  <c r="AB314" i="6"/>
  <c r="S314" i="6"/>
  <c r="AF313" i="6"/>
  <c r="AD313" i="6"/>
  <c r="AB313" i="6"/>
  <c r="S313" i="6"/>
  <c r="AF312" i="6"/>
  <c r="AD312" i="6"/>
  <c r="AB312" i="6"/>
  <c r="S312" i="6"/>
  <c r="AF311" i="6"/>
  <c r="AD311" i="6"/>
  <c r="AB311" i="6"/>
  <c r="S311" i="6"/>
  <c r="AF310" i="6"/>
  <c r="AD310" i="6"/>
  <c r="AB310" i="6"/>
  <c r="S310" i="6"/>
  <c r="AF309" i="6"/>
  <c r="AD309" i="6"/>
  <c r="AB309" i="6"/>
  <c r="S309" i="6"/>
  <c r="AF308" i="6"/>
  <c r="AD308" i="6"/>
  <c r="AB308" i="6"/>
  <c r="S308" i="6"/>
  <c r="AF307" i="6"/>
  <c r="AD307" i="6"/>
  <c r="AB307" i="6"/>
  <c r="S307" i="6"/>
  <c r="AF306" i="6"/>
  <c r="AD306" i="6"/>
  <c r="AB306" i="6"/>
  <c r="S306" i="6"/>
  <c r="AF305" i="6"/>
  <c r="AD305" i="6"/>
  <c r="AB305" i="6"/>
  <c r="S305" i="6"/>
  <c r="AF304" i="6"/>
  <c r="AD304" i="6"/>
  <c r="AB304" i="6"/>
  <c r="S304" i="6"/>
  <c r="AF303" i="6"/>
  <c r="AD303" i="6"/>
  <c r="AB303" i="6"/>
  <c r="S303" i="6"/>
  <c r="AF301" i="6"/>
  <c r="AD301" i="6"/>
  <c r="AB301" i="6"/>
  <c r="S301" i="6"/>
  <c r="AF300" i="6"/>
  <c r="AD300" i="6"/>
  <c r="AB300" i="6"/>
  <c r="S300" i="6"/>
  <c r="AF299" i="6"/>
  <c r="AD299" i="6"/>
  <c r="AB299" i="6"/>
  <c r="S299" i="6"/>
  <c r="AF298" i="6"/>
  <c r="AD298" i="6"/>
  <c r="AB298" i="6"/>
  <c r="S298" i="6"/>
  <c r="AF297" i="6"/>
  <c r="AD297" i="6"/>
  <c r="AB297" i="6"/>
  <c r="S297" i="6"/>
  <c r="AF296" i="6"/>
  <c r="AD296" i="6"/>
  <c r="AB296" i="6"/>
  <c r="S296" i="6"/>
  <c r="AF295" i="6"/>
  <c r="AD295" i="6"/>
  <c r="AB295" i="6"/>
  <c r="S295" i="6"/>
  <c r="AF294" i="6"/>
  <c r="AD294" i="6"/>
  <c r="AB294" i="6"/>
  <c r="S294" i="6"/>
  <c r="AF293" i="6"/>
  <c r="AD293" i="6"/>
  <c r="AB293" i="6"/>
  <c r="S293" i="6"/>
  <c r="AF292" i="6"/>
  <c r="AD292" i="6"/>
  <c r="AB292" i="6"/>
  <c r="S292" i="6"/>
  <c r="AF291" i="6"/>
  <c r="AD291" i="6"/>
  <c r="AB291" i="6"/>
  <c r="S291" i="6"/>
  <c r="AF290" i="6"/>
  <c r="AD290" i="6"/>
  <c r="AB290" i="6"/>
  <c r="S290" i="6"/>
  <c r="AF289" i="6"/>
  <c r="AD289" i="6"/>
  <c r="AB289" i="6"/>
  <c r="S289" i="6"/>
  <c r="AG328" i="6" l="1"/>
  <c r="AG377" i="6"/>
  <c r="AG381" i="6"/>
  <c r="AG361" i="6"/>
  <c r="AG364" i="6"/>
  <c r="AG372" i="6"/>
  <c r="AG378" i="6"/>
  <c r="AG311" i="6"/>
  <c r="AG316" i="6"/>
  <c r="AG376" i="6"/>
  <c r="AG380" i="6"/>
  <c r="AG367" i="6"/>
  <c r="AG379" i="6"/>
  <c r="AG360" i="6"/>
  <c r="AG373" i="6"/>
  <c r="AG331" i="6"/>
  <c r="AG308" i="6"/>
  <c r="AG334" i="6"/>
  <c r="AG342" i="6"/>
  <c r="AG359" i="6"/>
  <c r="AG330" i="6"/>
  <c r="AG370" i="6"/>
  <c r="AG317" i="6"/>
  <c r="AG319" i="6"/>
  <c r="AG336" i="6"/>
  <c r="AG338" i="6"/>
  <c r="AG344" i="6"/>
  <c r="AG346" i="6"/>
  <c r="AG291" i="6"/>
  <c r="AG297" i="6"/>
  <c r="AG301" i="6"/>
  <c r="AG310" i="6"/>
  <c r="AG313" i="6"/>
  <c r="AG326" i="6"/>
  <c r="AG325" i="6"/>
  <c r="AG292" i="6"/>
  <c r="AG309" i="6"/>
  <c r="AG312" i="6"/>
  <c r="AG315" i="6"/>
  <c r="AG320" i="6"/>
  <c r="AG323" i="6"/>
  <c r="AG339" i="6"/>
  <c r="AG341" i="6"/>
  <c r="AG363" i="6"/>
  <c r="AG296" i="6"/>
  <c r="AG300" i="6"/>
  <c r="AG314" i="6"/>
  <c r="AG357" i="6"/>
  <c r="AG294" i="6"/>
  <c r="AG298" i="6"/>
  <c r="AG304" i="6"/>
  <c r="AG306" i="6"/>
  <c r="AG340" i="6"/>
  <c r="AG355" i="6"/>
  <c r="AG366" i="6"/>
  <c r="AG289" i="6"/>
  <c r="AG303" i="6"/>
  <c r="AG348" i="6"/>
  <c r="AG350" i="6"/>
  <c r="AG368" i="6"/>
  <c r="AG293" i="6"/>
  <c r="AG305" i="6"/>
  <c r="AG322" i="6"/>
  <c r="AG333" i="6"/>
  <c r="AG327" i="6"/>
  <c r="AG335" i="6"/>
  <c r="AG337" i="6"/>
  <c r="AG354" i="6"/>
  <c r="AG362" i="6"/>
  <c r="AG365" i="6"/>
  <c r="AG307" i="6"/>
  <c r="AG332" i="6"/>
  <c r="AG343" i="6"/>
  <c r="AG369" i="6"/>
  <c r="AG371" i="6"/>
  <c r="AG290" i="6"/>
  <c r="AG295" i="6"/>
  <c r="AG299" i="6"/>
  <c r="AG318" i="6"/>
  <c r="AG321" i="6"/>
  <c r="AG324" i="6"/>
  <c r="AG329" i="6"/>
  <c r="AG345" i="6"/>
  <c r="AG347" i="6"/>
  <c r="AG349" i="6"/>
  <c r="AG351" i="6"/>
  <c r="AG358" i="6"/>
  <c r="AG356" i="6"/>
  <c r="S261" i="6"/>
  <c r="S260" i="6"/>
  <c r="AF244" i="6"/>
  <c r="AF245" i="6"/>
  <c r="AF246" i="6"/>
  <c r="AF247" i="6"/>
  <c r="AF248" i="6"/>
  <c r="AF249" i="6"/>
  <c r="AF250" i="6"/>
  <c r="AF251" i="6"/>
  <c r="AF252" i="6"/>
  <c r="AF253" i="6"/>
  <c r="AF254" i="6"/>
  <c r="AF255" i="6"/>
  <c r="AF256" i="6"/>
  <c r="AF257" i="6"/>
  <c r="AF258" i="6"/>
  <c r="AF259" i="6"/>
  <c r="AD244" i="6"/>
  <c r="AD245" i="6"/>
  <c r="AD246" i="6"/>
  <c r="AD247" i="6"/>
  <c r="AD248" i="6"/>
  <c r="AD249" i="6"/>
  <c r="AD250" i="6"/>
  <c r="AD251" i="6"/>
  <c r="AD252" i="6"/>
  <c r="AD253" i="6"/>
  <c r="AD254" i="6"/>
  <c r="AD255" i="6"/>
  <c r="AD256" i="6"/>
  <c r="AD257" i="6"/>
  <c r="AD258" i="6"/>
  <c r="AD259" i="6"/>
  <c r="AB244" i="6"/>
  <c r="AG244" i="6" s="1"/>
  <c r="AH244" i="6" s="1"/>
  <c r="AB245" i="6"/>
  <c r="AG245" i="6" s="1"/>
  <c r="AH245" i="6" s="1"/>
  <c r="AB246" i="6"/>
  <c r="AG246" i="6" s="1"/>
  <c r="AH246" i="6" s="1"/>
  <c r="AB247" i="6"/>
  <c r="AG247" i="6" s="1"/>
  <c r="AH247" i="6" s="1"/>
  <c r="AB248" i="6"/>
  <c r="AG248" i="6" s="1"/>
  <c r="AH248" i="6" s="1"/>
  <c r="AB249" i="6"/>
  <c r="AG249" i="6" s="1"/>
  <c r="AH249" i="6" s="1"/>
  <c r="AB250" i="6"/>
  <c r="AG250" i="6" s="1"/>
  <c r="AH250" i="6" s="1"/>
  <c r="AB251" i="6"/>
  <c r="AG251" i="6" s="1"/>
  <c r="AH251" i="6" s="1"/>
  <c r="AB252" i="6"/>
  <c r="AB253" i="6"/>
  <c r="AG253" i="6" s="1"/>
  <c r="AH253" i="6" s="1"/>
  <c r="AB254" i="6"/>
  <c r="AG254" i="6" s="1"/>
  <c r="AH254" i="6" s="1"/>
  <c r="AB255" i="6"/>
  <c r="AG255" i="6" s="1"/>
  <c r="AH255" i="6" s="1"/>
  <c r="AB256" i="6"/>
  <c r="AG256" i="6" s="1"/>
  <c r="AH256" i="6" s="1"/>
  <c r="AB257" i="6"/>
  <c r="AG257" i="6" s="1"/>
  <c r="AH257" i="6" s="1"/>
  <c r="AB258" i="6"/>
  <c r="AG258" i="6" s="1"/>
  <c r="AH258" i="6" s="1"/>
  <c r="AG259" i="6"/>
  <c r="AH259" i="6" s="1"/>
  <c r="AG252" i="6" l="1"/>
  <c r="AH252" i="6" s="1"/>
  <c r="C1" i="7"/>
  <c r="B2" i="7"/>
  <c r="C2" i="7" s="1"/>
  <c r="AF229" i="6"/>
  <c r="AF230" i="6"/>
  <c r="AF231" i="6"/>
  <c r="AF232" i="6"/>
  <c r="AF233" i="6"/>
  <c r="AF234" i="6"/>
  <c r="AF235" i="6"/>
  <c r="AF236" i="6"/>
  <c r="AF237" i="6"/>
  <c r="AF238" i="6"/>
  <c r="AF239" i="6"/>
  <c r="AF240" i="6"/>
  <c r="AF241" i="6"/>
  <c r="AF242" i="6"/>
  <c r="AF243" i="6"/>
  <c r="AD229" i="6"/>
  <c r="AD230" i="6"/>
  <c r="AD231" i="6"/>
  <c r="AD232" i="6"/>
  <c r="AD233" i="6"/>
  <c r="AD234" i="6"/>
  <c r="AD235" i="6"/>
  <c r="AD236" i="6"/>
  <c r="AD237" i="6"/>
  <c r="AD238" i="6"/>
  <c r="AD239" i="6"/>
  <c r="AD240" i="6"/>
  <c r="AD241" i="6"/>
  <c r="AD242" i="6"/>
  <c r="AD243" i="6"/>
  <c r="AB229" i="6"/>
  <c r="AB230" i="6"/>
  <c r="AB231" i="6"/>
  <c r="AB232" i="6"/>
  <c r="AB233" i="6"/>
  <c r="AB234" i="6"/>
  <c r="AB235" i="6"/>
  <c r="AB236" i="6"/>
  <c r="AG236" i="6" s="1"/>
  <c r="AH236" i="6" s="1"/>
  <c r="AB237" i="6"/>
  <c r="AB238" i="6"/>
  <c r="AB239" i="6"/>
  <c r="AB240" i="6"/>
  <c r="AB241" i="6"/>
  <c r="AB242" i="6"/>
  <c r="AB243" i="6"/>
  <c r="AF217" i="6"/>
  <c r="AF218" i="6"/>
  <c r="AF219" i="6"/>
  <c r="AF220" i="6"/>
  <c r="AF221" i="6"/>
  <c r="AF222" i="6"/>
  <c r="AF223" i="6"/>
  <c r="AF224" i="6"/>
  <c r="AF225" i="6"/>
  <c r="AF226" i="6"/>
  <c r="AF227" i="6"/>
  <c r="AF228" i="6"/>
  <c r="AB217" i="6"/>
  <c r="AB218" i="6"/>
  <c r="AB219" i="6"/>
  <c r="AB220" i="6"/>
  <c r="AB221" i="6"/>
  <c r="AB222" i="6"/>
  <c r="AB223" i="6"/>
  <c r="AB224" i="6"/>
  <c r="AB225" i="6"/>
  <c r="AB226" i="6"/>
  <c r="AB227" i="6"/>
  <c r="AB228" i="6"/>
  <c r="AD217" i="6"/>
  <c r="AD218" i="6"/>
  <c r="AD219" i="6"/>
  <c r="AD220" i="6"/>
  <c r="AD221" i="6"/>
  <c r="AD222" i="6"/>
  <c r="AD223" i="6"/>
  <c r="AD224" i="6"/>
  <c r="AD225" i="6"/>
  <c r="AD226" i="6"/>
  <c r="AD227" i="6"/>
  <c r="AD228" i="6"/>
  <c r="AG240" i="6" l="1"/>
  <c r="AH240" i="6" s="1"/>
  <c r="AG232" i="6"/>
  <c r="AH232" i="6" s="1"/>
  <c r="B3" i="7"/>
  <c r="AG243" i="6"/>
  <c r="AH243" i="6" s="1"/>
  <c r="AG239" i="6"/>
  <c r="AH239" i="6" s="1"/>
  <c r="AG235" i="6"/>
  <c r="AH235" i="6" s="1"/>
  <c r="AG231" i="6"/>
  <c r="AH231" i="6" s="1"/>
  <c r="AG227" i="6"/>
  <c r="AH227" i="6" s="1"/>
  <c r="AG218" i="6"/>
  <c r="AH218" i="6" s="1"/>
  <c r="AG242" i="6"/>
  <c r="AH242" i="6" s="1"/>
  <c r="AG238" i="6"/>
  <c r="AH238" i="6" s="1"/>
  <c r="AG234" i="6"/>
  <c r="AH234" i="6" s="1"/>
  <c r="AG230" i="6"/>
  <c r="AH230" i="6" s="1"/>
  <c r="AG241" i="6"/>
  <c r="AH241" i="6" s="1"/>
  <c r="AG237" i="6"/>
  <c r="AH237" i="6" s="1"/>
  <c r="AG233" i="6"/>
  <c r="AH233" i="6" s="1"/>
  <c r="AG229" i="6"/>
  <c r="AH229" i="6" s="1"/>
  <c r="AG222" i="6"/>
  <c r="AH222" i="6" s="1"/>
  <c r="AG228" i="6"/>
  <c r="AH228" i="6" s="1"/>
  <c r="AG223" i="6"/>
  <c r="AH223" i="6" s="1"/>
  <c r="AG219" i="6"/>
  <c r="AH219" i="6" s="1"/>
  <c r="AG224" i="6"/>
  <c r="AH224" i="6" s="1"/>
  <c r="AG225" i="6"/>
  <c r="AH225" i="6" s="1"/>
  <c r="AG221" i="6"/>
  <c r="AH221" i="6" s="1"/>
  <c r="AG217" i="6"/>
  <c r="AH217" i="6" s="1"/>
  <c r="AG226" i="6"/>
  <c r="AH226" i="6" s="1"/>
  <c r="AG220" i="6"/>
  <c r="AH220" i="6" s="1"/>
  <c r="B4" i="7" l="1"/>
  <c r="C3" i="7"/>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F216" i="6"/>
  <c r="AD180" i="6"/>
  <c r="AD181" i="6"/>
  <c r="AD182" i="6"/>
  <c r="AD183" i="6"/>
  <c r="AD184" i="6"/>
  <c r="AD185" i="6"/>
  <c r="AD186" i="6"/>
  <c r="AD187" i="6"/>
  <c r="AD188" i="6"/>
  <c r="AD189" i="6"/>
  <c r="AD190" i="6"/>
  <c r="AD191" i="6"/>
  <c r="AD192" i="6"/>
  <c r="AD193" i="6"/>
  <c r="AD194" i="6"/>
  <c r="AD195" i="6"/>
  <c r="AD196" i="6"/>
  <c r="AD197" i="6"/>
  <c r="AD198" i="6"/>
  <c r="AD199" i="6"/>
  <c r="AD200" i="6"/>
  <c r="AD201" i="6"/>
  <c r="AD202" i="6"/>
  <c r="AD203" i="6"/>
  <c r="AD204" i="6"/>
  <c r="AD205" i="6"/>
  <c r="AD206" i="6"/>
  <c r="AD207" i="6"/>
  <c r="AD208" i="6"/>
  <c r="AD209" i="6"/>
  <c r="AD210" i="6"/>
  <c r="AD211" i="6"/>
  <c r="AD212" i="6"/>
  <c r="AD213" i="6"/>
  <c r="AD214" i="6"/>
  <c r="AD215" i="6"/>
  <c r="AD216" i="6"/>
  <c r="AB185" i="6"/>
  <c r="AB186" i="6"/>
  <c r="AG186" i="6" s="1"/>
  <c r="AH186" i="6" s="1"/>
  <c r="AB187" i="6"/>
  <c r="AB188" i="6"/>
  <c r="AG188" i="6" s="1"/>
  <c r="AH188" i="6" s="1"/>
  <c r="AB189" i="6"/>
  <c r="AG189" i="6" s="1"/>
  <c r="AH189" i="6" s="1"/>
  <c r="AB190" i="6"/>
  <c r="AB191" i="6"/>
  <c r="AB192" i="6"/>
  <c r="AB193" i="6"/>
  <c r="AB194" i="6"/>
  <c r="AB195" i="6"/>
  <c r="AB196" i="6"/>
  <c r="AG196" i="6" s="1"/>
  <c r="AH196" i="6" s="1"/>
  <c r="AB197" i="6"/>
  <c r="AG197" i="6" s="1"/>
  <c r="AH197" i="6" s="1"/>
  <c r="AB198" i="6"/>
  <c r="AB199" i="6"/>
  <c r="AB200" i="6"/>
  <c r="AB201" i="6"/>
  <c r="AB202" i="6"/>
  <c r="AG202" i="6" s="1"/>
  <c r="AH202" i="6" s="1"/>
  <c r="AB203" i="6"/>
  <c r="AB204" i="6"/>
  <c r="AG204" i="6" s="1"/>
  <c r="AH204" i="6" s="1"/>
  <c r="AB205" i="6"/>
  <c r="AG205" i="6" s="1"/>
  <c r="AH205" i="6" s="1"/>
  <c r="AB206" i="6"/>
  <c r="AB207" i="6"/>
  <c r="AB208" i="6"/>
  <c r="AB209" i="6"/>
  <c r="AB210" i="6"/>
  <c r="AB211" i="6"/>
  <c r="AB212" i="6"/>
  <c r="AG212" i="6" s="1"/>
  <c r="AH212" i="6" s="1"/>
  <c r="AB213" i="6"/>
  <c r="AG213" i="6" s="1"/>
  <c r="AH213" i="6" s="1"/>
  <c r="AB214" i="6"/>
  <c r="AB215" i="6"/>
  <c r="AB216" i="6"/>
  <c r="AB180" i="6"/>
  <c r="AB181" i="6"/>
  <c r="AB182" i="6"/>
  <c r="AB183" i="6"/>
  <c r="AB184" i="6"/>
  <c r="AG184" i="6" l="1"/>
  <c r="AH184" i="6" s="1"/>
  <c r="AG200" i="6"/>
  <c r="AH200" i="6" s="1"/>
  <c r="AG192" i="6"/>
  <c r="AH192" i="6" s="1"/>
  <c r="AG216" i="6"/>
  <c r="AH216" i="6" s="1"/>
  <c r="AG208" i="6"/>
  <c r="AH208" i="6" s="1"/>
  <c r="AG214" i="6"/>
  <c r="AH214" i="6" s="1"/>
  <c r="AG206" i="6"/>
  <c r="AH206" i="6" s="1"/>
  <c r="AG198" i="6"/>
  <c r="AH198" i="6" s="1"/>
  <c r="AG190" i="6"/>
  <c r="AH190" i="6" s="1"/>
  <c r="AG180" i="6"/>
  <c r="AH180" i="6" s="1"/>
  <c r="AG209" i="6"/>
  <c r="AH209" i="6" s="1"/>
  <c r="AG201" i="6"/>
  <c r="AH201" i="6" s="1"/>
  <c r="AG193" i="6"/>
  <c r="AH193" i="6" s="1"/>
  <c r="AG185" i="6"/>
  <c r="AH185" i="6" s="1"/>
  <c r="B5" i="7"/>
  <c r="C4" i="7"/>
  <c r="AG210" i="6"/>
  <c r="AH210" i="6" s="1"/>
  <c r="AG194" i="6"/>
  <c r="AH194" i="6" s="1"/>
  <c r="AG183" i="6"/>
  <c r="AH183" i="6" s="1"/>
  <c r="AG182" i="6"/>
  <c r="AH182" i="6" s="1"/>
  <c r="AG215" i="6"/>
  <c r="AH215" i="6" s="1"/>
  <c r="AG211" i="6"/>
  <c r="AH211" i="6" s="1"/>
  <c r="AG207" i="6"/>
  <c r="AH207" i="6" s="1"/>
  <c r="AG203" i="6"/>
  <c r="AH203" i="6" s="1"/>
  <c r="AG199" i="6"/>
  <c r="AH199" i="6" s="1"/>
  <c r="AG195" i="6"/>
  <c r="AH195" i="6" s="1"/>
  <c r="AG191" i="6"/>
  <c r="AH191" i="6" s="1"/>
  <c r="AG187" i="6"/>
  <c r="AH187" i="6" s="1"/>
  <c r="AG181" i="6"/>
  <c r="AH181" i="6" s="1"/>
  <c r="AF174" i="6"/>
  <c r="AF175" i="6"/>
  <c r="AF176" i="6"/>
  <c r="AF177" i="6"/>
  <c r="AF178" i="6"/>
  <c r="AF179" i="6"/>
  <c r="AF173" i="6"/>
  <c r="AD173" i="6"/>
  <c r="AD174" i="6"/>
  <c r="AD175" i="6"/>
  <c r="AD176" i="6"/>
  <c r="AD177" i="6"/>
  <c r="AD178" i="6"/>
  <c r="AD179" i="6"/>
  <c r="AB173" i="6"/>
  <c r="AB174" i="6"/>
  <c r="AB175" i="6"/>
  <c r="AB176" i="6"/>
  <c r="AB177" i="6"/>
  <c r="AB178" i="6"/>
  <c r="AB179" i="6"/>
  <c r="AG177" i="6" l="1"/>
  <c r="AH177" i="6" s="1"/>
  <c r="AG173" i="6"/>
  <c r="AH173" i="6" s="1"/>
  <c r="B6" i="7"/>
  <c r="C5" i="7"/>
  <c r="AG175" i="6"/>
  <c r="AH175" i="6" s="1"/>
  <c r="AG179" i="6"/>
  <c r="AH179" i="6" s="1"/>
  <c r="AG176" i="6"/>
  <c r="AH176" i="6" s="1"/>
  <c r="AG178" i="6"/>
  <c r="AH178" i="6" s="1"/>
  <c r="AG174" i="6"/>
  <c r="AH174" i="6" s="1"/>
  <c r="AF151" i="6"/>
  <c r="AF152" i="6"/>
  <c r="AB171" i="6"/>
  <c r="AB172" i="6"/>
  <c r="AF165" i="6"/>
  <c r="AF166" i="6"/>
  <c r="AF167" i="6"/>
  <c r="AF168" i="6"/>
  <c r="AF169" i="6"/>
  <c r="AF170" i="6"/>
  <c r="AF171" i="6"/>
  <c r="AF172" i="6"/>
  <c r="AD165" i="6"/>
  <c r="AD166" i="6"/>
  <c r="AD167" i="6"/>
  <c r="AD168" i="6"/>
  <c r="AD169" i="6"/>
  <c r="AD170" i="6"/>
  <c r="AD171" i="6"/>
  <c r="AD172" i="6"/>
  <c r="S172" i="6"/>
  <c r="S171" i="6"/>
  <c r="S170" i="6"/>
  <c r="S169" i="6"/>
  <c r="S168" i="6"/>
  <c r="S167" i="6"/>
  <c r="S165" i="6"/>
  <c r="AB165" i="6"/>
  <c r="AB166" i="6"/>
  <c r="AB167" i="6"/>
  <c r="AB168" i="6"/>
  <c r="AG168" i="6" s="1"/>
  <c r="AH168" i="6" s="1"/>
  <c r="AB169" i="6"/>
  <c r="AB170" i="6"/>
  <c r="B7" i="7" l="1"/>
  <c r="C6" i="7"/>
  <c r="AG167" i="6"/>
  <c r="AH167" i="6" s="1"/>
  <c r="AG170" i="6"/>
  <c r="AH170" i="6" s="1"/>
  <c r="AG169" i="6"/>
  <c r="AH169" i="6" s="1"/>
  <c r="AG165" i="6"/>
  <c r="AH165" i="6" s="1"/>
  <c r="AG166" i="6"/>
  <c r="AH166" i="6" s="1"/>
  <c r="AG172" i="6"/>
  <c r="AH172" i="6" s="1"/>
  <c r="AG171" i="6"/>
  <c r="AH171" i="6" s="1"/>
  <c r="AF136" i="6"/>
  <c r="AF137" i="6"/>
  <c r="AF138" i="6"/>
  <c r="AF139" i="6"/>
  <c r="AF140" i="6"/>
  <c r="AF141" i="6"/>
  <c r="AF142" i="6"/>
  <c r="AF143" i="6"/>
  <c r="AF144" i="6"/>
  <c r="AF145" i="6"/>
  <c r="AF146" i="6"/>
  <c r="AF147" i="6"/>
  <c r="AF148" i="6"/>
  <c r="AF149" i="6"/>
  <c r="AF150" i="6"/>
  <c r="AF153" i="6"/>
  <c r="AF154" i="6"/>
  <c r="AF155" i="6"/>
  <c r="AF156" i="6"/>
  <c r="AF157" i="6"/>
  <c r="AF158" i="6"/>
  <c r="AF159" i="6"/>
  <c r="AF160" i="6"/>
  <c r="AF161" i="6"/>
  <c r="AF162" i="6"/>
  <c r="AF163" i="6"/>
  <c r="AF164"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4" i="6"/>
  <c r="AB136" i="6"/>
  <c r="AB137" i="6"/>
  <c r="AB138" i="6"/>
  <c r="AB139" i="6"/>
  <c r="AB140" i="6"/>
  <c r="AB141" i="6"/>
  <c r="AB142" i="6"/>
  <c r="AB143" i="6"/>
  <c r="AB144" i="6"/>
  <c r="AB145" i="6"/>
  <c r="AB146" i="6"/>
  <c r="AB147" i="6"/>
  <c r="AB148" i="6"/>
  <c r="AB149" i="6"/>
  <c r="AB150" i="6"/>
  <c r="AB151" i="6"/>
  <c r="AG151" i="6" s="1"/>
  <c r="AB152" i="6"/>
  <c r="AB153" i="6"/>
  <c r="AB154" i="6"/>
  <c r="AB155" i="6"/>
  <c r="AB156" i="6"/>
  <c r="AB157" i="6"/>
  <c r="AB158" i="6"/>
  <c r="AB159" i="6"/>
  <c r="AB160" i="6"/>
  <c r="AB161" i="6"/>
  <c r="AB162" i="6"/>
  <c r="AB163" i="6"/>
  <c r="AB164" i="6"/>
  <c r="B8" i="7" l="1"/>
  <c r="C7" i="7"/>
  <c r="AG157" i="6"/>
  <c r="AH157" i="6" s="1"/>
  <c r="AG153" i="6"/>
  <c r="AH153" i="6" s="1"/>
  <c r="AG161" i="6"/>
  <c r="AH161" i="6" s="1"/>
  <c r="AG150" i="6"/>
  <c r="AH150" i="6" s="1"/>
  <c r="AG148" i="6"/>
  <c r="AH148" i="6" s="1"/>
  <c r="AG162" i="6"/>
  <c r="AH162" i="6" s="1"/>
  <c r="AG158" i="6"/>
  <c r="AH158" i="6" s="1"/>
  <c r="AG154" i="6"/>
  <c r="AH154" i="6" s="1"/>
  <c r="AG164" i="6"/>
  <c r="AH164" i="6" s="1"/>
  <c r="AG160" i="6"/>
  <c r="AH160" i="6" s="1"/>
  <c r="AG156" i="6"/>
  <c r="AH156" i="6" s="1"/>
  <c r="AG152" i="6"/>
  <c r="AH152" i="6" s="1"/>
  <c r="AG149" i="6"/>
  <c r="AH149" i="6" s="1"/>
  <c r="AG144" i="6"/>
  <c r="AH144" i="6" s="1"/>
  <c r="AG163" i="6"/>
  <c r="AH163" i="6" s="1"/>
  <c r="AG159" i="6"/>
  <c r="AH159" i="6" s="1"/>
  <c r="AG155" i="6"/>
  <c r="AH155" i="6" s="1"/>
  <c r="AH151" i="6"/>
  <c r="AG147" i="6"/>
  <c r="AH147" i="6" s="1"/>
  <c r="AG143" i="6"/>
  <c r="AH143" i="6" s="1"/>
  <c r="AG140" i="6"/>
  <c r="AH140" i="6" s="1"/>
  <c r="AG146" i="6"/>
  <c r="AH146" i="6" s="1"/>
  <c r="AG142" i="6"/>
  <c r="AH142" i="6" s="1"/>
  <c r="AG136" i="6"/>
  <c r="AH136" i="6" s="1"/>
  <c r="AG145" i="6"/>
  <c r="AH145" i="6" s="1"/>
  <c r="AG141" i="6"/>
  <c r="AH141" i="6" s="1"/>
  <c r="AG139" i="6"/>
  <c r="AH139" i="6" s="1"/>
  <c r="AG138" i="6"/>
  <c r="AH138" i="6" s="1"/>
  <c r="AG137" i="6"/>
  <c r="AH137" i="6" s="1"/>
  <c r="B9" i="7" l="1"/>
  <c r="C8" i="7"/>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B10" i="7" l="1"/>
  <c r="C9" i="7"/>
  <c r="AG134" i="6"/>
  <c r="AH134" i="6" s="1"/>
  <c r="AG130" i="6"/>
  <c r="AH130" i="6" s="1"/>
  <c r="AG126" i="6"/>
  <c r="AH126" i="6" s="1"/>
  <c r="AG122" i="6"/>
  <c r="AH122" i="6" s="1"/>
  <c r="AG118" i="6"/>
  <c r="AH118" i="6" s="1"/>
  <c r="AG114" i="6"/>
  <c r="AH114" i="6" s="1"/>
  <c r="AG110" i="6"/>
  <c r="AH110" i="6" s="1"/>
  <c r="AG106" i="6"/>
  <c r="AH106" i="6" s="1"/>
  <c r="AG135" i="6"/>
  <c r="AH135" i="6" s="1"/>
  <c r="AG131" i="6"/>
  <c r="AH131" i="6" s="1"/>
  <c r="AG127" i="6"/>
  <c r="AH127" i="6" s="1"/>
  <c r="AG123" i="6"/>
  <c r="AH123" i="6" s="1"/>
  <c r="AG119" i="6"/>
  <c r="AH119" i="6" s="1"/>
  <c r="AG115" i="6"/>
  <c r="AH115" i="6" s="1"/>
  <c r="AG111" i="6"/>
  <c r="AH111" i="6" s="1"/>
  <c r="AG107" i="6"/>
  <c r="AH107" i="6" s="1"/>
  <c r="AG133" i="6"/>
  <c r="AH133" i="6" s="1"/>
  <c r="AG129" i="6"/>
  <c r="AH129" i="6" s="1"/>
  <c r="AG125" i="6"/>
  <c r="AH125" i="6" s="1"/>
  <c r="AG121" i="6"/>
  <c r="AH121" i="6" s="1"/>
  <c r="AG117" i="6"/>
  <c r="AH117" i="6" s="1"/>
  <c r="AG113" i="6"/>
  <c r="AH113" i="6" s="1"/>
  <c r="AG109" i="6"/>
  <c r="AH109" i="6" s="1"/>
  <c r="AG105" i="6"/>
  <c r="AH105" i="6" s="1"/>
  <c r="AG132" i="6"/>
  <c r="AH132" i="6" s="1"/>
  <c r="AG128" i="6"/>
  <c r="AH128" i="6" s="1"/>
  <c r="AG124" i="6"/>
  <c r="AH124" i="6" s="1"/>
  <c r="AG120" i="6"/>
  <c r="AH120" i="6" s="1"/>
  <c r="AG116" i="6"/>
  <c r="AH116" i="6" s="1"/>
  <c r="AG112" i="6"/>
  <c r="AH112" i="6" s="1"/>
  <c r="AG108" i="6"/>
  <c r="AH108" i="6" s="1"/>
  <c r="B11" i="7" l="1"/>
  <c r="C10" i="7"/>
  <c r="AF89" i="6"/>
  <c r="AF90" i="6"/>
  <c r="AF91" i="6"/>
  <c r="AF92" i="6"/>
  <c r="AF93" i="6"/>
  <c r="AF94" i="6"/>
  <c r="AF95" i="6"/>
  <c r="AF96" i="6"/>
  <c r="AF97" i="6"/>
  <c r="AF98" i="6"/>
  <c r="AF99" i="6"/>
  <c r="AF100" i="6"/>
  <c r="AF101" i="6"/>
  <c r="AF102" i="6"/>
  <c r="AF103" i="6"/>
  <c r="AF104" i="6"/>
  <c r="AD89" i="6"/>
  <c r="AD90" i="6"/>
  <c r="AD91" i="6"/>
  <c r="AD92" i="6"/>
  <c r="AD93" i="6"/>
  <c r="AD94" i="6"/>
  <c r="AD95" i="6"/>
  <c r="AD96" i="6"/>
  <c r="AD97" i="6"/>
  <c r="AD98" i="6"/>
  <c r="AD99" i="6"/>
  <c r="AD100" i="6"/>
  <c r="AD101" i="6"/>
  <c r="AD102" i="6"/>
  <c r="AD103" i="6"/>
  <c r="AD104" i="6"/>
  <c r="AB89" i="6"/>
  <c r="AB90" i="6"/>
  <c r="AG90" i="6" s="1"/>
  <c r="AH90" i="6" s="1"/>
  <c r="AB91" i="6"/>
  <c r="AG91" i="6" s="1"/>
  <c r="AH91" i="6" s="1"/>
  <c r="AB92" i="6"/>
  <c r="AG92" i="6" s="1"/>
  <c r="AH92" i="6" s="1"/>
  <c r="AB93" i="6"/>
  <c r="AG93" i="6" s="1"/>
  <c r="AH93" i="6" s="1"/>
  <c r="AB94" i="6"/>
  <c r="AG94" i="6" s="1"/>
  <c r="AH94" i="6" s="1"/>
  <c r="AB95" i="6"/>
  <c r="AG95" i="6" s="1"/>
  <c r="AH95" i="6" s="1"/>
  <c r="AB96" i="6"/>
  <c r="AB97" i="6"/>
  <c r="AG97" i="6" s="1"/>
  <c r="AH97" i="6" s="1"/>
  <c r="AB98" i="6"/>
  <c r="AG98" i="6" s="1"/>
  <c r="AH98" i="6" s="1"/>
  <c r="AB99" i="6"/>
  <c r="AG99" i="6" s="1"/>
  <c r="AH99" i="6" s="1"/>
  <c r="AB100" i="6"/>
  <c r="AG100" i="6" s="1"/>
  <c r="AH100" i="6" s="1"/>
  <c r="AB101" i="6"/>
  <c r="AG101" i="6" s="1"/>
  <c r="AH101" i="6" s="1"/>
  <c r="AB102" i="6"/>
  <c r="AG102" i="6" s="1"/>
  <c r="AH102" i="6" s="1"/>
  <c r="AB103" i="6"/>
  <c r="AG103" i="6" s="1"/>
  <c r="AH103" i="6" s="1"/>
  <c r="AB104" i="6"/>
  <c r="AG104" i="6" s="1"/>
  <c r="AH104" i="6" s="1"/>
  <c r="AG89" i="6"/>
  <c r="AH89" i="6" s="1"/>
  <c r="B12" i="7" l="1"/>
  <c r="C11" i="7"/>
  <c r="AG96" i="6"/>
  <c r="AH96" i="6" s="1"/>
  <c r="B13" i="7" l="1"/>
  <c r="C12" i="7"/>
  <c r="AF88" i="6"/>
  <c r="AD88" i="6"/>
  <c r="AB88" i="6"/>
  <c r="S88" i="6"/>
  <c r="AF87" i="6"/>
  <c r="AD87" i="6"/>
  <c r="AB87" i="6"/>
  <c r="S87" i="6"/>
  <c r="AF86" i="6"/>
  <c r="AD86" i="6"/>
  <c r="AB86" i="6"/>
  <c r="S86" i="6"/>
  <c r="AF85" i="6"/>
  <c r="AD85" i="6"/>
  <c r="AB85" i="6"/>
  <c r="S85" i="6"/>
  <c r="AF84" i="6"/>
  <c r="AD84" i="6"/>
  <c r="AB84" i="6"/>
  <c r="S84" i="6"/>
  <c r="AF83" i="6"/>
  <c r="AD83" i="6"/>
  <c r="AB83" i="6"/>
  <c r="S83" i="6"/>
  <c r="AF82" i="6"/>
  <c r="AD82" i="6"/>
  <c r="AB82" i="6"/>
  <c r="S82" i="6"/>
  <c r="AF81" i="6"/>
  <c r="AD81" i="6"/>
  <c r="AB81" i="6"/>
  <c r="S81" i="6"/>
  <c r="AF80" i="6"/>
  <c r="AD80" i="6"/>
  <c r="AB80" i="6"/>
  <c r="S80" i="6"/>
  <c r="AF79" i="6"/>
  <c r="AD79" i="6"/>
  <c r="AB79" i="6"/>
  <c r="S79" i="6"/>
  <c r="AF78" i="6"/>
  <c r="AD78" i="6"/>
  <c r="AB78" i="6"/>
  <c r="S78" i="6"/>
  <c r="AF77" i="6"/>
  <c r="AD77" i="6"/>
  <c r="AB77" i="6"/>
  <c r="S77" i="6"/>
  <c r="B14" i="7" l="1"/>
  <c r="C13" i="7"/>
  <c r="AG79" i="6"/>
  <c r="AH79" i="6" s="1"/>
  <c r="AG80" i="6"/>
  <c r="AH80" i="6" s="1"/>
  <c r="AG81" i="6"/>
  <c r="AH81" i="6" s="1"/>
  <c r="AG83" i="6"/>
  <c r="AG85" i="6"/>
  <c r="AH85" i="6" s="1"/>
  <c r="AG87" i="6"/>
  <c r="AH87" i="6" s="1"/>
  <c r="AG88" i="6"/>
  <c r="AH88" i="6" s="1"/>
  <c r="AG78" i="6"/>
  <c r="AH78" i="6" s="1"/>
  <c r="AG84" i="6"/>
  <c r="AH84" i="6" s="1"/>
  <c r="AG86" i="6"/>
  <c r="AH86" i="6" s="1"/>
  <c r="AG77" i="6"/>
  <c r="AH77" i="6" s="1"/>
  <c r="AG82" i="6"/>
  <c r="AF76" i="6"/>
  <c r="AD76" i="6"/>
  <c r="AB76" i="6"/>
  <c r="S76" i="6"/>
  <c r="AF75" i="6"/>
  <c r="AD75" i="6"/>
  <c r="AB75" i="6"/>
  <c r="S75" i="6"/>
  <c r="AF74" i="6"/>
  <c r="AD74" i="6"/>
  <c r="AB74" i="6"/>
  <c r="S74" i="6"/>
  <c r="AF73" i="6"/>
  <c r="AD73" i="6"/>
  <c r="AB73" i="6"/>
  <c r="S73" i="6"/>
  <c r="AF72" i="6"/>
  <c r="AD72" i="6"/>
  <c r="AB72" i="6"/>
  <c r="S72" i="6"/>
  <c r="AF71" i="6"/>
  <c r="AD71" i="6"/>
  <c r="AB71" i="6"/>
  <c r="S71" i="6"/>
  <c r="AF70" i="6"/>
  <c r="AD70" i="6"/>
  <c r="AB70" i="6"/>
  <c r="S70" i="6"/>
  <c r="AF69" i="6"/>
  <c r="AD69" i="6"/>
  <c r="AB69" i="6"/>
  <c r="S69" i="6"/>
  <c r="AH68" i="6"/>
  <c r="S68" i="6"/>
  <c r="AF67" i="6"/>
  <c r="AD67" i="6"/>
  <c r="AB67" i="6"/>
  <c r="S67" i="6"/>
  <c r="AF66" i="6"/>
  <c r="AD66" i="6"/>
  <c r="AB66" i="6"/>
  <c r="S66" i="6"/>
  <c r="AF65" i="6"/>
  <c r="AD65" i="6"/>
  <c r="AB65" i="6"/>
  <c r="S65" i="6"/>
  <c r="AF64" i="6"/>
  <c r="AD64" i="6"/>
  <c r="AB64" i="6"/>
  <c r="S64" i="6"/>
  <c r="AF63" i="6"/>
  <c r="AD63" i="6"/>
  <c r="AB63" i="6"/>
  <c r="S63" i="6"/>
  <c r="AF62" i="6"/>
  <c r="AD62" i="6"/>
  <c r="AB62" i="6"/>
  <c r="S62" i="6"/>
  <c r="AF61" i="6"/>
  <c r="AD61" i="6"/>
  <c r="AB61" i="6"/>
  <c r="S61" i="6"/>
  <c r="AF60" i="6"/>
  <c r="AD60" i="6"/>
  <c r="AB60" i="6"/>
  <c r="S60" i="6"/>
  <c r="AF59" i="6"/>
  <c r="AD59" i="6"/>
  <c r="AB59" i="6"/>
  <c r="S59" i="6"/>
  <c r="B15" i="7" l="1"/>
  <c r="C14" i="7"/>
  <c r="AG69" i="6"/>
  <c r="AH69" i="6" s="1"/>
  <c r="AG71" i="6"/>
  <c r="AH71" i="6" s="1"/>
  <c r="AG73" i="6"/>
  <c r="AH73" i="6" s="1"/>
  <c r="AG75" i="6"/>
  <c r="AH75" i="6" s="1"/>
  <c r="AG76" i="6"/>
  <c r="AH76" i="6" s="1"/>
  <c r="AG63" i="6"/>
  <c r="AH63" i="6" s="1"/>
  <c r="AG67" i="6"/>
  <c r="AH67" i="6" s="1"/>
  <c r="AG72" i="6"/>
  <c r="AH72" i="6" s="1"/>
  <c r="AG59" i="6"/>
  <c r="AH59" i="6" s="1"/>
  <c r="AG60" i="6"/>
  <c r="AH60" i="6" s="1"/>
  <c r="AG62" i="6"/>
  <c r="AH62" i="6" s="1"/>
  <c r="AG64" i="6"/>
  <c r="AH64" i="6" s="1"/>
  <c r="AG66" i="6"/>
  <c r="AH66" i="6" s="1"/>
  <c r="AG65" i="6"/>
  <c r="AH65" i="6" s="1"/>
  <c r="AG74" i="6"/>
  <c r="AH74" i="6" s="1"/>
  <c r="AG61" i="6"/>
  <c r="AH61" i="6" s="1"/>
  <c r="AG70" i="6"/>
  <c r="AH70" i="6" s="1"/>
  <c r="AF58" i="6"/>
  <c r="AD58" i="6"/>
  <c r="AB58" i="6"/>
  <c r="X58" i="6"/>
  <c r="S58" i="6"/>
  <c r="AF57" i="6"/>
  <c r="AD57" i="6"/>
  <c r="AB57" i="6"/>
  <c r="X57" i="6"/>
  <c r="S57" i="6"/>
  <c r="AF56" i="6"/>
  <c r="AD56" i="6"/>
  <c r="AB56" i="6"/>
  <c r="X56" i="6"/>
  <c r="S56" i="6"/>
  <c r="AF55" i="6"/>
  <c r="AD55" i="6"/>
  <c r="AB55" i="6"/>
  <c r="X55" i="6"/>
  <c r="S55" i="6"/>
  <c r="AF54" i="6"/>
  <c r="AD54" i="6"/>
  <c r="AB54" i="6"/>
  <c r="X54" i="6"/>
  <c r="S54" i="6"/>
  <c r="AF53" i="6"/>
  <c r="AD53" i="6"/>
  <c r="AB53" i="6"/>
  <c r="X53" i="6"/>
  <c r="S53" i="6"/>
  <c r="AF52" i="6"/>
  <c r="AD52" i="6"/>
  <c r="AB52" i="6"/>
  <c r="X52" i="6"/>
  <c r="S52" i="6"/>
  <c r="AF51" i="6"/>
  <c r="AD51" i="6"/>
  <c r="AB51" i="6"/>
  <c r="X51" i="6"/>
  <c r="S51" i="6"/>
  <c r="AF50" i="6"/>
  <c r="AD50" i="6"/>
  <c r="AB50" i="6"/>
  <c r="X50" i="6"/>
  <c r="S50" i="6"/>
  <c r="AF49" i="6"/>
  <c r="AD49" i="6"/>
  <c r="AB49" i="6"/>
  <c r="X49" i="6"/>
  <c r="S49" i="6"/>
  <c r="AF48" i="6"/>
  <c r="AD48" i="6"/>
  <c r="AB48" i="6"/>
  <c r="X48" i="6"/>
  <c r="S48" i="6"/>
  <c r="AF47" i="6"/>
  <c r="AD47" i="6"/>
  <c r="AB47" i="6"/>
  <c r="X47" i="6"/>
  <c r="S47" i="6"/>
  <c r="AF46" i="6"/>
  <c r="AD46" i="6"/>
  <c r="AB46" i="6"/>
  <c r="X46" i="6"/>
  <c r="S46" i="6"/>
  <c r="AF45" i="6"/>
  <c r="AD45" i="6"/>
  <c r="AB45" i="6"/>
  <c r="X45" i="6"/>
  <c r="S45" i="6"/>
  <c r="AF44" i="6"/>
  <c r="AD44" i="6"/>
  <c r="AB44" i="6"/>
  <c r="X44" i="6"/>
  <c r="S44" i="6"/>
  <c r="AF43" i="6"/>
  <c r="AD43" i="6"/>
  <c r="AB43" i="6"/>
  <c r="X43" i="6"/>
  <c r="S43" i="6"/>
  <c r="AF42" i="6"/>
  <c r="AD42" i="6"/>
  <c r="AB42" i="6"/>
  <c r="X42" i="6"/>
  <c r="S42" i="6"/>
  <c r="AF41" i="6"/>
  <c r="AD41" i="6"/>
  <c r="AB41" i="6"/>
  <c r="X41" i="6"/>
  <c r="S41" i="6"/>
  <c r="AF40" i="6"/>
  <c r="AD40" i="6"/>
  <c r="AB40" i="6"/>
  <c r="X40" i="6"/>
  <c r="S40" i="6"/>
  <c r="AF39" i="6"/>
  <c r="AD39" i="6"/>
  <c r="AB39" i="6"/>
  <c r="X39" i="6"/>
  <c r="S39" i="6"/>
  <c r="AF38" i="6"/>
  <c r="AD38" i="6"/>
  <c r="AB38" i="6"/>
  <c r="X38" i="6"/>
  <c r="S38" i="6"/>
  <c r="AF37" i="6"/>
  <c r="AD37" i="6"/>
  <c r="AB37" i="6"/>
  <c r="X37" i="6"/>
  <c r="S37" i="6"/>
  <c r="AF36" i="6"/>
  <c r="AD36" i="6"/>
  <c r="AB36" i="6"/>
  <c r="X36" i="6"/>
  <c r="S36" i="6"/>
  <c r="AF35" i="6"/>
  <c r="AD35" i="6"/>
  <c r="AB35" i="6"/>
  <c r="X35" i="6"/>
  <c r="S35" i="6"/>
  <c r="AF34" i="6"/>
  <c r="AD34" i="6"/>
  <c r="AB34" i="6"/>
  <c r="X34" i="6"/>
  <c r="S34" i="6"/>
  <c r="B16" i="7" l="1"/>
  <c r="C15" i="7"/>
  <c r="AG55" i="6"/>
  <c r="AH55" i="6" s="1"/>
  <c r="AG36" i="6"/>
  <c r="AH36" i="6" s="1"/>
  <c r="AG40" i="6"/>
  <c r="AH40" i="6" s="1"/>
  <c r="AG44" i="6"/>
  <c r="AH44" i="6" s="1"/>
  <c r="AG48" i="6"/>
  <c r="AH48" i="6" s="1"/>
  <c r="AG52" i="6"/>
  <c r="AH52" i="6" s="1"/>
  <c r="AG41" i="6"/>
  <c r="AH41" i="6" s="1"/>
  <c r="AG45" i="6"/>
  <c r="AH45" i="6" s="1"/>
  <c r="AG56" i="6"/>
  <c r="AH56" i="6" s="1"/>
  <c r="AG34" i="6"/>
  <c r="AH34" i="6" s="1"/>
  <c r="AG35" i="6"/>
  <c r="AH35" i="6" s="1"/>
  <c r="AG57" i="6"/>
  <c r="AH57" i="6" s="1"/>
  <c r="AG39" i="6"/>
  <c r="AH39" i="6" s="1"/>
  <c r="AG50" i="6"/>
  <c r="AH50" i="6" s="1"/>
  <c r="AG51" i="6"/>
  <c r="AH51" i="6" s="1"/>
  <c r="AG58" i="6"/>
  <c r="AH58" i="6" s="1"/>
  <c r="AG38" i="6"/>
  <c r="AH38" i="6" s="1"/>
  <c r="AG54" i="6"/>
  <c r="AH54" i="6" s="1"/>
  <c r="AG42" i="6"/>
  <c r="AH42" i="6" s="1"/>
  <c r="AG43" i="6"/>
  <c r="AH43" i="6" s="1"/>
  <c r="AG49" i="6"/>
  <c r="AH49" i="6" s="1"/>
  <c r="AG37" i="6"/>
  <c r="AH37" i="6" s="1"/>
  <c r="AG46" i="6"/>
  <c r="AH46" i="6" s="1"/>
  <c r="AG47" i="6"/>
  <c r="AH47" i="6" s="1"/>
  <c r="AG53" i="6"/>
  <c r="AH53" i="6" s="1"/>
  <c r="AF33" i="6"/>
  <c r="AD33" i="6"/>
  <c r="AB33" i="6"/>
  <c r="S33" i="6"/>
  <c r="AF32" i="6"/>
  <c r="AD32" i="6"/>
  <c r="AB32" i="6"/>
  <c r="S32" i="6"/>
  <c r="AF31" i="6"/>
  <c r="AD31" i="6"/>
  <c r="AB31" i="6"/>
  <c r="S31" i="6"/>
  <c r="AF30" i="6"/>
  <c r="AD30" i="6"/>
  <c r="AB30" i="6"/>
  <c r="S30" i="6"/>
  <c r="B17" i="7" l="1"/>
  <c r="C16" i="7"/>
  <c r="AG30" i="6"/>
  <c r="AH30" i="6" s="1"/>
  <c r="AG32" i="6"/>
  <c r="AH32" i="6" s="1"/>
  <c r="AG33" i="6"/>
  <c r="AH33" i="6" s="1"/>
  <c r="AG31" i="6"/>
  <c r="AH31" i="6" s="1"/>
  <c r="AF29" i="6"/>
  <c r="AD29" i="6"/>
  <c r="AB29" i="6"/>
  <c r="S29" i="6"/>
  <c r="AF28" i="6"/>
  <c r="AD28" i="6"/>
  <c r="AB28" i="6"/>
  <c r="S28" i="6"/>
  <c r="AF27" i="6"/>
  <c r="AD27" i="6"/>
  <c r="AB27" i="6"/>
  <c r="S27" i="6"/>
  <c r="AF26" i="6"/>
  <c r="AD26" i="6"/>
  <c r="AB26" i="6"/>
  <c r="S26" i="6"/>
  <c r="AF25" i="6"/>
  <c r="AD25" i="6"/>
  <c r="AB25" i="6"/>
  <c r="S25" i="6"/>
  <c r="AF24" i="6"/>
  <c r="AD24" i="6"/>
  <c r="AB24" i="6"/>
  <c r="S24" i="6"/>
  <c r="AF23" i="6"/>
  <c r="AD23" i="6"/>
  <c r="AB23" i="6"/>
  <c r="S23" i="6"/>
  <c r="AF22" i="6"/>
  <c r="AD22" i="6"/>
  <c r="AB22" i="6"/>
  <c r="S22" i="6"/>
  <c r="AF21" i="6"/>
  <c r="AD21" i="6"/>
  <c r="AB21" i="6"/>
  <c r="S21" i="6"/>
  <c r="AF20" i="6"/>
  <c r="AD20" i="6"/>
  <c r="AB20" i="6"/>
  <c r="S20" i="6"/>
  <c r="AF19" i="6"/>
  <c r="AD19" i="6"/>
  <c r="AB19" i="6"/>
  <c r="S19" i="6"/>
  <c r="AF18" i="6"/>
  <c r="AD18" i="6"/>
  <c r="AB18" i="6"/>
  <c r="S18" i="6"/>
  <c r="AF17" i="6"/>
  <c r="AD17" i="6"/>
  <c r="AB17" i="6"/>
  <c r="S17" i="6"/>
  <c r="AF16" i="6"/>
  <c r="AD16" i="6"/>
  <c r="AB16" i="6"/>
  <c r="S16" i="6"/>
  <c r="AF15" i="6"/>
  <c r="AD15" i="6"/>
  <c r="AB15" i="6"/>
  <c r="S15" i="6"/>
  <c r="AG20" i="6" l="1"/>
  <c r="AH20" i="6" s="1"/>
  <c r="AG18" i="6"/>
  <c r="AH18" i="6" s="1"/>
  <c r="AG23" i="6"/>
  <c r="AH23" i="6" s="1"/>
  <c r="AG25" i="6"/>
  <c r="AH25" i="6" s="1"/>
  <c r="B18" i="7"/>
  <c r="C17" i="7"/>
  <c r="AG27" i="6"/>
  <c r="AH27" i="6" s="1"/>
  <c r="AG15" i="6"/>
  <c r="AH15" i="6" s="1"/>
  <c r="AG16" i="6"/>
  <c r="AH16" i="6" s="1"/>
  <c r="AG19" i="6"/>
  <c r="AH19" i="6" s="1"/>
  <c r="AG24" i="6"/>
  <c r="AH24" i="6" s="1"/>
  <c r="AG28" i="6"/>
  <c r="AH28" i="6" s="1"/>
  <c r="AG17" i="6"/>
  <c r="AH17" i="6" s="1"/>
  <c r="AG26" i="6"/>
  <c r="AH26" i="6" s="1"/>
  <c r="AG29" i="6"/>
  <c r="AH29" i="6" s="1"/>
  <c r="AG21" i="6"/>
  <c r="AH21" i="6" s="1"/>
  <c r="AG22" i="6"/>
  <c r="AH22" i="6" s="1"/>
  <c r="AF14" i="6"/>
  <c r="AD14" i="6"/>
  <c r="AB14" i="6"/>
  <c r="S14" i="6"/>
  <c r="AF13" i="6"/>
  <c r="AD13" i="6"/>
  <c r="AB13" i="6"/>
  <c r="S13" i="6"/>
  <c r="AF12" i="6"/>
  <c r="AD12" i="6"/>
  <c r="AB12" i="6"/>
  <c r="S12" i="6"/>
  <c r="AF11" i="6"/>
  <c r="AD11" i="6"/>
  <c r="AB11" i="6"/>
  <c r="S11" i="6"/>
  <c r="B19" i="7" l="1"/>
  <c r="C18" i="7"/>
  <c r="AG12" i="6"/>
  <c r="AH12" i="6" s="1"/>
  <c r="AG11" i="6"/>
  <c r="AH11" i="6" s="1"/>
  <c r="AG13" i="6"/>
  <c r="AH13" i="6" s="1"/>
  <c r="AG14" i="6"/>
  <c r="AH14" i="6" s="1"/>
  <c r="B20" i="7" l="1"/>
  <c r="C19" i="7"/>
  <c r="G20" i="5"/>
  <c r="F20" i="5"/>
  <c r="D20" i="5"/>
  <c r="G19" i="5"/>
  <c r="F19" i="5"/>
  <c r="D19" i="5"/>
  <c r="G18" i="5"/>
  <c r="F18" i="5"/>
  <c r="D18" i="5"/>
  <c r="G17" i="5"/>
  <c r="F17" i="5"/>
  <c r="D17" i="5"/>
  <c r="G16" i="5"/>
  <c r="F16" i="5"/>
  <c r="D16" i="5"/>
  <c r="G15" i="5"/>
  <c r="F15" i="5"/>
  <c r="D15" i="5"/>
  <c r="G14" i="5"/>
  <c r="F14" i="5"/>
  <c r="D14" i="5"/>
  <c r="G13" i="5"/>
  <c r="F13" i="5"/>
  <c r="D13" i="5"/>
  <c r="G12" i="5"/>
  <c r="F12" i="5"/>
  <c r="D12" i="5"/>
  <c r="G11" i="5"/>
  <c r="F11" i="5"/>
  <c r="D11" i="5"/>
  <c r="G10" i="5"/>
  <c r="F10" i="5"/>
  <c r="D10" i="5"/>
  <c r="G9" i="5"/>
  <c r="F9" i="5"/>
  <c r="D9" i="5"/>
  <c r="G8" i="5"/>
  <c r="F8" i="5"/>
  <c r="D8" i="5"/>
  <c r="G7" i="5"/>
  <c r="F7" i="5"/>
  <c r="D7" i="5"/>
  <c r="G6" i="5"/>
  <c r="F6" i="5"/>
  <c r="D6" i="5"/>
  <c r="B21" i="7" l="1"/>
  <c r="C20" i="7"/>
  <c r="B22" i="7" l="1"/>
  <c r="C21" i="7"/>
  <c r="B23" i="7" l="1"/>
  <c r="C22" i="7"/>
  <c r="B24" i="7" l="1"/>
  <c r="C23" i="7"/>
  <c r="B25" i="7" l="1"/>
  <c r="C24" i="7"/>
  <c r="B26" i="7" l="1"/>
  <c r="C25" i="7"/>
  <c r="B27" i="7" l="1"/>
  <c r="C26" i="7"/>
  <c r="B28" i="7" l="1"/>
  <c r="C27" i="7"/>
  <c r="B29" i="7" l="1"/>
  <c r="C28" i="7"/>
  <c r="B30" i="7" l="1"/>
  <c r="C29" i="7"/>
  <c r="B31" i="7" l="1"/>
  <c r="C30" i="7"/>
  <c r="B32" i="7" l="1"/>
  <c r="C31" i="7"/>
  <c r="B33" i="7" l="1"/>
  <c r="C32" i="7"/>
  <c r="B34" i="7" l="1"/>
  <c r="C33" i="7"/>
  <c r="B35" i="7" l="1"/>
  <c r="C34" i="7"/>
  <c r="B36" i="7" l="1"/>
  <c r="C35" i="7"/>
  <c r="B37" i="7" l="1"/>
  <c r="C36" i="7"/>
  <c r="B38" i="7" l="1"/>
  <c r="C37" i="7"/>
  <c r="B39" i="7" l="1"/>
  <c r="C38" i="7"/>
  <c r="B40" i="7" l="1"/>
  <c r="C39" i="7"/>
  <c r="B41" i="7" l="1"/>
  <c r="C40" i="7"/>
  <c r="B42" i="7" l="1"/>
  <c r="C41" i="7"/>
  <c r="B43" i="7" l="1"/>
  <c r="C42" i="7"/>
  <c r="B44" i="7" l="1"/>
  <c r="C43" i="7"/>
  <c r="B45" i="7" l="1"/>
  <c r="C44" i="7"/>
  <c r="B46" i="7" l="1"/>
  <c r="C45" i="7"/>
  <c r="B47" i="7" l="1"/>
  <c r="C46" i="7"/>
  <c r="B48" i="7" l="1"/>
  <c r="C47" i="7"/>
  <c r="B49" i="7" l="1"/>
  <c r="C48" i="7"/>
  <c r="B50" i="7" l="1"/>
  <c r="C49" i="7"/>
  <c r="B51" i="7" l="1"/>
  <c r="C50" i="7"/>
  <c r="B52" i="7" l="1"/>
  <c r="C51" i="7"/>
  <c r="B53" i="7" l="1"/>
  <c r="C52" i="7"/>
  <c r="B54" i="7" l="1"/>
  <c r="C53" i="7"/>
  <c r="B55" i="7" l="1"/>
  <c r="C54" i="7"/>
  <c r="B56" i="7" l="1"/>
  <c r="C55" i="7"/>
  <c r="B57" i="7" l="1"/>
  <c r="C56" i="7"/>
  <c r="B58" i="7" l="1"/>
  <c r="C57" i="7"/>
  <c r="B59" i="7" l="1"/>
  <c r="C58" i="7"/>
  <c r="B60" i="7" l="1"/>
  <c r="C59" i="7"/>
  <c r="B61" i="7" l="1"/>
  <c r="C60" i="7"/>
  <c r="B62" i="7" l="1"/>
  <c r="C61" i="7"/>
  <c r="B63" i="7" l="1"/>
  <c r="C62" i="7"/>
  <c r="B64" i="7" l="1"/>
  <c r="C63" i="7"/>
  <c r="B65" i="7" l="1"/>
  <c r="C64" i="7"/>
  <c r="B66" i="7" l="1"/>
  <c r="C65" i="7"/>
  <c r="B67" i="7" l="1"/>
  <c r="C66" i="7"/>
  <c r="B68" i="7" l="1"/>
  <c r="C67" i="7"/>
  <c r="B69" i="7" l="1"/>
  <c r="C68" i="7"/>
  <c r="B70" i="7" l="1"/>
  <c r="C69" i="7"/>
  <c r="B71" i="7" l="1"/>
  <c r="C70" i="7"/>
  <c r="B72" i="7" l="1"/>
  <c r="C71" i="7"/>
  <c r="B73" i="7" l="1"/>
  <c r="C72" i="7"/>
  <c r="B74" i="7" l="1"/>
  <c r="C73" i="7"/>
  <c r="B75" i="7" l="1"/>
  <c r="C74" i="7"/>
  <c r="B76" i="7" l="1"/>
  <c r="C75" i="7"/>
  <c r="B77" i="7" l="1"/>
  <c r="C76" i="7"/>
  <c r="B78" i="7" l="1"/>
  <c r="C77" i="7"/>
  <c r="B79" i="7" l="1"/>
  <c r="C78" i="7"/>
  <c r="B80" i="7" l="1"/>
  <c r="C79" i="7"/>
  <c r="B81" i="7" l="1"/>
  <c r="C80" i="7"/>
  <c r="B82" i="7" l="1"/>
  <c r="C81" i="7"/>
  <c r="B83" i="7" l="1"/>
  <c r="C82" i="7"/>
  <c r="B84" i="7" l="1"/>
  <c r="C83" i="7"/>
  <c r="B85" i="7" l="1"/>
  <c r="C84" i="7"/>
  <c r="B86" i="7" l="1"/>
  <c r="C85" i="7"/>
  <c r="B87" i="7" l="1"/>
  <c r="C86" i="7"/>
  <c r="B88" i="7" l="1"/>
  <c r="C87" i="7"/>
  <c r="B89" i="7" l="1"/>
  <c r="C88" i="7"/>
  <c r="B90" i="7" l="1"/>
  <c r="C89" i="7"/>
  <c r="B91" i="7" l="1"/>
  <c r="C90" i="7"/>
  <c r="B92" i="7" l="1"/>
  <c r="C91" i="7"/>
  <c r="B93" i="7" l="1"/>
  <c r="C92" i="7"/>
  <c r="B94" i="7" l="1"/>
  <c r="C93" i="7"/>
  <c r="B95" i="7" l="1"/>
  <c r="C94" i="7"/>
  <c r="B96" i="7" l="1"/>
  <c r="C95" i="7"/>
  <c r="B97" i="7" l="1"/>
  <c r="C96" i="7"/>
  <c r="B98" i="7" l="1"/>
  <c r="C97" i="7"/>
  <c r="B99" i="7" l="1"/>
  <c r="C98" i="7"/>
  <c r="B100" i="7" l="1"/>
  <c r="C99" i="7"/>
  <c r="B101" i="7" l="1"/>
  <c r="C100" i="7"/>
  <c r="B102" i="7" l="1"/>
  <c r="C101" i="7"/>
  <c r="B103" i="7" l="1"/>
  <c r="C102" i="7"/>
  <c r="B104" i="7" l="1"/>
  <c r="C103" i="7"/>
  <c r="B105" i="7" l="1"/>
  <c r="C104" i="7"/>
  <c r="B106" i="7" l="1"/>
  <c r="C105" i="7"/>
  <c r="B107" i="7" l="1"/>
  <c r="C106" i="7"/>
  <c r="B108" i="7" l="1"/>
  <c r="C107" i="7"/>
  <c r="B109" i="7" l="1"/>
  <c r="C108" i="7"/>
  <c r="B110" i="7" l="1"/>
  <c r="C109" i="7"/>
  <c r="B111" i="7" l="1"/>
  <c r="C110" i="7"/>
  <c r="B112" i="7" l="1"/>
  <c r="C111" i="7"/>
  <c r="B113" i="7" l="1"/>
  <c r="C112" i="7"/>
  <c r="B114" i="7" l="1"/>
  <c r="C113" i="7"/>
  <c r="B115" i="7" l="1"/>
  <c r="C114" i="7"/>
  <c r="B116" i="7" l="1"/>
  <c r="C115" i="7"/>
  <c r="B117" i="7" l="1"/>
  <c r="C116" i="7"/>
  <c r="B118" i="7" l="1"/>
  <c r="C117" i="7"/>
  <c r="B119" i="7" l="1"/>
  <c r="C118" i="7"/>
  <c r="B120" i="7" l="1"/>
  <c r="C119" i="7"/>
  <c r="B121" i="7" l="1"/>
  <c r="C120" i="7"/>
  <c r="B122" i="7" l="1"/>
  <c r="C121" i="7"/>
  <c r="B123" i="7" l="1"/>
  <c r="C122" i="7"/>
  <c r="B124" i="7" l="1"/>
  <c r="C123" i="7"/>
  <c r="B125" i="7" l="1"/>
  <c r="C124" i="7"/>
  <c r="B126" i="7" l="1"/>
  <c r="C125" i="7"/>
  <c r="B127" i="7" l="1"/>
  <c r="C126" i="7"/>
  <c r="B128" i="7" l="1"/>
  <c r="C127" i="7"/>
  <c r="B129" i="7" l="1"/>
  <c r="C128" i="7"/>
  <c r="B130" i="7" l="1"/>
  <c r="C129" i="7"/>
  <c r="B131" i="7" l="1"/>
  <c r="C130" i="7"/>
  <c r="B132" i="7" l="1"/>
  <c r="C131" i="7"/>
  <c r="B133" i="7" l="1"/>
  <c r="C132" i="7"/>
  <c r="B134" i="7" l="1"/>
  <c r="C133" i="7"/>
  <c r="B135" i="7" l="1"/>
  <c r="C134" i="7"/>
  <c r="B136" i="7" l="1"/>
  <c r="C135" i="7"/>
  <c r="B137" i="7" l="1"/>
  <c r="C136" i="7"/>
  <c r="B138" i="7" l="1"/>
  <c r="C137" i="7"/>
  <c r="B139" i="7" l="1"/>
  <c r="C138" i="7"/>
  <c r="B140" i="7" l="1"/>
  <c r="C139" i="7"/>
  <c r="B141" i="7" l="1"/>
  <c r="C140" i="7"/>
  <c r="B142" i="7" l="1"/>
  <c r="C141" i="7"/>
  <c r="B143" i="7" l="1"/>
  <c r="C142" i="7"/>
  <c r="B144" i="7" l="1"/>
  <c r="C143" i="7"/>
  <c r="B145" i="7" l="1"/>
  <c r="C144" i="7"/>
  <c r="B146" i="7" l="1"/>
  <c r="C145" i="7"/>
  <c r="B147" i="7" l="1"/>
  <c r="C146" i="7"/>
  <c r="B148" i="7" l="1"/>
  <c r="C147" i="7"/>
  <c r="B149" i="7" l="1"/>
  <c r="C148" i="7"/>
  <c r="B150" i="7" l="1"/>
  <c r="C149" i="7"/>
  <c r="B151" i="7" l="1"/>
  <c r="C150" i="7"/>
  <c r="B152" i="7" l="1"/>
  <c r="C151" i="7"/>
  <c r="B153" i="7" l="1"/>
  <c r="C152" i="7"/>
  <c r="B154" i="7" l="1"/>
  <c r="C153" i="7"/>
  <c r="B155" i="7" l="1"/>
  <c r="C154" i="7"/>
  <c r="B156" i="7" l="1"/>
  <c r="C155" i="7"/>
  <c r="B157" i="7" l="1"/>
  <c r="C156" i="7"/>
  <c r="B158" i="7" l="1"/>
  <c r="C157" i="7"/>
  <c r="B159" i="7" l="1"/>
  <c r="C158" i="7"/>
  <c r="B160" i="7" l="1"/>
  <c r="C159" i="7"/>
  <c r="B161" i="7" l="1"/>
  <c r="C160" i="7"/>
  <c r="B162" i="7" l="1"/>
  <c r="C161" i="7"/>
  <c r="B163" i="7" l="1"/>
  <c r="C162" i="7"/>
  <c r="B164" i="7" l="1"/>
  <c r="C163" i="7"/>
  <c r="B165" i="7" l="1"/>
  <c r="C164" i="7"/>
  <c r="B166" i="7" l="1"/>
  <c r="C165" i="7"/>
  <c r="B167" i="7" l="1"/>
  <c r="C166" i="7"/>
  <c r="B168" i="7" l="1"/>
  <c r="C167" i="7"/>
  <c r="B169" i="7" l="1"/>
  <c r="C168" i="7"/>
  <c r="B170" i="7" l="1"/>
  <c r="C169" i="7"/>
  <c r="B171" i="7" l="1"/>
  <c r="C170" i="7"/>
  <c r="B172" i="7" l="1"/>
  <c r="C171" i="7"/>
  <c r="B173" i="7" l="1"/>
  <c r="C172" i="7"/>
  <c r="B174" i="7" l="1"/>
  <c r="C173" i="7"/>
  <c r="B175" i="7" l="1"/>
  <c r="C174" i="7"/>
  <c r="B176" i="7" l="1"/>
  <c r="C175" i="7"/>
  <c r="B177" i="7" l="1"/>
  <c r="C176" i="7"/>
  <c r="B178" i="7" l="1"/>
  <c r="C177" i="7"/>
  <c r="B179" i="7" l="1"/>
  <c r="C178" i="7"/>
  <c r="B180" i="7" l="1"/>
  <c r="C179" i="7"/>
  <c r="B181" i="7" l="1"/>
  <c r="C180" i="7"/>
  <c r="B182" i="7" l="1"/>
  <c r="C181" i="7"/>
  <c r="B183" i="7" l="1"/>
  <c r="C182" i="7"/>
  <c r="B184" i="7" l="1"/>
  <c r="C183" i="7"/>
  <c r="B185" i="7" l="1"/>
  <c r="C184" i="7"/>
  <c r="B186" i="7" l="1"/>
  <c r="C185" i="7"/>
  <c r="B187" i="7" l="1"/>
  <c r="C186" i="7"/>
  <c r="B188" i="7" l="1"/>
  <c r="C187" i="7"/>
  <c r="B189" i="7" l="1"/>
  <c r="C188" i="7"/>
  <c r="B190" i="7" l="1"/>
  <c r="C189" i="7"/>
  <c r="B191" i="7" l="1"/>
  <c r="C190" i="7"/>
  <c r="B192" i="7" l="1"/>
  <c r="C191" i="7"/>
  <c r="B193" i="7" l="1"/>
  <c r="C192" i="7"/>
  <c r="B194" i="7" l="1"/>
  <c r="C193" i="7"/>
  <c r="B195" i="7" l="1"/>
  <c r="C194" i="7"/>
  <c r="B196" i="7" l="1"/>
  <c r="C195" i="7"/>
  <c r="B197" i="7" l="1"/>
  <c r="C196" i="7"/>
  <c r="B198" i="7" l="1"/>
  <c r="C197" i="7"/>
  <c r="B199" i="7" l="1"/>
  <c r="C198" i="7"/>
  <c r="B200" i="7" l="1"/>
  <c r="C199" i="7"/>
  <c r="B201" i="7" l="1"/>
  <c r="C200" i="7"/>
  <c r="B202" i="7" l="1"/>
  <c r="C201" i="7"/>
  <c r="B203" i="7" l="1"/>
  <c r="C202" i="7"/>
  <c r="B204" i="7" l="1"/>
  <c r="C203" i="7"/>
  <c r="B205" i="7" l="1"/>
  <c r="C204" i="7"/>
  <c r="B206" i="7" l="1"/>
  <c r="C205" i="7"/>
  <c r="B207" i="7" l="1"/>
  <c r="C206" i="7"/>
  <c r="B208" i="7" l="1"/>
  <c r="C207" i="7"/>
  <c r="B209" i="7" l="1"/>
  <c r="C208" i="7"/>
  <c r="B210" i="7" l="1"/>
  <c r="C209" i="7"/>
  <c r="B211" i="7" l="1"/>
  <c r="C210" i="7"/>
  <c r="B212" i="7" l="1"/>
  <c r="C211" i="7"/>
  <c r="B213" i="7" l="1"/>
  <c r="C212" i="7"/>
  <c r="B214" i="7" l="1"/>
  <c r="C213" i="7"/>
  <c r="B215" i="7" l="1"/>
  <c r="C214" i="7"/>
  <c r="B216" i="7" l="1"/>
  <c r="C215" i="7"/>
  <c r="B217" i="7" l="1"/>
  <c r="C216" i="7"/>
  <c r="B218" i="7" l="1"/>
  <c r="C217" i="7"/>
  <c r="B219" i="7" l="1"/>
  <c r="C218" i="7"/>
  <c r="B220" i="7" l="1"/>
  <c r="C219" i="7"/>
  <c r="B221" i="7" l="1"/>
  <c r="C220" i="7"/>
  <c r="B222" i="7" l="1"/>
  <c r="C221" i="7"/>
  <c r="B223" i="7" l="1"/>
  <c r="C222" i="7"/>
  <c r="B224" i="7" l="1"/>
  <c r="C223" i="7"/>
  <c r="B225" i="7" l="1"/>
  <c r="C224" i="7"/>
  <c r="B226" i="7" l="1"/>
  <c r="C225" i="7"/>
  <c r="B227" i="7" l="1"/>
  <c r="C226" i="7"/>
  <c r="B228" i="7" l="1"/>
  <c r="C227" i="7"/>
  <c r="B229" i="7" l="1"/>
  <c r="C228" i="7"/>
  <c r="B230" i="7" l="1"/>
  <c r="C229" i="7"/>
  <c r="B231" i="7" l="1"/>
  <c r="C230" i="7"/>
  <c r="B232" i="7" l="1"/>
  <c r="C231" i="7"/>
  <c r="B233" i="7" l="1"/>
  <c r="C232" i="7"/>
  <c r="B234" i="7" l="1"/>
  <c r="C233" i="7"/>
  <c r="B235" i="7" l="1"/>
  <c r="C234" i="7"/>
  <c r="B236" i="7" l="1"/>
  <c r="C235" i="7"/>
  <c r="B237" i="7" l="1"/>
  <c r="C236" i="7"/>
  <c r="B238" i="7" l="1"/>
  <c r="C237" i="7"/>
  <c r="B239" i="7" l="1"/>
  <c r="C238" i="7"/>
  <c r="B240" i="7" l="1"/>
  <c r="C239" i="7"/>
  <c r="B241" i="7" l="1"/>
  <c r="C240" i="7"/>
  <c r="B242" i="7" l="1"/>
  <c r="C241" i="7"/>
  <c r="B243" i="7" l="1"/>
  <c r="C242" i="7"/>
  <c r="C243" i="7" l="1"/>
  <c r="B244" i="7"/>
  <c r="B245" i="7" l="1"/>
  <c r="C244" i="7"/>
  <c r="B246" i="7" l="1"/>
  <c r="C245" i="7"/>
  <c r="B247" i="7" l="1"/>
  <c r="C246" i="7"/>
  <c r="B248" i="7" l="1"/>
  <c r="C247" i="7"/>
  <c r="B249" i="7" l="1"/>
  <c r="C248" i="7"/>
  <c r="B250" i="7" l="1"/>
  <c r="C249" i="7"/>
  <c r="B251" i="7" l="1"/>
  <c r="C250" i="7"/>
  <c r="B252" i="7" l="1"/>
  <c r="C251" i="7"/>
  <c r="B253" i="7" l="1"/>
  <c r="C252" i="7"/>
  <c r="B254" i="7" l="1"/>
  <c r="C253" i="7"/>
  <c r="B255" i="7" l="1"/>
  <c r="C254" i="7"/>
  <c r="B256" i="7" l="1"/>
  <c r="C255" i="7"/>
  <c r="B257" i="7" l="1"/>
  <c r="C256" i="7"/>
  <c r="B258" i="7" l="1"/>
  <c r="C257" i="7"/>
  <c r="B259" i="7" l="1"/>
  <c r="C258" i="7"/>
  <c r="B260" i="7" l="1"/>
  <c r="C259" i="7"/>
  <c r="B261" i="7" l="1"/>
  <c r="C260" i="7"/>
  <c r="B262" i="7" l="1"/>
  <c r="C261" i="7"/>
  <c r="B263" i="7" l="1"/>
  <c r="C262" i="7"/>
  <c r="B264" i="7" l="1"/>
  <c r="C264" i="7" s="1"/>
  <c r="C263" i="7"/>
</calcChain>
</file>

<file path=xl/sharedStrings.xml><?xml version="1.0" encoding="utf-8"?>
<sst xmlns="http://schemas.openxmlformats.org/spreadsheetml/2006/main" count="15597" uniqueCount="2429">
  <si>
    <t>Proceso</t>
  </si>
  <si>
    <t>Formato</t>
  </si>
  <si>
    <t>Tipo de Proceso</t>
  </si>
  <si>
    <t xml:space="preserve"> Código del Procedimiento</t>
  </si>
  <si>
    <t xml:space="preserve"> Código del
 Formato</t>
  </si>
  <si>
    <t>Tipo documental</t>
  </si>
  <si>
    <t>Tipo de Soporte (medio de conservación y/o soporte)</t>
  </si>
  <si>
    <t>Tipo de Origen</t>
  </si>
  <si>
    <t>Clasificación documental(categoría de la información)</t>
  </si>
  <si>
    <t>Idioma</t>
  </si>
  <si>
    <t>Descripción del soporte</t>
  </si>
  <si>
    <t>Serie</t>
  </si>
  <si>
    <t xml:space="preserve"> Subserie</t>
  </si>
  <si>
    <t>Descripción de la serie (categoría de información)</t>
  </si>
  <si>
    <t>Custodio de la información</t>
  </si>
  <si>
    <t xml:space="preserve">Estado de la información </t>
  </si>
  <si>
    <t>Clasificación del Activo de Información</t>
  </si>
  <si>
    <t xml:space="preserve">Componente de seguridad de la Información </t>
  </si>
  <si>
    <t>El activo es critico para las operaciones  
internas</t>
  </si>
  <si>
    <t xml:space="preserve">El activo es critico para el servicio a terceros </t>
  </si>
  <si>
    <t xml:space="preserve">Confidencialidad </t>
  </si>
  <si>
    <t xml:space="preserve">Integridad </t>
  </si>
  <si>
    <t>Dispinibilidad</t>
  </si>
  <si>
    <t>MAPA DE PROCESOS</t>
  </si>
  <si>
    <t>No.</t>
  </si>
  <si>
    <t>Líder</t>
  </si>
  <si>
    <t>Memorando 24 de Agosto</t>
  </si>
  <si>
    <t>Gestores</t>
  </si>
  <si>
    <t>Procedimientos</t>
  </si>
  <si>
    <t>ESTRATÉGICOS</t>
  </si>
  <si>
    <t>Direccionamiento sectorial e institucional</t>
  </si>
  <si>
    <t xml:space="preserve">
EFVANNI PAOLA PALMARINY PEÑARANDA</t>
  </si>
  <si>
    <t>Juan Carlos Mesa Rincón
Vanessa Patricia Orozco Ortiz</t>
  </si>
  <si>
    <t>Caracterización del proceso direccionamiento sectorial e institucional</t>
  </si>
  <si>
    <t>Procedimiento identificación de requisitos legales ambientales</t>
  </si>
  <si>
    <t>Procedimiento identificación y evaluación de aspectos e impactos ambientales</t>
  </si>
  <si>
    <t>Procedimiento Viabilidad Presupuestal PD-DS-3</t>
  </si>
  <si>
    <t>Gestión de tecnología de información</t>
  </si>
  <si>
    <t>CARLOS FABIÁN CAMACHO ARAQUE</t>
  </si>
  <si>
    <t>Carlos Olarte
Mabel Palacios</t>
  </si>
  <si>
    <t>Gestión de Tecnologías y Sistemas de la Información</t>
  </si>
  <si>
    <t>Procedimiento Solicitud y Atención de Servicios Mesa de Ayuda PD-GT-1</t>
  </si>
  <si>
    <t>Procedimiento Gestión de Cambios de TIC PD-GT-2</t>
  </si>
  <si>
    <t>Gestión de comunicaciones</t>
  </si>
  <si>
    <t>CAMILO ERNESTO RESTREPO ROMERO</t>
  </si>
  <si>
    <t>20185100129283 Se enttregó memorando en físico a José Luis Pertuz el 19 de octubre de 2018 a las 11:00am</t>
  </si>
  <si>
    <t> Caracterización del proceso gestión de comunicaciones</t>
  </si>
  <si>
    <t> Procedimiento Base de Datos Públicos de Interés PD-GC-01</t>
  </si>
  <si>
    <t> Procedimiento Generación de contenidos Informativos PD-GC-02</t>
  </si>
  <si>
    <t> Procedimiento Diseño y Elaboración de Presentaciones Internas PD-GC-03</t>
  </si>
  <si>
    <t> Procedimiento Posicionamiento de Imagen SCJ a Través de Consolidación e Implementación de Campañas PD-GC-04</t>
  </si>
  <si>
    <t> Procedimiento Directrices de Comunicación Institucional PD-GC-05</t>
  </si>
  <si>
    <t>MISIONALES</t>
  </si>
  <si>
    <t>Gestión y análisis de información de S, C y AJ</t>
  </si>
  <si>
    <t>LORENA DEL PILAR CARO ZAMBRANO</t>
  </si>
  <si>
    <t>Jorge Lozano</t>
  </si>
  <si>
    <t> Caracterización del proceso gestión y análisis de información de S,C Y AJ</t>
  </si>
  <si>
    <t> Procedimiento Análisis de Información, Seguimiento y Evaluación PD-GI-1</t>
  </si>
  <si>
    <t> Procedimiento Gestionar y Tramitar la Respuesta a Requerimientos de Información PD-GI-2</t>
  </si>
  <si>
    <t>Gestión de seguridad y convivencia</t>
  </si>
  <si>
    <t xml:space="preserve">
MARÍA LUCÍA UPEGUI MEJÍA</t>
  </si>
  <si>
    <t>Carlos Guillermo Fajardo Segura
email: carlos.fajardo@scj.gov.co 
extensión 1036</t>
  </si>
  <si>
    <t> Caracterización del proceso gestión de seguridad y convivencia</t>
  </si>
  <si>
    <t> Procedimiento Desarrollo de Acciones Transversales de Prevención y Control del Delito PD-GS-1</t>
  </si>
  <si>
    <t>Acceso y fortalecimiento a la justicia</t>
  </si>
  <si>
    <t xml:space="preserve">ALEJANDRO PELÁEZ ROJAS
</t>
  </si>
  <si>
    <t>Liliana Parada
liliana.parada@scj.gov.co 
María Constanza Ballesteros
maria.ballesteros@scj.gov.co</t>
  </si>
  <si>
    <t> Caracterización del proceso acceso y fortalecimiento a la justicia</t>
  </si>
  <si>
    <t> Procedimiento Implementación del Programa de Casas de Justicia en el Marco del SDJ</t>
  </si>
  <si>
    <t> Procedimiento Sisterma Distrital de Justicia y Sistemas Locales de Justicia</t>
  </si>
  <si>
    <t> Procedimiento acciones de atención social, preventivas y pedagógicas en el CTP</t>
  </si>
  <si>
    <t>Gestión de emergencias</t>
  </si>
  <si>
    <t>DIANA URBANO CASTRO</t>
  </si>
  <si>
    <t>Oscar Bautista 
oscar.bautista@scj.gov.co 
 3779595 Ext. 3107</t>
  </si>
  <si>
    <t> Caracterización Gestión en Emergencias</t>
  </si>
  <si>
    <t> procedimiento operación de recepción en la SUR</t>
  </si>
  <si>
    <t> Procedimiento seguimiento de incidentes de alto impacto</t>
  </si>
  <si>
    <t> Procedimiento Continuidad del Servicio PD-GE-3</t>
  </si>
  <si>
    <t> Procedimiento Cadena de Custodia o Elemento Material Probatorio</t>
  </si>
  <si>
    <t> Procedimiento monitoreo de la operación en la SUR</t>
  </si>
  <si>
    <t>Fortalecimiento de capacidades operativas</t>
  </si>
  <si>
    <t>JULIÁN FABRIZZIO HUÉRFANO ARDILA</t>
  </si>
  <si>
    <r>
      <rPr>
        <b/>
        <sz val="11"/>
        <color theme="1"/>
        <rFont val="Century Gothic"/>
        <family val="2"/>
      </rPr>
      <t>Dirección de Operaciones:</t>
    </r>
    <r>
      <rPr>
        <sz val="11"/>
        <color theme="1"/>
        <rFont val="Century Gothic"/>
        <family val="2"/>
      </rPr>
      <t xml:space="preserve"> Laura González - laura.gonzalez@scj.gov.co ext. 
</t>
    </r>
    <r>
      <rPr>
        <b/>
        <sz val="11"/>
        <color theme="1"/>
        <rFont val="Century Gothic"/>
        <family val="2"/>
      </rPr>
      <t>Dirección Técnica:</t>
    </r>
    <r>
      <rPr>
        <sz val="11"/>
        <color theme="1"/>
        <rFont val="Century Gothic"/>
        <family val="2"/>
      </rPr>
      <t xml:space="preserve"> Carolina fuentes: carolina.fuentes@scj.gov.co Ext. 1207</t>
    </r>
    <r>
      <rPr>
        <b/>
        <sz val="11"/>
        <color theme="1"/>
        <rFont val="Century Gothic"/>
        <family val="2"/>
      </rPr>
      <t xml:space="preserve">
Dirección de Bienes:</t>
    </r>
    <r>
      <rPr>
        <sz val="11"/>
        <color theme="1"/>
        <rFont val="Century Gothic"/>
        <family val="2"/>
      </rPr>
      <t xml:space="preserve"> Nelson Acosta Ext. 1064 - Oscar Fonseca.
Preguntar a </t>
    </r>
    <r>
      <rPr>
        <sz val="11"/>
        <color rgb="FFFF0000"/>
        <rFont val="Century Gothic"/>
        <family val="2"/>
      </rPr>
      <t>Angela González los temas de la subsecretaría</t>
    </r>
  </si>
  <si>
    <t> Fortalecimiento de Capacidades Operativas</t>
  </si>
  <si>
    <t> Procedimiento Mantenimiento Parque Automotor a Cargo de la SDSCJ PD-FC-1</t>
  </si>
  <si>
    <t> Procedimiento Contrato de Comodato PD-FC-2</t>
  </si>
  <si>
    <t>APOYO</t>
  </si>
  <si>
    <t>Atención y servicio al ciudadano</t>
  </si>
  <si>
    <t>CLAUDIA XIMENA HORMAZA</t>
  </si>
  <si>
    <t>20185100129353
se envió por correo electrónico el viernes 19 de octubre de 2018 a las 11:26</t>
  </si>
  <si>
    <t>Michelle Vargas Garcés</t>
  </si>
  <si>
    <t> Caracterización del proceso atención y servicio al ciudadano</t>
  </si>
  <si>
    <t> Procedimiento Peticiones, Quejas, Reclamos, y Sugerencias</t>
  </si>
  <si>
    <t>Gestión humana</t>
  </si>
  <si>
    <t>HUGO LEÓN DUARTE</t>
  </si>
  <si>
    <t>Julie Marcela Medina Niño
Diana Marcela Dávila Rincón</t>
  </si>
  <si>
    <t> Caracterización del proceso gestión humana</t>
  </si>
  <si>
    <t> Procedimiento Identificación y Verificación al Cumplimiento de Requisitos Legales en SST PD-GH-1</t>
  </si>
  <si>
    <t> Procedimiento Prevención, Preparación y Respuesta Ante Emergencias PD-GH-2</t>
  </si>
  <si>
    <t> Procedimiento Reporte e Investigación de Incidentes y Accidentes de Trabajo PD-GH-3</t>
  </si>
  <si>
    <t>Gestión de recursos físicos y documental</t>
  </si>
  <si>
    <t>JULIA ELENA GONZÁLEZ HENAO</t>
  </si>
  <si>
    <t>Hernán Alonso Rodríguez
hernan.rodriguez@scj.gov.co
Ext. 1080
John Bermúdez
john.bermudez@scj.gov.co
Ext. 1012
María Alejandra López
maria.lopez@scj.gov.co
Ext. 1012</t>
  </si>
  <si>
    <t> Caracterización del proceso Gestión de recursos físicos y documental</t>
  </si>
  <si>
    <t> Procedimiento prestación del servicio de transporte</t>
  </si>
  <si>
    <t> Procedimiento administración de Archivos</t>
  </si>
  <si>
    <t> Procedimiento Solicitud para la Realización de Eventos Institucionales PD-FD-3</t>
  </si>
  <si>
    <t> Procedimiento Servicio de Mensajería PD-FD-4</t>
  </si>
  <si>
    <t> Procedimiento Pago de Servicios Públicos PD-FD-6</t>
  </si>
  <si>
    <t> Procedimiento Recepción, Entrada y Salida de Bienes PD-FD-7</t>
  </si>
  <si>
    <t> Procedimiento Consulta o Préstamo de Documentos PD-FD-8</t>
  </si>
  <si>
    <t> Procedimiento Eliminación Documental PD-FD-9</t>
  </si>
  <si>
    <t> Procedimiento Toma Física de Inventarios PD-FD-10</t>
  </si>
  <si>
    <t> Procedimiento Transferecia Documental Primaria PD-FD-11</t>
  </si>
  <si>
    <t> Procedimiento Control de Firmas PD-FD-12</t>
  </si>
  <si>
    <t> Procedimiento Traslado de Bienes al Servicio de la SDSCJ PD-FD-13</t>
  </si>
  <si>
    <t>Gestión Financiera</t>
  </si>
  <si>
    <t>ANDREA BENAVIDES MAYORCA</t>
  </si>
  <si>
    <t>Rafael David Blanco Calderón</t>
  </si>
  <si>
    <t>Gestión jurídica y contractual</t>
  </si>
  <si>
    <t>ANASTASIA JULIAO NACITH</t>
  </si>
  <si>
    <t>José Greogrio Mojica</t>
  </si>
  <si>
    <t>Caracterización del proceso gestión jurídica y contractual</t>
  </si>
  <si>
    <t>Control interno disciplinario</t>
  </si>
  <si>
    <t>KARIB GÓMEZ ZAPATA</t>
  </si>
  <si>
    <t>Aldo Pusticcio Vallejo</t>
  </si>
  <si>
    <t>Caracterización del proceso control interno disciplinario</t>
  </si>
  <si>
    <t> Procedimiento Indagación Preliminar PD-CID-1</t>
  </si>
  <si>
    <t> Procedimiento Investigación PD-CID-2</t>
  </si>
  <si>
    <t>SEGUIMIENTO Y CONTROL</t>
  </si>
  <si>
    <t>Seguimiento y monitoreo al sistema de control interno</t>
  </si>
  <si>
    <t>SILENIA NEIRA TORRES</t>
  </si>
  <si>
    <t>Karol Andrea Párraga Hache
Diego Alexander Urazán Franco</t>
  </si>
  <si>
    <t> Caracterización del proceso seguimiento y monitoreo al sistema de control interno</t>
  </si>
  <si>
    <t> procedimiento auditoria interna</t>
  </si>
  <si>
    <t> procedimiento planes de mejoramiento</t>
  </si>
  <si>
    <t>Estratégico</t>
  </si>
  <si>
    <t>Misional</t>
  </si>
  <si>
    <t>Apoyo</t>
  </si>
  <si>
    <t>Seguimiento y control</t>
  </si>
  <si>
    <t>Direccionamiento Sectorial e Institucional</t>
  </si>
  <si>
    <t>Gestión de Tecnología de Información</t>
  </si>
  <si>
    <t>Gestión de Comunicaciones</t>
  </si>
  <si>
    <t>Gestión y Análisis de Información de S, C y AJ</t>
  </si>
  <si>
    <t>Gestión de Seguridad y Convivencia</t>
  </si>
  <si>
    <t>Acceso y Fortalecimiento a la Justicia</t>
  </si>
  <si>
    <t>Gestión de Emergencias</t>
  </si>
  <si>
    <t>Fortalecimiento de Capacidades Operativas</t>
  </si>
  <si>
    <t>Atención y Servicio al Ciudadano</t>
  </si>
  <si>
    <t>Gestión Humana</t>
  </si>
  <si>
    <t>Gestión de Recursos Físicos y Documental</t>
  </si>
  <si>
    <t>Gestión Jurídica y Contractual</t>
  </si>
  <si>
    <t>Control Interno Disciplinario</t>
  </si>
  <si>
    <t>Seguimiento y Monitoreo al Sistema de Control Interno</t>
  </si>
  <si>
    <t>Tipo</t>
  </si>
  <si>
    <t>Medio de Conservación y/o Soporte</t>
  </si>
  <si>
    <t>Software</t>
  </si>
  <si>
    <t>Español</t>
  </si>
  <si>
    <t>Documento Físico</t>
  </si>
  <si>
    <t>Animación</t>
  </si>
  <si>
    <t>Hardware</t>
  </si>
  <si>
    <t>Achuar</t>
  </si>
  <si>
    <t>Documento Electrónico</t>
  </si>
  <si>
    <t>Audio</t>
  </si>
  <si>
    <t>Información</t>
  </si>
  <si>
    <t>Afrikáans</t>
  </si>
  <si>
    <t>Documento Digital</t>
  </si>
  <si>
    <t>Correo Electrónico</t>
  </si>
  <si>
    <t>Servicio</t>
  </si>
  <si>
    <t>Aguaruna</t>
  </si>
  <si>
    <t>Documento Físico y Electrónico</t>
  </si>
  <si>
    <t>Correo Electrónico, Documento de Texto</t>
  </si>
  <si>
    <t>Otro</t>
  </si>
  <si>
    <t>Aimara</t>
  </si>
  <si>
    <t>Documento Físico y Digital</t>
  </si>
  <si>
    <t>Correo Electrónico, Hoja de Cálculo</t>
  </si>
  <si>
    <t>Albanés</t>
  </si>
  <si>
    <t>Documento Físico, Digital y Electrónico</t>
  </si>
  <si>
    <t>Compresión</t>
  </si>
  <si>
    <t>Alemán</t>
  </si>
  <si>
    <t>Base de Datos</t>
  </si>
  <si>
    <t>Amarakaeri</t>
  </si>
  <si>
    <t>Documento de Texto</t>
  </si>
  <si>
    <t>Amárico</t>
  </si>
  <si>
    <t>Documento de Texto y Hoja de Cálculo</t>
  </si>
  <si>
    <t>Amuesha</t>
  </si>
  <si>
    <t>Hoja de Cálculo</t>
  </si>
  <si>
    <t>Árabe</t>
  </si>
  <si>
    <t>Imagen</t>
  </si>
  <si>
    <t>Araona</t>
  </si>
  <si>
    <t>PDF</t>
  </si>
  <si>
    <t>Armenio</t>
  </si>
  <si>
    <t>Presentaciones</t>
  </si>
  <si>
    <t>Asháninca</t>
  </si>
  <si>
    <t>Video</t>
  </si>
  <si>
    <t>Aymara</t>
  </si>
  <si>
    <t>Web</t>
  </si>
  <si>
    <t>Azerí</t>
  </si>
  <si>
    <t>Baure</t>
  </si>
  <si>
    <t>Bengalí</t>
  </si>
  <si>
    <t>Bésiro</t>
  </si>
  <si>
    <t>Bielorruso</t>
  </si>
  <si>
    <t xml:space="preserve"> </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</si>
  <si>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</si>
  <si>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</si>
  <si>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</si>
  <si>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</si>
  <si>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</si>
  <si>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</si>
  <si>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</si>
  <si>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</si>
  <si>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</si>
  <si>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</si>
  <si>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</si>
  <si>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</si>
  <si>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</si>
  <si>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</si>
  <si>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</si>
  <si>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</si>
  <si>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</si>
  <si>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</si>
  <si>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</si>
  <si>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</si>
  <si>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</si>
  <si>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</si>
  <si>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</si>
  <si>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</si>
  <si>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</si>
  <si>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</si>
  <si>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</si>
  <si>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</si>
  <si>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</si>
  <si>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</si>
  <si>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</si>
  <si>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</si>
  <si>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</si>
  <si>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</si>
  <si>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</si>
  <si>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</si>
  <si>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</si>
  <si>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</si>
  <si>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</si>
  <si>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Francés</t>
  </si>
  <si>
    <t>Georgiano</t>
  </si>
  <si>
    <t>Griego</t>
  </si>
  <si>
    <t>Guaraní</t>
  </si>
  <si>
    <t>Guarasu’we</t>
  </si>
  <si>
    <t>Guarayu</t>
  </si>
  <si>
    <t>Hebreo</t>
  </si>
  <si>
    <t>Hindi</t>
  </si>
  <si>
    <t>Hiri motu</t>
  </si>
  <si>
    <t>Huambisa</t>
  </si>
  <si>
    <t>Huitoto</t>
  </si>
  <si>
    <t>Húngaro</t>
  </si>
  <si>
    <t>Indonesio</t>
  </si>
  <si>
    <t>Indostano fiyiano</t>
  </si>
  <si>
    <t>Inglés</t>
  </si>
  <si>
    <t>Irlandés</t>
  </si>
  <si>
    <t>Islandés</t>
  </si>
  <si>
    <t>Italiano</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</si>
  <si>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</si>
  <si>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</si>
  <si>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</si>
  <si>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</si>
  <si>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</si>
  <si>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</si>
  <si>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</si>
  <si>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</si>
  <si>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</si>
  <si>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</si>
  <si>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</si>
  <si>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</si>
  <si>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</si>
  <si>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</si>
  <si>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</si>
  <si>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</si>
  <si>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</si>
  <si>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</si>
  <si>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</si>
  <si>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</si>
  <si>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</si>
  <si>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</si>
  <si>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</si>
  <si>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</si>
  <si>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</si>
  <si>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</si>
  <si>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</si>
  <si>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</si>
  <si>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</si>
  <si>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</si>
  <si>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</si>
  <si>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</si>
  <si>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</si>
  <si>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</si>
  <si>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</si>
  <si>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</si>
  <si>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</si>
  <si>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</si>
  <si>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</si>
  <si>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</si>
  <si>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</si>
  <si>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</si>
  <si>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</si>
  <si>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</si>
  <si>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</si>
  <si>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</si>
  <si>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</si>
  <si>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Portugués</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</si>
  <si>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</si>
  <si>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</si>
  <si>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</si>
  <si>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</si>
  <si>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</si>
  <si>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</si>
  <si>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</si>
  <si>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</si>
  <si>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</si>
  <si>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</si>
  <si>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</si>
  <si>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</si>
  <si>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</si>
  <si>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</si>
  <si>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</si>
  <si>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</si>
  <si>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</si>
  <si>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</si>
  <si>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</si>
  <si>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</si>
  <si>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</si>
  <si>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</si>
  <si>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</si>
  <si>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</si>
  <si>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</si>
  <si>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</si>
  <si>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</si>
  <si>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</si>
  <si>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</si>
  <si>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</si>
  <si>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</si>
  <si>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</si>
  <si>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</si>
  <si>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</si>
  <si>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</si>
  <si>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</si>
  <si>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</si>
  <si>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</si>
  <si>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</si>
  <si>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</si>
  <si>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</si>
  <si>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</si>
  <si>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</si>
  <si>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</si>
  <si>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</si>
  <si>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</si>
  <si>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</si>
  <si>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</si>
  <si>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</si>
  <si>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No aplica</t>
  </si>
  <si>
    <t>Externo</t>
  </si>
  <si>
    <t>Interno</t>
  </si>
  <si>
    <t>Etiquetado</t>
  </si>
  <si>
    <t xml:space="preserve">Clasificación de la información </t>
  </si>
  <si>
    <t>Clasificación de la información</t>
  </si>
  <si>
    <t>Información Pública</t>
  </si>
  <si>
    <t>Información Pública Clasificada</t>
  </si>
  <si>
    <t>Información Pública Reservada</t>
  </si>
  <si>
    <t>Documental Digital y Electrónico</t>
  </si>
  <si>
    <t>Estado de la información</t>
  </si>
  <si>
    <t>Publicada</t>
  </si>
  <si>
    <t>Disponible</t>
  </si>
  <si>
    <t>Disponible y Publicada</t>
  </si>
  <si>
    <t>Alto</t>
  </si>
  <si>
    <t>Medio</t>
  </si>
  <si>
    <t>Bajo</t>
  </si>
  <si>
    <t>Confidencialidad</t>
  </si>
  <si>
    <t>Integridad</t>
  </si>
  <si>
    <t>Disponiblidad</t>
  </si>
  <si>
    <t>Alta</t>
  </si>
  <si>
    <t>Media</t>
  </si>
  <si>
    <t>Baja</t>
  </si>
  <si>
    <t>Proceso:</t>
  </si>
  <si>
    <t xml:space="preserve">Codigo: </t>
  </si>
  <si>
    <t>F-FD-285</t>
  </si>
  <si>
    <t xml:space="preserve">VERSIÓN: </t>
  </si>
  <si>
    <t>1.0</t>
  </si>
  <si>
    <t xml:space="preserve">Fecha Aprobación : </t>
  </si>
  <si>
    <t xml:space="preserve">Documento: </t>
  </si>
  <si>
    <t xml:space="preserve">FORMATO INDICE DE INFORMACIÓN CLASIFICADA Y RESERVADA </t>
  </si>
  <si>
    <t>Fecha de Vigencia: 30/11/2017</t>
  </si>
  <si>
    <t xml:space="preserve">Pag 1 de 1
</t>
  </si>
  <si>
    <t>Nombre Información (Serie)</t>
  </si>
  <si>
    <t>Nombre Información (Subserie)</t>
  </si>
  <si>
    <t>Fundamento Constitucional o Legal</t>
  </si>
  <si>
    <t>Soporte</t>
  </si>
  <si>
    <t>Tipos de datos personales</t>
  </si>
  <si>
    <t>Fecha de generación</t>
  </si>
  <si>
    <t xml:space="preserve">Responsable Producción </t>
  </si>
  <si>
    <t>Responsable Información</t>
  </si>
  <si>
    <t>Objetivo Legítimo</t>
  </si>
  <si>
    <t>Excepción</t>
  </si>
  <si>
    <t>Fundamento jurídico de la excepción</t>
  </si>
  <si>
    <t>Reserva Total/ Parcial</t>
  </si>
  <si>
    <t>Fecha Calificación</t>
  </si>
  <si>
    <t>Plazo reserva</t>
  </si>
  <si>
    <t xml:space="preserve">
INFORMES</t>
  </si>
  <si>
    <t>Proceso  de atención social con ciudadanos de otros perfiles</t>
  </si>
  <si>
    <t xml:space="preserve">NÓMINA </t>
  </si>
  <si>
    <t>Resoluciones del Despacho</t>
  </si>
  <si>
    <t>PROVISIÓN DE PERSONAL</t>
  </si>
  <si>
    <t>Estudios  para encargos</t>
  </si>
  <si>
    <t xml:space="preserve">COMPROBANTES DE ALMACEN </t>
  </si>
  <si>
    <t>INSTRUMENTOS DEL SISTEMA INTEGRADO DE GESTIÓN.</t>
  </si>
  <si>
    <t>Informe Anual  de Practicas de Comunidades Espirituales</t>
  </si>
  <si>
    <t>Registros de Nómina</t>
  </si>
  <si>
    <t>Valor confidencialidad</t>
  </si>
  <si>
    <t>Valor integridad</t>
  </si>
  <si>
    <t>Valor Disponibilidad</t>
  </si>
  <si>
    <t>Sumatoria</t>
  </si>
  <si>
    <t>¿Requiere etiquetado?</t>
  </si>
  <si>
    <t>¿Requiere Etiquetado?</t>
  </si>
  <si>
    <t>Sí</t>
  </si>
  <si>
    <t>No</t>
  </si>
  <si>
    <t>ID</t>
  </si>
  <si>
    <t>¿Tiene datos personales?</t>
  </si>
  <si>
    <t>Datos Sensibles</t>
  </si>
  <si>
    <t>Información del Proceso</t>
  </si>
  <si>
    <t>Otros</t>
  </si>
  <si>
    <t>Nombre del Activo de Información (registro o documento de archivo)</t>
  </si>
  <si>
    <t>Descripción del activo de información</t>
  </si>
  <si>
    <t>Ubicación del activo de información</t>
  </si>
  <si>
    <t>Publicada  (link página web)</t>
  </si>
  <si>
    <t>Propietario del activo de información</t>
  </si>
  <si>
    <t>Clasificación y custodia de la información</t>
  </si>
  <si>
    <t>Documento:</t>
  </si>
  <si>
    <t>Código:</t>
  </si>
  <si>
    <t>Versión:</t>
  </si>
  <si>
    <t>Fecha Aprobación:</t>
  </si>
  <si>
    <t>Registro de Activos de Información</t>
  </si>
  <si>
    <t>Tipo de Activo</t>
  </si>
  <si>
    <t>Intangibles</t>
  </si>
  <si>
    <t>Datos/Bases de Datos</t>
  </si>
  <si>
    <t>Componentes de Red</t>
  </si>
  <si>
    <t>Instalaciones</t>
  </si>
  <si>
    <t>Personas</t>
  </si>
  <si>
    <t>Importancia del Activo / Criticidad del Activo</t>
  </si>
  <si>
    <t>F-FD-513</t>
  </si>
  <si>
    <t xml:space="preserve">Pagina 1 de </t>
  </si>
  <si>
    <t>AI001</t>
  </si>
  <si>
    <t>PD-FD-11-Transferencias primarias</t>
  </si>
  <si>
    <t>F-FD-119</t>
  </si>
  <si>
    <t>Transferencia Primaria</t>
  </si>
  <si>
    <t>Contiene las comunicaciones oficiales internas de traslado, formato único de inventario, cronograma de transferencias documentales primarias, inventario de registro documentales de la transferencia primaria</t>
  </si>
  <si>
    <t xml:space="preserve">ACTAS </t>
  </si>
  <si>
    <t xml:space="preserve">Actas de Transferencia Primaria </t>
  </si>
  <si>
    <t xml:space="preserve">La subserie contiene la documentación en la cual se evidencia mediante el acta y sus diferentes anexos la adecuada transferencia realizada al archivo central de la entidad, una vez cumplan las series los tiempos de retención estipulados </t>
  </si>
  <si>
    <t xml:space="preserve">Dirección de Recursos Físicos y Gestión Documental </t>
  </si>
  <si>
    <t>Archivo de Gestión Dirección de Recursos Físicos y Gestión Documental</t>
  </si>
  <si>
    <t>N.A</t>
  </si>
  <si>
    <t>Dirección de Recursos Físicos y Gestión Documental</t>
  </si>
  <si>
    <t>AI002</t>
  </si>
  <si>
    <t>F-FD-207</t>
  </si>
  <si>
    <t>Actas de Comité Interno de Archivo</t>
  </si>
  <si>
    <t>Contiene las actas de los comités de archivo que se realizan en la entidad, los cuales sesionan dos (2) veces al año, cuya función principal es la de aprobar y generar la política de Gestión Documental y todos los instrumentos archivísticos de acuerdo con la normatividad vigente.</t>
  </si>
  <si>
    <t>Actas Comité Interno de Archivo</t>
  </si>
  <si>
    <t>La subserie contiene todos los documentos que evidencian las decisiones tomadas por los miembros del comité en cuestiones de gestión documental y la adopción de las mejores prácticas que permitan preservar el acervo documental de la entidad.</t>
  </si>
  <si>
    <t>AI003</t>
  </si>
  <si>
    <t>ORFEO</t>
  </si>
  <si>
    <t xml:space="preserve">Dirección de Tecnológias y Sistemas de la Información </t>
  </si>
  <si>
    <t>https://sgd.scj.gov.co/orfeoprod/login.php</t>
  </si>
  <si>
    <t>AI004</t>
  </si>
  <si>
    <t>PD-FD-5 Administración, Control y seguimiento de las comunicaciones oficiales recibidas en la ventanilla de radicación</t>
  </si>
  <si>
    <t>Comunicaciones Oficiales Enviada</t>
  </si>
  <si>
    <t>Comunicaciones físicas de correspondencia enviada, las cuales se les asignó consecutivo mediante el aplicativo ControlDOC desde Octubre de 2016 a mayo del 2017.</t>
  </si>
  <si>
    <t xml:space="preserve">CONSECUTIVO DE COMUNICACIONES OFICIALES </t>
  </si>
  <si>
    <t xml:space="preserve">Consecutivo de Comunicaciones Oficiales Enviadas </t>
  </si>
  <si>
    <t>La subserie contiene la documentación que refleja la funcion asignada a la dirección en cuanto a la administración de las comunicaciones oficiales de la entidad.</t>
  </si>
  <si>
    <t xml:space="preserve">En la entidad o persona natural donde se haya remitido la comunicación </t>
  </si>
  <si>
    <t>AI005</t>
  </si>
  <si>
    <t>Tablas de Retención Documental</t>
  </si>
  <si>
    <t>Contiene la producción documental generada por todos los procesos de la entidad de acuerdo a las funciones designadas por el Decreto 413 del 2016 y la normatividad vigente. Estas tablas incluyen el tiempo de retención y disposición final de la información de la Entidad.</t>
  </si>
  <si>
    <t>INSTRUMENTOS ARCHIVISTICOS</t>
  </si>
  <si>
    <t xml:space="preserve">Tablas de Retencion Documental </t>
  </si>
  <si>
    <t>La subserie contiene la documentación en la cual se refleja la metodologia empleada y la construccción de las Tablas de Retención de la Secretaría de Seguridad, evidenciando asi la evolución y posibles cambios organicos que ha sufrido la entidad durante el tiempo</t>
  </si>
  <si>
    <t>https://scj.gov.co/es/transparencia/instrumentos-gestion-informacion-publica/gesti%C3%B3n-documental/tabla-retenci%C3%B3n-documental</t>
  </si>
  <si>
    <t>AI006</t>
  </si>
  <si>
    <t>Instrumentos de Registro y Control de Correspondencia</t>
  </si>
  <si>
    <t>Contiene la relación de la correspondencia a distribuir en la entidad, señalando el número de radicado, anexo, destinatario de la comunicación, dirección de correspondencia y el nombre y  dependencia  del receptor de la correspondencia, la fecha y hora de entrega.</t>
  </si>
  <si>
    <t>INSTRUMENTOS DE REGISTRO Y CONTROL</t>
  </si>
  <si>
    <t>Instrumentos de Registros y Control de Comunicaciones Oficiales</t>
  </si>
  <si>
    <t>La subserie contiene como evidencia las diferentes planillas de entrega y envio de la mensajeria de acuerdo a las necesidades y controles dela dirección para demostrar las entregas bajo el tiempo estipulado</t>
  </si>
  <si>
    <t>AI007</t>
  </si>
  <si>
    <t xml:space="preserve">PD-FD-2  Administración de Archivos </t>
  </si>
  <si>
    <t>Inventarios Documentales</t>
  </si>
  <si>
    <t>Contiene la información física que produce cada proceso de la entidad, identifcando las series y subseries de los expedientes, las fechas de apertura y cierre del expediente, ubicación topográfica. Contiene el nombre, cargo, firma, lugar y fecha de quien elabora, entrega y recibe el inventario.</t>
  </si>
  <si>
    <t>INVENTARIOS</t>
  </si>
  <si>
    <t xml:space="preserve">Inventarios  Documentales </t>
  </si>
  <si>
    <t>La subserie evidencia mediante los inventarios la totalidad de documentación que se encuentra custodiada en la SDSCJ, al igual que permite la recuperación de manera rapida de la información</t>
  </si>
  <si>
    <t>AI008</t>
  </si>
  <si>
    <t>Plan Institucional de Archivos - PINAR</t>
  </si>
  <si>
    <t>Contiene el detalle de los recursos finacieros, tecnológicos y humanos necesarios para la implementación y desarrollo del sistema de Gestión Documental en la Entidad, el cual debe estar armonizado y artículado con el Programa de Gestión Documental  - PGD.</t>
  </si>
  <si>
    <t>PLANES</t>
  </si>
  <si>
    <t>Plan Institucional de Archivos -PINAR-</t>
  </si>
  <si>
    <t xml:space="preserve">La subserie permite evidenciar mediante los soportes documentales registrados el levantamiento,adopción, ejecución, seguimiento y control del Plan Institucional de Archivo en cumplimiento de la normatividad archivistica </t>
  </si>
  <si>
    <t>AI009</t>
  </si>
  <si>
    <t>Programa de Gestión Documental - PGD</t>
  </si>
  <si>
    <t>Es el programa que recopila los ocho (8) procesos de la gestión documental:la planeación, producción,  gesitón y trámites, organización, valoración, transferencias, disposición y preservación a largo plazo. así como la implementación de estos procesos a corto, mediano y largo plazo, con el fin de simplificar y optimizar la gestión administrativa de la entidad.</t>
  </si>
  <si>
    <t>PROGRAMAS</t>
  </si>
  <si>
    <t>Programas de Gestión Documental</t>
  </si>
  <si>
    <t>La subserie permite evidenciar la construcción, aprobación, adopción, implemmentación, control y seguimiento del programa de gestión documentalq ue regulara la gestión documental de la Secretaría.</t>
  </si>
  <si>
    <t>https://scj.gov.co/es/transparencia/instrumentos-gestion-informacion-publica/gesti%C3%B3n-documental/programa-gesti%C3%B3n</t>
  </si>
  <si>
    <t>AI010</t>
  </si>
  <si>
    <t xml:space="preserve">PD-FD-8 Consulta o Préstamo de Documentos </t>
  </si>
  <si>
    <t>F-FD-13</t>
  </si>
  <si>
    <t>Registro de Préstamos Documentales</t>
  </si>
  <si>
    <t>Contiene la información relacionada con el seguimiento y administración de los expedientes en préstamo en el cual se indica, el nombre del expediente, número de carpeta, número de folios, fechas inicial y final del expediente, nombre del solicitante, dependencia, fecha del préstamo, firma del funcionario que recibe el expediente, la fecha de devolución y firma de quien recibe.</t>
  </si>
  <si>
    <t xml:space="preserve">REGISTROS </t>
  </si>
  <si>
    <t xml:space="preserve">Registros de Prestamos Documentales </t>
  </si>
  <si>
    <t xml:space="preserve">La subserie contiene la documentación que evidencia los moviemientos documentales que se realizan dentro de la entidad. Realizando el control y el seguimiento que permita reducir al maximo la perdida de información </t>
  </si>
  <si>
    <t>AI011</t>
  </si>
  <si>
    <t>Actas de comité de inventario interno</t>
  </si>
  <si>
    <t>Contiene la información relacionada con las recomendaciones que se hacen al ordenador del gasto, respecto al manejo de bienes, registros contables, bajas, destinación final, reclasificación, entre otros</t>
  </si>
  <si>
    <t>Actas de comité de inventarios</t>
  </si>
  <si>
    <t>La subserie contiene la información relacionada con las recomendaciones que se hacen al ordenador del gasto, respecto al manejo de bienes, registros contables, bajas, destinación final, reclasificación, entre otros</t>
  </si>
  <si>
    <t>NO</t>
  </si>
  <si>
    <t xml:space="preserve">Archivo de Gestión Dirección de Recursos Físicos y Gestión Documental- Almacén </t>
  </si>
  <si>
    <t>AI012</t>
  </si>
  <si>
    <t>PD-FD-7  Recepción, Entrada y Salida de Almacén</t>
  </si>
  <si>
    <t>AI014</t>
  </si>
  <si>
    <t>PD-FD-10 Toma Física de Inventarios</t>
  </si>
  <si>
    <t>Toma física anual</t>
  </si>
  <si>
    <t>Es la verificación física de los bienes o elementos en los Almacenes o bodegas,  con el fin de confrontar las existencias reales o físicas, contra lo registrado en el sistema. Esta confrontación se realiza mediante la práctica de pruebas representativas de los bienes por cada cuenta, dependencia o responsable, efectuado por lo menos una vez al año</t>
  </si>
  <si>
    <t xml:space="preserve">Inventario de Bienes Muebles al Servicio de la Entidad </t>
  </si>
  <si>
    <t xml:space="preserve">La Subserie contiene la información relacionada con el detalle producto de la toma física, cantidad de bienes registradas comparada con la cantidad de bienes registradas en el inventario, identificando: sobrantes y faltantes, los cuales deben presentarte respectivamente a la DIrección Financiera. </t>
  </si>
  <si>
    <t>AI015</t>
  </si>
  <si>
    <t>ingresos a almacén</t>
  </si>
  <si>
    <t xml:space="preserve">El ingreso o entrada de bienes según su origen, puede producirse por adquisiciones, donaciones, bienes recibidos en comodato, dación en pago, l o traslado entre bodegas, recuperaciones, reposiciones, sobrantes, producción, sentencias y por traspasos entre entidades, entre otros.
El ingreso material y real de los bienes al Almacén  se considera perfeccionado cuando el almacenista o jefe de Almacén recibe los bienes y firma el comprobante de entrada, único documento oficial válido como soporte para valorizar y legalizar los registros en el Almacén. </t>
  </si>
  <si>
    <t>COMPROBANTES DE ALMACÉN</t>
  </si>
  <si>
    <t xml:space="preserve">Comprobante de ingresos de almacén </t>
  </si>
  <si>
    <t>La subserie contiene la información relacionada con el bien objeto de ingreso a los inventarios de la entidad.</t>
  </si>
  <si>
    <t>AI016</t>
  </si>
  <si>
    <t>Salidas de almacén</t>
  </si>
  <si>
    <t xml:space="preserve">Se origina con el retiro físico definitivo del bien, el descargue del inventario y de los registros contables, previo cumplimiento estricto de los requisitos establecidos para cada caso, según el hecho que le da origen.
Dicho egreso se efectua con la firma del comprobante de salida por el Almacenista General. 
</t>
  </si>
  <si>
    <t xml:space="preserve">Comprobante de egreso de bienes </t>
  </si>
  <si>
    <t xml:space="preserve">La subserie contiene la información relacionada con el bien objeto de egreso bien sea al responsable d ela tenencia o uso, al servicio, en comodato o por destinación final. </t>
  </si>
  <si>
    <t>AI017</t>
  </si>
  <si>
    <t>Solicitud de Expedición de Carné y-o Tarjeta de Proximidad I-FD-9</t>
  </si>
  <si>
    <t>Matriz  de seguimiento de asignación de tarjetas de proximidad</t>
  </si>
  <si>
    <t>Matriz que tiene como finalidad realizar el seguimiento y control a las tarjetas de proximidad y carné institucional asignados a los servidores de la Entidad.</t>
  </si>
  <si>
    <t>N/A.</t>
  </si>
  <si>
    <t>AI018</t>
  </si>
  <si>
    <t>Prestación del Servicio de Transporte PD-FD-1</t>
  </si>
  <si>
    <t>Solicitud Servicio de Transporte F-FD-71</t>
  </si>
  <si>
    <t>Matriz de seguimiento a asignación de parqueaderos</t>
  </si>
  <si>
    <t>Matriz que tiene como finalidad realizar el seguimiento y control a los cupos de parqueaderos asignados a los servidores de la Entidad.</t>
  </si>
  <si>
    <t>AI019</t>
  </si>
  <si>
    <t>Matriz de seguimiento de asisgnación de carné institucional</t>
  </si>
  <si>
    <t>AI020</t>
  </si>
  <si>
    <t>Matriz de seguimiento de servicios de transporte</t>
  </si>
  <si>
    <t>Matriz que tiene como finalidad realizar el seguimiento y control a los servicios de transporte prestados a los servidores de la Entidad.</t>
  </si>
  <si>
    <t>AI021</t>
  </si>
  <si>
    <t>Solicitud de Mantenimiento en las Sedes de la SDSCJ F-FD-425
Registro de Verificaciones de Mantenimiento F-FD-435
Registro de Intervención de Mantenimiento F-FD-436
Registro de Diagnóstico de Mantenimiento F-FD-437</t>
  </si>
  <si>
    <t>Control y seguimiento solicitudes de mantenimimento</t>
  </si>
  <si>
    <t>Matriz que tiene como finalidad realizar el seguimiento y control a los servicios de mantenimiento prestados en las diferentes sedes de la Entidad.</t>
  </si>
  <si>
    <t>Boletines de Estadísticas para Seguridad, Convivencia y Justicia</t>
  </si>
  <si>
    <t>Documento mediante el cual se realiza la unificación de las estadísticas de los indicadores de alto impacto para la Ciudad en materia de Seguridad, Convivencia y Justicia</t>
  </si>
  <si>
    <t>BOLETÍNES  DE ESTADISTICAS  PARA SEGURIDAD, CONVIVENCIA Y JUSTICIA</t>
  </si>
  <si>
    <t>N.A.</t>
  </si>
  <si>
    <t xml:space="preserve">La serie está compuesta por: • Los Boletines: Que contiene los análisis consolidados de las estadísticas realizadas por la Policía y la Subsecretaría de Acceso a la Justicia. Estos análisis se refieren a los índices de medición de seguridad y convivencia ciudadana de la Capital. </t>
  </si>
  <si>
    <t xml:space="preserve">
Oficina de Análisis de Información y Estudios Estratégicos
Oficina Asesora de Comunicaciones</t>
  </si>
  <si>
    <t>Repositorio Sharepoint OAIEE</t>
  </si>
  <si>
    <t>https://scj.gov.co/es/oficina-oaiee/boletines</t>
  </si>
  <si>
    <t>Jefe de Oficina de Análisis de Información y Estudios Estratégicos</t>
  </si>
  <si>
    <t>Diagnósticos, estudios e investigaciones</t>
  </si>
  <si>
    <t>Contiene los estudios, diagnósticos e investigaciones en temas específicos y coyunturales que estén impactando la Seguridad, Convivencia y Justicia del Distrito Capital.</t>
  </si>
  <si>
    <t>ESTUDIOS ESTRATÉGICOS PARA LA  SEGURIDAD, CONVIVENCIA Y JUSTICIA</t>
  </si>
  <si>
    <t>La Serie está compuesta por • Diagnóstico de Seguridad Convivencia y Acceso a la Justicia (trabajo de Campo): Plasma la realización del diagnóstico de la problemática en seguridad que se presenta,  mencionado diagnóstico es el trabajo de campo del personal contratado para la realización de la investigación  del estudio aprobado • Archivos magnéticos Con la información recolectada para la realización del estudio: Contiene los documentos en soportes magnéticos y digitales  de los análisis y estudios realizados en materia de seguridad, convivencia y justicia  • Estudios  e investigaciones de Segurida</t>
  </si>
  <si>
    <t>https://scj.gov.co/es/oficina-oaiee/documentos-política</t>
  </si>
  <si>
    <t>Control de entrada y salida de requerimientos de información</t>
  </si>
  <si>
    <t>Contiene la relación de las solicitudes y respuestas a Derechos de Petición y proposiciones recibidas y/o los traslados realizados por la OAIEE y la gestión correspondiente. En esta bitácora se tiene la información de las respuestas consolidadas en el área para firma del Secretario y los insumos suministrados a las diferentes áreas de la SCJ para dar respuesta a los Derechos de Petición.</t>
  </si>
  <si>
    <t xml:space="preserve">
Oficina de Análisis de Información y Estudios Estratégicos</t>
  </si>
  <si>
    <t>Catálogos de objetos geograficos y tematicos de la SDSCJ</t>
  </si>
  <si>
    <t>Contenido y estructura de los objetos geograficos de la entidad</t>
  </si>
  <si>
    <t>Oficina de Análisis de Información y Estudios Estratégicos</t>
  </si>
  <si>
    <t>Intranet</t>
  </si>
  <si>
    <t>N/A</t>
  </si>
  <si>
    <t xml:space="preserve">Actas Comité de Coordinación del Plan Institucional de Gestión Ambiental –PIGA- </t>
  </si>
  <si>
    <t>En ellas se consignan, evidencian y exponen diferentes temáticas ambientales asociadas al cumplimiento del plan institucional de gestión ambiental. El comité PIGA tiene como objeto coordinar todas las acciones que se propongan dentro de los procesos de formulación, concertación, implementación, evaluación y seguimiento del Plan Institucional de Gestión Ambiental de nuestra entidad.</t>
  </si>
  <si>
    <t>110.2</t>
  </si>
  <si>
    <t>110.2.13</t>
  </si>
  <si>
    <t>Indica que se consigna ahí las diferentes reuniones sostenidas, tanto  procesos internos y entidades externas. Todo concerniente al tema ambiental.</t>
  </si>
  <si>
    <t>OFICINA ASESORA DE PLANEACION</t>
  </si>
  <si>
    <t>ARCHIVO FISICO DE LA OFICINA ASESORA DE PLANEACION</t>
  </si>
  <si>
    <t xml:space="preserve">Informes a Entes de Control </t>
  </si>
  <si>
    <t>Balance social, (es un informe que describe la problematica social de la entidad, las acciones para contrarestar y las inversiones ejecutadas en una vigencia respectiva). Informe de Gestión (describe las acciones desarrolladas tanto por las dependencias misionales como de apoyo en un periodo determinado conforme a la misión de la entidad. Informe de Gerencia (es un informe ejecutivo del gerente de la entidad que describe las acciones de mayor impacto desarrolladas por la entidad en un periodo determinado. Sivicof (la infomacion mencionada es enviada anualmente a la direccion financiera quien la sube al aplicativo sivicof de la contraloria Distital). </t>
  </si>
  <si>
    <t>110.19</t>
  </si>
  <si>
    <t>110.19.9</t>
  </si>
  <si>
    <t>Describe las acciones desarrolladas por la entidad en un periodo determinado conforme a metodologias y formatos exigidos por las entidades de control.</t>
  </si>
  <si>
    <t>OFICINA ASESORA DE PLANEACION - DIRECCION FINANCIERA</t>
  </si>
  <si>
    <t>CARPETA COMPARTIDA OAP Y PAGINA WEB DE  LA SECRETARIA DISTRITAL DE SEGURIDAD, CONVIVENCIA Y JUSTICIA</t>
  </si>
  <si>
    <t xml:space="preserve">SI </t>
  </si>
  <si>
    <t xml:space="preserve">Informes de Gestión </t>
  </si>
  <si>
    <t>Informe de Gestión (describe las acciones desarrolladas tanto por las dependencias misionales como de apoyo en un periodo determinado conforme a la mision de la entidad). </t>
  </si>
  <si>
    <t>110.19.16</t>
  </si>
  <si>
    <t>Describe las acciones desarrolladas por la entidad en periodo determinado conforme a metodologías.</t>
  </si>
  <si>
    <t>CARPETA COMPARTIDA DE LA OAP Y PAGINA WEB DE  LA SECRETARIA DISTRITAL DE SEGURIDAD, CONVIVENCIA Y JUSTICIA</t>
  </si>
  <si>
    <t>HERRAMIENTAS MIPG Y SIG</t>
  </si>
  <si>
    <t>Son herramientas que  permiten el control a la documentación frente al Sistema Integrado de Gestion SIG (caracterización de procesos, procedimientos, instructivos, guías, manuales, reglamentos, etc).Así mismo contiene la administración de riesgos y los indicadores de gestión.</t>
  </si>
  <si>
    <t>110.22</t>
  </si>
  <si>
    <t>La subserie posee valores secundarios, toda vez que contiene información de toma de decisiones de la entidad para su funcionamiento tanto interno como de cara a la ciudadana de acuerdo a la misionalidad establecida por la norma.</t>
  </si>
  <si>
    <t>La dirección de tecnologias y sistemas de la informacion</t>
  </si>
  <si>
    <t>INTRANET Y PAGINA WEB DE  LA SECRETARIA DISTRITAL DE SEGURIDAD, CONVIVENCIA Y JUSTICIA</t>
  </si>
  <si>
    <t>SI </t>
  </si>
  <si>
    <t>DEPENDENCIAS DE LA SECRETARIA DE SEGURIDAD, CONVIVENCIA Y JUSTICIA</t>
  </si>
  <si>
    <t>Planes  Anticorrupción y Transparencia</t>
  </si>
  <si>
    <t>El PAAC es una herramienta de carácter preventivo para la lucha contra todo tipo de corrupción en la SDSCJ. Consta de seis (6) componentes que involucran el trabajo de todas las áreas de la entidad; esos componentes son: mapa de riesgos de corrupción, rendición de cuentas, racionalización de tramites, atención al ciudadano,  mecanismos para la transparencia y acceso de la información, y por ultimo iniciativas adicionales.</t>
  </si>
  <si>
    <t>110.29</t>
  </si>
  <si>
    <t>110.29.1</t>
  </si>
  <si>
    <t xml:space="preserve">La subserie agrupa todos los planes anticorrupción y transparencia que la Secretaría Distrital de Seguridad, Convivencia y Justicia, generó como estrategia, con el fin de liderar, monitorear y hacer seguimiento a dichas estrategias, para fomentar y fortalecer la lucha contra la corrupción con el fin de promover una gestión pública transparente. </t>
  </si>
  <si>
    <t>En los servidores de la SDSCJ</t>
  </si>
  <si>
    <t>Plan Institucional de Gestión Ambiental -PIGA-</t>
  </si>
  <si>
    <t>Corresponde a los lineamientos ambientales de la secretaría, el cual esta estructurado por diferentes programas y da cumplimiento a la política ambiental de la entidad.</t>
  </si>
  <si>
    <t>110.29.9</t>
  </si>
  <si>
    <t xml:space="preserve">por cumplimiento normativo </t>
  </si>
  <si>
    <t>INTRANET Y ARCHIVO FISICO DE LA OAP</t>
  </si>
  <si>
    <t xml:space="preserve">Plan Maestro para Equipamientos en Seguridad, Defensa y Justicia </t>
  </si>
  <si>
    <t>Son conceptos que basados en el Decreto 563 de 2007 -dan viabilidad del sector para la implementación de los equipamentos de seguridad ciudadana, convivencia y justicia que debe existir (resposición y nuevos) en las diferentes localidades de Bogotá, a partir de la necesidad de su implementación. Asi mismo, se genera un informe anual para mostrar los avances de la administración.</t>
  </si>
  <si>
    <t>110.29.10</t>
  </si>
  <si>
    <t xml:space="preserve">Por cumplimiento normativo </t>
  </si>
  <si>
    <t>CARPETA COMPARTIDA OAP Y ARCHIVO FISICO DE LA OFICINA ASESORA DE PLANEACION</t>
  </si>
  <si>
    <t xml:space="preserve">Planes   Estratégicos </t>
  </si>
  <si>
    <t xml:space="preserve">Es el conjunto de documentos en los cuales la entidad define metas, estrategias, objetivos y recursos ejecutados anualmente con el fin de avanzar en lo proyectado en el Plan de Desarrollo. </t>
  </si>
  <si>
    <t>110.29.18</t>
  </si>
  <si>
    <t>Hace parte de los planes institucionales de la entidad - es un plan a largo plazo</t>
  </si>
  <si>
    <t>PAGINA WEB DE  LA SECRETARIA DISTRITAL DE SEGURIDAD, CONVIVENCIA Y JUSTICIA Y CARPETA COMPARTIDA DE LA OAP</t>
  </si>
  <si>
    <t>Planes Operativos Anuales - POA</t>
  </si>
  <si>
    <t>Se define como el registro de las actividades realizadas en relación de la gestión de la entidad. Es el conjunto de documentos en los cuales la entidad define las metas, estrategias y objetivos, con el fin de avanzar en lo proyectado en el Plan de Desarrollo y el plan estrategico.</t>
  </si>
  <si>
    <t>110.29.19</t>
  </si>
  <si>
    <t>Hace parte de los planes institucionales de la entidad - es un plan a corto plazo</t>
  </si>
  <si>
    <t>Proyectos de Armonización Presupuestal</t>
  </si>
  <si>
    <t xml:space="preserve">Corresponde a la creación de nuevos proyectos en un cambio de plan de desarrollo del Distrito capital - se realiza cada cuatro años. </t>
  </si>
  <si>
    <t>110.37</t>
  </si>
  <si>
    <t>110.37.1</t>
  </si>
  <si>
    <t xml:space="preserve">Corresponde a las matrices de creación de los nuevos proyectos de inversion. </t>
  </si>
  <si>
    <t>AREAS MISIONALES Y PAGINA WEB DE  LA SECRETARIA DISTRITAL DE SEGURIDAD, CONVIVENCIA Y JUSTICIA</t>
  </si>
  <si>
    <t>OFICINA ASESORA DE PLANEACION Y AREAS MISIONALES</t>
  </si>
  <si>
    <t>AI013</t>
  </si>
  <si>
    <t>Proyectos de Inversión</t>
  </si>
  <si>
    <t>Es la unidad básica de la planeación donde se reunen recursos humanos, físicos y financieros para la ejecución de la política pública de seguridad; la cual contiene:
1, Elaboración del Anteproyecto
2, Formulaciones de los proyectos de inversión, las cuales se actualizan trimestralmente.
3. Actualización de fichas EBID
4.Aprobación de Viabilidades presupuestales.
4. Traslados presupuestales entre conceptos de gasto cuando se requieran.
5. Evaluación de Impactos de los proyectos por modificación presupuestal entre ellos.
6. Creación y seguimiento del plan contractual mensualmente.</t>
  </si>
  <si>
    <t>110.37.5</t>
  </si>
  <si>
    <t xml:space="preserve">corresponde al plan contractual, plan de acción, y aprobación de viabilidades de la contratación. </t>
  </si>
  <si>
    <t>Seguimiento Planes Estrategicos</t>
  </si>
  <si>
    <t xml:space="preserve">Se define como el registro de las actividades realizadas en relación a los objetivos estrategicos y al plan de desarrollo distrital; en forma semestral </t>
  </si>
  <si>
    <t xml:space="preserve">Hace parte de los seguimiento semestrales a los planes institucionales de la entidad, en este caso al plan estrategico </t>
  </si>
  <si>
    <t xml:space="preserve">Seguimiento a planes operativos </t>
  </si>
  <si>
    <t xml:space="preserve">Se define como el registro de las actividades realizadas con relación  a  la gestión de la entidad; en forma trimestral. </t>
  </si>
  <si>
    <t>Hace parte de los seguimiento trimestrales a los planes institucionales de la entidad, en este caso al plan operativo anual. -POA.</t>
  </si>
  <si>
    <t>Documentos de los procesos de rendicion de cuentas</t>
  </si>
  <si>
    <t>Son los soportes y/o evidencias de las rendiciones de cuentas que aportan a la gestión de la entidad en su implemenación de la participacion ciudadana, los cuales contienen: sistematizaciones, actas, listas de asistencia e informes sobre los procesos de rendición de cuentas que se adelantan en la entidad. La rendición de cuentas es la obligación de las entidades y servidores públicos de informar y explicar los avances y los resultados de su gestión, así como el avance en la garantía de derechos a los ciudadanos y sus organizaciones sociales, a través de espacios de diálogo público.</t>
  </si>
  <si>
    <t xml:space="preserve">PAGINA WEB DE  LA SECRETARIA DISTRITAL DE SEGURIDAD, CONVIVENCIA Y JUSTICIA,  CARPETA COMPARTIDA DE LA OAP Y ARCHIVO FISICO </t>
  </si>
  <si>
    <t>Politica pública de Seguridad y Convivencia Ciudadana</t>
  </si>
  <si>
    <t>Es un instrumento de planeación a largo plazo relacionado con la seguridad, la convivencia, la justicia de la ciudad de Bogotá. Contiene insumos, documentos e informes tanto internos como externos.</t>
  </si>
  <si>
    <t xml:space="preserve">PD-SM-1/PD-SM-4  </t>
  </si>
  <si>
    <t>NA</t>
  </si>
  <si>
    <t>Plantilla de seguimiento al plan de mejoramiento por proceso</t>
  </si>
  <si>
    <t xml:space="preserve">Contiene los seguimientos que realiza la Oficina de Control interno  a los hallazgos resultados de las auditorias internas de gestión los cuales son verificados frente  evidencias soporte. </t>
  </si>
  <si>
    <t>OFICINA DE CONTROL INTERNO - TÉCNICO ADMINISTRATIVO</t>
  </si>
  <si>
    <t>http://intranet/sites/default/files/documentos/Plantilla%20de%20Seguimiento%20al%20Plan%20de%20Mejoramiento%20por%20Proceso_0.xlsx</t>
  </si>
  <si>
    <t>JEFE OFICINA DE CONTROL INTERNO</t>
  </si>
  <si>
    <t>PD-SM-1</t>
  </si>
  <si>
    <t>Resolucion 125 de 2018 codigo de integridad</t>
  </si>
  <si>
    <t>Acto Administrativo que tiene el proposito de orientar acciones encaminadas a promover cambio cultural en favor de la etica, la integridad, la transparencia en el ejercicio de las labores.</t>
  </si>
  <si>
    <t>http://intranet/sites/default/files/documentos/Resoluci%C3%B3n%20125%20de%202018%20Codigo%20de%20Integridad.pdf</t>
  </si>
  <si>
    <t>PD-SM-1/PD-SM-3</t>
  </si>
  <si>
    <t>Informe Final de auditoria de gestion</t>
  </si>
  <si>
    <t>Documento plantilla que consolida los resultados obtenidos del desarrollo del programa de auditoria de gestion, y cumplimiento de los objetivos, el cual debe ser redactado de forma imparcial, clara y concisa.</t>
  </si>
  <si>
    <t>Informes de auditoria de gestion a procesos</t>
  </si>
  <si>
    <t>Informe definitivo</t>
  </si>
  <si>
    <t>Documento final presentado por la Oficina de Control Interno presentando los resultados de una auditoria de gestion</t>
  </si>
  <si>
    <t>https://scjgovcol.sharepoint.com/:f:/s/OCISCJ136/Ej-dAQj6apxMuiQCKZiyNXsBhn2Zi5X4f79DMVhVMzhuBQ?e=ckwl2i</t>
  </si>
  <si>
    <t>https://scj.gov.co/es/transparencia/control/informes-gestion-evaluacion-auditoria</t>
  </si>
  <si>
    <t>Informe Final de auditoria de seguimiento</t>
  </si>
  <si>
    <t>Documento plantilla que consolida los resultados obtenidos del desarrollo del programa de auditoria de seguimiento y cumplimiento de los objetivos, el cual debe ser redactado de forma imparcial, clara y concisa.</t>
  </si>
  <si>
    <t>Informe de auditorias de seguimiento</t>
  </si>
  <si>
    <t>Documento final presentado por la Oficina de Control Interno presentando los resultados de una auditoria de seguimiento,</t>
  </si>
  <si>
    <t>PD-GS-6</t>
  </si>
  <si>
    <t>F-GS-530</t>
  </si>
  <si>
    <t>Acta de Registro de Personas Sensibilizadas F-GS-530</t>
  </si>
  <si>
    <t>Listado de participantes a actividades desarrolladas</t>
  </si>
  <si>
    <t>Documento de texto</t>
  </si>
  <si>
    <t>Formatos</t>
  </si>
  <si>
    <t>Dirección de Prevención</t>
  </si>
  <si>
    <t>Progressus</t>
  </si>
  <si>
    <t xml:space="preserve">F-GS-534 </t>
  </si>
  <si>
    <t xml:space="preserve">Análisis Situacional - Planeación de Iniciativas F-GS-534 </t>
  </si>
  <si>
    <t>Analisis de entornos a intervenir y definición de las acciones concertadas</t>
  </si>
  <si>
    <t>PD-GS-2</t>
  </si>
  <si>
    <t>F-GS-520</t>
  </si>
  <si>
    <t>Bitácora (F-GS-520).</t>
  </si>
  <si>
    <t>Registro de las accciones adelantadas por el equipo de gestores</t>
  </si>
  <si>
    <t>Dirección de Seguridad</t>
  </si>
  <si>
    <t>Archivo Dirección de Seguridad</t>
  </si>
  <si>
    <t>PD-GS-5</t>
  </si>
  <si>
    <t>F-GS-535</t>
  </si>
  <si>
    <t>Cierre al Acompañamiento Psicojurídico del Mecanismo de Atención Intermedio de Violencias Contra las Mujeres en el Ámbito Comunitario F-GS-535</t>
  </si>
  <si>
    <t>Informe de los profesionales que hacen acompañamiento psicojuridico</t>
  </si>
  <si>
    <t>Archivo Dirección de Prevención</t>
  </si>
  <si>
    <t>F-GS-536</t>
  </si>
  <si>
    <t>Consentimiento Informado para Atención Psicojurídica F-GS-536</t>
  </si>
  <si>
    <t>Acta de consentimiento firmada por el/ la beneficiaria del acompañamiento</t>
  </si>
  <si>
    <t>PD-GS-3</t>
  </si>
  <si>
    <t>F-GS-602</t>
  </si>
  <si>
    <t>Evaluación No.1 Mejor Policía (F-GS-602)</t>
  </si>
  <si>
    <t>Formato de evaluación de satisfacción del serivio</t>
  </si>
  <si>
    <t>F-GS-603</t>
  </si>
  <si>
    <t>Evaluación No.2 Mejor Policía Auxiliares de Policía Bachilleres (F-GS-603)</t>
  </si>
  <si>
    <t>F-GS-604</t>
  </si>
  <si>
    <t>Evaluación No.3 Mejor Policía Comandantes (F-GS-604)</t>
  </si>
  <si>
    <t>G-GS-1</t>
  </si>
  <si>
    <t>Guía de Actuaciones de Gestores de Convivencia (G-GS-1)</t>
  </si>
  <si>
    <t>Documento con lineamientos tecnicos para los gestores de convivencia</t>
  </si>
  <si>
    <t>Guias, instructivos y manuales</t>
  </si>
  <si>
    <t>Intranet de la entidad</t>
  </si>
  <si>
    <t>PD-GS-4</t>
  </si>
  <si>
    <t>G-GS-5</t>
  </si>
  <si>
    <t>Guía de Fortalecimiento a Instancias de Participación Ciudadana en Seguridad Y Convivencia G-GS-5</t>
  </si>
  <si>
    <t>Documento con lineamientos tecnicos para el equipo encargado del tema de participación ciudadana</t>
  </si>
  <si>
    <t>G-GS-4</t>
  </si>
  <si>
    <t>Guía de intervención de puntos priorizados G-GS-4</t>
  </si>
  <si>
    <t>Documento con lineamientos tecnicos para la intervención de puntos priorizados</t>
  </si>
  <si>
    <t>G-GS-2</t>
  </si>
  <si>
    <t>Guía de Programa de Poblaciones en Alto Riesgo (G-GS-2</t>
  </si>
  <si>
    <t>Documento con lineamientos tecnicos para antención de población en alto riesgo</t>
  </si>
  <si>
    <t>G-GS-3</t>
  </si>
  <si>
    <t>Guía de Seguimiento a Modelo de Entrenamiento (G-GS-3).</t>
  </si>
  <si>
    <t>Documento con lineamientos tecnicos para implementación del programa de entrenamiento</t>
  </si>
  <si>
    <t>Implementación de acciones de Participación Ciudadana PD-GS-4</t>
  </si>
  <si>
    <t>Proceimiento del proceso</t>
  </si>
  <si>
    <t>Procesos y procedimientos</t>
  </si>
  <si>
    <t xml:space="preserve">Subsecretaria de Seguridad y Convivencia </t>
  </si>
  <si>
    <t>Implementación del programa de Poblaciones en Alto Riesgo PD-GS-5</t>
  </si>
  <si>
    <t>Implementación del programa Fortalecimiento entidades de seguridad estrategia PD-GS-3</t>
  </si>
  <si>
    <t>Intervención de entornos priorizados PD-GS-6</t>
  </si>
  <si>
    <t>F-GS-583</t>
  </si>
  <si>
    <t>Listado de Asistencia Dirección de Prevención y Cultura Ciudadana F-GS-583</t>
  </si>
  <si>
    <t>F-GS-532</t>
  </si>
  <si>
    <t>Mecanismo de Atención Intermedio – (MAI) Primera Atención Psicojurídica F-GS-532</t>
  </si>
  <si>
    <t>Informe del profesional que hace la primera atención</t>
  </si>
  <si>
    <t>F-GS-533</t>
  </si>
  <si>
    <t>Mecanismo de Atención Intermedio – (MAI) Remisión de Casos F-GS-533</t>
  </si>
  <si>
    <t>Formato para remitir casos a la ruta que se debe activas</t>
  </si>
  <si>
    <t>F-GS-531</t>
  </si>
  <si>
    <t>Mecanismo de Atención Intermedio (MAI) Anexo de Atención Psicosocial F-GS-531</t>
  </si>
  <si>
    <t>Informe de acompañamiento con informaicón del beneficiario</t>
  </si>
  <si>
    <t>AI022</t>
  </si>
  <si>
    <t xml:space="preserve">F-GS-538 </t>
  </si>
  <si>
    <t>Pacto de Corresponsabilidad para la Prevención, la Convivencia y la Cultura Ciudadana F-GS-538</t>
  </si>
  <si>
    <t>Acta de acuerdo con la comunidad para la creación de una instancia de parcticipación</t>
  </si>
  <si>
    <t>AI023</t>
  </si>
  <si>
    <t>Promoción de la convivencia, acompañamiento a movilizaciones sociales y aglomeraciones PD-GS-2</t>
  </si>
  <si>
    <t>Procedimiento del proceso</t>
  </si>
  <si>
    <t>AI024</t>
  </si>
  <si>
    <t>F-GS-650</t>
  </si>
  <si>
    <t>Reporte de Tabulación de Valoración de la Reacción de los Participantes al Entrenamiento (F-GS-650)</t>
  </si>
  <si>
    <t>Informe de resultados de tabulación de encuestas de satisfacción del modelo de entrenamiento</t>
  </si>
  <si>
    <t>AI025</t>
  </si>
  <si>
    <t>F-GS-537</t>
  </si>
  <si>
    <t>Seguimiento Presencial al Acompañamiento Psicojurídico del Mecanismo de Atención Intermedio de Violencia Contra las Mujeres en el Ámbito Comunitario F-GS-537</t>
  </si>
  <si>
    <t>Infome de seguimento presencial a beneficiarios</t>
  </si>
  <si>
    <t>Base de datos de periodistas</t>
  </si>
  <si>
    <t>Contiene los datos de identificación de los periodistas, números de contactos, entidad para la que laboras, de todos los medios con los que tiene relación la Oficina Asesora de Comunicaciones.</t>
  </si>
  <si>
    <t>Jefe de la Oficina Asesora de Comunicaciones
Auxiliar Administrativo de la Oficina Asesora de Comunicaciones</t>
  </si>
  <si>
    <t>Servior interno de la Oficina Asesora de Comunicaciones/ Base de Periodistas</t>
  </si>
  <si>
    <t>Jefe de la Oficina Asesora de Comunicaciones</t>
  </si>
  <si>
    <t>Base de Datos de Jefes de prensa de Alcaldías Locales</t>
  </si>
  <si>
    <t>Contiene la relación de los Jefes de Prensa de las Alcladías Locales.  Nombres, correos electrónicos y teléfonos (celulares)</t>
  </si>
  <si>
    <t>Servior interno de la Oficina Asesora de Comunicaciones/ Base de Periodistas.-          En el PC del Auxiliar Administrativo de la Oficina Asesora de Comunicaciones</t>
  </si>
  <si>
    <t>Oficina Asesora de Comunicaciones</t>
  </si>
  <si>
    <t xml:space="preserve">Jefe de la Oficina Asesora de Comunicaciones
</t>
  </si>
  <si>
    <t>Pieza de comunicación externa - Comunicado de prensa</t>
  </si>
  <si>
    <t>Son textos informativos que hablan de los avances de la política distrital de seguridad o decisiones que afectan a la opiniónn pública en temas de seguridad, convivencia y justicia.</t>
  </si>
  <si>
    <t xml:space="preserve">pieza de comunicación </t>
  </si>
  <si>
    <t>piezas de comunicación externa</t>
  </si>
  <si>
    <t>www.scj.gov.co</t>
  </si>
  <si>
    <t>Pieza de comunicación externa - Memes, Mensajes en redes sociales</t>
  </si>
  <si>
    <t>Son piezas de diseño o textos informativos que hablan de los avances de la política distrital de seguridad o decisiones que afectan a la opiniónn pública en temas de seguridad, convivencia y justicia.El medio por el que es difundido son las redes sociales de la entidad.</t>
  </si>
  <si>
    <t>Redes Sociales de la Secretaría</t>
  </si>
  <si>
    <t>Piezas de comunicación externa -Audio</t>
  </si>
  <si>
    <t>Son archivos mp3 que contiene el audio de las declaraciones que han entregado alguno de los voceros de la SCJ ante la opinión pública en evetos o ante medios masivos de comunicación.</t>
  </si>
  <si>
    <t>Página web y entrega a medios de comunicación</t>
  </si>
  <si>
    <t>Piezas de comunicación externa - Videos, fotografías</t>
  </si>
  <si>
    <t>Son archivos de video  y fotografía que muestran los avances de la política distrital de seguridad o decisiones que afectan a la opiniónn pública en temas de seguridad, convivencia y justicia.</t>
  </si>
  <si>
    <t>Página web y redes sociales</t>
  </si>
  <si>
    <t>Piezas de comunicación externa -Líneas de mensajes</t>
  </si>
  <si>
    <t>Son archivos de texto que se les entregan a los voceros y en ocaciones al alcalde de la ciudad como guía de los mensajes estratégicos a decir ante la opinión pública.</t>
  </si>
  <si>
    <t>no</t>
  </si>
  <si>
    <t>Piezas de comunicación interna - Mensajes internos, Boletines semanal, notas de intranet y fotos.</t>
  </si>
  <si>
    <t>Son archivos de texto o imágenes que se publican en los canales internos para manetener informada a los funcionarios y contratistas d ela entidad.</t>
  </si>
  <si>
    <t>Piezas de comunicación interna</t>
  </si>
  <si>
    <t>Si en la intranet y canales internos</t>
  </si>
  <si>
    <t>Todas las dependencias de la SCJ</t>
  </si>
  <si>
    <t xml:space="preserve">Piezas de diseño gráfico - Diseño de productos de comunicación material promocional, diseño para página web, diseño para redes sociales, diseños imagen interna, diseños de imagen corporativa </t>
  </si>
  <si>
    <t>Son archivos de diseño que sirven como insumo para todos los procesos de comunicación, entiendase campañas, mensajes para todos los canales tanto internos como externos</t>
  </si>
  <si>
    <t>Piezas de diseño gráfico</t>
  </si>
  <si>
    <t>SI en los diferentes canales internos y externos de la entidad</t>
  </si>
  <si>
    <t>Informes de Gestión</t>
  </si>
  <si>
    <t>Son documentos de word que describen la gestion de la oficina de comunicaciones</t>
  </si>
  <si>
    <t>Informes</t>
  </si>
  <si>
    <t>Registros</t>
  </si>
  <si>
    <t>Son documentos que reportan el monitoreo de medios, es decir las noticias de la SCJ que han salido en los medios masivos de comunicación.</t>
  </si>
  <si>
    <t>Redes sociales</t>
  </si>
  <si>
    <t>Incluye los canales oficiales de la Secretaría en Facebook, Twitter, Instagram y Youtube y sus respectivas credenciales de acceso.</t>
  </si>
  <si>
    <t>n/a</t>
  </si>
  <si>
    <t>La Community Manager de la Secretaría</t>
  </si>
  <si>
    <t>Equipo de computa asignado a la Community Manager de la Oficina Asesora de Comunicaciones</t>
  </si>
  <si>
    <t>Información Digital - DIRTIC</t>
  </si>
  <si>
    <t>Repositorio Digital de la Dirección de Tecnología de la SDSCJ</t>
  </si>
  <si>
    <t>I.P.Clasificada</t>
  </si>
  <si>
    <t>Director de Tecnologías y Sistemas de Informacion</t>
  </si>
  <si>
    <t>https://scjgovcol.sharepoint.com/sites/DireccionTIC/Documentos%20compartidos/Forms/AllItems.aspx</t>
  </si>
  <si>
    <t>Documentación Proyectos</t>
  </si>
  <si>
    <t>Carpetas que contienen toda la información física de los proyectos de la Dirección de Tecnología y Sistemas de Información</t>
  </si>
  <si>
    <t>Direccion de tecnología y sistemas de información</t>
  </si>
  <si>
    <t>Documentación RFC</t>
  </si>
  <si>
    <t>Documentación de los cambios que se realizan a la infraestructura tecnológica de la SDSCJ. Contiene los formatos de solicitud de cambios y los formatos de bitacoras de actividades.</t>
  </si>
  <si>
    <t>Plan Estratégico de Tecnologías de la Información</t>
  </si>
  <si>
    <t>Contiene el plan estratégico de tecnologías de la Información PETI, de la SDSCJ de acuerdo con las guias de marco de referencia de la arquitectura empresarial.</t>
  </si>
  <si>
    <t>No Aplica</t>
  </si>
  <si>
    <t>https://teams.microsoft.com/_#/files/General?threadId=19%3A6bdbf54827214c06bfc9204edbf8eaf5%40thread.skype&amp;ctx=channel</t>
  </si>
  <si>
    <t>Hoja de vida de los equipos</t>
  </si>
  <si>
    <t xml:space="preserve">Documento de hoja de vida de los equipos tecnológicos usados o adquiridos por la SDSCJ. </t>
  </si>
  <si>
    <t>Directorio de Sistemas de Información</t>
  </si>
  <si>
    <t>Documento de excel que registra con que sistemas de información cuenta la SDSCJ. El documento contiene la descripcion de los sistemas de informacion.</t>
  </si>
  <si>
    <t>Directorio de Servidores</t>
  </si>
  <si>
    <t>Documento de excel que registra información detallada de los servidores de la SDSCJ</t>
  </si>
  <si>
    <t>Contratos suscritos por la DIRTIC</t>
  </si>
  <si>
    <t>Documentación de apoyo de los contratos suscritos por la DIRTIC.</t>
  </si>
  <si>
    <t>Archivo físico DIRTIC</t>
  </si>
  <si>
    <t>PD - AS - 1</t>
  </si>
  <si>
    <t>Comunicación  Oficial Recibida  de Requerimiento  y/o Derecho de Petición</t>
  </si>
  <si>
    <t>Documento remitido a la Secretaría Distrital de Seguridad, Convivencia y Justicia por parte de los diferentes entes de control, entidades o ciudadanos realizando peticiones referentes a la Gestión de la entidad.</t>
  </si>
  <si>
    <t>500.15</t>
  </si>
  <si>
    <t>Sin establecer</t>
  </si>
  <si>
    <t>Documento conforma el expediente de PQRS trámitadas en la SDSCJ</t>
  </si>
  <si>
    <t>I.Pública</t>
  </si>
  <si>
    <t>Subsecretaria de Gestión Institucional - (Equipo de Atención y Servicio a la Ciudadaniía)</t>
  </si>
  <si>
    <t>Archivadores piso 14 nivel central Atención y Servicio a la Ciudadanía.</t>
  </si>
  <si>
    <t xml:space="preserve">Comunicación  Oficial de respuesta o traslado al requerimiento y/o Derecho de Petición </t>
  </si>
  <si>
    <t>Documento por medio del cual se da respuesta a las peticiones que realizan de los diferentes entes de control, entidades o ciudadanos.</t>
  </si>
  <si>
    <t>Archivadores piso 14 nivel central Atención y Servicio al Ciudadano.</t>
  </si>
  <si>
    <t>Informe de Control y Seguimiento a las PQRS</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</si>
  <si>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</si>
  <si>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500.19</t>
  </si>
  <si>
    <t>500.19.11</t>
  </si>
  <si>
    <t xml:space="preserve">Documento  insumo para establecer lineamientos para mejorar o corregir las desviaciones que se puedan presentar durante el seguimiento realizado de manera mensual, a la oportunidad a las respuestas de las PQRS. </t>
  </si>
  <si>
    <t>PC Profesional Especializado Subsecretaria de Gestión Institucional. (piso 6 nivl central SDSCJ)
PC Profesional Especializado Equipo de Atención y Servicio a la Ciudadanía.  (piso 14 nivel central SDSCJ)</t>
  </si>
  <si>
    <t>F-AS-424</t>
  </si>
  <si>
    <t xml:space="preserve">Matriz de Seguimiento y Control a las Respuesta de PQRS Ciudadanas y/o de Entes de Control. </t>
  </si>
  <si>
    <t>Formato en el cual se realiza seguimiento presencial a los servidores de la Entidad que tienen PQRS a cargo de trámite de respuesta, como un mecanismo preventivo que contribuye a la disminución de las respúestas extemporaneas o fuera de termino.</t>
  </si>
  <si>
    <t>Es un mecanismo preventivo que contribuye a la disminución de las respúestas extemporaneas o fuera de termino.</t>
  </si>
  <si>
    <t>Archivo de gestión Equipo de Atención y Servicio a la Ciudadanía.  (piso 14 nivel central SDSCJ)</t>
  </si>
  <si>
    <t>F-AS-458</t>
  </si>
  <si>
    <t xml:space="preserve">Matriz de Seguimiento para Reporte de Alertas y Vencimiento de PQRS. </t>
  </si>
  <si>
    <t xml:space="preserve">Formato en el cual se realiza seguimiento reportando a los Directivos alertas frente al vencimiento de las  peticiones a su cargo a fin de que sea respondida dentro del término legal y resueltas en forma definitiva. </t>
  </si>
  <si>
    <t xml:space="preserve">Se establecio como mecanismo preventivo que permita garantizar ila oportunidad de las respuestas de las PQRS, dentro del término legal y resueltas en forma definitiva. </t>
  </si>
  <si>
    <t xml:space="preserve">
PC Profesional Equipo de Atención y Servicio a la Ciudadanía.  (piso 14 nivel central SDSCJ)</t>
  </si>
  <si>
    <t>F-AS-459</t>
  </si>
  <si>
    <t xml:space="preserve">Matriz de Trazabilidad de PQRS. </t>
  </si>
  <si>
    <t xml:space="preserve">Formato que evidencia el proceso interno que se lleva a cabo durante el tramite de respuesta a las PQRS radicadas y de competencia en la Entidad . </t>
  </si>
  <si>
    <t>Esta matriz se implementa a partir de la solicitud realizada por el responsable de la PQRS a fin de establecer la trazabilidad de la misma.</t>
  </si>
  <si>
    <t xml:space="preserve">
PC Profesional Equipo de Atención y Servicio a la Ciudadanía.</t>
  </si>
  <si>
    <t>F-AS-441</t>
  </si>
  <si>
    <t>Acta de Apertura de Buzón</t>
  </si>
  <si>
    <t>Formato en el cual se consigna la información de las PQRS ciudadanas que se ingresan en el mismo y que son enviadas al nivel central de la SDSCJ para su radicación en ventanilla y posterior tramite de respuesta de ser de competencia de la Entidad.</t>
  </si>
  <si>
    <t>Medio que permite darle a los ciudadanos otro mecanismo de comunicación que apoya los canales de interacción de los Ciudadanos con la Entidad al poder consignar sus peticiones en las casas de justicia; CTP; Cárcel Distrital y en el Progama de Justiocia Juvenil Restaurativa; Nivel Central</t>
  </si>
  <si>
    <t>Matriz informe de PQRS</t>
  </si>
  <si>
    <t>Formato que menciona la información, mes vencido, del tramite realizado al interior de la SDSCJ a las PQRS de ciudadanas; en cumplimiento a la circular 053 de 2016 de SECRETARIA GENERAL DE LA ALCALDÍA MAYOR DE BOGOTÁ, D.C., respecto al informe público de solicitudes de acceso a la información SDQS.</t>
  </si>
  <si>
    <t>Se da cumplimiento a la circular 053 de 2016 de SECRETARIA GENERAL DE LA ALCALDÍA MAYOR DE BOGOTÁ, D.C., respecto al informe público de solicitudes de acceso a la información SDQS.</t>
  </si>
  <si>
    <t>página web scj</t>
  </si>
  <si>
    <t>https://scj.gov.co/es/transparencia/instrumentos-gestion-informacion-publica/Informe-pqr-denuncias-solicitudes</t>
  </si>
  <si>
    <t xml:space="preserve">Actas de la Comisión de Personal </t>
  </si>
  <si>
    <t>Contiene el documento mediante el cual se presenta el desarrollo del Comité, su papel es, en consecuencia, de control preventivo y correctivo al interior de cada entidad. Así mismo contiene el documento oficial mediante se hace la citación al Comité  y los documentos que soportan el desarrollo del mismo.</t>
  </si>
  <si>
    <t xml:space="preserve"> ACTAS</t>
  </si>
  <si>
    <t xml:space="preserve">Acta de la Comisión de Personal </t>
  </si>
  <si>
    <t xml:space="preserve">La subserie refleja mediante sus actas la toma de decisiones en los comités de personal de acuerdo al acto administrativo de adopción y sus funciones </t>
  </si>
  <si>
    <t xml:space="preserve">Dirección de Gestión Humana </t>
  </si>
  <si>
    <t>Archivo de Gestión Dirección de Gestión Humana - Computador Marlen Bravo</t>
  </si>
  <si>
    <t>Actas del Comité de Convivencia y Conciliación Laboral</t>
  </si>
  <si>
    <t>Contiene el documento mediante el cual se evidencian las actuaciones sobre materia de convivencia y la  viabilidad de las conciliaciones que se adelanten con ocasión de los actos, hechos que realice la entidad o que incurran o participen sus servidores conforme a sus responsabilidades y funciones. Así mismo contiene el documento oficial mediante el cual se hace citación al Comité y los documentos que soportan y/o evidencian el desarrollo del mismo.</t>
  </si>
  <si>
    <t>Actas del Comité de Convivencia Laboral</t>
  </si>
  <si>
    <t>La subserie está conformada por la documentación que soporta la realización de los comités de convivencia laboral en busca de la armonía y buen ambiente laboral de la SDSCJ</t>
  </si>
  <si>
    <t>Actas del Comité Paritario de Salud, seguridad y salud en el trabajo.</t>
  </si>
  <si>
    <t>Contiene el documento mediante el cual se presentan los programas en materia de seguridad y salud ocupacional. Así mismo contiene el documento oficial mediante el cual se hace citación al Comité y los documentos que soportan y/o evidencian el desarrollo del mismo.</t>
  </si>
  <si>
    <t xml:space="preserve">La subserie contiene la evidencia que se desarrolla de las sesiones del comité en cuanto las decisiones que se toman para la prevención y cuidado de la salud a nivel de seguridad ocupacional de acuerdo  a la normatividad vigente </t>
  </si>
  <si>
    <t xml:space="preserve">Archivo Comite COPAS - Archivo de gestión de la Dirección de Gestión Humana </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</si>
  <si>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</si>
  <si>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</si>
  <si>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 xml:space="preserve">La subserie refleja los documentos que evidencian los aportes realizados por la entidad a todos los servidores </t>
  </si>
  <si>
    <t>I.P.Reservada</t>
  </si>
  <si>
    <t>Servidor de Aplicaciones - Aplicativo Nomina</t>
  </si>
  <si>
    <t>Concurso de Méritos</t>
  </si>
  <si>
    <t>Contiene los documentos en el cual se presentan las modalidades de selección de contratistas del Estado, que sirve para la escogencia de consultores o proyectos, en la que se utilizan como criterios de selección la experiencia, la capacidad intelectual y la organización de los proponentes.  Así como los documentos con los cuales se solicita a la comisión nacional del servicio civil el concurso de méritos para la provisión definitiva de vacantes, las actas de las reuniones en las cuales se consigna el número de asistentes, sus datos personales y los compromisos que se han generado en la reunión y los documentos soportes con el  proceso de comunicación entre las dependencias de una entidad o entre las organizaciones.</t>
  </si>
  <si>
    <t>La subserie refleja la documentación que evidencia el seguimiento y ejecución de las evaluaciones realizadas para la provisión de empleos en la entidad La subserie refleja todo el proceso mediante el cual la entidad debe realizar los estudios necesarios para realizar el concurso de méritos de carrera administrativa como lo manda la norma</t>
  </si>
  <si>
    <t>SI</t>
  </si>
  <si>
    <t>Archivo de Gestión Dirección de Gestión Humana - Aplicativo SIMO de la CNSC</t>
  </si>
  <si>
    <t>Contiene la comunicación oficial externa mediante la cual se presenta autorización por parte de la Comisión Nacional de Servicio Civil para la provisión de empleo mediante encargo, así como los estudios de los documentos allegados por el aspirante para la verificación de los requisitos, la publicación de los empleos a proveer, los estudios de verificación de requisitos para otorgamiento en encargo, la manifestación del interés para participar en el proceso de encargo, la solicitud de revisión de estudio de verificación de requisitos, la comunicación dando respuesta a la solicitud y los avisos informativos de las publicaciones.</t>
  </si>
  <si>
    <t xml:space="preserve">La subserie contiene la documentación mediante la cual se evidencia los estudios realizados por la dirección para identificar las necesidades que permitan facilitar el proceso de encargos en la entidad </t>
  </si>
  <si>
    <t>Archivo de Gestión Dirección de Gestión Humana - Intranet - Encargos</t>
  </si>
  <si>
    <t>EXPEDIENTES LABORALES</t>
  </si>
  <si>
    <t>Contiene todo lo referente a la historia laboral de los funcionarios de la entidad tales como: Certificación del Director de Gestión Humana de cumplimiento de requisitos, Comunicación oficial de notificación de la resolución de nombramiento (copia), Aceptación Nombramiento Provisional, Fotocopia del documento de identidad (Cédula de Ciudadanía, Cédula de Extranjería), Fotocopia de la libreta militar ( para hombres), Fotocopia de la tarjeta Profesional (de acuerdo al cargo), certificación de antecedentes del Consejo Superior de la Judicatura (Abogados), Fotocopia de la licencia de conducción (según el caso), Hoja de Vida Departamento Administrativo de la Función Pública, Certificados de formación académica, Certificados de experiencia laboral, Acta de posesión, Fotocopia del manual específico de funciones del cargo, Certificado de antecedentes fiscales  de la Contraloría General de la Nación, Certificado de antecedentes disciplinarios de la Procuraduría General de la Nación, Documento que refleja la declaración juramentada del conjunto de activos que una persona posee, Declaración juramentada de bienes y rentas, Registro de afiliación a salud, Registro de afiliación a fondo de pensiones, Registro de afiliación a fondo de cesantías, Registro de afiliación a ARL, Registro de afiliación a caja de compensación, Constancia juramentada obligaciones alimentarias, Solicitud prima técnica, Resolución de reconocimiento de pago prima técnica, Acta de notificación personal de resolución de reconocimiento de prima técnica, Recurso de reposición - apelación contra resolución de otorgamiento de prima técnica, Resolución que resuelve el recurso de reposición - apelación, Acta de notificación personal de resolución que resuelve el recurso, Certificación bancaria, Embargos civiles, de alimentos o por entes de control, Entrega funciones - Bienvenida, Inducción - Reinducción, Resolución confirmando la lista de elegibles, Comunicación oficial solicitando el nombramiento, Resolución nombramiento por encargo (copia), Resolución de nombramiento provisional, Resolución de nombramiento ordinario (copia), Comunicación oficial de notificación de la resolución de nombramiento (copia), Aceptación Nombramiento Provisional, Entrega funciones - Bienvenida, Evaluación de desempeño laboral, Acuerdo de gestión, Resolución de retiro del funcionario por no aprobación del periodo de prueba, Comunicación oficial de notificación de la resolución, Recurso de reposición, Recurso de apelación, Resolución resolviendo el recurso de reposición, Resolución que resuelve el recurso de apelación, Comunicación oficial de notificación de la resolución que resuelve el recurso de apelación, Comunicación oficial informando la decisión tomada, Solicitud de inscripción y actualización en el registro público de carrera administrativa, Copia de resolución de nombramiento en el periodo de prueba, Copia de acta de posesión en el periodo de prueba, Solicitud de licencia no remunerada (ordinaria), Resolución autorizando o negando la licencia ordinaria, Acto administrativo autorizando la licencia por paternidad o adopción, Acto administrativo autorizando la licencia por luto, Comunicación oficial de notificación de la Resolución para licencia, Solicitud de Permiso, Comunicación oficial autorizando el permiso o calamidad domestica, Fallo de suspensión provisional, Resolución de suspensión, Comunicación oficial de notificación de la Resolución de suspensión, Comunicación oficial de solicitud para comisión interna o externa de servicios, Acto Administrativo autorizando aceptar una invitación, Acto Administrativo autorizando o negando la comisión de servicios al exterior o interior,Resolución prorrogando el plazo de la comisión de permisos, Acto Administrativo autorizando o negando la comisión de servicios al exterior o interior, comunicación oficial de notificación de la Resolución o decreto para la comisión de servicios, Resolución prorrogando el plazo de la comisión de estudios, Comunicación oficial de solicitud para Comisión de estudios, Informe de Comisión de servicios al exterior, al interior o de estudios, Comunicación oficial solicitando comisión para desempeñar un empleo de libre  nombramiento y remoción, Resolución autorizando o negando la comisión para desempeñar un cargo de libre, Comunicación oficial informando la  autorización de un funcionario para desempeñar un cargo  de libre nombramiento y remoción, Comunicación oficial solicitando a la Comisión para que un funcionario desarrolle las funciones de su cargo en otra entidad, Resolución concediendo la Comisión General para que un funcionario desarrolle las funciones de su cargo en otra entidad, Comunicación oficial del acto administrativo que concede la Comisión, Acto Administrativo de insubsistencia de un funcionario, Comunicación oficial de la Resolución de insubsistencia del nombramiento de un empleado, Notificación de la resolución de insubsistencia del nombramiento de un empleado, Comunicación enviada por Correo Electrónico de la programación de vacaciones, Resolución autorizando las vacaciones, Resolución suspendiendo las vacaciones, Resolución aplazando las vacaciones, Comunicación oficial de notificación de resolución de suspensión o aplazamiento de vacaciones, Fallo ejecutoriado de sanción disciplinaria, Comunicación informando al funcionario cuando se hace efectiva la sanción, Comunicación oficial de amonestación (con copia a la hoja de vida) Comunicación oficial al sancionado para efectos de pago, Comunicación oficial del sancionado autorizando la forma de pago, Comunicación a los entes de control informando que ya se hizo efectiva la multa, Comunicación oficial informando el inicio de cobro coactivo por mora, Resolución de insubsistencia por calificación insatisfactoria de servicios, Comunicación oficial de notificación de la Resolución, Comunicación oficial de renuncia voluntaria, Resolución de aceptación de renuncia voluntaria, Comunicación oficial de notificación de la supresión del cargo, Comunicación oficial solicitando la reubicación del funcionario a un empleo igual o equivalente, Comunicación oficial informando la decisión de reubicación, Comunicación oficial informando la decisión de traslado, Comunicación oficial informando la reasignación de funciones, Comunicación oficial informando la ausencia de un funcionario, Comunicación oficial a Control Disciplinario de la ausencia de un funcionario, Comunicación oficial de notificación de la Resolución,  Resolución de insubsistencia abandono del cargo, Resolución de reconocimiento de la pensión, Comunicación oficial renunciando al cargo  por jubilación, Resolución de retiro  del servicio por haber adquirido la pensión de vejez, Comunicación oficial de notificación de la Resolución al funcionario, Comunicación oficial de notificación de la Resolución al fondo de pensiones, Resolución de desvinculación del funcionario por invalidez absoluta, Comunicación al fondo de pensiones solicitando la inclusión en nómina y remitiéndole la resolución de retiro del servicio, Comunicación informando a la Dirección de Gestión Humana del fallecimiento de un servidor, Registro civil de defunción, Solicitud de publicación en diario de circulación nacional para que los herederos comparezcan, Publicación en diario de circulación nacional para que los herederos comparezcan, Resolución de reconocimiento de prestaciones de los herederos, Sin pendientes  (Paz y salvo), Acta de informe de gestión, Comunicación oficial de solicitud de certificación de información laboral para la emisión de bono pensional, Certificación de información laboral para la emisión de bono pensional, Certificado de factores salariales, Relación de personas incapacitadas, Certificado de ingresos y retenciones, Comunicación oficial de solicitud de liquidación de cesantías parciales o definitivas anualizadas y con retroactividad, Comunicación oficial de solicitud de las cesantías definitivas, Acto administrativo del retiro del funcionario, Resolución de liquidación definitiva de prestaciones sociales (copia), Acta de notificación personal de las prestaciones sociales, Recurso de reposición en contra de la resolución de reconocimiento  de pago de prestaciones sociales, Resolución que decide un recurso de reposición, Comunicación oficial negando las de cesantías parciales, Registro de retiro de cesantías al Fondo, Comunicación oficial de la liquidación de cesantías anuales, Registro de libranzas, plan de pagos, paz y salvos, Orden de pago de viáticos y gastos de viaje, Citación para ser jurados de votación en elecciones por votación popular, Solicitud de permiso compensatorio por haber sido jurado de votación, Resolución del permiso Sindical, Solicitud de permiso Sindical, Comunicación oficial de respuesta a la solicitud de permiso Sindical, Solicitud y aprobación de permiso,Sentencia Judicial,Resolución que ordena acatar el fallo judicial, Oficio de citación para notificar el fallo judicial, Edicto, Aviso Judicial, Constancia de declaratoria ejecutoria, Acto administrativo de reconocimiento a mejores servidores de carrera administrativa y libre nombramiento remoción, Comunicación oficial del Acto administrativo reconocimiento a mejores servidores de carrera, Acto administrativo de reconocimiento a mejores equipos de trabajo, Comunicación oficial del Acto administrativo reconocimiento a mejores equipos de trabajo, Comunicación de los mejores servidores públicos seleccionando el incentivo pecuniario, Constancia de entrega del incentivo no pecuniario, Solicitud de incentivo de apoyo a educación superior, Comunicación de respuesta a la solicitud de incentivo de apoyo a educación superior, Acto administrativo otorgando a la solicitud de apoyo a educación superior, Incapacidades, Proceso de Meritocracia.</t>
  </si>
  <si>
    <t xml:space="preserve">HISTORIAS </t>
  </si>
  <si>
    <t xml:space="preserve">Historias Laborales </t>
  </si>
  <si>
    <t>Subserie  transversal que permite tener la reunión de la evidencia durante el tiempo que da fe del servicio de los servidores públicos así como su seguimiento y control.</t>
  </si>
  <si>
    <t>disponible</t>
  </si>
  <si>
    <t>Archivo de Gestión Dirección de Gestión Humana</t>
  </si>
  <si>
    <t>Informes  a otras Entidades</t>
  </si>
  <si>
    <t>Contiene la información detallada que se presenta a las entidades nacionales o distritales solicitantes, así como la comunicación Oficial de remisión  del Informe.</t>
  </si>
  <si>
    <t>INFORMES</t>
  </si>
  <si>
    <t xml:space="preserve">La serie esta compuesta por los documentos que evidencian las respuestas solicitadas por las diferentes entidades ajenas a los entes de control que requieran información de cumplimiento de la norma. </t>
  </si>
  <si>
    <t>Contiene los documentos en el cual se refleja la dinámica de la dirección en un determinado período y la comunicación oficial de remisión del informe.</t>
  </si>
  <si>
    <t>La subserie refleja en conjunto de documentos que sirven como soporte para la rendición trimestral y semestral de las Dependencias.</t>
  </si>
  <si>
    <t xml:space="preserve">520. Dirección de Gestión Humana </t>
  </si>
  <si>
    <t>Informes de seguimiento a incapacidades médicas</t>
  </si>
  <si>
    <t>Contiene la remisión de incapacidades, informes y estadísticas de las mismas así como el informe de seguimiento que se realiza de las incapacidades y el detalle del seguimiento al pago de las  incapacidades por las respectivas EPS- ARL (Recobros de incapacidades)</t>
  </si>
  <si>
    <t xml:space="preserve">La subserie contiene la evidencia del seguimiento que realiza la dirección de gestión humana a las incapacidades de los trabajadores; lo anterior para que se garantice al servidor sus derechos de acuerdo a la norma </t>
  </si>
  <si>
    <t xml:space="preserve">Equipo funcionario Administrativo y Profesional - Dirección de Gestión Humana </t>
  </si>
  <si>
    <t>Plan Institucional de Capacitación</t>
  </si>
  <si>
    <t>Contiene el diagnóstico de necesidades de formación y capacitación de las diferentes dependencias de la entidad, así como el acto administrativo que adopta el Plan Institucional de Capacitación, la propuesta metodológica del programa y reinducción , las convocatorias de las capacitaciones, las actas de compromisos, los registros de asistencia y la evaluación de las capacitaciones.</t>
  </si>
  <si>
    <t>La subserie refleja la evidencia de la creación, implementación y seguimiento del plan institucional en cumplimiento de la normatividad</t>
  </si>
  <si>
    <t xml:space="preserve">Programa de Bienestar e Incentivos </t>
  </si>
  <si>
    <t xml:space="preserve">Contiene las encuestas de necesidades de bienestar, el programa de Bienestar e incentivos de la entidad, el acto administrativo que adopta el Programa de Bienestar e incentivos, los soportes de la ejecución de las actividades, los registros de Asistencia de las actividades, informe de satisfacción de las actividades y el informe consolidado del programa
</t>
  </si>
  <si>
    <t xml:space="preserve">La subserie contiene la documentación que evidencia la ejecución del programa de Bienestar e incentivos de la secretaría </t>
  </si>
  <si>
    <t xml:space="preserve">Programa de Higiene Industrial </t>
  </si>
  <si>
    <t>Contiene el Programa de Higiene Industrial de la Entidad que incluye la prevención y control de riesgos, con una gestión adecuada que tiene vigilancia periódica, los documentos que muestran todas las capacitaciones o desarrollo de personal de todas las  actividades  realizadas en la entidad, así como los registros de asistencia y los informes de seguimiento que muestran el monitoreo y acompañamiento al cumplimiento de los compromisos asignados al programa.</t>
  </si>
  <si>
    <t>La subserie contiene la documentación que evidencia la creación, adopción e implementación del programa de seguridad y salud en el trabajo de acuerdo a las normas colombianas que regulan la materia.</t>
  </si>
  <si>
    <t xml:space="preserve">Archivo de Gestión Dirección de Gestión Humana </t>
  </si>
  <si>
    <t>Programa de Riesgo Biomecánico</t>
  </si>
  <si>
    <t>Contiene el Programa de Riesgo Biomecánico el cual detalla la prevención del Riesgo Ergonómico en Entornos Laborales, aplica para todos los funcionarios dependientes, contratistas, trabajadores cooperados y funcionarios de la entidad, los documentos que soportan las capacitaciones o actividades realizadas, los registros de asistencia y los informes de seguimiento al programa.</t>
  </si>
  <si>
    <t xml:space="preserve">Programa de Riesgo Psicosocial </t>
  </si>
  <si>
    <t>Contiene el Programa de Riesgo Psicosocial el cual detalla los estilos de Vida y Trabajo Saludables, promoción y prevención de factores de riesgo psicosocial intralaboral de la entidad, los documentos que soportan las capacitaciones o actividades realizadas, los registros de asistencia y los informes de seguimiento al programa</t>
  </si>
  <si>
    <t xml:space="preserve">Programa de Seguridad Industrial </t>
  </si>
  <si>
    <t xml:space="preserve">Programa de Seguridad Industrial el cual detalla un programa preventivo en seguridad, la matriz de Identificación de Peligros - Evaluación y Control de Riesgos mediante el cual se reportan los peligros, su nivel de riesgo y su procedimiento de control, el Panorama de Factores de Riesgo mediante el cual se evalúan los factores de riesgo de la entidad, el informe del Panorama de Factores de Riesgo, el plan de Emergencias, el Registro de seguimiento y de capacitaciones, los registros de asistencia y los informes de seguimiento al programa. </t>
  </si>
  <si>
    <t>Programa de Seguridad y  Salud en el Trabajo</t>
  </si>
  <si>
    <t>Contiene el Sistema de Gestión de seguridad y salud en el trabajo en el cual se detalla la disciplina que trata de prevenir las lesiones y las enfermedades, así como el acto Administrativo por el cual se adopta el Sistema de Gestión de Seguridad y Salud en el trabajo, el Programa de Medicina Preventiva y del trabajo, Investigación de Accidentes de Trabajo, Informe de Riesgos Laborales, las capacitaciones con susregistros de asistencia y los informes de seguimiento al programa.</t>
  </si>
  <si>
    <t>Resoluciones de Gestión Humana</t>
  </si>
  <si>
    <t>Documentos administrativos que correpsonden al ingreso,permannencia y retiro de los servidores publicos de la entidad.</t>
  </si>
  <si>
    <t>RESOLUCIONES</t>
  </si>
  <si>
    <t>Esta serie simple contiene la evidencia de toda la toma de decisiones y ejecución de las funciones dela dirección en cuanto a la administración del personal al servicio de la SDSCJ</t>
  </si>
  <si>
    <t>Oficina del Subsecretario de gestión Institucional</t>
  </si>
  <si>
    <t>Equipos Area Juridica de Gestión Humana</t>
  </si>
  <si>
    <t>Base de Datos de Planta de Personal</t>
  </si>
  <si>
    <t xml:space="preserve">Este archivo en excel contiene los datos personales, formación académica de los funcionarios, así como el número de actos administrativos de nombramiento e información sindical </t>
  </si>
  <si>
    <t>Equipo Profesional Universitario Gradi 12</t>
  </si>
  <si>
    <t>Base de datos de permisos y ausencias</t>
  </si>
  <si>
    <t>Contiene la relación de los permisos y ausencias justficadas de los servidores de la Secretaría de todos los niveles (directivos, profesionales, técnicos y asistenciales)</t>
  </si>
  <si>
    <t>Equipo Tecnico Administrativo Grado 12</t>
  </si>
  <si>
    <t>AI026</t>
  </si>
  <si>
    <t>Base de datos de certificaciones laborales de devengados</t>
  </si>
  <si>
    <t>Contiene la relación de los certificados de devengados que solicitan los servidores de la Secretaría</t>
  </si>
  <si>
    <t>AI027</t>
  </si>
  <si>
    <t>Base de datos de certificaciones laborales de funciones</t>
  </si>
  <si>
    <t>Contiene la relación de los certificados de funciones que solicitan los servidores de la Secretaría</t>
  </si>
  <si>
    <t>AI028</t>
  </si>
  <si>
    <t>Bases de datos de certificados de inexistencia</t>
  </si>
  <si>
    <t>Contiene la relación de los certificados de inexistencia que la Dirección de Gestión expide para temas de contratación</t>
  </si>
  <si>
    <t>AI029</t>
  </si>
  <si>
    <t>Base de datos con la relación de las horas extras</t>
  </si>
  <si>
    <t>Archivo de excel de control para el manejo de las j¿horas extras de los servidores publicos de la Carcel Distrital, C4 y Administrativos de la entidad</t>
  </si>
  <si>
    <t>Equipo Universitario Grado 16</t>
  </si>
  <si>
    <t>Base de ausentismo laboral</t>
  </si>
  <si>
    <t>Contiene la información de autensismo no justificados de los servidores públicos de la SDSCJ</t>
  </si>
  <si>
    <t>Director de Gestión Humana</t>
  </si>
  <si>
    <t>Auxiliar Administrativo</t>
  </si>
  <si>
    <t>520. Dirección de Gestión Humana - SST</t>
  </si>
  <si>
    <t>Consolidado registro de actividades de SST</t>
  </si>
  <si>
    <t>Contiene la información de las actividades desarrolladas de acuerdo al plan anual de trabajo para Seguridad y Salud en el Trabajo</t>
  </si>
  <si>
    <t>Equipo Lider del SST</t>
  </si>
  <si>
    <t>bajo</t>
  </si>
  <si>
    <t>Base de accidentes de trabajo</t>
  </si>
  <si>
    <t>Contiene la información de los trabjadores accidentados durante la vigencia</t>
  </si>
  <si>
    <t>Registro satisfacción de actividades de SST</t>
  </si>
  <si>
    <t>Contiene el resultado de la medición de satisfacción a las actividades de Seguridad y Salud en el Trabajo</t>
  </si>
  <si>
    <t>Contratista - Profesional Seguridad, Salud en el trabajo</t>
  </si>
  <si>
    <t>Directorio de Servidores Públicos</t>
  </si>
  <si>
    <t xml:space="preserve">Contiene información sobre los servidores públicos de la SCJ: nombres y apellidos, país y ciudad de nacimiento, formación académica, fecha de ingreso, experiencia laboral, cargo actual, tipo de vinculación, dependencia en la que presta los servicios, entre otros. </t>
  </si>
  <si>
    <t>Profesional Universitario Grado 12</t>
  </si>
  <si>
    <t>520. Dirección de Gestión Humana</t>
  </si>
  <si>
    <t>Base de Datos de Capacitación</t>
  </si>
  <si>
    <t>Contiene información sobre las actividades de capacitación que se han ejecutado en el período.</t>
  </si>
  <si>
    <t>Equipo Auxiliar administrativo</t>
  </si>
  <si>
    <t>Hoja de Datos Básicos</t>
  </si>
  <si>
    <t>Contiene información de los servidores de la secretaria: nombre, identificación, depedencia, profesión, cargo, información grupo familiar, afiliaciones a seguridad social, fecha de nacimiento, telefono de contacto, en caso de emergencia a quien avisar, entre otros.</t>
  </si>
  <si>
    <t>Tecnico Administrativo</t>
  </si>
  <si>
    <t>PD-AJ-10</t>
  </si>
  <si>
    <t>F-AJ-370</t>
  </si>
  <si>
    <t>Informe Mensual sobre la Atención de las Entidades Operadoras en la Casa de Justicia</t>
  </si>
  <si>
    <t xml:space="preserve">INFORMES </t>
  </si>
  <si>
    <t xml:space="preserve">Informe de Atención de Casas  de Justicia </t>
  </si>
  <si>
    <t>2.1 Contenidos de la Serie La  Subserie Informe de Atención de Casas de Justicia, contiene los documentos con la descripción detallada de las características y circunstancias presentadas en las cajas de justicia;  estos son remitidos por los funcionarios designados, como tal, recoge de manera clara y ordenada los resultados y hallazgos aspectos cuantitativos y cualitativos de la atención a los usuarios de cada uno de estos equipamientos de justicia y que se remiten con la periodicidad que se requieran en la Dirección de Acceso a la Justicia.</t>
  </si>
  <si>
    <t>Dirección de Acceso a la Justicia - Auxiliar Administrativo de cada Casa de Justicia</t>
  </si>
  <si>
    <t>Archivador de la Recepción de cada Casa de Justicia - Equipo de computo del Profesional Especializado de cada Casa de Justicia</t>
  </si>
  <si>
    <t>Dirección de Acceso a la Justicia</t>
  </si>
  <si>
    <t xml:space="preserve">Bajo </t>
  </si>
  <si>
    <t>F-AJ-372</t>
  </si>
  <si>
    <t>Informe Semestral de Funcionamiento de la Casa de Justicia</t>
  </si>
  <si>
    <t xml:space="preserve">Documento a partir del cual se da cuenta del funcionamiento semestral de cada una de las Casas de Justicia, en relación con articulación entre operadores, rutas de atención, disponibilidad de recurso humano, entre otros aspectos. </t>
  </si>
  <si>
    <t>F-DS-10</t>
  </si>
  <si>
    <t xml:space="preserve">Actas de  reunión  </t>
  </si>
  <si>
    <t>Documento que evidencia la toma de decisiones, compromisos y conclusiones que resultan de las reuniones con los coordinadores de los diferentes organismos de acceso a la justicia que funcionan en las Cajas de Justicia y el Centro de Traslado por Protección</t>
  </si>
  <si>
    <t xml:space="preserve">INSTRUMENTOS DE  REGISTRO Y CONTROL </t>
  </si>
  <si>
    <t>Instrumentos de Registro y Control de Evaluación a Unidades de Acceso a la Justicia</t>
  </si>
  <si>
    <t xml:space="preserve">La subserie de Instrumentos de Registro y Control de Evaluación a Unidades de Acceso a la Justicia, agrupa las encuestas de satisfacción aplicadas a los usuarios de servicios de las Casas de Justicia y Unidades de Mediación como son: Encuesta de seguimiento de aplicación del medio de policía "Traslado por Protección, según la percepción de los trasladados sobre los ítems incluidos en dicha encuesta. Encuesta de satisfacción de los usuarios de Casas de Justicia, según la percepción de usuarios de éstas, se puede conocer los siguientes datos de estos lugares: la facilidad de llegada, las condiciones del equipamiento, el registro en la recepción, la demora y condiciones de la atención en el Centro de Recepción e Información, la remisión a entidades operadoras de justicia y las condiciones de la atención en estas últimas y por ultimo encontramos las  Encuesta de satisfacción con los cursos por comparendos del Código de Policía, la cual mide diversos aspectos de satisfacción consultados a los infractores asistentes a los cursos por comparendos del Código de Policía. </t>
  </si>
  <si>
    <t>Dirección de Acceso a la Justicia - Auxiliar Administrativo de cada Casa de Justicia y Auxiliar Administrativo de Nivel Central</t>
  </si>
  <si>
    <t>Archivador de la recepción de cada Casa de Justicia - Archivador de la recepción de las Unidades de Mediación y Conciliación - Archivador de la Recepeción de la Dirección en Nivel Central</t>
  </si>
  <si>
    <t xml:space="preserve"> F-AJ-635</t>
  </si>
  <si>
    <t>Evaluación de la Sesión de Motivación y-o Sensibilización para el Abordaje Pacífico de Conflictos</t>
  </si>
  <si>
    <t>Documento de valoración de la calidad de los docentes a cargo de los procesos de formación consultando a los participantes sobre diversos ítems del desarrollo de las jornadas académicas en el marco de la formación para el abordaje pacífico de conflictos</t>
  </si>
  <si>
    <t>Dirección de Acceso a la Justicia - Auxiliar Administrativo de Nivel Central</t>
  </si>
  <si>
    <t>Archivador de Auxiliar Administrativo Nivel Central</t>
  </si>
  <si>
    <t>PD-AJ-2</t>
  </si>
  <si>
    <t xml:space="preserve"> F-AJ-385</t>
  </si>
  <si>
    <t xml:space="preserve">Encuesta de Satisfacción del Usuario Unidad de Mediación y Conciliación.
</t>
  </si>
  <si>
    <t xml:space="preserve">Instrumento de medición de diversos aspectos de la calidad en las Unidades de Mediación y Conciliación según la percepción de usuarios de éstas sobre los ítems incluidos en dicha encuesta. </t>
  </si>
  <si>
    <t>Dirección de Acceso a la Justicia - Auxiliar Administrativo Unidades de Mediación y Conciliación</t>
  </si>
  <si>
    <t>Archivador de la recepción de las Unidades de Mediación y Conciliación</t>
  </si>
  <si>
    <t>PD-AJ-13</t>
  </si>
  <si>
    <t>F-AJ-389</t>
  </si>
  <si>
    <t>Plan de Acción de Casas de Justicia</t>
  </si>
  <si>
    <t>Instrumento que da cuenta de los planes de acción de las Casas de Justicia y Unidades de Mediación y Conciliación del Distrito Capital</t>
  </si>
  <si>
    <t>La subserie Plan de Acción de las Casas de Justicia,  contiene los documentos que reflejan el acompañamiento de la gestión de cada una de las Casas de Justicia, que según las políticas de operación del Procedimiento de Casas de Justicia se traduce en: Actividades de articulación institucional, funcionamiento y sostenibilidad, lineamientos de atención a la ciudadanía, elaboración de los diagnósticos de conflictividad,  diseño de estrategias de comunicación, difusión y prevención, formulación y ejecución de proyectos de desarrollo local y acciones de capacitación dirigidas a funcionarios de Casas de Justicia</t>
  </si>
  <si>
    <t>Dirección de Acceso a la Justicia - Profesional Especializado de las Unidaes de Mediación y Conciliación</t>
  </si>
  <si>
    <t>Equipo de Computo del Profesional Especializado de la Unidad de Mediación y Conciliación - Equipo de Computo de Profesional que hace seguimiento a PAT desde Nivel Central</t>
  </si>
  <si>
    <t>F-AJ-388</t>
  </si>
  <si>
    <t>Agenda Mensual del Sistema Local de Justicia</t>
  </si>
  <si>
    <t xml:space="preserve">Instrumento que da cuenta de la planeación mensual de actividades de las Casas de Justicia y Unidades de Mediación y Conciliación del Distrito Capital de acuerdo al Plan de Acción establecido. </t>
  </si>
  <si>
    <t>PD-AJ-12</t>
  </si>
  <si>
    <t>F-AJ-638</t>
  </si>
  <si>
    <t>Seguimiento a Solución de Necesidades de la Casa de Justicia</t>
  </si>
  <si>
    <t>Documento de seguimiento a los requerimientos físicos de las necesidades de las Casas de Justicia, que sirve como insumo para la toma de decisiones y el mejoramiento de los servicios prestados en los mismos bajo la coordinación de la Dirección de Acceso a la Justicia.</t>
  </si>
  <si>
    <t>Auxiliar Administrativo de Casa de Justicia - Profesional Especializado de Casa de Justicia</t>
  </si>
  <si>
    <t>Equipo de Computo del Auxiliar de Recepción de Casa Justicia - Archivador de la recepción de las Casas de Justicia - Equipo de Computo del Profesional Especializado de Casa de Justicia</t>
  </si>
  <si>
    <t>F-AJ-649</t>
  </si>
  <si>
    <t>Ficha Técnica de Diagnóstico Local de Acceso a la Justicia</t>
  </si>
  <si>
    <t xml:space="preserve">Documento que alimenta los planes de intervención territorial para fortalecer el acceso a la justicia en las localidades, los avances en su implementación y la revisión periódica del trabajo realizado por los equipos territoriales de la Dirección de Acceso a la Justicia. </t>
  </si>
  <si>
    <t>Planes de Acción del Sistema Local y Distrital de Justicia</t>
  </si>
  <si>
    <t>La subserie Planes de Acción del Sistema Local y Distrital de Justicia, agrupa los planes de acción de los sistemas de justicia en el Distrito Capital, que pretende fortalecer la justicia comunitaria y local. Con el propósito de acercar el gobierno al ciudadano, los entes locales se convierten en el objetivo central en el desarrollo de las políticas sociales y culturales orientadas a alcanzar una mediación de justicia y convivencia.</t>
  </si>
  <si>
    <t>Dirección de Acceso a la Justicia - Profesional Especializado de las Casas de Justicia</t>
  </si>
  <si>
    <t>Equipo de Computo del Profesional Especializado de la Casa de Justicia - Equipo de Computo de Profesional Enlace con Nivel Central de la localidad</t>
  </si>
  <si>
    <t>PD-AJ-4</t>
  </si>
  <si>
    <t>F-AJ-234</t>
  </si>
  <si>
    <t>Planilla de acciones preventivo pedagógicos</t>
  </si>
  <si>
    <t xml:space="preserve">PROCESO DE ATENCIÓN SOCIAL EN CENTROS DE TRASLADO POR PROTECCIÓN </t>
  </si>
  <si>
    <t>Proceso de atención preventivo pedagógica con  habitantes de calle</t>
  </si>
  <si>
    <t>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t>
  </si>
  <si>
    <t>Dirección de Acceso a la Justicia - Coordinación del Centro de Traslado por Protección</t>
  </si>
  <si>
    <t>Coordinación del Centro de Traslado por Protección</t>
  </si>
  <si>
    <t>F-AJ-230</t>
  </si>
  <si>
    <t>Planilla de Remisión de Ciudadanos Habitantes de Calle a CAE</t>
  </si>
  <si>
    <t xml:space="preserve">Documento en que se consigna la atención médica y odontológica realizada con Ciudadanos Habitantes de y en Calle en el Centro de Traslado por Protección, incluyendo la remisión o no de estas personas a centros hospitalarios en caso de que se requiera. </t>
  </si>
  <si>
    <t>F-AJ-228</t>
  </si>
  <si>
    <t>Formulario de Acciones de Atención en Salud en Calle realizadas con Ciudadanos Habitantes de Calle</t>
  </si>
  <si>
    <t>F-AJ-355</t>
  </si>
  <si>
    <t>Jornada de Atención a Ciudadano Habitante de y en Calle (CHC)</t>
  </si>
  <si>
    <t>Documento en que se consigna la valoración psicológica realizada a los ciudadanos de otros perfiles a quienes se les aplique el medio de traslado por protección. Se presta este servicio a las personas que no son habitantes de calle.</t>
  </si>
  <si>
    <t>F-AJ-231</t>
  </si>
  <si>
    <t>Planilla Orientación Jurídica de Otros Perfiles en el CTP</t>
  </si>
  <si>
    <t>F-AJ-381</t>
  </si>
  <si>
    <t xml:space="preserve">Acta de mediación </t>
  </si>
  <si>
    <t xml:space="preserve">Documento mediante el cual se soporta el proceso de mediación que se realiza en acuerdo mutuo de las dos partes afectadas, en mencionado documento se encuentra el seguimiento y decisión final de la mediación o conciliación. </t>
  </si>
  <si>
    <t>PROCESOS DE MEDIACIÓN Y CONCILIACIÓN PARA LA SOLUCIÓN  DE CONFLICTOS</t>
  </si>
  <si>
    <t xml:space="preserve">
N.A</t>
  </si>
  <si>
    <t>La serie documental Procesos de Mediación y Conciliación para la solución de conflictos, agrupa los documentos que reflejan los mecanismos alternativos de solución de conflictos, de los Procesos de conciliación. Cada proceso es un expediente y corresponde a cada uno de los casos sometido a conciliación en las Unidades de Mediación y Conciliación de las Casas de Justicia. También contiene las Actas de conciliación, a su vez, es un mecanismo de resolución de conflictos a través del cual, dos o más personas gestionan por sí mismas la solución de sus diferencias, con la ayuda de un tercero neutral y calificado, denominado conciliador (Decreto Nacional 1818 de 1998). Procesos de Mediación, son documentos que conforman los expedientes de cada caso sometido a mediaciones interpersonales, familiares o comunitarias en las Unidades de Mediación y Conciliación de las Casas de Justicia. La mediación a su vez, es un mecanismo por medio del cual un tercero neutral, particular o servidor público, trata de permitir el intercambio de opiniones para que dos o más personas confronten sus puntos de vista y logren solucionar el conflicto que les enfrenta, teniendo un menor protagonismo que el conciliador durante el desarrollo de todo el proceso, pues participa pasivamente en el mismo limitándose a acercar, aproximar y juntar a las partes, facilitar la comunicación entre ellas, absteniéndose de proponer soluciones al conflicto. La tipología documental que hace parte de esta serie documental es el Formulario de registro de la atención de usuarios de mediación y conciliación. Documento en que se registran los usuarios y tipos de conflictos que son sometidos a conciliaciones y mediaciones en las Unidades de Mediación y Conciliación de las Casas de Justicia, y el Listado de asistencia a cursos por comparendos del Código de Policía. Documento que contiene los datos de los asistentes a los cursos por comparendos del Código de Policía con fines de control por la Dirección de Acceso a la Justicia u otras dependencias de la Secretaría o autoridades que soliciten evidencias del mismo y en algunos casos exoneración de pago a los infractores dependiendo del tipo de multa impuesta.</t>
  </si>
  <si>
    <t>Dirección de Acceso a la Justicia - Auxiliar Administrativo de la Unidad de Mediación y Conciliación - Profesional Especializado de Unidad de Mediación y Conciliación</t>
  </si>
  <si>
    <t>Archivador de la Unidad de Mediación y Conciliación</t>
  </si>
  <si>
    <t>F-AJ-232</t>
  </si>
  <si>
    <t>Solicitud de Ingreso de Visitantes al CTP y UPJ</t>
  </si>
  <si>
    <t xml:space="preserve">Documento que debe ser diligenciado por las personas interesadas en el Ingreso de Visitantes a la UPJ en cumplimiento del protocolo que lleva el mismo nombre, y aprobado previamente a la respectiva visita por la Dirección de Acceso a la Justicia, según el objeto de dicha visita y siempre haciendo prevalecer los derechos humanos de las personas trasladas
</t>
  </si>
  <si>
    <t>REGISTROS</t>
  </si>
  <si>
    <t>Registros de Ingreso de Visitantes a la UPJ</t>
  </si>
  <si>
    <t xml:space="preserve">La subserie Registros de solicitud  de Ingreso de Visitantes a la Unidad Permanente de Justicia –UPJ-  contiene los documentos  que agrupa las solicitudes de ingreso de visitantes a la Unidad Permanente de Justicia, que debe ser diligenciado por las personas interesadas en el Ingreso de Visitantes a la UPJ en cumplimiento del protocolo que lleva el mismo nombre, y aprobado previamente a la respectiva visita por la Dirección de Acceso a la Justicia, según el objeto de dicha visita y siempre haciendo prevalecer los derechos humanos de las personas trasladas. Con base en esta concepción liberal del Estado, reconocer que los sistemas de vigilancia y el control a la UPJ, son legítimos a fin de garantizar la seguridad y la conservación del orden público, pero bajo la condición de que se ajusten a estándares constitucionales que los limiten y encaucen en el Estado de derecho. </t>
  </si>
  <si>
    <t>F-AJ-233</t>
  </si>
  <si>
    <t>Solicitud de Información Contenida en el Sistema de Video- Vigilancia de la Unidad Permanente de Justicia</t>
  </si>
  <si>
    <t>Registros de Solicitud de información contenida en el Sistema de Video-Vigilancia  UPJ</t>
  </si>
  <si>
    <t xml:space="preserve">Correspondencia recibida </t>
  </si>
  <si>
    <t>Contiene todas las peticiones de los ciudadanos que ingresan por ventanilla o por Sistema Distrital de Quejas y Soluciones - SDQS. Adicionalmente los que se generan por las áreas de la entidad</t>
  </si>
  <si>
    <t>Secretaria Ejecutiva  y Técnica Administrativa de la Dirección de Acceso Justicia</t>
  </si>
  <si>
    <t>Archivo Físico de la Dirección de Acceso a la Justicia</t>
  </si>
  <si>
    <t>Director Técnico de Acceso a la Justicia</t>
  </si>
  <si>
    <t xml:space="preserve">Planillas de correspondencia </t>
  </si>
  <si>
    <t xml:space="preserve">Contiene la planilla de entrega de documentos a la oficina de correspondencia para su envío por mensajería y/o correo institucional. </t>
  </si>
  <si>
    <t>Correspondencia enviada</t>
  </si>
  <si>
    <t xml:space="preserve">Contiene todas las comunicaciones generadas desde la Dirección, como son respuestas a Derechos de Petición, solicitudes a entidades externas o a otras dependecias de la Secretaría, traslados de peticiones, comunicaciones a otras entidades, remisiones de estudios previos y/o convenios y otras que desde la misionalidad de la Dirección se generen al interior de la depedencia.  </t>
  </si>
  <si>
    <t xml:space="preserve">Documentos de trámites administrativos </t>
  </si>
  <si>
    <t xml:space="preserve">Contiene todas las copias de las comunicaciones generadas y entregadas a la Dirección de Gestión Humana, producto de los requerimientos realizados por los funcionarios de la Dirección, Casas de Justicia y/o CTP relacionados con vacaciones, permisos, ausencias, licencias, incapacidades y cualquier trámite que requiere ser tramitado ante Gestión Humana por un funcionario de territorio. </t>
  </si>
  <si>
    <t xml:space="preserve">Solicitud de requirimientos y/o servicios </t>
  </si>
  <si>
    <t>Contiene copia de todos los requerimientos realizados a otras dependencias de la Secretaría tales como: solicitud de transporte, solicitud de papelería por Casa de Justicia y soporte de entrega de dicha papelería a cada Casa.</t>
  </si>
  <si>
    <t>F-AJ-312</t>
  </si>
  <si>
    <t>Listado de agendamiento medida correctiva participación en actividad pedagógica Ley 1801 de 2016</t>
  </si>
  <si>
    <t xml:space="preserve">Permite relacionar los ciudadanos que solicitan el agendamiento para  participar en actividad pedagógica , respecto  expedicion de orden de comparendo que señale dicha medida. </t>
  </si>
  <si>
    <t>Dirección de Acceso a  la Justicia, Casas de Justicia-Equipo Código de Seguridad</t>
  </si>
  <si>
    <t xml:space="preserve">Subsecretaría de Acceso a la Justicia a la Justicia </t>
  </si>
  <si>
    <t>F-AJ-374</t>
  </si>
  <si>
    <t>Listado de asistencia medida correctiva participación actividad pedagógica Ley 1801 de 2016</t>
  </si>
  <si>
    <t>Contiene la relación de  ciudadanos, que previo agendamiento para realizar actividad pedagógica efectivamente cumplierón con la asistencia a dicha actividad.</t>
  </si>
  <si>
    <t>Cronograma de agendamiento medida correctiva participación en programa comunitario Ley 1801 de 2016</t>
  </si>
  <si>
    <t xml:space="preserve">Permite relacionar los ciudadanos que solicitan el agendamiento para  participar en programa comunitario según la oferta de las difrentes entidades, respecto  expedicion de orden de comparendo que señale dicha medida. </t>
  </si>
  <si>
    <t>Despacho - Equipo Código de Seguridad</t>
  </si>
  <si>
    <t>Archivo electrónico del Despacho Equipo Código de Seguridad</t>
  </si>
  <si>
    <t>F-AJ-696</t>
  </si>
  <si>
    <t>Listado de asistencia medida correctiva participación en programa comunitario Ley 1801 de 2016</t>
  </si>
  <si>
    <t>Contiene la relación de  ciudadanos, que previo agendamiento para realizar programa comunitario efectivamente cumplierón con la asistencia a dicha actividad.</t>
  </si>
  <si>
    <t xml:space="preserve">Archivo Físico del Despacho Equipo Código de Seguridad </t>
  </si>
  <si>
    <t>F-AJ-697</t>
  </si>
  <si>
    <t>Planilla de certificación  medida correctiva participación en programa comunitario Ley 1801 de 2016</t>
  </si>
  <si>
    <t xml:space="preserve">Contiene la relación de certificaciones realizadas y enviadas a los ciudadanos que cumplierón con la asistencia a programa comunitario </t>
  </si>
  <si>
    <t>Certificados manuales de participación en actividad pedagogica .</t>
  </si>
  <si>
    <t>Contiene certificación manual respecto los ciudadanos que realizaron actividad pedagogica de convivencia, en el marco de implementacion inicial de dicha medida correctiva correspondiente al periodo de agosto de 2017 a diciembre de 2018.</t>
  </si>
  <si>
    <t xml:space="preserve">Soportes autorización devoluciones de dinero </t>
  </si>
  <si>
    <t>Agrupa la documentación relacionada con la autorizacion de devolución de dinero por concepto de pago de multas señaladas y/o impuestas efectuados por la ciudadania.
 Estos documentos corrresponden a: Solicitud devolución dinero realizada por el ciudadano o remitida por Inspector de Policía la cual debe contener; cédula del ciudadano, soporte de pago, decision de Inspector de Policía que ordena la devolución, certificacion bancaría. Adicional contiene comunicación oficial de autorización devolución de dinero remitida a la Secretaría de Hacienda y comunicación Oficial de Respuesta al peticionario sobre devolución de dinero</t>
  </si>
  <si>
    <r>
      <t>Serie documental sobre los informes</t>
    </r>
    <r>
      <rPr>
        <b/>
        <sz val="10"/>
        <color indexed="8"/>
        <rFont val="Arial"/>
        <family val="2"/>
      </rPr>
      <t xml:space="preserve"> </t>
    </r>
    <r>
      <rPr>
        <sz val="10"/>
        <color indexed="8"/>
        <rFont val="Arial"/>
        <family val="2"/>
      </rPr>
      <t>de atención en los equipamientos de justicia que están bajo la coordinación de la Dirección de Acceso a la Justicia, es decir, Casas de Justicia y Centro de Traslado por Protección. Las Unidades de Mediación son operadores de justicia comunitaria que se encuentran dentro de las primeras y son coordinadas por la Dirección de Acceso a la Justicia.</t>
    </r>
  </si>
  <si>
    <r>
      <t xml:space="preserve">Documento en que se registran las </t>
    </r>
    <r>
      <rPr>
        <sz val="10"/>
        <color indexed="8"/>
        <rFont val="Arial"/>
        <family val="2"/>
      </rPr>
      <t xml:space="preserve">actividades específicas de atención preventiva, social y pedagógica realizadas con </t>
    </r>
    <r>
      <rPr>
        <sz val="10"/>
        <rFont val="Arial"/>
        <family val="2"/>
      </rPr>
      <t>habitantes de y en calle realizadas en el Centro de Traslado por Protección.</t>
    </r>
  </si>
  <si>
    <r>
      <t xml:space="preserve">Documentos  que agrupa las evidencias de asistencia a las actividades programadas en días específicos dedicados a los ciudadanos habitantes de y en Calle en el </t>
    </r>
    <r>
      <rPr>
        <sz val="10"/>
        <color indexed="8"/>
        <rFont val="Arial"/>
        <family val="2"/>
      </rPr>
      <t>Centro de Traslado por Protección.</t>
    </r>
  </si>
  <si>
    <r>
      <t>Documento que debe ser diligenciado por las personas interesadas en la consulta</t>
    </r>
    <r>
      <rPr>
        <b/>
        <sz val="10"/>
        <rFont val="Arial"/>
        <family val="2"/>
      </rPr>
      <t xml:space="preserve"> </t>
    </r>
    <r>
      <rPr>
        <sz val="10"/>
        <rFont val="Arial"/>
        <family val="2"/>
      </rPr>
      <t>de información contenida en el sistema de video- vigilancia</t>
    </r>
    <r>
      <rPr>
        <b/>
        <sz val="10"/>
        <rFont val="Arial"/>
        <family val="2"/>
      </rPr>
      <t xml:space="preserve"> </t>
    </r>
    <r>
      <rPr>
        <sz val="10"/>
        <rFont val="Arial"/>
        <family val="2"/>
      </rPr>
      <t>de la Unidad Permanente de Justicia en cumplimiento del protocolo que lleva el mismo nombre, y aprobado previamente a la entrega de información por la Dirección de Acceso a la Justicia, siempre haciendo prevalecer los derechos humanos de las personas trasladas.</t>
    </r>
  </si>
  <si>
    <t>Actas de Reuniones</t>
  </si>
  <si>
    <t>Contiene la información de todas las reuniones de seguimiento  que realiza la Oficina de Control Interno  a la Oficina de Control Interno Disciplinario.</t>
  </si>
  <si>
    <t>Instruementos de control</t>
  </si>
  <si>
    <t>instrumentos de control</t>
  </si>
  <si>
    <t>Jefe de Oficina de Control Interno Disciplinario</t>
  </si>
  <si>
    <t>Archivo de Gestión de la Oficina de Control Interno Disciplinario</t>
  </si>
  <si>
    <t>Asistencia a capacitaciones</t>
  </si>
  <si>
    <t>Contiene el registro de las listas de asistencia de todas las capacitaciones realizadas por la Oficina de Control Interno Disciplinario en el marco del plan anticorrupción.</t>
  </si>
  <si>
    <t>Despacho - Oficina de Control Interno Disciplinario</t>
  </si>
  <si>
    <t>Contiene la relación de los informes de Gestión de la Oficina de Control Interno Disciplinario y sus respectivo soportes anexos.</t>
  </si>
  <si>
    <t>INFORMES DE GESTIÓN</t>
  </si>
  <si>
    <t xml:space="preserve">La serie es el reflejo de las actuaciones realizadas por la entidad en respuesta a los requerimientos de los entes de control </t>
  </si>
  <si>
    <t>Acta de visitas de Organismos de Control</t>
  </si>
  <si>
    <t>Contiene la información de todas las visitas que realizan los organismos de control a la Oficina de Control Interno Disciplinario</t>
  </si>
  <si>
    <t>PD-CID-1
PD-CID-2</t>
  </si>
  <si>
    <t>Ejecuciones</t>
  </si>
  <si>
    <t>Contiene las comunicaciones enviadas para ejecutar los fallos de un proceso disciplinario.</t>
  </si>
  <si>
    <t xml:space="preserve">F-CID-548
F-CID-550
F-CID-549
F-CID-552
</t>
  </si>
  <si>
    <t>Expedientes de Investigaciones Disciplinarias</t>
  </si>
  <si>
    <t xml:space="preserve">Contiene todos los documentos relacionados con las diferentes fases de los procesos disciplinarios aperturados por la Oficina de Control Interno Disciplinario a un servidor público.  Estas fases son:
1. Indagación
2. Investigación
3. Cargos
4, Decreto de Pruebas
5, apertura de investigacion
6. Fallos
</t>
  </si>
  <si>
    <t>Procesos Disciplinarios</t>
  </si>
  <si>
    <t>Procesos Disciplinarios Ordinarios</t>
  </si>
  <si>
    <t xml:space="preserve">La serie documental Procesos Disciplinarios y sus respectivas subseries de acuerdo a sus valores secundarios, se deben  seleccionar en una muestra cuantitativa del 5% del total de los procesos conservados en el Archivo Central,  toda vez que estos aportan al conocimiento de un aspecto central de la función administrativa, tal como es el control disciplinario sobre los funcionarios públicos. Desde la perspectiva de la investigación sobre las formas de control que adopta la administración y sobre los 34 objetos punibles y característicos de la indagación asociada a la investigación disciplinaria, esta es una serie documental que evidencia en qué tipo de faltas disciplinarias tienden a incurrir los funcionarios de la administración de la ciudad y cómo estos hacen referencia a tales faltas. En el mismo sentido la serie documental aporta al estudio de las maneras en que se expresan los ciudadanos que solicitan la investigación, acerca de las faltas de los funcionarios. Por lo tanto, entre otros aspectos conducentes por ejemplo a estudios sobre la relación entre los parámetros éticos; los problemas disciplinarios y los niveles administrativos de los funcionarios, esta constituye una fuente de estudio del Estado, sus </t>
  </si>
  <si>
    <t>Nube compartida solo funcionarios OCID</t>
  </si>
  <si>
    <t>F-CID-551</t>
  </si>
  <si>
    <t>Formato matriz seguimienot de  Procesos y autos activos</t>
  </si>
  <si>
    <t>Contiene la relación de todas las causas activas, remitidas a archivos, fallos y autos de investigación de la Oficina de Control Interno Disciplinario.</t>
  </si>
  <si>
    <t>F-CID-102
F-CID-111
F-CID-209
F-CID-25</t>
  </si>
  <si>
    <t>Archivo de Gestión de la Oficina de Control Interno Disciplinario - mas ubicación el la Nube OCID</t>
  </si>
  <si>
    <t>Reporte de Contratación</t>
  </si>
  <si>
    <t>Archivo que contiene la información de todos los contratos que se realizan por parte de la Subsecretaría de Inversiones durante cada vigencia en la entidad.</t>
  </si>
  <si>
    <t>Director de Operaciones</t>
  </si>
  <si>
    <t>Dirección de Operaciones de la SCJ  - computador de contratista.</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</si>
  <si>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</si>
  <si>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</si>
  <si>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Dirección de Operaciones</t>
  </si>
  <si>
    <t>Archivo de Gestión de la Dirección de Operaciones</t>
  </si>
  <si>
    <t>VALIDAR PROCEDIMDIENTO</t>
  </si>
  <si>
    <t>SI TIENE FORMATO</t>
  </si>
  <si>
    <t>Formato único de inventario documental</t>
  </si>
  <si>
    <t>Formato en el cual se registran el contenido de los expedientes contractuales por vigencia, teniendo en cuenta las TRD</t>
  </si>
  <si>
    <t>Inventario general de expedientes</t>
  </si>
  <si>
    <t>Archivo en el cual se lleva la relación de los expedientes contractuales y el número de carpetas que lo conforma, así como el histórico de las consultas a esos expedientes.</t>
  </si>
  <si>
    <t>Control de Préstamos</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</si>
  <si>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</si>
  <si>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Dirección de Operaciones - Contratista</t>
  </si>
  <si>
    <t>N:A</t>
  </si>
  <si>
    <t>Correspondencia</t>
  </si>
  <si>
    <t>Carpeta que contiene todas las correspondencias que se reciben en la dirección de operaciones a título de informativo.</t>
  </si>
  <si>
    <t>Respuestas a Entes de Control</t>
  </si>
  <si>
    <t>Contiene la respuestas de las solicitudes realizadas por los diferentes Entres de Control, los cuales tienen como tiempo máximo de respuesta dos (2) días hábiles.  La información física se entrega únicamente a la Contraloría, para los demás entes de control se envía respuesta digital.</t>
  </si>
  <si>
    <t>INFORMES A ENTIDADES DE CONTROL</t>
  </si>
  <si>
    <t>Dirección de Operaciones - Contratista de archivo</t>
  </si>
  <si>
    <t>Comunicación oficial de citación</t>
  </si>
  <si>
    <t>Documento mediante el cual , se realiza la convocatoria y citación al comité de la línea de emergencia 123.</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</si>
  <si>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</si>
  <si>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</si>
  <si>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 xml:space="preserve">Archivo de Gestión - Centro de Comando, Control, comunicaciones y Computo C4 </t>
  </si>
  <si>
    <t xml:space="preserve">Oficina  Centro de Comando, Control, comunicaciones y Computo C4 </t>
  </si>
  <si>
    <t xml:space="preserve">160. Oficina  Centro de Comando, Control, comunicaciones y Computo c-4 </t>
  </si>
  <si>
    <t>Acta del  comité operativo</t>
  </si>
  <si>
    <t xml:space="preserve">Documento en el cual se plasman las decisiones tomadas en los comités de la línea 123. </t>
  </si>
  <si>
    <t>Pública Clasificada</t>
  </si>
  <si>
    <t>PD-GE-1. Operación de Recepción en la Sala de Recepción SUR</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</si>
  <si>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</si>
  <si>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</si>
  <si>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</si>
  <si>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</si>
  <si>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</si>
  <si>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</si>
  <si>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</si>
  <si>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 xml:space="preserve">PD-GE-4. Cadena de Custodia  o Elemento Material Probatorio </t>
  </si>
  <si>
    <t>Solicitud de información con radicado del sistema de gestión documental</t>
  </si>
  <si>
    <t>Documento con el cual se solicita la información por un órgano  judicial o administrativo competente, se radica en el sistema de gestión documental y se registra en SDQS, dándole traslado al jurídico del C4.</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</si>
  <si>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</si>
  <si>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</si>
  <si>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Requerimiento de información interna jurídico c-4</t>
  </si>
  <si>
    <t>Soporte de requerimiento interno a quién haya sido delegado para extraer la información de la herramienta tecnológica, conforme a la solicitud.</t>
  </si>
  <si>
    <t>Acuse de recibo</t>
  </si>
  <si>
    <t>Documento con el cual el  Jurídico del C4 hace entrega de la Cadena de Custodia, con la información solicitada por el peticionario. Se debe revisar que la información solicitada mediante Cadena de Custodia</t>
  </si>
  <si>
    <t>Oficio de Negación porque los documentos cuentan con reserva.</t>
  </si>
  <si>
    <t>Documento con el cual se notifica al peticionario  cuando no se realiza levantamiento de la reserva justificando la negación.</t>
  </si>
  <si>
    <t>PD-GE-05. Monitoreo de la Operación en la
SUR</t>
  </si>
  <si>
    <t>Calificación de la evaluación</t>
  </si>
  <si>
    <t xml:space="preserve">Soporte de la evaluación del desempeño del operador de acuerdo con la guía de evaluación de la calidad de la operación que se encuentra en el manual de operaciones </t>
  </si>
  <si>
    <t>HISTORIAS</t>
  </si>
  <si>
    <t xml:space="preserve">Historia Laboral </t>
  </si>
  <si>
    <t>Serie transversal que permite tener la reunión de la evidencia durante el tiempo que da fe del servicio de los servidores públicos así como su seguimiento y control.</t>
  </si>
  <si>
    <t>Archivo de Gestión - Dirección de Gestión Humana</t>
  </si>
  <si>
    <t>Soportes de la evaluación realizada</t>
  </si>
  <si>
    <t>Soporte de la evaluación realizada se tendrán los siguientes ítems: 
1) captura de pantalla del incidente en el sistema de despacho asistido por computador 2) captura de pantalla del sistema de almacenamiento de telefonía 
3) Call ID del operador y 
4) duración de la llamada. En caso de omisión se toma como soporte los que se definan en el manual de operaciones de la SUR.</t>
  </si>
  <si>
    <t>Informe que documenta la falta grave</t>
  </si>
  <si>
    <t>Documento para informar la materialización de faltas graves por parte de los operadores de recepción y se encuentra en el formato Informe de faltas graves</t>
  </si>
  <si>
    <t>Comunicación oficial de remisión informe</t>
  </si>
  <si>
    <t xml:space="preserve">Documento mediante el cual es remitido el informe correspondiente a la dirección que por función debe unificarlo y custodiarlo </t>
  </si>
  <si>
    <t>La serie Refleja en conjunto de documentos que sirven como soporte para la rendición trimestral y semestral de las Dependencias.</t>
  </si>
  <si>
    <t>Pública</t>
  </si>
  <si>
    <t>Informe de gestión</t>
  </si>
  <si>
    <t>Documento en el cual se encuentra consignado toda la gestión de cada una de las dependencias en cuanto a su actuar administrativo</t>
  </si>
  <si>
    <t>Informe Inicial Turno S.U.R.</t>
  </si>
  <si>
    <t xml:space="preserve">resgistrar personal que se encuentara en la opreracion, ausentismos, llegadas tarde y logueo de operadoores el staff, IDRD, </t>
  </si>
  <si>
    <t>Coordinador de linea de emergencias, supervisor de sala</t>
  </si>
  <si>
    <t xml:space="preserve">correos institucionales </t>
  </si>
  <si>
    <t>Jefatura del C4</t>
  </si>
  <si>
    <t>Informe Final Turno SUR</t>
  </si>
  <si>
    <t xml:space="preserve">resgistrar personal que se encuentara en la opreracion (Gestion Humana), ausentismos, llegadas tarde y logueo de operadoores el staff, IDRD, </t>
  </si>
  <si>
    <t>Coordinador de linea de emergencias, supervisor de sala, enlace de gestion humana</t>
  </si>
  <si>
    <t>reporte de recargos nocturnos, festivos y dominicales</t>
  </si>
  <si>
    <t xml:space="preserve">se encuentra resgistrada la matriz de los rcargos ppr operdor de la linea de emergencias, para su posterior aprobacion </t>
  </si>
  <si>
    <t>Supervisor de Sala y Enlace Administrativo</t>
  </si>
  <si>
    <t>Correo institucional</t>
  </si>
  <si>
    <t>reporte llegadas tarde</t>
  </si>
  <si>
    <t xml:space="preserve">Se registra la hora de llegada a cada turno dispuesto en el manual de operaciones de la linea de emergencias </t>
  </si>
  <si>
    <t>Supervisor de Sala y Enlace Administrativo, Jefe de C4</t>
  </si>
  <si>
    <t>Cooreo ellectronico Institucional</t>
  </si>
  <si>
    <t>Reporte Diario SUR</t>
  </si>
  <si>
    <t xml:space="preserve">Reporte diario, en un periodo de 24 horas, adicional informe de ingreso de lllamadas(abandonadas, ofrecidas y repondidas) </t>
  </si>
  <si>
    <t xml:space="preserve">Coordinador; supervisores </t>
  </si>
  <si>
    <t xml:space="preserve">Correos electronicos institucionales </t>
  </si>
  <si>
    <t>Novedades de Jefatura</t>
  </si>
  <si>
    <t>Observaciones con la entrega de losequpios de comunicaciones, y documentos fisicos( incapacidades)</t>
  </si>
  <si>
    <t>Coordinador Linea de Emergencias y Uspervisores de Sala</t>
  </si>
  <si>
    <t>Correo Electronico Institucional</t>
  </si>
  <si>
    <t>Horario Estudiantes</t>
  </si>
  <si>
    <t>Formato con informacion de recuperacion de turnos, para funcionarios de la SSCJ, quienes estan estudiando</t>
  </si>
  <si>
    <t>Coordinador linea de emergencias, Jefe de Sala</t>
  </si>
  <si>
    <t xml:space="preserve">Formato Control Rellamadas </t>
  </si>
  <si>
    <t>Contiene informacion, cuando se realiza una llamada de un celular propio de la SSCJ, para cuando un operador de recepcion tiene alguna duda de un llmanate, que no alcanzo a proporcionar iformacion de su emergencia</t>
  </si>
  <si>
    <t xml:space="preserve">Coordinacion de la linea de emergencias, Jefe de Sala </t>
  </si>
  <si>
    <t xml:space="preserve">Novedades del Sistema </t>
  </si>
  <si>
    <t xml:space="preserve">Registro de informacion que proviene de fallas en cualquiera de los subsistemas del NUSE-123, y que generan un numero de ticket como evidencia de la anomalia </t>
  </si>
  <si>
    <t>Supervisores de Sala, Area tecnologica C4, Coordinador linea de emergencias y referente calidad</t>
  </si>
  <si>
    <t>correo institucional</t>
  </si>
  <si>
    <t>Broma Acosador</t>
  </si>
  <si>
    <t>Registro de llamadas broma y acosadores catidad de llamadas por dia, mensual, trimestral, semestral, anual, con numeros de telefonos moviles</t>
  </si>
  <si>
    <t>Area de seguimiento</t>
  </si>
  <si>
    <t>Equipo de seguimiento y correo institucional</t>
  </si>
  <si>
    <t>Archivos incidentes alto impacto</t>
  </si>
  <si>
    <t>informacion con afectacion a la ciudad en fechas importantes</t>
  </si>
  <si>
    <t>equiipos de computo de NUSE-123</t>
  </si>
  <si>
    <t>Entrenamiento Sistema Integrado NUSE-123</t>
  </si>
  <si>
    <t>Informacion presentaciones de apoyo para la entrenamiento del Siatema Integrado NUS-123, Generalidades, Servicio al ciudadano, guia de tipificacion, softphone, localidades,, Sicop, telefono contingencia</t>
  </si>
  <si>
    <t xml:space="preserve">Area de capacitacion </t>
  </si>
  <si>
    <t>equipo de computo de la SSCJ y One Drive de SSCJ</t>
  </si>
  <si>
    <t>Formato de Administracion de Usuarios</t>
  </si>
  <si>
    <t>Informacion de solicitud de de ID, para ingresar al ProCad y softphone, dos de los subsisetmas del Siatema Integrado del NUSE-123</t>
  </si>
  <si>
    <t>Area de Capacitacion</t>
  </si>
  <si>
    <t>Correo Electronico Institucional y equpo de computo</t>
  </si>
  <si>
    <t>evaluacionn Teorica generalidades y servicio al ciudanano</t>
  </si>
  <si>
    <t xml:space="preserve">en esta evaluacion existen actualmente 20 preguntas de selección multiple </t>
  </si>
  <si>
    <t>Area de capacitacion</t>
  </si>
  <si>
    <t xml:space="preserve">Equipo de SSCJ-C4, One Drive </t>
  </si>
  <si>
    <t>Hoja de respuestas de evaluacion de generalidades y servcio al ciudaddano</t>
  </si>
  <si>
    <t xml:space="preserve">Formato hoja de respuestas, evaluacion individual de persona propuesta </t>
  </si>
  <si>
    <t>N/A??????</t>
  </si>
  <si>
    <t>N/A????</t>
  </si>
  <si>
    <t>Archivo C4</t>
  </si>
  <si>
    <t>Archivo de Gestión de C4</t>
  </si>
  <si>
    <t>Evaluacion Teorica de Guia de Tipificacion</t>
  </si>
  <si>
    <t xml:space="preserve">en esta evaluacion existen actualmente 100 preguntas de selección multiple </t>
  </si>
  <si>
    <t>Area de Capacitacion C4</t>
  </si>
  <si>
    <t>One Drive Institucional</t>
  </si>
  <si>
    <t>Hoja de respuestas de evaluacion Guia de Tipificacion</t>
  </si>
  <si>
    <t>Archivo de gestion C4</t>
  </si>
  <si>
    <t>Evaluacionn Teorica de ProCad</t>
  </si>
  <si>
    <t xml:space="preserve">en esta evaluacion existen actualmente 50 preguntas de selección multiple </t>
  </si>
  <si>
    <t>Hoja de respuestas de evaluacion de ProCad</t>
  </si>
  <si>
    <t>Evaluacionn Teorica de SoftPhone</t>
  </si>
  <si>
    <t xml:space="preserve">en esta evaluacion existen actualmente 15 preguntas de selección multiple </t>
  </si>
  <si>
    <t>Hoja de respuestas de evaluacion de SoftPhone</t>
  </si>
  <si>
    <t>Evaluacion Teorica de Localidades</t>
  </si>
  <si>
    <t xml:space="preserve">en esta evaluacion existen actualmente 50  preguntas de selección multiple </t>
  </si>
  <si>
    <t>Hoja de respuestas de evaluacion de Localidades</t>
  </si>
  <si>
    <t>Emerson Network Power Site Interface Card</t>
  </si>
  <si>
    <t>Monitoreo en Linea e historico de las UPS´s de operacion del NUSE y CAD</t>
  </si>
  <si>
    <t>Area tecnologica C4</t>
  </si>
  <si>
    <t>Acceso Web Services</t>
  </si>
  <si>
    <t>Atención Integral Básica a las PPL</t>
  </si>
  <si>
    <t>I-AIB-4</t>
  </si>
  <si>
    <t>Acta del Consejo de Evaluación y Tratamiento</t>
  </si>
  <si>
    <t>Acta de clasificación en fase al sistema progresivo para las PPL.</t>
  </si>
  <si>
    <t>ACTAS</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</si>
  <si>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</si>
  <si>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</si>
  <si>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Dirección Carcél Distrital</t>
  </si>
  <si>
    <t>Archivo Oficina Hojas de Vida de las PPL</t>
  </si>
  <si>
    <t>Memorando de la oficina jurídica con listado de PPL para evaluación y/o seguimiento</t>
  </si>
  <si>
    <t>Memorando enviado por Jurídica solicitando la evaluación de un grupo de PPL</t>
  </si>
  <si>
    <t>F-AIB-145</t>
  </si>
  <si>
    <t>Evaluación de Trabajo Social</t>
  </si>
  <si>
    <t>Documento mediante el cual se presenta la evaluación y valoración del PPL a nivel de información familiar</t>
  </si>
  <si>
    <t>F-AIB-146</t>
  </si>
  <si>
    <t>Evaluación Psicología</t>
  </si>
  <si>
    <t>Documento mediante el cual se presenta la evaluación y valoración del PPL a nivel sicosocial</t>
  </si>
  <si>
    <t>F-AIB-144</t>
  </si>
  <si>
    <t>Evaluación de terapia ocupacional</t>
  </si>
  <si>
    <t>Documento mediante el cual se presenta la  valoración del PPL a nivel de "desempeño ocupacional"</t>
  </si>
  <si>
    <t>F-AIB-141</t>
  </si>
  <si>
    <t>Evaluación, Custodia y Vigilancia</t>
  </si>
  <si>
    <t>Documento mediante el cual se presenta la evaluación del PPL emitida por el grupo de custodia y vigilancia</t>
  </si>
  <si>
    <t>F-AIB-147</t>
  </si>
  <si>
    <t>Intervención y seguimiento individual</t>
  </si>
  <si>
    <t>Registro de información  de intervención y seguimiento individual al tratamiento sugerido por el CET para la PPL.</t>
  </si>
  <si>
    <t>F-AIB-143</t>
  </si>
  <si>
    <t>Evaluación de antropología</t>
  </si>
  <si>
    <t>Diagnóstico propio del área de antropología</t>
  </si>
  <si>
    <t>F-AIB-142</t>
  </si>
  <si>
    <t>Actividad Grupal</t>
  </si>
  <si>
    <t>Documento en el que se registran las actividades grupales brindadas a las PPL.</t>
  </si>
  <si>
    <t>F-AIB-584</t>
  </si>
  <si>
    <t>Atención en salud a PPL.</t>
  </si>
  <si>
    <t>Documento que contiene información relacionada con la atención en salud brindada a la PPL.</t>
  </si>
  <si>
    <t>Concepto del Consejo de evaluación y tratamimento</t>
  </si>
  <si>
    <t>Documento que consolida los conceptos de los profesionales integrantes del CET</t>
  </si>
  <si>
    <t>Comunicación Clasificación en fase de tratamiento</t>
  </si>
  <si>
    <t>Documento por el cual se informa a la PPL la fase y el tratamiento sugerido.</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</si>
  <si>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</si>
  <si>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Plan Nutricional</t>
  </si>
  <si>
    <t>PD-AIB-3</t>
  </si>
  <si>
    <t>Acta de reunión con operador del servicio de alimentos</t>
  </si>
  <si>
    <t xml:space="preserve">Documento en el cual se consigna cualquier novedad y compromisos suscritos con el  operador del servicio de alimentos. </t>
  </si>
  <si>
    <t>Instrumentos de Registro y Control de Calidad en alimentos para Personas Privadas de la Libertad- PPL</t>
  </si>
  <si>
    <t>Apoyo a la supervisión de alimentos</t>
  </si>
  <si>
    <t>Archivo de Gestión Oficina de Alimentos</t>
  </si>
  <si>
    <t>F-AIB-135</t>
  </si>
  <si>
    <t>Ingreso de Víveres Perecederos, no perecederos e Insumos</t>
  </si>
  <si>
    <t>Documento mediante el cual se registra el ingreso de insumos o víveres perecederos y no perecederos a las instalaciones de la Cárcel Distrital</t>
  </si>
  <si>
    <t>F-AIB-164</t>
  </si>
  <si>
    <t>Relación de ingreso de carnes</t>
  </si>
  <si>
    <t>Documento mediante el cual se registra el ingreso de carnes, presentando cantidades y con las indicaciones de almacenamiento.</t>
  </si>
  <si>
    <t>F-AIB-136</t>
  </si>
  <si>
    <t>Devolución de Materia Prima e Insumos</t>
  </si>
  <si>
    <t>Documento mediante el cual se registra la devolución de materias primas o insumos en condiciones insatisfactorias de calidad.</t>
  </si>
  <si>
    <t>F-AIB-585</t>
  </si>
  <si>
    <t>Cumplimiento a las buenas prácticas de manufactura y bases técnicas.</t>
  </si>
  <si>
    <t>Documento que deja el registro de las buenas prácticas de manufactura y bases técnicas.
Incluye
- Control de Higiene y Salubridad
- Renovación de Aceite
- Control de Lavado de Manos</t>
  </si>
  <si>
    <t>F-AIB-188</t>
  </si>
  <si>
    <t xml:space="preserve"> Registro de Contramuestras de Producto Terminado</t>
  </si>
  <si>
    <t>Documento que contiene la información diaria de las contramuestras de los alimentos que fueron suministrados.</t>
  </si>
  <si>
    <t>F-AIB-148</t>
  </si>
  <si>
    <t>Control Organoléptico</t>
  </si>
  <si>
    <t>Documento mediante el cual se evaluan las características propias del alimento.</t>
  </si>
  <si>
    <t>F-AIB-168</t>
  </si>
  <si>
    <t>Registro y control de temperaturas de almacenamiento en frío</t>
  </si>
  <si>
    <t>Formato mediante el cual  se lleva registro y control de las temperaturas  para el almacenamiento de la materia prima que requiere conservación en frio.</t>
  </si>
  <si>
    <t>Formato en el cual se registran las actividades de capacitación a las PPL asignadas por la JETEE al servicio de alimentos.</t>
  </si>
  <si>
    <t>F-AIB-187</t>
  </si>
  <si>
    <t>Formato donde la nutricionista registra las indicaciones de la dieta terapeutica del PPL.</t>
  </si>
  <si>
    <t>F-AIB-586</t>
  </si>
  <si>
    <t>Autorización de intercambio de alimentos</t>
  </si>
  <si>
    <t>Formato con el cual el operador solicita autorizacion para el intercambio de alimentos</t>
  </si>
  <si>
    <t>F-AIB-587</t>
  </si>
  <si>
    <t>Control de Menaje en el suministro de alimentos</t>
  </si>
  <si>
    <t>Formato para llevar el registro del menaje que entra y sale a los pabellones.</t>
  </si>
  <si>
    <t>F-AIB-588</t>
  </si>
  <si>
    <t>Ingreso de Vehiculos transportadores de alimentos</t>
  </si>
  <si>
    <t>Formato con el cual el operador informa cuales son los vehiculos que suministran los alimentos.</t>
  </si>
  <si>
    <t>F-AIB-589</t>
  </si>
  <si>
    <t>Seguimiento al ciclo del menu</t>
  </si>
  <si>
    <t>Formato en el cual se registra el cumplimiento al ciclo del menu</t>
  </si>
  <si>
    <t>F-AIB-590</t>
  </si>
  <si>
    <t>Verificación de la porción servida</t>
  </si>
  <si>
    <t>Formato en el cual se evalua la porción servida de los alimentos suministrados a los PPL.</t>
  </si>
  <si>
    <t>AI00</t>
  </si>
  <si>
    <t>AI0010</t>
  </si>
  <si>
    <t>AI0011</t>
  </si>
  <si>
    <t>AI0012</t>
  </si>
  <si>
    <t>AI0013</t>
  </si>
  <si>
    <t>AI0014</t>
  </si>
  <si>
    <t>AI0015</t>
  </si>
  <si>
    <t>AI0016</t>
  </si>
  <si>
    <t>AI0017</t>
  </si>
  <si>
    <t>AI0018</t>
  </si>
  <si>
    <t>AI0019</t>
  </si>
  <si>
    <t>AI0020</t>
  </si>
  <si>
    <t>AI0021</t>
  </si>
  <si>
    <t>AI0022</t>
  </si>
  <si>
    <t>AI0023</t>
  </si>
  <si>
    <t>AI0024</t>
  </si>
  <si>
    <t>AI0025</t>
  </si>
  <si>
    <t>AI0026</t>
  </si>
  <si>
    <t>AI0027</t>
  </si>
  <si>
    <t>AI0028</t>
  </si>
  <si>
    <t>AI0029</t>
  </si>
  <si>
    <t>AI0030</t>
  </si>
  <si>
    <t>AI0031</t>
  </si>
  <si>
    <t>AI0032</t>
  </si>
  <si>
    <t>AI0033</t>
  </si>
  <si>
    <t>AI0034</t>
  </si>
  <si>
    <t>AI0035</t>
  </si>
  <si>
    <t>AI0036</t>
  </si>
  <si>
    <t>AI0037</t>
  </si>
  <si>
    <t>AI0038</t>
  </si>
  <si>
    <t>AI0039</t>
  </si>
  <si>
    <t>AI0040</t>
  </si>
  <si>
    <t>AI0041</t>
  </si>
  <si>
    <t>AI0042</t>
  </si>
  <si>
    <t>AI0043</t>
  </si>
  <si>
    <t>AI0044</t>
  </si>
  <si>
    <t>AI0045</t>
  </si>
  <si>
    <t>AI0046</t>
  </si>
  <si>
    <t>AI0047</t>
  </si>
  <si>
    <t>AI0048</t>
  </si>
  <si>
    <t>AI0049</t>
  </si>
  <si>
    <t>AI0050</t>
  </si>
  <si>
    <t>AI0051</t>
  </si>
  <si>
    <t>AI0052</t>
  </si>
  <si>
    <t>AI0053</t>
  </si>
  <si>
    <t>AI0054</t>
  </si>
  <si>
    <t>AI0055</t>
  </si>
  <si>
    <t>AI0056</t>
  </si>
  <si>
    <t>AI0057</t>
  </si>
  <si>
    <t>AI0058</t>
  </si>
  <si>
    <t>AI0059</t>
  </si>
  <si>
    <t>AI0060</t>
  </si>
  <si>
    <t>AI0061</t>
  </si>
  <si>
    <t>AI0062</t>
  </si>
  <si>
    <t>AI0063</t>
  </si>
  <si>
    <t>AI0064</t>
  </si>
  <si>
    <t>AI0065</t>
  </si>
  <si>
    <t>AI0066</t>
  </si>
  <si>
    <t>AI0067</t>
  </si>
  <si>
    <t>AI0068</t>
  </si>
  <si>
    <t>AI0069</t>
  </si>
  <si>
    <t>AI0070</t>
  </si>
  <si>
    <t>AI0071</t>
  </si>
  <si>
    <t>AI0072</t>
  </si>
  <si>
    <t>AI0073</t>
  </si>
  <si>
    <t>AI0074</t>
  </si>
  <si>
    <t>AI0075</t>
  </si>
  <si>
    <t>AI0076</t>
  </si>
  <si>
    <t>AI0077</t>
  </si>
  <si>
    <t>AI0078</t>
  </si>
  <si>
    <t>AI0079</t>
  </si>
  <si>
    <t>AI0080</t>
  </si>
  <si>
    <t>AI0081</t>
  </si>
  <si>
    <t>AI0082</t>
  </si>
  <si>
    <t>AI0083</t>
  </si>
  <si>
    <t>AI0084</t>
  </si>
  <si>
    <t>AI0085</t>
  </si>
  <si>
    <t>AI0086</t>
  </si>
  <si>
    <t>AI0087</t>
  </si>
  <si>
    <t>AI0088</t>
  </si>
  <si>
    <t>AI0089</t>
  </si>
  <si>
    <t>AI0090</t>
  </si>
  <si>
    <t>AI0091</t>
  </si>
  <si>
    <t>AI0092</t>
  </si>
  <si>
    <t>AI0093</t>
  </si>
  <si>
    <t>AI0094</t>
  </si>
  <si>
    <t>AI0095</t>
  </si>
  <si>
    <t>AI0096</t>
  </si>
  <si>
    <t>AI0097</t>
  </si>
  <si>
    <t>AI0098</t>
  </si>
  <si>
    <t>AI0099</t>
  </si>
  <si>
    <t>AI00100</t>
  </si>
  <si>
    <t>AI00101</t>
  </si>
  <si>
    <t>AI00102</t>
  </si>
  <si>
    <t>AI00103</t>
  </si>
  <si>
    <t>AI00104</t>
  </si>
  <si>
    <t>AI00105</t>
  </si>
  <si>
    <t>AI00106</t>
  </si>
  <si>
    <t>AI00107</t>
  </si>
  <si>
    <t>AI00108</t>
  </si>
  <si>
    <t>AI00109</t>
  </si>
  <si>
    <t>AI00110</t>
  </si>
  <si>
    <t>AI00111</t>
  </si>
  <si>
    <t>AI00112</t>
  </si>
  <si>
    <t>AI00113</t>
  </si>
  <si>
    <t>AI00114</t>
  </si>
  <si>
    <t>AI00115</t>
  </si>
  <si>
    <t>AI00116</t>
  </si>
  <si>
    <t>AI00117</t>
  </si>
  <si>
    <t>AI00118</t>
  </si>
  <si>
    <t>AI00119</t>
  </si>
  <si>
    <t>AI00120</t>
  </si>
  <si>
    <t>AI00121</t>
  </si>
  <si>
    <t>AI00122</t>
  </si>
  <si>
    <t>AI00123</t>
  </si>
  <si>
    <t>AI00124</t>
  </si>
  <si>
    <t>AI00125</t>
  </si>
  <si>
    <t>AI00126</t>
  </si>
  <si>
    <t>AI00127</t>
  </si>
  <si>
    <t>AI00128</t>
  </si>
  <si>
    <t>AI00129</t>
  </si>
  <si>
    <t>AI00130</t>
  </si>
  <si>
    <t>AI00131</t>
  </si>
  <si>
    <t>AI00132</t>
  </si>
  <si>
    <t>AI00133</t>
  </si>
  <si>
    <t>AI00134</t>
  </si>
  <si>
    <t>AI00135</t>
  </si>
  <si>
    <t>AI00136</t>
  </si>
  <si>
    <t>AI00137</t>
  </si>
  <si>
    <t>AI00138</t>
  </si>
  <si>
    <t>AI00139</t>
  </si>
  <si>
    <t>AI00140</t>
  </si>
  <si>
    <t>AI00141</t>
  </si>
  <si>
    <t>AI00142</t>
  </si>
  <si>
    <t>AI00143</t>
  </si>
  <si>
    <t>AI00144</t>
  </si>
  <si>
    <t>AI00145</t>
  </si>
  <si>
    <t>AI00146</t>
  </si>
  <si>
    <t>AI00147</t>
  </si>
  <si>
    <t>AI00148</t>
  </si>
  <si>
    <t>AI00149</t>
  </si>
  <si>
    <t>AI00150</t>
  </si>
  <si>
    <t>AI00151</t>
  </si>
  <si>
    <t>AI00152</t>
  </si>
  <si>
    <t>AI00153</t>
  </si>
  <si>
    <t>AI00154</t>
  </si>
  <si>
    <t>AI00155</t>
  </si>
  <si>
    <t>AI00156</t>
  </si>
  <si>
    <t>AI00157</t>
  </si>
  <si>
    <t>AI00158</t>
  </si>
  <si>
    <t>AI00159</t>
  </si>
  <si>
    <t>AI00160</t>
  </si>
  <si>
    <t>AI00161</t>
  </si>
  <si>
    <t>AI00162</t>
  </si>
  <si>
    <t>AI00163</t>
  </si>
  <si>
    <t>AI00164</t>
  </si>
  <si>
    <t>AI00165</t>
  </si>
  <si>
    <t>AI00166</t>
  </si>
  <si>
    <t>AI00167</t>
  </si>
  <si>
    <t>AI00168</t>
  </si>
  <si>
    <t>AI00169</t>
  </si>
  <si>
    <t>AI00170</t>
  </si>
  <si>
    <t>AI00171</t>
  </si>
  <si>
    <t>AI00172</t>
  </si>
  <si>
    <t>AI00173</t>
  </si>
  <si>
    <t>AI00174</t>
  </si>
  <si>
    <t>AI00175</t>
  </si>
  <si>
    <t>AI00176</t>
  </si>
  <si>
    <t>AI00177</t>
  </si>
  <si>
    <t>AI00178</t>
  </si>
  <si>
    <t>AI00179</t>
  </si>
  <si>
    <t>AI00180</t>
  </si>
  <si>
    <t>AI00181</t>
  </si>
  <si>
    <t>AI00182</t>
  </si>
  <si>
    <t>AI00183</t>
  </si>
  <si>
    <t>AI00184</t>
  </si>
  <si>
    <t>AI00185</t>
  </si>
  <si>
    <t>AI00186</t>
  </si>
  <si>
    <t>AI00187</t>
  </si>
  <si>
    <t>AI00188</t>
  </si>
  <si>
    <t>AI00189</t>
  </si>
  <si>
    <t>AI00190</t>
  </si>
  <si>
    <t>AI00191</t>
  </si>
  <si>
    <t>AI00192</t>
  </si>
  <si>
    <t>AI00193</t>
  </si>
  <si>
    <t>AI00194</t>
  </si>
  <si>
    <t>AI00195</t>
  </si>
  <si>
    <t>AI00196</t>
  </si>
  <si>
    <t>AI00197</t>
  </si>
  <si>
    <t>AI00198</t>
  </si>
  <si>
    <t>AI00199</t>
  </si>
  <si>
    <t>AI00200</t>
  </si>
  <si>
    <t>AI00201</t>
  </si>
  <si>
    <t>AI00202</t>
  </si>
  <si>
    <t>AI00203</t>
  </si>
  <si>
    <t>AI00204</t>
  </si>
  <si>
    <t>AI00205</t>
  </si>
  <si>
    <t>AI00206</t>
  </si>
  <si>
    <t>AI00207</t>
  </si>
  <si>
    <t>AI00208</t>
  </si>
  <si>
    <t>AI00209</t>
  </si>
  <si>
    <t>AI00210</t>
  </si>
  <si>
    <t>AI00211</t>
  </si>
  <si>
    <t>AI00212</t>
  </si>
  <si>
    <t>AI00213</t>
  </si>
  <si>
    <t>AI00214</t>
  </si>
  <si>
    <t>AI00215</t>
  </si>
  <si>
    <t>AI00216</t>
  </si>
  <si>
    <t>AI00217</t>
  </si>
  <si>
    <t>AI00218</t>
  </si>
  <si>
    <t>AI00219</t>
  </si>
  <si>
    <t>AI00220</t>
  </si>
  <si>
    <t>AI00221</t>
  </si>
  <si>
    <t>AI00222</t>
  </si>
  <si>
    <t>AI00223</t>
  </si>
  <si>
    <t>AI00224</t>
  </si>
  <si>
    <t>AI00225</t>
  </si>
  <si>
    <t>AI00226</t>
  </si>
  <si>
    <t>AI00227</t>
  </si>
  <si>
    <t>AI00228</t>
  </si>
  <si>
    <t>AI00229</t>
  </si>
  <si>
    <t>AI00230</t>
  </si>
  <si>
    <t>AI00231</t>
  </si>
  <si>
    <t>AI00232</t>
  </si>
  <si>
    <t>AI00233</t>
  </si>
  <si>
    <t>AI00234</t>
  </si>
  <si>
    <t>AI00235</t>
  </si>
  <si>
    <t>AI00236</t>
  </si>
  <si>
    <t>AI00237</t>
  </si>
  <si>
    <t>AI00238</t>
  </si>
  <si>
    <t>AI00239</t>
  </si>
  <si>
    <t>AI00240</t>
  </si>
  <si>
    <t>AI00241</t>
  </si>
  <si>
    <t>AI00242</t>
  </si>
  <si>
    <t>Activos de Información</t>
  </si>
  <si>
    <t>Expediente Cobro Persuasivo</t>
  </si>
  <si>
    <t>El expediente de cobro persuasivo contiene los documentos que soportan las labores de cobro de las multas impuestas en virtud de la Ley 1801 de 2016. El expediente contiene: Oficio remisorio,comparendo, autos por medio de los cuales el inspector avoca conocimiento, citación a audiencia, suspensión de audiencia, título emitido por el inspector donde declara al ciudadano infractor e impone multa y constancia ejecutoria.</t>
  </si>
  <si>
    <t>Directora Jurídica y Contractual</t>
  </si>
  <si>
    <t>Archivo Dirección Jurídica y Contractual (Piso16)</t>
  </si>
  <si>
    <t xml:space="preserve">No </t>
  </si>
  <si>
    <t>1D-AAP-F2 Versión 2</t>
  </si>
  <si>
    <t xml:space="preserve">CONCEPTO JURÍDICO PROYECTOS DE ACUERDO/LEY </t>
  </si>
  <si>
    <t>Es el concepto jurídico que emite la Dirección Jurídica y Contractual de la Secretaría Distrital de Seguridad, Convivencia y Justicia, respecto a los proyectos de acuerdo que presentan los concejales ó respecto a los proyectos de ley que presentan los representantes a la cámara o senadores ó los proyectos de decreto que presentan los otros sectores de la administración distrital según solicitud de cada sector. Incluye las viabilidades jurídicas que se emiten a los proyectos de acuerdos previo a la sanción por parte del Alcalde Mayor.</t>
  </si>
  <si>
    <t>Secretaría Distrital de Gobierno</t>
  </si>
  <si>
    <t>DECRETOS DISTRITALES</t>
  </si>
  <si>
    <t>Es el acto administrativo por medio del cual el Alcalde Mayor de Bogotá imparte órdenes ya sea para hacer cumplir los acuerdos ó para garantizar la seguridad ciudadana y la protección de los derechos y libertades públicas.</t>
  </si>
  <si>
    <t>Secretaría Jurídica</t>
  </si>
  <si>
    <t>si</t>
  </si>
  <si>
    <t>Secretaría Distrital Jurídica</t>
  </si>
  <si>
    <t>ACCIONES DE TUTELA</t>
  </si>
  <si>
    <t>Son los documentos que albergan la informacion generada en el transcurso de los procesos de tutela en los cuales la Entidad es parte. Contiene documentos de origen externo como de origen interno, estos ultimos generados durante los procesos al interior de la secretaria para la defensa judicial.</t>
  </si>
  <si>
    <t>Documento Físico y digital</t>
  </si>
  <si>
    <t>Acciones constitucionales</t>
  </si>
  <si>
    <t>Acciones de tutela</t>
  </si>
  <si>
    <t>Proceso que tiene origen en la constitucion politica y en las normas que lo reglamentan.</t>
  </si>
  <si>
    <t xml:space="preserve">PROCESOS JUDICIALES </t>
  </si>
  <si>
    <t>Son los expedientes que contienen todas las actuaciones judiciales en forma de documentos de los procesos juidiciales a cargo de la Secretaria, esta como parte demanda y como demandante. Tambien se encuentran los documentos generados durante los tramites internos de la Secretaria en el ejercicio de la representacion judicial. A su vez se clasifican como contencioso administrativos, penales, civiles, ejecutivos y laborales.</t>
  </si>
  <si>
    <t>Procesos judicales</t>
  </si>
  <si>
    <t>Procesos contencioso administrativos, procesos penales, procesos civiles, procesos ejecutivos, procesos laborales.</t>
  </si>
  <si>
    <t xml:space="preserve">Procesos de carácter judicial que se originan en la legislacion aplicable para cada una de las jurisdicciones existentes. </t>
  </si>
  <si>
    <t>ACTAS DE COMITÉ DE CONCILIACION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</si>
  <si>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</si>
  <si>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Actas</t>
  </si>
  <si>
    <t>Actas comité de conciliacion</t>
  </si>
  <si>
    <t>Documento que contiene el desarrollo de los temas abordados en los comité de conciliacion de la entidad.</t>
  </si>
  <si>
    <t>http://www.bogotajuridica.gov.co/siprojweb2/index.html</t>
  </si>
  <si>
    <t>CONCILIACIONES PREJUDICIALES</t>
  </si>
  <si>
    <t>Son los expedientes cuyo contenido son las solicitudes de conciliacion como requisito para instaurar demanda ante la jurisdiccion contencioso administrativa.</t>
  </si>
  <si>
    <t>Conciliacion prejudicial</t>
  </si>
  <si>
    <t>Proceso indispensable en materia contencioso administrativa donde se incluyen las solicitudes de conciliacion.</t>
  </si>
  <si>
    <t xml:space="preserve">Conceptos Jurídicos </t>
  </si>
  <si>
    <t>elaboración y expedición de los Conceptos jurídicos, los cuales consisten en los 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SecretaríaDistrital de Seguridad, Convivencia y Justicia, en todos los temas de su competencia.</t>
  </si>
  <si>
    <t>interno</t>
  </si>
  <si>
    <t>RECURSO DE APELACIÓN PROCESOS LEY 1801DE 2016</t>
  </si>
  <si>
    <t>Resoluciones que resulelven los recursos de apelación de las conductas por convivencia establecidas en la ley 1801 de 2016</t>
  </si>
  <si>
    <t>CONTRATOS</t>
  </si>
  <si>
    <t>Expediente contractual qu econtiene toda l ainformación referente a la contratación en tidas sus fases (Precontractual, contractual, poscontractual)</t>
  </si>
  <si>
    <t>BASE DE DATOS DE INFORMACIÓN CONTRACTUAL</t>
  </si>
  <si>
    <t xml:space="preserve">Archivo en excel que contiene toda la informacion contractual de cada expediente que lleva la Unidad ejecutora 1 </t>
  </si>
  <si>
    <t>Equipo de Directora Juridica y Contractual - Equipo contratista tecnico</t>
  </si>
  <si>
    <t>BASE DE DATOS DE RESOLUCIONES INTERNAS DE LA SDSCJ</t>
  </si>
  <si>
    <t>Archivo en excel que contiene el consecutivo y relación de las resoluciones expedidas por la Dirección Juridica y Contractual de la SDSCj</t>
  </si>
  <si>
    <t>Base de Datos de Correspondencia</t>
  </si>
  <si>
    <t>Archivo en excel que contiene la información de la correspondencia interna y externa de la Dirección Juridica</t>
  </si>
  <si>
    <t>Equipo de Directora Juridica y Contractual - Auxiliar administrativo</t>
  </si>
  <si>
    <t>Base de datos de Procesos Judiciales</t>
  </si>
  <si>
    <t>Archivo en excel que contiene la informacion de los procesos judiciales llevados por la Direccion Juridica de la SDSCJ</t>
  </si>
  <si>
    <t>Equipo de Directora Juridica y Contractual - Equipo profesional especializado</t>
  </si>
  <si>
    <t>Base de Datos de Tutelas</t>
  </si>
  <si>
    <t>Base de Datos de SISCO (CONTROL)</t>
  </si>
  <si>
    <t>Archivo de excel de control que contiene la información del sistema de información de SISCO</t>
  </si>
  <si>
    <t>Equipo Técnico Operativo</t>
  </si>
  <si>
    <t>AI00243</t>
  </si>
  <si>
    <t>AI00244</t>
  </si>
  <si>
    <t>AI00245</t>
  </si>
  <si>
    <t>AI00246</t>
  </si>
  <si>
    <t>AI00247</t>
  </si>
  <si>
    <t>AI00248</t>
  </si>
  <si>
    <t>AI00249</t>
  </si>
  <si>
    <t>Anteproyecto</t>
  </si>
  <si>
    <t>Contiene la distribución del presupuesto de inversión a nivel de rubro, concepto de gasto y fuente.  Adicionalmente tiene la relación de planta de personal y gastos de funcionamiento, el cual es enviado a la Secretaría de Hacienda Distrital.</t>
  </si>
  <si>
    <t>Oficina Asesora de Planeación</t>
  </si>
  <si>
    <t>Archivo de la Oficina Asesora de Planeación</t>
  </si>
  <si>
    <t>Director Financiero</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</si>
  <si>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</si>
  <si>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</si>
  <si>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 xml:space="preserve">Sí </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</si>
  <si>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</si>
  <si>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</si>
  <si>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Actas de Cancelación y de Anulación</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</si>
  <si>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</si>
  <si>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</si>
  <si>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Acta de Constitución de Reserva</t>
  </si>
  <si>
    <t>Contienen la justificación de la constitución de las reservas presuspuestales. Se realiza dentro de los dos (2) primeros días hábiles del mes de enero.</t>
  </si>
  <si>
    <t>SICAPITAL</t>
  </si>
  <si>
    <t>Es el aplicativo mediante el cual se realizan las operaciones contables y presupuestales de la entidad, tales como : órdenes de pago, registros presupuestales, Certificados de Disponiblidad Presupuestal, Estados Financieros,  entre otros.</t>
  </si>
  <si>
    <t>Token de Firma Digital (certicámara)</t>
  </si>
  <si>
    <t>Es el token con la firma del  Secretario (representante legal) ante SIVICOF - Sistema de Vigilancia de control Fiscal de la Contraloría de Bogotá D.C.</t>
  </si>
  <si>
    <t xml:space="preserve"> Token de la firma digital del ordenador del gasto (2 principal y suplente) - GSE</t>
  </si>
  <si>
    <t>Es el token con la firma del ordenador del gasto (Director Financiero) ante la Secretaría Distrital de Hacienda.
El suplente es el profesional especializado código 222 grado 24.</t>
  </si>
  <si>
    <t>Token de la firma digital responsable del presupuesto (2 principal y suplente) GSE</t>
  </si>
  <si>
    <t>Es el token con la firma del ordenador del responsable del presupuesto ante la Secretaría Distrital de Hacienda. Profesional especializado código 222 grado 30.
El cargo suplente es el profesional universitario código 219 grado 16.</t>
  </si>
  <si>
    <t>Soporte para pagos</t>
  </si>
  <si>
    <t>Contiene la documentación y los soportes de todos los pagos realizados por la entidad.  Tales como: Resoluciones, contratos, facturas de servicios públicos, embargos.  Estos documentos son para la gestión de la Dirección Financiera.</t>
  </si>
  <si>
    <t>Código de Policía</t>
  </si>
  <si>
    <t>Cuadro de control administrativo de pasivos exigibles</t>
  </si>
  <si>
    <t>Contiene la relación de los saldos de las actas de fenecimiento de la Secretaría Distrital de Seguridad Convivenvia y Justicia, de la Secretaría de Gobierno de 2016 y el FVS en liquidación a corte mensual.</t>
  </si>
  <si>
    <t>Constitución de Reservas</t>
  </si>
  <si>
    <t>Contiene la relación de las reservas presupuestales al 31 de diciembre de cada vigencia, firmado por el ordenador del gasto de la entidad y el responsable de presupuesto.</t>
  </si>
  <si>
    <t>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</si>
  <si>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</si>
  <si>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Saldos iniciales del nuevo marco normativo</t>
  </si>
  <si>
    <t>Reportes de Estampillas</t>
  </si>
  <si>
    <t>Reportes de información Exógena</t>
  </si>
  <si>
    <t>Reportes de pagos</t>
  </si>
  <si>
    <t>Sentencias (proweb)</t>
  </si>
  <si>
    <t>Informes de gestión</t>
  </si>
  <si>
    <t>Plan Anual de Caja - PAC</t>
  </si>
  <si>
    <t>Notificaciones de embargos</t>
  </si>
  <si>
    <t>Resoluciones</t>
  </si>
  <si>
    <t>Respuestas a memorandos</t>
  </si>
  <si>
    <t>POA</t>
  </si>
  <si>
    <t>Informes Oficiales de Presupuesto</t>
  </si>
  <si>
    <t>Contiene el resumen de la ejecución presupuestlal de la Secretaría Distrital de Seguridad de Convivencia y Justicia, el cual es firmado por el ordenador del gasto de la Entidad y el responsable del presupuesto.</t>
  </si>
  <si>
    <t>Listado de Reserva Presupuestal por rubro</t>
  </si>
  <si>
    <t>Contiene la relación de los registros presupuestales que quedaron sin pago en cada vigencia con corte al 31 de diciembre.</t>
  </si>
  <si>
    <t>Secretario y/o Auxiliar del CET</t>
  </si>
  <si>
    <t>Equipo computo - secretario y/o Auxiliar del CET</t>
  </si>
  <si>
    <t>Correo Electrónico del Secretario del CET</t>
  </si>
  <si>
    <t>Informes Anual de Practicas de Comunidades Espirituales</t>
  </si>
  <si>
    <t xml:space="preserve">El informe anual de prácticas de comunidades religiosas contiene información sobre la atención y el apoyo que brindan comunidades religiosas a las personas privadas de la libertad. El Informe Anual condensa la información suministrada por cada comunidad de las actividades realizadas durante todo el año. Esta subserie documental contiene el acta de la reunión en la que analizan las actividades realizadas y su impacto de sus intervenciones en la mejora de la calidad de vida de los internos. </t>
  </si>
  <si>
    <t>Auxiliar Atención Integral</t>
  </si>
  <si>
    <t>Archivo de Gestión Atención Integral</t>
  </si>
  <si>
    <t>Las actas de reunión mensual de prácticas de comunidades religiosas contiene información sobre los proyectos a realizar, la atención y el apoyo que brindan comunidades religiosas a las PPL. Esta subserie documental contiene el acta de la reunión en la que analizan las actividades realizadas y el impacto de sus intervenciones en la mejora de la calidad de vida de las PPL.</t>
  </si>
  <si>
    <t>Acta de la Junta de Evaluación de Trabajo, Estudio y Enseñanza- JETEE</t>
  </si>
  <si>
    <t xml:space="preserve">Esta subserie  compila toda la información referente al cumplimiento voluntario de normas que promueven la autorregulación individual y social, métodos pacíficos de transformación de conflictos, que además propicien la comunicación y la solidaridad entre las personas perteneciente a cada pabellón.  Una vez cumpla con su tiempos de retención  se conservara totalmente en el Archivo Histórico de Bogotá, ya que posee posibilidades investigativas, patrimoniales e históricas, y además contiene valores legales y administrativos.  </t>
  </si>
  <si>
    <t>Secretario y/o Auxiliar de la JETEE</t>
  </si>
  <si>
    <t>Correo Electrónico del Secretario del JETEE</t>
  </si>
  <si>
    <t xml:space="preserve">Esta subserie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Una vez cumpla con su tiempos de retención deberán digitalizar para posteriormente conservarse totalmente en el Archivo Histórico de Bogotá, ya que posee posibilidades investigativas, patrimoniales e históricas, y además contiene valores legales y administrativos. 
</t>
  </si>
  <si>
    <t>Archivo de Gestion JETEE</t>
  </si>
  <si>
    <t xml:space="preserve">Instrumentos de Registro y Control Seguimiento de Programas de Capacitación y Ocupación </t>
  </si>
  <si>
    <t>Terapeuta Ocupacional y/o Secretario o Auxiliar de la JETEE</t>
  </si>
  <si>
    <t>Equipo de Computo Terapeuta Ocupacional y/o Secretario o Auxiliar de la JETEE</t>
  </si>
  <si>
    <t>Informes de percepción  de capacitación  a las  Personas Privadas de la Libertad  para  redención  de pena</t>
  </si>
  <si>
    <t>Dados los valores secundarios de estos documentos, una vez transcurrido el tiempo de retención en el archivo central, estos deben ser conservados en su totalidad y se transferidos al archivo histórico, para ser conservados como fuente de la historia de la Secretaría Distrital de Seguridad, Convivencia y justicia.</t>
  </si>
  <si>
    <t>Informes  Anual  de Encuestas de satisfacción servicios prestados por la Cárcel Distrital</t>
  </si>
  <si>
    <t>Plan Ocupacional - PPL-</t>
  </si>
  <si>
    <t>Plataforma Sisipec Web</t>
  </si>
  <si>
    <t>Terapeuta Ocupacional/Auxiliar JETEE</t>
  </si>
  <si>
    <t>Archivo de Gestión JETEE</t>
  </si>
  <si>
    <t>Historias de Salud de Personas Privadas de la Libertad -PPL</t>
  </si>
  <si>
    <t>Este documento está inmerso en el expediente de salud de las PPL las cuales se encuentran en la oficina de hojas de vida</t>
  </si>
  <si>
    <t>Oficina de Hojas de Vida</t>
  </si>
  <si>
    <t>Este documento que da inicio a la hoja de vida de salud de las PPL contiene la información sobre las condiciones de salud con que ingresa y/o salen las PPL</t>
  </si>
  <si>
    <t>Este documento contiene información sobre la salud oral de las PPL y permite realizar cotejo al egreso de la PPL del establecimiento</t>
  </si>
  <si>
    <t>media</t>
  </si>
  <si>
    <t>Este documento contiene la información del nivel educativo y las actividades ocupacionales realizadas por la PPL</t>
  </si>
  <si>
    <t>baja</t>
  </si>
  <si>
    <t>Este documento es necesario para el traslado a un centro de salud en cumplimiento de un requerimiento médico</t>
  </si>
  <si>
    <t>Documento en el que se registra la dieta terapéutica prescrita por el médico</t>
  </si>
  <si>
    <t>Documento en el cual se registra la entrega o suministro de los medicamentos o documentación para las PPL</t>
  </si>
  <si>
    <t>Formato donde se registra las condiciones físicas de la PPL que sale a disfrutar del beneficio de hasta por 72 horas</t>
  </si>
  <si>
    <t xml:space="preserve">Informes de novedades de visitas </t>
  </si>
  <si>
    <t>Esta subserie comprende los informes por parte del Cuerpo de Custodia y Vigilancia sobre las novedades presentadas los días de visita en el establecimiento carcelario</t>
  </si>
  <si>
    <t>Profesional Universitario oficina disciplinarios establecimiento carcelario</t>
  </si>
  <si>
    <t>Archivo de Gestión Disciplinarios Cárcel Distrital</t>
  </si>
  <si>
    <t>Ingeniero de Alimentos</t>
  </si>
  <si>
    <t xml:space="preserve">Instrumentos de Registro y Control en Atención Integral </t>
  </si>
  <si>
    <t>Programa de Promoción y Prevención en Salud a PPL</t>
  </si>
  <si>
    <t>Esta serie está encaminada a bruindar orientación e informacion de tipo educativo preventivo en diferentes temáticas de salud.</t>
  </si>
  <si>
    <t>Referente de salud</t>
  </si>
  <si>
    <t>Archivo de Gestión de Atención Integral - Salud</t>
  </si>
  <si>
    <t>Secretaria de Salud</t>
  </si>
  <si>
    <t>La subserie recopila los documentos que se generan para la formulación del Programa de Promoción y Prevención en Salud de PPL (personas privadas de la libertad). El programa está encaminado a realizar la promoción de hábitos sanos y la prevención de enfermedades al interior de la cárcel y diferentes cuestiones en salud que se pueden presentar por fuera de la cárcel; buscando prevenir al máximo los contagios masivos y velar por la integridad física de los PPL. Dicho lo anterior esta subserie se compone por los siguientes documentos: • Registro de Charlas educativas en salud   • Programa de Promoción y Prevención en Salud a PPL</t>
  </si>
  <si>
    <t>Actas de Junta de Asignación, Distribución de Patios y Asignación de Celdas</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</si>
  <si>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</si>
  <si>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Archivo oficina Hojas de Vida</t>
  </si>
  <si>
    <t>Actas de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</si>
  <si>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</si>
  <si>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Profesional Universitario Oficina de Disciplinarios</t>
  </si>
  <si>
    <t>Archivo oficina de disciplinarios</t>
  </si>
  <si>
    <t>Hiistorias de Personas Privadas de la Libertad -PPL-</t>
  </si>
  <si>
    <t xml:space="preserve">Esta subserie recopila la documentación allegada al centro carcelario de las PPL </t>
  </si>
  <si>
    <t>Documento Fisico</t>
  </si>
  <si>
    <t>Reseña</t>
  </si>
  <si>
    <t>Historias de Traslados de Personas Privadas de la Libertad al  INPEC</t>
  </si>
  <si>
    <t xml:space="preserve">Profesional Especializado </t>
  </si>
  <si>
    <t>Archivo Gestión oficina ingresos y egresos</t>
  </si>
  <si>
    <t>Informes Mesual de Encuestas de satisfacción servicios prestados por la Cárcel Distrital</t>
  </si>
  <si>
    <t>Esta subserie recopila el nivel de satisfacción de los visitantes y sirve como insumo para la toma de decisiones</t>
  </si>
  <si>
    <t>Archivo de Gestión área Administrativa</t>
  </si>
  <si>
    <t>Instrumentos de Registro y Control de Atención al Interno</t>
  </si>
  <si>
    <t>Esta subserie recopila los requerimientos o preguntas frecuentas de las PPL en temas juridicos</t>
  </si>
  <si>
    <t>Archivo Gestión oficina atención al interno</t>
  </si>
  <si>
    <t>Esta subserie  recopila la notificación de calificación de conducta de las PPL</t>
  </si>
  <si>
    <t>Archivo Gestión oficina disciplinarios</t>
  </si>
  <si>
    <t>Esta subserie recopila fecha y hora de programación de audiencias</t>
  </si>
  <si>
    <t>Profesional Universitario Oficina de ingresos y egresos</t>
  </si>
  <si>
    <t>Esta subserie recopila la firma huella y sello del juez asignado al juzgado.</t>
  </si>
  <si>
    <t>Esta subserie recopila la numeración del consectivo dados a los documentos enviados a los juzgados para redención de pena</t>
  </si>
  <si>
    <t>Archivo Gestión jurídica</t>
  </si>
  <si>
    <t>Esta subserie recopila las notificaciones realizadas a las PPL de los documentos allegados al establecimiento</t>
  </si>
  <si>
    <t>hojas de vida</t>
  </si>
  <si>
    <t>Hojas de vida</t>
  </si>
  <si>
    <t xml:space="preserve">MEDIDAS DE PROTECCIÓN POR VIOLENCIA INTRAFAMILIAR </t>
  </si>
  <si>
    <t>Esta serie recopila las órdenes de autoridad judicial donde informan los días de arresto que debe cumplri un ciudadano en el establecimiento carcelario</t>
  </si>
  <si>
    <t>Actas Comité de Derechos Humanos</t>
  </si>
  <si>
    <t>Esta subserie recopila los requerimientos, solicitudes, dudas, quejas e información de las PPL a través de cada uno de los representantes de DD.HH. De los pabellones</t>
  </si>
  <si>
    <t>Memorando enviado por Jurídica solicitando la evaluación de personas privadas de la libertad (condenadas).</t>
  </si>
  <si>
    <t>Archivo de Gestión CET</t>
  </si>
  <si>
    <t>Memorando remisorio a profesionales del  CET de listado de PPL para evaluación y/o seguimiento</t>
  </si>
  <si>
    <t>Memorando enviado por el responsable de atención integral al grupo de profesionales del CET</t>
  </si>
  <si>
    <t>Evaluación de Terapia ocupacional</t>
  </si>
  <si>
    <t xml:space="preserve">Memorando remisorio a  archivo de hojas de vida de la notificación, concepto integral y formatos de evaluación y/o seguimiento de las PPL </t>
  </si>
  <si>
    <t xml:space="preserve">Documento mediante el cual se remite a la oficina Jurídica -hojas de vida- la notificación, concepto integral y formatos de evaluación y/o seguimiento de las PPL </t>
  </si>
  <si>
    <t>F-AIB-674</t>
  </si>
  <si>
    <t>Tratamiento sugerido por el CET</t>
  </si>
  <si>
    <t>Archivo que contiene información relacionada com el tratamiento sugerido (psicosocial , actividades de redención) de cada PPL evaluado y clasificado en fase de tratamiento.</t>
  </si>
  <si>
    <t>Conceptos emitidos por cada profesional participante del CET</t>
  </si>
  <si>
    <t>Diagnóstico propio de cada profesional respecto a su área</t>
  </si>
  <si>
    <t>Registro de Intervención y Seguimiento Individual (Si Aplica)</t>
  </si>
  <si>
    <t>Documento en el que se registran las  intervenciones y/o seguimiento brindado a las PPL.</t>
  </si>
  <si>
    <t>I-AIB-2</t>
  </si>
  <si>
    <t>Informe Anual de Prácticas de Comunidades Espirituales</t>
  </si>
  <si>
    <t>Documento que detalla un balance anual de actividades de las Comunidades Espirituales</t>
  </si>
  <si>
    <t xml:space="preserve">Actas de Reunión mensual </t>
  </si>
  <si>
    <t>Documento en el cual se consigna la reunión mensual con los  líderes de las Comunidades Espirituales en cuanto a las actividades a realizar</t>
  </si>
  <si>
    <t>PD-AIB-2</t>
  </si>
  <si>
    <t>Comunicación Oficial de citación a comité</t>
  </si>
  <si>
    <t xml:space="preserve">Documento mediante el cual se hace constar la citación al Comité </t>
  </si>
  <si>
    <t>Acta de sesión de la Junta de Evaluación de Trabajo, Estudio y Enseñanza JETEE</t>
  </si>
  <si>
    <t>Documento en el cual se registra la sesión de la JETTE, donde se estudia y aprueba la  validez de las actividades para redención de pena y de las novedades presentadas</t>
  </si>
  <si>
    <t>F-AIB-126</t>
  </si>
  <si>
    <t>Notificación y Entrega de Carnés a las Personas Privadas de la Libertad Vinculadas a Programas, Actividades y/o Talleres Válidos para Redención de Pena</t>
  </si>
  <si>
    <t>Formato en el cual se registra la notificación a las PPL respecto a la Asignación a Actividades y/o talleres y entrega de carnets</t>
  </si>
  <si>
    <t>Listado de control de asistencia de Internos para redención en pabellones</t>
  </si>
  <si>
    <t>Formato en el cual se registra el listado de internos para redención de penas por pabellón</t>
  </si>
  <si>
    <t>F-AIB-129</t>
  </si>
  <si>
    <t>Publicación de Horas de Asistencia a Actividades de Redención de Pena</t>
  </si>
  <si>
    <t>Formato en el cual se registra el total de horas mensuales por participacion de PPL en actividades válidas para redención de pena.</t>
  </si>
  <si>
    <t>Acta GAI</t>
  </si>
  <si>
    <t>Acta del Grupo de Atencion intengral que contiene el total de las PPL asignadas trimestralmente a actividades validas para redención de penas.</t>
  </si>
  <si>
    <t>Base de Datos  de la Historia Ocupacional de las PPL</t>
  </si>
  <si>
    <t>Contiene la profesión u oficio de la ppl y las sugerencias de actividades validas para redención de penas de las PPL</t>
  </si>
  <si>
    <t>Memorando de entrega y recepción de Listado de control de asistencia de PPL para redención de pena.</t>
  </si>
  <si>
    <t>Documento donde se entrega y recepciona a los talleristas los listados de control de asistencia de PPL para la redención de pena.</t>
  </si>
  <si>
    <t>F-AIB-665</t>
  </si>
  <si>
    <t>Encuesta de Evaluación de Capacitaciones</t>
  </si>
  <si>
    <t>Formato donde se registra la percepción de las PPL respecto a las actividades válidas para redención de pena.</t>
  </si>
  <si>
    <t>Informe de tabulación encuestas de Evaluación de Capacitaciones</t>
  </si>
  <si>
    <t>Consolidación de la información recepcionada de las PPL respecto de las actividades válidas para redenciónn de pena</t>
  </si>
  <si>
    <t>AI030</t>
  </si>
  <si>
    <t>Informe  Anual  de Encuestas de satisfacción servicios prestados por la Cárcel Distrital</t>
  </si>
  <si>
    <t xml:space="preserve">Documento que recopila toda la información anual,  en dichas informes  reflejan su nivel de satisfacción referente a varios de los frentes que operan para los procesos que se generan para el trato y atención de los reclusos y visitantes  del establecimiento. </t>
  </si>
  <si>
    <t>AI031</t>
  </si>
  <si>
    <t>Plan Ocupacional</t>
  </si>
  <si>
    <t>Plataforma de sisipec web módulo JETEE donde se encuentran validados los programas y/o actividades válidos para redención de pena</t>
  </si>
  <si>
    <t>AI032</t>
  </si>
  <si>
    <t>F-AIB-128</t>
  </si>
  <si>
    <t>Estructuración de programas y / o talleres</t>
  </si>
  <si>
    <t>Formato donde se planean los programas y/o actividades válidos para redención de pena</t>
  </si>
  <si>
    <t>AI033</t>
  </si>
  <si>
    <t xml:space="preserve">Formato de Intervención y Seguimiento Individual </t>
  </si>
  <si>
    <t>Documento en el que se registra la atención y/o intervención brindado a las PPL, el cual reposa en el expediente médico de la PPL</t>
  </si>
  <si>
    <t>AI034</t>
  </si>
  <si>
    <t>Trámite Jurídico a la Situación de las PPL</t>
  </si>
  <si>
    <t>PD-TJ-1</t>
  </si>
  <si>
    <t>F-TJ-200</t>
  </si>
  <si>
    <t xml:space="preserve">Registro Médico de Ingreso/Egreso </t>
  </si>
  <si>
    <t>Documento en donde se registran las condiciones físicas del capturado cuando ingresa al establecimiento carcelario</t>
  </si>
  <si>
    <t>AI035</t>
  </si>
  <si>
    <t>F-TJ-202</t>
  </si>
  <si>
    <t xml:space="preserve">Carta dental </t>
  </si>
  <si>
    <t>Documento donde se registra la condición de salud oral del capturado al ingreso del establecimiento carcelario</t>
  </si>
  <si>
    <t>AI036</t>
  </si>
  <si>
    <t>F-TJ-564</t>
  </si>
  <si>
    <t>Historia  Ocupacional</t>
  </si>
  <si>
    <t>Formato donde se registra la información ocupacional y actividades laborales de la PPL</t>
  </si>
  <si>
    <t>AI037</t>
  </si>
  <si>
    <t>PR-AIB-1</t>
  </si>
  <si>
    <t>F-AIB-154</t>
  </si>
  <si>
    <t>Formato Remisión Salud</t>
  </si>
  <si>
    <t xml:space="preserve">Documento donde se registra lugar fecha y hora de la cita médica </t>
  </si>
  <si>
    <t>AI038</t>
  </si>
  <si>
    <t>AI039</t>
  </si>
  <si>
    <t>PD-AIB-1</t>
  </si>
  <si>
    <t>F-AIB-606</t>
  </si>
  <si>
    <t>Entrega de Medicamentos, Dispositivos médicos y documentos de salud</t>
  </si>
  <si>
    <t>Formato donde se registra la entrega de medicamentos y documentos relacíonados con el estado de salud de las PPL</t>
  </si>
  <si>
    <t>AI040</t>
  </si>
  <si>
    <t>I-TJ-6</t>
  </si>
  <si>
    <t>F-TJ-563</t>
  </si>
  <si>
    <t>Ficha médica beneficio Administrativo</t>
  </si>
  <si>
    <t>Formato donde se registra el estado de salud de la PPL que sale al disfrute del beneficio administrativo de hasta por 72 horas</t>
  </si>
  <si>
    <t>AI041</t>
  </si>
  <si>
    <t>AI042</t>
  </si>
  <si>
    <t xml:space="preserve">Custodia y Vigilancia para la Seguridad </t>
  </si>
  <si>
    <t>PD-CVS-4</t>
  </si>
  <si>
    <t xml:space="preserve">Comunicación interna remisión </t>
  </si>
  <si>
    <t xml:space="preserve">Informe de novedades presentadas durante la visita de los familiares y/o amigos a las PPL </t>
  </si>
  <si>
    <t>AI043</t>
  </si>
  <si>
    <t>F-CVS-669</t>
  </si>
  <si>
    <t xml:space="preserve">Documentos soportes de evidencias de la novedad </t>
  </si>
  <si>
    <t>Formato en el que se registra el motivo de la devolución de una visita</t>
  </si>
  <si>
    <t>AI044</t>
  </si>
  <si>
    <t>AI045</t>
  </si>
  <si>
    <t>AI046</t>
  </si>
  <si>
    <t>AI047</t>
  </si>
  <si>
    <t>AI048</t>
  </si>
  <si>
    <t>Planbilla de Control de Higiene y Salubridad en el Área del Servicio de Alimentos</t>
  </si>
  <si>
    <t>Planilla mediante la cual se  verifican las condiciones de salubridad de las áreas en las cuales se manipulan alimentos y se presta el servicio.</t>
  </si>
  <si>
    <t>AI049</t>
  </si>
  <si>
    <t>AI050</t>
  </si>
  <si>
    <t>Planilla de Registro Diario de Control de Limpieza y Desinfección de Menaje (Si Aplica)</t>
  </si>
  <si>
    <t>Planilla mediante la cual se registra el control para la limpieza y desinfección de los elementos utilizados en la prestación de servicios alimentarios a PPL</t>
  </si>
  <si>
    <t>AI051</t>
  </si>
  <si>
    <t>AI052</t>
  </si>
  <si>
    <t>AI053</t>
  </si>
  <si>
    <t>Planilla de Renovación de Aceite</t>
  </si>
  <si>
    <t>Ficha mediante la cual se registrar los bidones de aceite vegetal usado y se rotulan para su disposición final por parte del contratista competente.</t>
  </si>
  <si>
    <t>AI054</t>
  </si>
  <si>
    <t>Planilla de Control de Lavado de Manos (Si Aplica)</t>
  </si>
  <si>
    <t>Documento mediante el cual se controlan los registros de lavado de manos, previo y posterior a la manipulación de alimentos por parte de las PPL asignadas al servicio de alimentos.</t>
  </si>
  <si>
    <t>AI055</t>
  </si>
  <si>
    <t>AI056</t>
  </si>
  <si>
    <t>Planilla control de materia prima en insumos en almacenamiento (Si Aplica)</t>
  </si>
  <si>
    <t>Formato mediante el cual se presenta el inventario de las materias primas e insumos que entraron al almacen.</t>
  </si>
  <si>
    <t>AI057</t>
  </si>
  <si>
    <t>AI058</t>
  </si>
  <si>
    <t>AI059</t>
  </si>
  <si>
    <t>AI060</t>
  </si>
  <si>
    <t>AI061</t>
  </si>
  <si>
    <t>AI062</t>
  </si>
  <si>
    <t>AI063</t>
  </si>
  <si>
    <t>AI064</t>
  </si>
  <si>
    <t>F-DS-351</t>
  </si>
  <si>
    <t xml:space="preserve">Control de entrega elementos PIGA intrapabellones </t>
  </si>
  <si>
    <t>Formato en el cual se registra la entrega de elementos de aseo a las PPL</t>
  </si>
  <si>
    <t>AI065</t>
  </si>
  <si>
    <t>F-DS-358</t>
  </si>
  <si>
    <t xml:space="preserve">Verificación de actividades limpieza y Desinfección para áreas de suministro de alimentación y comedores intrapabellones </t>
  </si>
  <si>
    <t>Documento en el cual se registra el control de limpieza y desinfección por parte de las PPL - curso ambiental.</t>
  </si>
  <si>
    <t>AI066</t>
  </si>
  <si>
    <t>Registro de Charlas educativas en salud</t>
  </si>
  <si>
    <t>Documento en el cual se registra la asistencia y el desarrollo de las charlas educativas en salud a las PPL</t>
  </si>
  <si>
    <t>AI067</t>
  </si>
  <si>
    <t>Documento en el cual se relaciona el conjunto de acciones referentes a la salud de las PPL.</t>
  </si>
  <si>
    <t>AI068</t>
  </si>
  <si>
    <t>Comunicación Oficial de citación a Comité</t>
  </si>
  <si>
    <t>AI069</t>
  </si>
  <si>
    <t>Documento en el que se registra los cambios de pabellón, celda o plancha de las PPl durante su estadía en el Establecimiento Carcelario</t>
  </si>
  <si>
    <t>AI070</t>
  </si>
  <si>
    <t>Documento en el que se registra la calificación de conducta y novedades en cuanto a los expedientes disciplinarios de las PPL que se encuentran en el establecimiento carcelario</t>
  </si>
  <si>
    <t>AI071</t>
  </si>
  <si>
    <t>Documentos con los cuales fue recepcionado en el establecimiento carcelario de origen</t>
  </si>
  <si>
    <t>AI072</t>
  </si>
  <si>
    <t>Documento emitido por autoridad judicial competente donde se establece el ingreso o libertad de las PPL</t>
  </si>
  <si>
    <t>AI073</t>
  </si>
  <si>
    <t>AI074</t>
  </si>
  <si>
    <t>AI075</t>
  </si>
  <si>
    <t>AI077</t>
  </si>
  <si>
    <t>Documento que registra la entrega de elementos personales de la PPL al establecimiento carcelario</t>
  </si>
  <si>
    <t>AI078</t>
  </si>
  <si>
    <t>Documento que registra la entrega de elementos de dotación para la estadía en el establecimiento carcelario de la PPL</t>
  </si>
  <si>
    <t>AI080</t>
  </si>
  <si>
    <t>Historia psicosocial</t>
  </si>
  <si>
    <t>Formato en el cual se registra la información psicosocialque suministra la PPL al ingreso al establecimiento carcelario</t>
  </si>
  <si>
    <t>AI081</t>
  </si>
  <si>
    <t>Solicitud de Traslado de patio y/o celda por el PPL (Si Aplica)</t>
  </si>
  <si>
    <t>Documento donde la PPL expresa los motivos para el cambio de celda, pabellón o plancha</t>
  </si>
  <si>
    <t>AI082</t>
  </si>
  <si>
    <t>Respuesta a Solicitud de Traslado - Junta de Distribución de Patios (si Aplica)</t>
  </si>
  <si>
    <t>Documento donde se responde el requerimiento a la PPL de traslado de pabellón o cambio de celda o plancha</t>
  </si>
  <si>
    <t>AI083</t>
  </si>
  <si>
    <t>Solicitud de Traslado a otro Centro de reclusión por el PPL (Si Aplica)</t>
  </si>
  <si>
    <t>Documento donde la PPL solicita cambio de establecimiento carcelario</t>
  </si>
  <si>
    <t>AI084</t>
  </si>
  <si>
    <t>Respuesta a Solicitud de Traslado a otro Centro de Reclusión - Oficina Jurídica (Si Aplica)</t>
  </si>
  <si>
    <t>Documento donde se brinda respuesta a la PPL a la solicitud de cambio de establecimiento carcelario</t>
  </si>
  <si>
    <t>AI085</t>
  </si>
  <si>
    <t>Solicitud de Visita por parte del PPL (Si Aplica)</t>
  </si>
  <si>
    <t>Documento donde la PPL solicita visita</t>
  </si>
  <si>
    <t>AI086</t>
  </si>
  <si>
    <t>Respuesta a Solicitud de Visita (Si Aplica)</t>
  </si>
  <si>
    <t>Documento donde se brinda respuesta a la PPL a solicitud de visita</t>
  </si>
  <si>
    <t>AI087</t>
  </si>
  <si>
    <t>Solicitud de entrevista del PPL con el Director (Si Aplica)</t>
  </si>
  <si>
    <t>Documento donde la PPL solicita entrevista con el Director del establecimiento</t>
  </si>
  <si>
    <t>AI088</t>
  </si>
  <si>
    <t xml:space="preserve">Acta de reunión Dirección con  PPL (Si Aplica)  </t>
  </si>
  <si>
    <t>Documento donde se desarrolla la entrevista con la dirección del establecimiento</t>
  </si>
  <si>
    <t>AI089</t>
  </si>
  <si>
    <t>Expediente Disciplinario (Si Aplica)</t>
  </si>
  <si>
    <t>Documento que comprende las actuación disciplinarias a una PPL</t>
  </si>
  <si>
    <t>AI090</t>
  </si>
  <si>
    <t>Solicitud de PPL para Ingreso en Taller o Actividad  de redención (Si Aplica)</t>
  </si>
  <si>
    <t>Documento donde la PPL solicita vinculación a actividad de redención de pena</t>
  </si>
  <si>
    <t>AI091</t>
  </si>
  <si>
    <t>Respuesta a la solicitud de Ingreso  en Taller o Actividad  (Si Aplica)</t>
  </si>
  <si>
    <t>Documento donde se brinda respuesta a solicitud de vinculación a actividad de redención de pena</t>
  </si>
  <si>
    <t>AI092</t>
  </si>
  <si>
    <t>F-AIB-152</t>
  </si>
  <si>
    <t>Revisión Médica Servicio de Alimentos (Si Aplica)</t>
  </si>
  <si>
    <t>Documento que registra las condiciones de salud a las PPL que van a ingresar al servicio de alimentos</t>
  </si>
  <si>
    <t>AI093</t>
  </si>
  <si>
    <t>Resultados de Laboratorio (Si Aplica)</t>
  </si>
  <si>
    <t>Documento que registra los resultados de laboratorio de la PPL que está propuesta para servicio de alimentos</t>
  </si>
  <si>
    <t>AI094</t>
  </si>
  <si>
    <t>Certificado de manipulación de alimentos (Si Aplica)</t>
  </si>
  <si>
    <t>Certificado de capacitación en manipulación de alimentos a las PPL vinculadas a servicio de alimentos</t>
  </si>
  <si>
    <t>AI095</t>
  </si>
  <si>
    <t>F-AIB-350</t>
  </si>
  <si>
    <t>PPL con Dieta Terapéutica (Si Aplica)</t>
  </si>
  <si>
    <t>Formato que evidencia el tipo de dieta prescrita</t>
  </si>
  <si>
    <t>AI096</t>
  </si>
  <si>
    <t>Registro de Renuncia de Dieta Terapéutica (Si Aplica)</t>
  </si>
  <si>
    <t>Documento donde la PPL renuncia a la Dieta Terapéutica prescrita por el médico</t>
  </si>
  <si>
    <t>AI097</t>
  </si>
  <si>
    <t>Documento de retiro de dieta a la PPL (Si Aplica)</t>
  </si>
  <si>
    <t>Documento que valida el retiro o no de la dieta a la PPL</t>
  </si>
  <si>
    <t>AI098</t>
  </si>
  <si>
    <t>Remisión en Salud (Si Aplica)</t>
  </si>
  <si>
    <t>Documento que registra la programación de citas médicas a las PPL</t>
  </si>
  <si>
    <t>AI099</t>
  </si>
  <si>
    <t>Solicitud de clasificación en fase (Si Aplica)</t>
  </si>
  <si>
    <t>Documento en el cual la PPL solicita clasificación en fase</t>
  </si>
  <si>
    <t>AI100</t>
  </si>
  <si>
    <t>Respuesta de clasificación en fase (Si Aplica)</t>
  </si>
  <si>
    <t>Documento mediante el cual el abogado de la oficina jurídica revisa la situación jurídica y verifica la viabilidad de la clasificación en fase</t>
  </si>
  <si>
    <t>AI101</t>
  </si>
  <si>
    <t>Concepto Integral (Evaluación) (Si Aplica)</t>
  </si>
  <si>
    <t>AI102</t>
  </si>
  <si>
    <t>Comunicación de Clasificación en Fase y Seguimiento (Si Aplica)</t>
  </si>
  <si>
    <t>AI103</t>
  </si>
  <si>
    <t>Intervención y Seguimiento Individual (Si Aplica)</t>
  </si>
  <si>
    <t>Registro de información  de atención, intervención y/o seguimiento individual a las PPL.</t>
  </si>
  <si>
    <t>AI104</t>
  </si>
  <si>
    <t>I-AIB-6</t>
  </si>
  <si>
    <t>Solicitudes de cómputos para Redención de Pena (Si Aplica)</t>
  </si>
  <si>
    <t>Documento mediante el cual la PPL solicita certificados de redención de pena por trabajo, estudio y/o enseñanza</t>
  </si>
  <si>
    <t>AI105</t>
  </si>
  <si>
    <t>Documento de trámite de Cómputos remitidos a la autoridad judicial (Si Aplica)</t>
  </si>
  <si>
    <t>Documento mediante el cual se da respuesta al requerimiento de horas de redención</t>
  </si>
  <si>
    <t>AI108</t>
  </si>
  <si>
    <t>F-AIB-130</t>
  </si>
  <si>
    <t>Renuncia Voluntaria a Programas, Actividades y/o Talleres Válidos para Redención de Pena (Si Aplica)</t>
  </si>
  <si>
    <t>Formato en el cual se registra la renuncia de la PPL al taller asignado para actividad de redención de pena</t>
  </si>
  <si>
    <t>AI109</t>
  </si>
  <si>
    <t>Oficio de Solicitud de Información de Situación Jurídica (Si Aplica)</t>
  </si>
  <si>
    <t>Documento donde se informa la situación jurídica de la PPL en el establecimiento carcelario</t>
  </si>
  <si>
    <t>AI110</t>
  </si>
  <si>
    <t>Denuncia Penal por Pérdida de  Hoja de Vida PPL (Si Aplica)</t>
  </si>
  <si>
    <t>AI111</t>
  </si>
  <si>
    <t>Solicitud de beneficio administrativo permiso de salida de hasta por 72 Horas (Si Aplica)</t>
  </si>
  <si>
    <t>Solicitud para que el establecimiento carcelario realice el trámite del beneficio hasta por 72 horas</t>
  </si>
  <si>
    <t>AI112</t>
  </si>
  <si>
    <t>Respuesta a la solicitud del beneficio administrativo permiso de salida de hasta por 72 Horas (Si Aplica)</t>
  </si>
  <si>
    <t>Documento donde se informa a la PPL el trámite adelandado respecto al beneficio administrativo hasta por 72 horas</t>
  </si>
  <si>
    <t>AI113</t>
  </si>
  <si>
    <t>PD-TJ-7</t>
  </si>
  <si>
    <t>Solicitud de antecedentes judiciales a autoridades competentes (Si Aplica)</t>
  </si>
  <si>
    <t>Documento donde se solicita el estado del proceso de una PPL a una autoridad judicial competente</t>
  </si>
  <si>
    <t>AI114</t>
  </si>
  <si>
    <t>Antecedentes de procesos judiciales de la PPL (Si Aplica)</t>
  </si>
  <si>
    <t>Solicitud aque se realiza a INTERPOL soicitando antecedentes de la PPL que le ha sido condedida la libertad</t>
  </si>
  <si>
    <t>AI115</t>
  </si>
  <si>
    <t>Solicitud de Visita domiciliaria de la PPL (Si Aplica)</t>
  </si>
  <si>
    <t>Documento donde el abogado de jurídica solicita la visita domiciliaria al área de trabajo social para la realización de ésta en el lugar informado por la PPL</t>
  </si>
  <si>
    <t>AI116</t>
  </si>
  <si>
    <t>F-TJ-554</t>
  </si>
  <si>
    <t>Registro de Visita Domiciliaria (Si Aplica)</t>
  </si>
  <si>
    <t>Formato donde se verifica el arraigo de la PPL al que le es tramitado el beneficio administrativo de hasta por 72 horas</t>
  </si>
  <si>
    <t>AI117</t>
  </si>
  <si>
    <t>Oficio de Remisión a Autoridad Competente (Si Aplica)</t>
  </si>
  <si>
    <t>Documento en el que se hace entrega de las valoraciones e informe de juridica y atención integral al juzgado con el fin que sea evaluada la solicitud del beneficio administrativo de hasta 72 horas</t>
  </si>
  <si>
    <t>AI118</t>
  </si>
  <si>
    <t>Providencia del Juzgado emitiendo concepto sobre la solicitud del beneficio administrativo de 72 horas (Si Aplica)</t>
  </si>
  <si>
    <t>Documento donde el juez competente resuelve la solicitud del beneficio administrativo de hasta por 72 horas de la PPL</t>
  </si>
  <si>
    <t>AI119</t>
  </si>
  <si>
    <t>Resolución de autorización de beneficio administrativo permiso de salida (Si Aplica)</t>
  </si>
  <si>
    <t>Acto administrativo donde se motiva la orden dada por el juez y se establece la modalidad de salida</t>
  </si>
  <si>
    <t>AI120</t>
  </si>
  <si>
    <t>Acta de compromiso (Si Aplica)</t>
  </si>
  <si>
    <t>AI121</t>
  </si>
  <si>
    <t>Orden de salida de la PPL por beneficio Administrativo (Si Aplica)</t>
  </si>
  <si>
    <t>Documento donde se ordena la salida del establecimiento de la PPL para disfrutar del beneficio administrativo de hasta por 72 horas</t>
  </si>
  <si>
    <t>AI122</t>
  </si>
  <si>
    <t>Certificación de beneficios administrativos (Si Aplica)</t>
  </si>
  <si>
    <t>Documento que certifica el disfrute del beneficio administrativo de hasta por 72 horas de la PPL</t>
  </si>
  <si>
    <t>AI123</t>
  </si>
  <si>
    <t>PD-TJ-6</t>
  </si>
  <si>
    <t>Certificado de Calificación de Conducta del Consejo de Disciplina (Si Aplica)</t>
  </si>
  <si>
    <t>Documento donde se registra la calificación de conducta de cada PPL</t>
  </si>
  <si>
    <t>AI127</t>
  </si>
  <si>
    <t>Boleta de Libertad (Si Aplica)</t>
  </si>
  <si>
    <t>Orden de autoridad judicial donde concede la libertad a una persona</t>
  </si>
  <si>
    <t>AI128</t>
  </si>
  <si>
    <t>Oficio en el cual se deja a Disposición de las autoridades competentes a la PPL que  tengan requerimiento Judicial (Si Aplica)</t>
  </si>
  <si>
    <t>Documento donde se deja a disposición a la PPL en relación con un proceso con orden captura vigente.</t>
  </si>
  <si>
    <t>AI129</t>
  </si>
  <si>
    <t>Documentos impreso de los procesos que figuran en cabeza de la PPL en la pagina web de la Rama Judicial (Si Aplica)</t>
  </si>
  <si>
    <t>Documentos impresos de cada uno de los procesos que la PPL registra en la Rama Judicial</t>
  </si>
  <si>
    <t>AI130</t>
  </si>
  <si>
    <t>Antecedentes Judiciales Autoridad Competente (Si Aplica)</t>
  </si>
  <si>
    <t>Documento donde la INTERPOL informa al establecimiento carcelario los procesos que la PPL registra a nivel Nacional</t>
  </si>
  <si>
    <t>AI131</t>
  </si>
  <si>
    <t>Boleta de Detención, Custodia o  Encarcelación. (Si Aplica)</t>
  </si>
  <si>
    <t>Documento emitido por el juez competente legalizando la situación jurídica de la PPL</t>
  </si>
  <si>
    <t>AI132</t>
  </si>
  <si>
    <t>Notificación a PPL de  que queda a disposición  de Autoridad Judicial (Si Aplica)</t>
  </si>
  <si>
    <t>A través de sello húmedo se plasma al respaldo de la boleta de detención o encarcelación y se realiza el diligenciamiento por parte de la PPL</t>
  </si>
  <si>
    <t>AI133</t>
  </si>
  <si>
    <t>Orden de Libertad SISIPEC (Si Aplica)</t>
  </si>
  <si>
    <t>Documento donde se da la orden al Cuerpo de Custodia y Vigilancia de la salida de la PPL</t>
  </si>
  <si>
    <t>AI134</t>
  </si>
  <si>
    <t>Certificado de Libertad SISIPEC (Si Aplica)</t>
  </si>
  <si>
    <t>Documento donde se certifica el cumplimiento del proceso por el cual estaba privada de la libertad una persona</t>
  </si>
  <si>
    <t>AI135</t>
  </si>
  <si>
    <t>Resolución de Excarcelación- Administrativa (Si Aplica)</t>
  </si>
  <si>
    <t>Acto adminisstrativo motivado donde se informa las circunstancias en que se procede a dar la libertad por parte de la Dirección del establecimiento carcelario</t>
  </si>
  <si>
    <t>AI136</t>
  </si>
  <si>
    <t>PD-TJ-5</t>
  </si>
  <si>
    <t>Informe Técnico medico legal de lesiones no fatales (Si Aplica)</t>
  </si>
  <si>
    <t>Documento donde se solicita valoración por medicina legal</t>
  </si>
  <si>
    <t>AI137</t>
  </si>
  <si>
    <t>Ficha Médica de Ingreso y Egreso</t>
  </si>
  <si>
    <t>Formato de valoración de la PPL  que egresa del establecimiento carcelario</t>
  </si>
  <si>
    <t>AI138</t>
  </si>
  <si>
    <t>I-TJ-7</t>
  </si>
  <si>
    <t>Documentos Anexos de autoridades Judiciales y/o  Administrativas (Si Aplica)</t>
  </si>
  <si>
    <t>Documentos soportes de la decisión judicial</t>
  </si>
  <si>
    <t>AI139</t>
  </si>
  <si>
    <t>Copia del desprendible de consignación de bonificación a la PPL por actividades de servicio de alimentos (Si Aplica)</t>
  </si>
  <si>
    <t>Constancia de consignación a la cuenta suministrada por la PPL que se encuentra en servicio de alimentos</t>
  </si>
  <si>
    <t>AI140</t>
  </si>
  <si>
    <t xml:space="preserve">Tarjeta alfabética y de antecedentes- tarjeta decadactilar </t>
  </si>
  <si>
    <t>Ficha donde se registran los datos legales y las huellas de la PPL</t>
  </si>
  <si>
    <t>AI141</t>
  </si>
  <si>
    <t>Planilla de autoridad- Cumplido</t>
  </si>
  <si>
    <t>Documento donde se certifica el recibo por parte del establecimiento de la persona capturada</t>
  </si>
  <si>
    <t>AI142</t>
  </si>
  <si>
    <t>Comunicación oficial con fundamentos para atender acciones judiciales</t>
  </si>
  <si>
    <t>AI143</t>
  </si>
  <si>
    <t>comunicación Oficial de autoridad judicial notificando inicio de habeas corpus</t>
  </si>
  <si>
    <t>Documento emitido por autoridad judicial con el fin de ser notificado a la PPL</t>
  </si>
  <si>
    <t>AI144</t>
  </si>
  <si>
    <t>comunicación oficial respuesta autoridad judicial por Habeus Corpus</t>
  </si>
  <si>
    <t>Documento donde se da respuesta a los requerimientos de autoridades judiciales</t>
  </si>
  <si>
    <t>AI145</t>
  </si>
  <si>
    <t>Acción de Habeas Corpus</t>
  </si>
  <si>
    <t>Documento donde el juez competente informa o solicita sobre la situación jurídica de una PPL</t>
  </si>
  <si>
    <t>AI146</t>
  </si>
  <si>
    <t xml:space="preserve">Resolución del INPEC  informando el traslado </t>
  </si>
  <si>
    <t>Acto administrativo donde se fija establecimiento carcelario o penitenciario del INPEC a las PPL que se encuentran en este establecimiento carcelario con situación jurídica condenado</t>
  </si>
  <si>
    <t>AI147</t>
  </si>
  <si>
    <t>Oficio de traslado al centro penitenciario correspondiente (anexos, historia PPL, reseña Inpec)</t>
  </si>
  <si>
    <t xml:space="preserve">Documento donde se evidencia la entrega de la PPL de la Cárcel Distrital a otro establecimiento carcelario o penitenciario del INPEC </t>
  </si>
  <si>
    <t>AI148</t>
  </si>
  <si>
    <t xml:space="preserve">Certificación recibo PPL del Inpec. </t>
  </si>
  <si>
    <t>Documento de recibo del establecimiento carcelario o penitenciario del INPEC</t>
  </si>
  <si>
    <t>AI149</t>
  </si>
  <si>
    <t xml:space="preserve">Oficios juzgados </t>
  </si>
  <si>
    <t xml:space="preserve">Documento donde se informa al Juzgado el traslado de este establecimiento carcelario de la PPL a uno del INPEC </t>
  </si>
  <si>
    <t>AI150</t>
  </si>
  <si>
    <t>Custodia y Vigilancia para la Seguridad</t>
  </si>
  <si>
    <t>F-CVS-694</t>
  </si>
  <si>
    <t xml:space="preserve">Encuestas de Satisfacción al Cliente 
- Visitante de la Cárcel
- Abogados
- al PPL cuando recobra la libertad
- visita carcelaria de jueces
- autoridades judiciales
</t>
  </si>
  <si>
    <t>Formato donde se registra las conformidades e inconformidades de los visitantes al establecimiento carcelario</t>
  </si>
  <si>
    <t>AI151</t>
  </si>
  <si>
    <t>Informe de tabulación encuestas de satisfacción al cliente y al usuario de la cárcel Distrital</t>
  </si>
  <si>
    <t>Documento donde se evidencia la tabulación y resultado de las encuestas realizadas</t>
  </si>
  <si>
    <t>AI152</t>
  </si>
  <si>
    <t>F-TJ-123</t>
  </si>
  <si>
    <t>Planilla de atención semanal</t>
  </si>
  <si>
    <t>Documento donde se registran las solicitudes o requerimientos de las PPL en pabellón</t>
  </si>
  <si>
    <t>AI153</t>
  </si>
  <si>
    <t>Planillas de  Notificación de Calificación de Conducta a personas privadas de la libertad</t>
  </si>
  <si>
    <t>Documento expedido por Sisipec Web donde se informa la calificación de conducta de cada PPL la cual es notificada</t>
  </si>
  <si>
    <t>AI155</t>
  </si>
  <si>
    <t xml:space="preserve">Planillas de Remisión Judicial </t>
  </si>
  <si>
    <t xml:space="preserve">Documento por el cual el centro de servicios judiciales realiza programación de audiencias para las PPL </t>
  </si>
  <si>
    <t>AI156</t>
  </si>
  <si>
    <t>Registro de firmas, huellas y sellos de los jueces encargados de los procesos judiciales</t>
  </si>
  <si>
    <t>Documento en el cual los jueces informan el cambio de autoridad en los diferentes despachos</t>
  </si>
  <si>
    <t>AI157</t>
  </si>
  <si>
    <t>F-AIB-662</t>
  </si>
  <si>
    <t xml:space="preserve">Consecutivo para trámite de cómputos y resoluciones </t>
  </si>
  <si>
    <t xml:space="preserve">Documento que consolida la información de certificados de redención de pena </t>
  </si>
  <si>
    <t>AI158</t>
  </si>
  <si>
    <t>Notificaciones  al PPL</t>
  </si>
  <si>
    <t>Documentos allegados al establecimiento con el fin de ser notificados a las PPL</t>
  </si>
  <si>
    <t>AI159</t>
  </si>
  <si>
    <t>Comunicación oficial dictando Médidas de protección por violencia intrafamiliar</t>
  </si>
  <si>
    <t>Orden de autoridad judicial que ordena la privación de la libertad de un ciudadano</t>
  </si>
  <si>
    <t>Documento donde se registran las reuniones realizadas con los representantes de DD.HH de cada pabellón</t>
  </si>
  <si>
    <t>AI160</t>
  </si>
  <si>
    <t>F-GE-453 V1</t>
  </si>
  <si>
    <t>Formato Concepto de Llamadas</t>
  </si>
  <si>
    <t>Documento que almacena la calificiación de una llamada por un SDQS</t>
  </si>
  <si>
    <t>Reportes de la Operación del NUSE-123</t>
  </si>
  <si>
    <t xml:space="preserve">reporte de recargos nocturnos, festivos y dominicales - se encuentra resgistrada la matriz de los rcargos ppr operdor de la linea de emergencias, para su posterior aprobacion </t>
  </si>
  <si>
    <t xml:space="preserve">reporte llegadas tarde - Se registra la hora de llegada a cada turno dispuesto en el manual de operaciones de la linea de emergencias </t>
  </si>
  <si>
    <t xml:space="preserve">Reporte Diario SUR - Reporte diario, en un periodo de 24 horas, adicional informe de ingreso de lllamadas(abandonadas, ofrecidas y repondidas) </t>
  </si>
  <si>
    <t>Novedades de Jefatura - Observaciones con la entrega de losequpios de comunicaciones, y documentos fisicos( incapacidades)</t>
  </si>
  <si>
    <t>Horario Estudiantes - Formato con informacion de recuperacion de turnos, para funcionarios de la SSCJ, quienes estan estudiando</t>
  </si>
  <si>
    <t>Formato Control Rellamadas  - Contiene informacion, cuando se realiza una llamada de un celular propio de la SSCJ, para cuando un operador de recepcion tiene alguna duda de un llmanate, que no alcanzo a proporcionar iformacion de su emergencia</t>
  </si>
  <si>
    <t xml:space="preserve">Novedades del Sistema  - Registro de informacion que proviene de fallas en cualquiera de los subsistemas del NUSE-123, y que generan un numero de ticket como evidencia de la anomalia </t>
  </si>
  <si>
    <t>Broma Acosador - Registro de llamadas broma y acosadores catidad de llamadas por dia, mensual, trimestral, semestral, anual, con numeros de telefonos moviles</t>
  </si>
  <si>
    <t>Sistema de Monitoreo Operadores de Recepción SUR</t>
  </si>
  <si>
    <t>aplicacion in-house, creado para la administracion del edificoo C4, como el resgistro del personal activo (NUSE-123, CAD, IDIGER, ETB e ITELCA)</t>
  </si>
  <si>
    <t>Tecnología C4</t>
  </si>
  <si>
    <t>Equipo de computo Itelca - tercer piso</t>
  </si>
  <si>
    <t>Informacion presentaciones de apoyo para el entrenamiento del Sistema Integrado NUSE-123: Generalidades, Servicio al ciudadano, Guía de tipificacion, telefonía, localidades, contingencia.</t>
  </si>
  <si>
    <t>Formato de entrega de ID</t>
  </si>
  <si>
    <t>Documento de entrega de ID con aclaraciones legales.</t>
  </si>
  <si>
    <t>Evaluación Teórica - Recepción</t>
  </si>
  <si>
    <t xml:space="preserve">En esta evaluación existen actualmente 100 preguntas de selección multiple. </t>
  </si>
  <si>
    <t>Hoja de respuestas de evaluación teórica</t>
  </si>
  <si>
    <t>Formato de hoja de respuestas.</t>
  </si>
  <si>
    <t xml:space="preserve">Evaluacion Práctica -Recepción </t>
  </si>
  <si>
    <t>Documento fisico con incidente simulado en la herramienta tecnológica.</t>
  </si>
  <si>
    <t>Evaluacion Teórica-Práctica en Despacho</t>
  </si>
  <si>
    <t xml:space="preserve">Documento físico - Examen en Despacho Herramienta Tecnológica </t>
  </si>
  <si>
    <t>Sistema de Control de Acceso C4</t>
  </si>
  <si>
    <t>Software Axiom V, control de acceso edificio C4, puertas con activacion de tarjetas de proximidad HDMI, </t>
  </si>
  <si>
    <t>Servidor de Control de acceso, medios tecnologicos C4</t>
  </si>
  <si>
    <t>Base de Datos - Conexión Axion V - Almacena datos de los funcionarios del C4</t>
  </si>
  <si>
    <t>Software Morpho control de acceso biometrico algunas zonas del C4</t>
  </si>
  <si>
    <t>Base de Datos - Morpho - Almacena Datos biometricos de los funcionarios del C4, rol y nombre.</t>
  </si>
  <si>
    <t>Compuesto por lectores biometricos y sensor tarjeta de proximidad</t>
  </si>
  <si>
    <t>En edificio C4</t>
  </si>
  <si>
    <t>Tarjetas controladoras </t>
  </si>
  <si>
    <t>en centros de cableado del C4</t>
  </si>
  <si>
    <t>Tarjetas de Proximidad</t>
  </si>
  <si>
    <t>Funcionarios C4</t>
  </si>
  <si>
    <t>Entregados a cada funcionario de C4</t>
  </si>
  <si>
    <t>Servidor sistema control de acceso</t>
  </si>
  <si>
    <t>Medios Tecnológicos - Sotano C4</t>
  </si>
  <si>
    <t>Sistema de Control Electrónico y Videovigilancia del C4</t>
  </si>
  <si>
    <t>compuesto por software Securos Premium para la administracion del servidor de Video del C4 y la visualizacion de las camaras del C4. Contiene una licencia para la identificación de placas, rostros.</t>
  </si>
  <si>
    <t>Servidor de video en rack del sotano, medios tecnologicos</t>
  </si>
  <si>
    <t>Servidor CCTV C4 para el Almacenamiento de video vigilancia del edificio C4, siendo propiedad de la SSCJ. Con arreglo de 150 Teras en almacenamiento. Servidor de video Xvault, XVAULT XNVR400</t>
  </si>
  <si>
    <t>Grabaciones filmicas de 40 camaras, que apoyan el cuidado de las instalaciones del C4</t>
  </si>
  <si>
    <t>Centro de Cableado C4</t>
  </si>
  <si>
    <t>Cámaras de videovigilancia C4</t>
  </si>
  <si>
    <t>Sistema de VideoVigilancia de la Ciudad Bogotá</t>
  </si>
  <si>
    <t>Esta compuesto por Sistema Securos Enterprise V 9.0 - software para la administracion del servidor de Videovigilancia y la visualizacion de las camaras de la ciudad. Contiene una licencia para la identificación de placas, rostros. adicionalmente esta compuesto por software de analitica.</t>
  </si>
  <si>
    <t>Subsecrretaria de Inversiones</t>
  </si>
  <si>
    <t>Datacenter UAECOB</t>
  </si>
  <si>
    <t>Servidores sistema videovigilancia de la ciudad.</t>
  </si>
  <si>
    <t>Storage para el almacenamiento de los videos generados por las camaras de video vigilancia ubicados en la ciudad</t>
  </si>
  <si>
    <t>Camaras de videovigilancia de la ciudad de bogotá</t>
  </si>
  <si>
    <t>SDSCJ</t>
  </si>
  <si>
    <t>En la ciudad de bogotá</t>
  </si>
  <si>
    <t>Equipos de cómputo para visualización de cámaras de la ciudad de Bogotá</t>
  </si>
  <si>
    <t>Policia y C4</t>
  </si>
  <si>
    <t>C4 y 7 Centros de Monitoreo en la ciudad</t>
  </si>
  <si>
    <t>Solución virtualizada en Vware</t>
  </si>
  <si>
    <t>Sistema de Visualización</t>
  </si>
  <si>
    <t>Compuesto por  software D-Scale 1.0.1 para la administracion del subsistema de visualizacion del  edificio C4,</t>
  </si>
  <si>
    <t>Oficina Area tecnologica C4</t>
  </si>
  <si>
    <t>Compuesto por software Wallaby Seventy 4.8 herramienta para la administracion del subsistema de visualizacion del  edificio C4,</t>
  </si>
  <si>
    <t xml:space="preserve">Compuesto por Dispositivo ML600 con sistema operativo embebido y administrador de direcciones ip de la red, para las ml 300 del arreglo de los cubos del edificio </t>
  </si>
  <si>
    <t>rack del sotano del edifico C4</t>
  </si>
  <si>
    <t>Compuesto por 32 dispositivos ML300 que continen un sistema operativo embebido y  con conexion  ip de la subred de visualizacion del edificio C4</t>
  </si>
  <si>
    <t>diferetes zonas de operacion del edificio C4</t>
  </si>
  <si>
    <t xml:space="preserve">Compuesto por 10 dispositivos Encoder-Matrox conversores de video en formato IPv4, </t>
  </si>
  <si>
    <t>Donde se requiera para proyeccion del video en el edificio C4</t>
  </si>
  <si>
    <t xml:space="preserve">Compuesto por 28 cubos para visualización del sistema de videovigilancia de Bogotá y dashboard de Nuse </t>
  </si>
  <si>
    <t>otro</t>
  </si>
  <si>
    <t>Compuesto por 2 arreglos de pantallas de 4 monitores de visualización</t>
  </si>
  <si>
    <t>Gabinete y en Medios Tecnológicos</t>
  </si>
  <si>
    <t>Plataforma  NUSE</t>
  </si>
  <si>
    <t>Subsistema 1 - CAD - Licencia de uso del software para el Computer Asssited Dispatch (CAD) que pertenece al Sistema Integrado del Número Unico de Seguridad y Emergencias_NUSE-123, donde se registra,clasifica y tramita la información de los incidentes asociados a las llamadas que ingresan a la línea de emergencias de Bogotá.</t>
  </si>
  <si>
    <t>ETB</t>
  </si>
  <si>
    <t>Servidores Red Operación NUSE-123</t>
  </si>
  <si>
    <t>Sibsistema 1 - CAD - Servidores de almacenamiento de la información de la operación del CAD.</t>
  </si>
  <si>
    <t>(Ubicados en Cuni - SantaBarbara)</t>
  </si>
  <si>
    <t>Subsistema 1 - CAD - Equipos activos (Switches) de la operación del CAD</t>
  </si>
  <si>
    <t>Subsistema 1 - CAD - Equipos de almacenamiento, storage y cintas para los respaldos de la información y audios de la operación del CAD</t>
  </si>
  <si>
    <t>Subsistema 1 - CAD - Base de datos de la operación del CAD</t>
  </si>
  <si>
    <t>Servidores de Operación NUSE-123</t>
  </si>
  <si>
    <t>Subsistema 1 - CAD - Software ICC de apoyo al CAD</t>
  </si>
  <si>
    <t>Subsistema 1 - CAD - Licenciamiento de Qlik-View - herramienta de BI, incidentes de emergencias de la ciudad</t>
  </si>
  <si>
    <t>Subsistema 1 - CAD - software Crystal Reports - Permite generar reportes de la información que se almacena en el sistema del CAD para análisis de datos.</t>
  </si>
  <si>
    <t>Subsistema 2 - TELEFONÍA - Gateways de voz (4)</t>
  </si>
  <si>
    <t>Subsistema 2 - TELEFONÍA - Planta Avaya (Servicio etb)</t>
  </si>
  <si>
    <t>Subsistema 2 - TELEFONÍA - Licenciamiento de Uso Softphone (servicio etb)</t>
  </si>
  <si>
    <t>Subsistema 2 - TELEFONÍA - Licenciamiento de Uso Software Contact Center manager de avaya (servicio etb) - Software de la planta telefonica digital, que permite análisis de la información de los operadores conectados.</t>
  </si>
  <si>
    <t>Subsistema 2 -  - TELEFONÍA - Software ANI de interconexion entre Cad y Softphone, que identifica un numero de abonado y lo copia al CAD</t>
  </si>
  <si>
    <t>Subsistema 3 - GRABACIÓN - servidores de Grabación - 10 ubicados en CUNI y STB</t>
  </si>
  <si>
    <t>Subsistema 3 - GRABACIÓN - Licencias Software Verint para registro de grabación de audio de las  llamadas de la linea de emergencias de Bogotá</t>
  </si>
  <si>
    <t>Subsistema 3 - GRABACIÓN - Bases de Datos  Software Verint para registro de grabación de audio de las  llamadas de la linea de emergencias de Bogotá</t>
  </si>
  <si>
    <t>Subsistema 3 - GRABACIÓN - Licencias Software Redbox - para registro de grabación de audio de contigencia de las  llamadas de la linea de emergencias de Bogota, y contigencia digital con 45 equipos</t>
  </si>
  <si>
    <t>Subsistema 3 - GRABACIÓN - bases de datos Software Redbox - para registro de grabación de audio de contigencia de las  llamadas de la linea de emergencias de Bogota, y contigencia digital con 45 equipos</t>
  </si>
  <si>
    <t>Subsistema 4 - TIC - Equipos switches alcatel 9900</t>
  </si>
  <si>
    <t>Subsistema 4 - TIC - Software Omnivista Alcatel (Gestión para equipos activos de la red)</t>
  </si>
  <si>
    <t>Subsistema 4 - TIC - Switch Alcatel 6800</t>
  </si>
  <si>
    <t>Subsistema 5 - GIS - Licenciamiento de Uso Windows Server SQL</t>
  </si>
  <si>
    <t>Subsistema 5 - GIS - Smart E-Data (servicio) - con el cual se realiza la georeferenciación y geolocalización para los incidentes creados en NUSE-123</t>
  </si>
  <si>
    <t>Subsistema 5 - GIS - Software ALI que interconecta el gazeteer del georefereciador del Smart-eData</t>
  </si>
  <si>
    <t>Subsistema 6 - Clientes PC - Estaciones de Computo (incluyen 1 cpu, 2 monitores, 1 teclado, 1 mouse)</t>
  </si>
  <si>
    <t>Subsistema 6 - Clientes PC - Licenciamiento de Uso Windows 10</t>
  </si>
  <si>
    <t>Subsistema 6 - Clientes PC - Licenciamiento de Uso Antivirus Capture Client (Sonicwall)</t>
  </si>
  <si>
    <t>Subsistema 7 - Clientes AVL - AVL (90 solo servicio)</t>
  </si>
  <si>
    <t>Aplicación In-House Sistema de Evaluación de la Calidad de la Operación (SECO)</t>
  </si>
  <si>
    <t>aplicacion in-house, creado para la administracion del edificio C4, como el resgistro del personal activo (NUSE-123, CAD, IDIGER, ETB  e ITELCA)</t>
  </si>
  <si>
    <t>Area Gestion de la Informacion  C4</t>
  </si>
  <si>
    <t>Rack de comunicaciones tercer piso C4</t>
  </si>
  <si>
    <t>Base de Datos Aplicación SECO en Mysql</t>
  </si>
  <si>
    <t>Estación de trabajo que funciona como servidor de la aplicación SECO - Linux Ubuntu - Disco de 500GB y RAM 8</t>
  </si>
  <si>
    <t>Aplicación In-House Alto impacto</t>
  </si>
  <si>
    <t xml:space="preserve">aplicacion in-house en php, resgistra información de incidentes en la operación (NUSE-123), que afectan la gobernabilidad o la opinión publica </t>
  </si>
  <si>
    <t>servidor de aplicaciones en Oficina Area de Gestión de la información - red operaciones NUSE-123</t>
  </si>
  <si>
    <t>Base de Datos en Mysql de la Aplicación Alto Impacto</t>
  </si>
  <si>
    <t>Estación de trabajo que funciona como servidor de la aplicación Alto Impacto</t>
  </si>
  <si>
    <t>Aplicación In-House Duplicados</t>
  </si>
  <si>
    <t xml:space="preserve">aplicacion in-house, resgistra informacion de incidentes duplicados en la operacion (NUSE-123), </t>
  </si>
  <si>
    <t xml:space="preserve">area de gestion de la informacion </t>
  </si>
  <si>
    <t>Base de datos aplicación Duplicados</t>
  </si>
  <si>
    <t>Estación de trabajo que funciona como servidor de la aplicación Duplicados</t>
  </si>
  <si>
    <t>Acceso web para el monitoreo en Linea e histórico de las UPS´s de operación del NUSE y CAD</t>
  </si>
  <si>
    <t>2 Amplificadores controladora de sistema de audo edificio C4                </t>
  </si>
  <si>
    <t>Sistema de audio del edificio C4. emisión de alarma de evacuacion, emisión de informacion en la SUR, apoyo reuniones en sala de gabinete, apoyo a zonas de audio del edifico 480w y 240w</t>
  </si>
  <si>
    <t>En el rack comunicaciones sotano C4</t>
  </si>
  <si>
    <t>Microfonos que actuan como interlocutores</t>
  </si>
  <si>
    <t>Microfonos que actuan como interlocutores para el sistema de audio del edificio C4</t>
  </si>
  <si>
    <t>AI161</t>
  </si>
  <si>
    <t>AI162</t>
  </si>
  <si>
    <t>AI163</t>
  </si>
  <si>
    <t>AI164</t>
  </si>
  <si>
    <t>AI165</t>
  </si>
  <si>
    <t>AI166</t>
  </si>
  <si>
    <t>AI167</t>
  </si>
  <si>
    <t>AI168</t>
  </si>
  <si>
    <t>AI169</t>
  </si>
  <si>
    <t>AI170</t>
  </si>
  <si>
    <t>AI171</t>
  </si>
  <si>
    <t>AI172</t>
  </si>
  <si>
    <t>AI173</t>
  </si>
  <si>
    <t>AI174</t>
  </si>
  <si>
    <t>AI175</t>
  </si>
  <si>
    <t>AI176</t>
  </si>
  <si>
    <t>AI177</t>
  </si>
  <si>
    <t>AI178</t>
  </si>
  <si>
    <t>AI179</t>
  </si>
  <si>
    <t>AI180</t>
  </si>
  <si>
    <t>AI181</t>
  </si>
  <si>
    <t>AI182</t>
  </si>
  <si>
    <t>AI183</t>
  </si>
  <si>
    <t>AI184</t>
  </si>
  <si>
    <t>AI185</t>
  </si>
  <si>
    <t>AI186</t>
  </si>
  <si>
    <t>AI187</t>
  </si>
  <si>
    <t>AI188</t>
  </si>
  <si>
    <t>AI189</t>
  </si>
  <si>
    <t>AI190</t>
  </si>
  <si>
    <t>AI191</t>
  </si>
  <si>
    <t>AI192</t>
  </si>
  <si>
    <t>AI193</t>
  </si>
  <si>
    <t>AI194</t>
  </si>
  <si>
    <t>AI195</t>
  </si>
  <si>
    <t>AI196</t>
  </si>
  <si>
    <t>AI197</t>
  </si>
  <si>
    <t>AI198</t>
  </si>
  <si>
    <t>AI199</t>
  </si>
  <si>
    <t>AI200</t>
  </si>
  <si>
    <t>AI201</t>
  </si>
  <si>
    <t>AI202</t>
  </si>
  <si>
    <t>AI203</t>
  </si>
  <si>
    <t>AI204</t>
  </si>
  <si>
    <t>AI205</t>
  </si>
  <si>
    <t>AI206</t>
  </si>
  <si>
    <t>AI207</t>
  </si>
  <si>
    <t>AI208</t>
  </si>
  <si>
    <t>AI209</t>
  </si>
  <si>
    <t>AI210</t>
  </si>
  <si>
    <t>AI211</t>
  </si>
  <si>
    <t>AI212</t>
  </si>
  <si>
    <t>AI213</t>
  </si>
  <si>
    <t>AI214</t>
  </si>
  <si>
    <t>AI215</t>
  </si>
  <si>
    <t>AI216</t>
  </si>
  <si>
    <t>AI217</t>
  </si>
  <si>
    <t>AI218</t>
  </si>
  <si>
    <t>AI219</t>
  </si>
  <si>
    <t>AI2020</t>
  </si>
  <si>
    <t>AI2021</t>
  </si>
  <si>
    <t>AI2022</t>
  </si>
  <si>
    <t>AI2023</t>
  </si>
  <si>
    <t>AI2024</t>
  </si>
  <si>
    <t>AI2025</t>
  </si>
  <si>
    <t>AI2026</t>
  </si>
  <si>
    <t>AI2027</t>
  </si>
  <si>
    <t>AI2028</t>
  </si>
  <si>
    <t>AI2029</t>
  </si>
  <si>
    <t>AI2030</t>
  </si>
  <si>
    <t>AI2031</t>
  </si>
  <si>
    <t>AI2032</t>
  </si>
  <si>
    <t>AI2033</t>
  </si>
  <si>
    <t>AI2034</t>
  </si>
  <si>
    <t>AI2035</t>
  </si>
  <si>
    <t>AI2036</t>
  </si>
  <si>
    <t>AI2037</t>
  </si>
  <si>
    <t>AI2038</t>
  </si>
  <si>
    <t>AI2039</t>
  </si>
  <si>
    <t>AI2040</t>
  </si>
  <si>
    <t>AI2041</t>
  </si>
  <si>
    <t>AI2042</t>
  </si>
  <si>
    <t>AI2043</t>
  </si>
  <si>
    <t>AI2044</t>
  </si>
  <si>
    <t>AI2045</t>
  </si>
  <si>
    <t>AI2046</t>
  </si>
  <si>
    <t>AI2047</t>
  </si>
  <si>
    <t>AI2048</t>
  </si>
  <si>
    <t>AI2049</t>
  </si>
  <si>
    <t>AI2050</t>
  </si>
  <si>
    <t>AI2051</t>
  </si>
  <si>
    <t>AI2052</t>
  </si>
  <si>
    <t>AI2053</t>
  </si>
  <si>
    <t>AI2054</t>
  </si>
  <si>
    <t>Fecha de Vigencia: 31/12/2020</t>
  </si>
  <si>
    <t xml:space="preserve">23 de Septiembre </t>
  </si>
  <si>
    <t>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</si>
</sst>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quot;, &quot;mmmm\ dd&quot;, &quot;yyyy"/>
  </numFmts>
  <fonts count="41">
    <font>
      <sz val="11"/>
      <color theme="1"/>
      <name val="Calibri"/>
      <family val="2"/>
      <scheme val="minor"/>
    </font>
    <font>
      <sz val="11"/>
      <color theme="1"/>
      <name val="Century Gothic"/>
      <family val="2"/>
    </font>
    <font>
      <b/>
      <sz val="12"/>
      <color theme="0"/>
      <name val="Arial"/>
      <family val="2"/>
    </font>
    <font>
      <b/>
      <sz val="10"/>
      <name val="Arial"/>
      <family val="2"/>
    </font>
    <font>
      <sz val="10"/>
      <name val="Arial"/>
      <family val="2"/>
    </font>
    <font>
      <b/>
      <sz val="10"/>
      <color indexed="8"/>
      <name val="Arial"/>
      <family val="2"/>
    </font>
    <font>
      <sz val="10"/>
      <color indexed="8"/>
      <name val="Arial"/>
      <family val="2"/>
    </font>
    <font>
      <b/>
      <sz val="11"/>
      <color theme="0"/>
      <name val="Calibri"/>
      <family val="2"/>
      <scheme val="minor"/>
    </font>
    <font>
      <b/>
      <sz val="11"/>
      <color theme="1"/>
      <name val="Century Gothic"/>
      <family val="2"/>
    </font>
    <font>
      <b/>
      <sz val="11"/>
      <name val="Century Gothic"/>
      <family val="2"/>
    </font>
    <font>
      <sz val="11"/>
      <color rgb="FFFF0000"/>
      <name val="Century Gothic"/>
      <family val="2"/>
    </font>
    <font>
      <sz val="11"/>
      <color theme="1"/>
      <name val="Arial"/>
      <family val="2"/>
    </font>
    <font>
      <sz val="10"/>
      <color theme="1"/>
      <name val="Arial"/>
      <family val="2"/>
    </font>
    <font>
      <b/>
      <sz val="11"/>
      <color theme="1"/>
      <name val="Calibri"/>
      <family val="2"/>
      <scheme val="minor"/>
    </font>
    <font>
      <b/>
      <sz val="11"/>
      <name val="Calibri"/>
      <family val="2"/>
      <scheme val="minor"/>
    </font>
    <font>
      <b/>
      <sz val="11"/>
      <name val="Arial"/>
      <family val="2"/>
    </font>
    <font>
      <sz val="9"/>
      <name val="Calibri"/>
      <family val="2"/>
      <scheme val="minor"/>
    </font>
    <font>
      <b/>
      <sz val="9"/>
      <name val="Calibri"/>
      <family val="2"/>
      <scheme val="minor"/>
    </font>
    <font>
      <b/>
      <sz val="11"/>
      <color rgb="FFFFFFFF"/>
      <name val="Arial"/>
      <family val="2"/>
    </font>
    <font>
      <b/>
      <sz val="10"/>
      <color rgb="FF000000"/>
      <name val="Arial"/>
      <family val="2"/>
    </font>
    <font>
      <sz val="11"/>
      <name val="Arial"/>
      <family val="2"/>
    </font>
    <font>
      <u/>
      <sz val="11"/>
      <color theme="10"/>
      <name val="Calibri"/>
      <family val="2"/>
      <scheme val="minor"/>
    </font>
    <font>
      <sz val="10"/>
      <color theme="1"/>
      <name val="Arial"/>
      <family val="2"/>
    </font>
    <font>
      <sz val="10"/>
      <color rgb="FF000000"/>
      <name val="Arial"/>
      <family val="2"/>
    </font>
    <font>
      <sz val="10"/>
      <color rgb="FFFF0000"/>
      <name val="Arial"/>
      <family val="2"/>
    </font>
    <font>
      <sz val="11"/>
      <name val="Calibri"/>
      <family val="2"/>
      <scheme val="minor"/>
    </font>
    <font>
      <sz val="10"/>
      <color rgb="FF000000"/>
      <name val="Calibri"/>
      <family val="2"/>
      <scheme val="minor"/>
    </font>
    <font>
      <sz val="11"/>
      <color rgb="FF000000"/>
      <name val="Calibri"/>
      <family val="2"/>
    </font>
    <font>
      <sz val="11"/>
      <color rgb="FF000000"/>
      <name val="Arial1"/>
    </font>
    <font>
      <sz val="11"/>
      <color theme="1"/>
      <name val="Calibri"/>
      <family val="2"/>
      <scheme val="minor"/>
    </font>
    <font>
      <sz val="9"/>
      <color theme="1"/>
      <name val="Calibri"/>
      <family val="2"/>
      <scheme val="minor"/>
    </font>
    <font>
      <sz val="9"/>
      <color rgb="FF000000"/>
      <name val="Calibri"/>
      <family val="2"/>
      <scheme val="minor"/>
    </font>
    <font>
      <sz val="8"/>
      <color theme="1"/>
      <name val="Calibri"/>
      <family val="2"/>
      <scheme val="minor"/>
    </font>
    <font>
      <sz val="10"/>
      <color theme="1"/>
      <name val="Calibri"/>
      <family val="2"/>
      <scheme val="minor"/>
    </font>
    <font>
      <sz val="9"/>
      <color rgb="FF00000A"/>
      <name val="Calibri"/>
      <family val="2"/>
      <scheme val="minor"/>
    </font>
    <font>
      <u/>
      <sz val="10"/>
      <color theme="1"/>
      <name val="Arial"/>
      <family val="2"/>
    </font>
    <font>
      <u/>
      <sz val="11"/>
      <color theme="1"/>
      <name val="Calibri"/>
      <family val="2"/>
      <scheme val="minor"/>
    </font>
    <font>
      <u/>
      <sz val="11"/>
      <name val="Calibri"/>
      <family val="2"/>
      <scheme val="minor"/>
    </font>
    <font>
      <sz val="10"/>
      <name val="Calibri"/>
      <family val="2"/>
      <scheme val="minor"/>
    </font>
    <font>
      <b/>
      <sz val="11"/>
      <color theme="0"/>
      <name val="Arial"/>
      <family val="2"/>
    </font>
    <font>
      <b/>
      <sz val="10"/>
      <color theme="0"/>
      <name val="Arial"/>
      <family val="2"/>
    </font>
  </fonts>
  <fills count="34">
    <fill>
      <patternFill patternType="none"/>
    </fill>
    <fill>
      <patternFill patternType="gray125"/>
    </fill>
    <fill>
      <patternFill patternType="solid">
        <fgColor rgb="FF0070C0"/>
        <bgColor indexed="64"/>
      </patternFill>
    </fill>
    <fill>
      <patternFill patternType="solid">
        <fgColor theme="3"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33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theme="8" tint="-0.249977111117893"/>
        <bgColor indexed="64"/>
      </patternFill>
    </fill>
    <fill>
      <patternFill patternType="solid">
        <fgColor rgb="FF8EA9DB"/>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0"/>
        <bgColor theme="0"/>
      </patternFill>
    </fill>
    <fill>
      <patternFill patternType="solid">
        <fgColor rgb="FF00B050"/>
        <bgColor theme="0"/>
      </patternFill>
    </fill>
    <fill>
      <patternFill patternType="solid">
        <fgColor rgb="FFFFC000"/>
        <bgColor theme="0"/>
      </patternFill>
    </fill>
    <fill>
      <patternFill patternType="solid">
        <fgColor rgb="FFCC0000"/>
        <bgColor indexed="64"/>
      </patternFill>
    </fill>
    <fill>
      <patternFill patternType="solid">
        <fgColor rgb="FFCC0000"/>
        <bgColor theme="0"/>
      </patternFill>
    </fill>
    <fill>
      <patternFill patternType="solid">
        <fgColor rgb="FFE01E68"/>
        <bgColor indexed="64"/>
      </patternFill>
    </fill>
    <fill>
      <patternFill patternType="solid">
        <fgColor rgb="FFE01E68"/>
        <bgColor indexed="31"/>
      </patternFill>
    </fill>
  </fills>
  <borders count="5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4"/>
      </top>
      <bottom/>
      <diagonal/>
    </border>
    <border>
      <left style="thin">
        <color indexed="63"/>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3"/>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7">
    <xf numFmtId="0" fontId="0" fillId="0" borderId="0"/>
    <xf numFmtId="0" fontId="4" fillId="0" borderId="0"/>
    <xf numFmtId="164" fontId="4" fillId="0" borderId="0"/>
    <xf numFmtId="0" fontId="21" fillId="0" borderId="0" applyNumberFormat="0" applyFill="0" applyBorder="0" applyAlignment="0" applyProtection="0"/>
    <xf numFmtId="0" fontId="21" fillId="0" borderId="0" applyNumberFormat="0" applyFill="0" applyBorder="0" applyAlignment="0" applyProtection="0"/>
    <xf numFmtId="0" fontId="27" fillId="0" borderId="0"/>
    <xf numFmtId="0" fontId="28" fillId="0" borderId="0"/>
  </cellStyleXfs>
  <cellXfs count="333">
    <xf numFmtId="0" fontId="0" fillId="0" borderId="0" xfId="0"/>
    <xf numFmtId="0" fontId="1" fillId="0" borderId="0" xfId="0" applyFont="1"/>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 fillId="0" borderId="17" xfId="0" applyFont="1" applyBorder="1" applyAlignment="1">
      <alignment wrapText="1"/>
    </xf>
    <xf numFmtId="0" fontId="1" fillId="0" borderId="21" xfId="0" applyFont="1" applyBorder="1" applyAlignment="1">
      <alignment wrapText="1"/>
    </xf>
    <xf numFmtId="0" fontId="1" fillId="0" borderId="25" xfId="0" applyFont="1" applyBorder="1" applyAlignment="1">
      <alignment wrapText="1"/>
    </xf>
    <xf numFmtId="0" fontId="1" fillId="0" borderId="17" xfId="0" applyFont="1" applyFill="1" applyBorder="1" applyAlignment="1">
      <alignment wrapText="1"/>
    </xf>
    <xf numFmtId="0" fontId="1" fillId="0" borderId="21" xfId="0" applyFont="1" applyFill="1" applyBorder="1" applyAlignment="1">
      <alignment wrapText="1"/>
    </xf>
    <xf numFmtId="0" fontId="1" fillId="0" borderId="25" xfId="0" applyFont="1" applyFill="1" applyBorder="1" applyAlignment="1">
      <alignment wrapText="1"/>
    </xf>
    <xf numFmtId="0" fontId="1" fillId="0" borderId="28" xfId="0" applyFont="1" applyFill="1" applyBorder="1" applyAlignment="1">
      <alignment wrapText="1"/>
    </xf>
    <xf numFmtId="0" fontId="1" fillId="0" borderId="32" xfId="0" applyFont="1" applyFill="1" applyBorder="1" applyAlignment="1">
      <alignment wrapText="1"/>
    </xf>
    <xf numFmtId="0" fontId="1" fillId="0" borderId="35" xfId="0" applyFont="1" applyFill="1" applyBorder="1" applyAlignment="1">
      <alignment wrapText="1"/>
    </xf>
    <xf numFmtId="0" fontId="8" fillId="6" borderId="12" xfId="0" applyFont="1" applyFill="1" applyBorder="1" applyAlignment="1">
      <alignment horizontal="center" vertical="center" wrapText="1"/>
    </xf>
    <xf numFmtId="0" fontId="1" fillId="5" borderId="31" xfId="0" applyFont="1" applyFill="1" applyBorder="1" applyAlignment="1">
      <alignment horizontal="justify" vertical="center" wrapText="1"/>
    </xf>
    <xf numFmtId="0" fontId="1" fillId="5" borderId="29" xfId="0" applyFont="1" applyFill="1" applyBorder="1" applyAlignment="1">
      <alignment horizontal="justify" vertical="center" wrapText="1"/>
    </xf>
    <xf numFmtId="1" fontId="1" fillId="5" borderId="29" xfId="0" applyNumberFormat="1"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0" borderId="36" xfId="0" applyFont="1" applyFill="1" applyBorder="1" applyAlignment="1">
      <alignment wrapText="1"/>
    </xf>
    <xf numFmtId="0" fontId="8" fillId="6" borderId="9" xfId="0" applyFont="1" applyFill="1" applyBorder="1" applyAlignment="1">
      <alignment horizontal="center" vertical="center"/>
    </xf>
    <xf numFmtId="0" fontId="1" fillId="5" borderId="37" xfId="0" applyFont="1" applyFill="1" applyBorder="1" applyAlignment="1">
      <alignment horizontal="justify" vertical="center" wrapText="1"/>
    </xf>
    <xf numFmtId="0" fontId="1" fillId="5" borderId="38" xfId="0" applyFont="1" applyFill="1" applyBorder="1" applyAlignment="1">
      <alignment horizontal="justify" vertical="center" wrapText="1"/>
    </xf>
    <xf numFmtId="1" fontId="1" fillId="5" borderId="39" xfId="0" applyNumberFormat="1"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0" borderId="40" xfId="0" applyFont="1" applyBorder="1" applyAlignment="1">
      <alignment wrapText="1"/>
    </xf>
    <xf numFmtId="0" fontId="11" fillId="0" borderId="0" xfId="0" applyFont="1"/>
    <xf numFmtId="0" fontId="12" fillId="0" borderId="0" xfId="0" applyFont="1"/>
    <xf numFmtId="0" fontId="2" fillId="8" borderId="13" xfId="0" applyFont="1" applyFill="1" applyBorder="1" applyAlignment="1">
      <alignment horizontal="center" vertical="center" wrapText="1"/>
    </xf>
    <xf numFmtId="0" fontId="12" fillId="4" borderId="1" xfId="0" applyFont="1" applyFill="1" applyBorder="1"/>
    <xf numFmtId="0" fontId="12" fillId="15" borderId="1" xfId="0" applyFont="1" applyFill="1" applyBorder="1"/>
    <xf numFmtId="0" fontId="12" fillId="0" borderId="1" xfId="0" applyFont="1" applyBorder="1"/>
    <xf numFmtId="0" fontId="11" fillId="0" borderId="1" xfId="0" applyFont="1" applyBorder="1"/>
    <xf numFmtId="0" fontId="12" fillId="2" borderId="1" xfId="0" applyFont="1" applyFill="1" applyBorder="1"/>
    <xf numFmtId="0" fontId="12" fillId="17" borderId="1" xfId="0" applyFont="1" applyFill="1" applyBorder="1"/>
    <xf numFmtId="0" fontId="12" fillId="6" borderId="1" xfId="0" applyFont="1" applyFill="1" applyBorder="1"/>
    <xf numFmtId="0" fontId="12" fillId="18" borderId="1" xfId="0" applyFont="1" applyFill="1" applyBorder="1"/>
    <xf numFmtId="0" fontId="12" fillId="13" borderId="1" xfId="0" applyFont="1" applyFill="1" applyBorder="1"/>
    <xf numFmtId="0" fontId="12" fillId="12" borderId="1" xfId="0" applyFont="1" applyFill="1" applyBorder="1"/>
    <xf numFmtId="0" fontId="12" fillId="14" borderId="1" xfId="0" applyFont="1" applyFill="1" applyBorder="1"/>
    <xf numFmtId="0" fontId="12" fillId="16" borderId="1" xfId="0" applyFont="1" applyFill="1" applyBorder="1"/>
    <xf numFmtId="0" fontId="12" fillId="11" borderId="1" xfId="0" applyFont="1" applyFill="1" applyBorder="1"/>
    <xf numFmtId="0" fontId="12" fillId="21" borderId="1" xfId="0" applyFont="1" applyFill="1" applyBorder="1"/>
    <xf numFmtId="0" fontId="12" fillId="10" borderId="1" xfId="0" applyFont="1" applyFill="1" applyBorder="1"/>
    <xf numFmtId="0" fontId="12" fillId="20" borderId="1" xfId="0" applyFont="1" applyFill="1" applyBorder="1"/>
    <xf numFmtId="0" fontId="12" fillId="19" borderId="1" xfId="0" applyFont="1" applyFill="1" applyBorder="1"/>
    <xf numFmtId="0" fontId="11" fillId="22" borderId="1" xfId="0" applyFont="1" applyFill="1" applyBorder="1"/>
    <xf numFmtId="0" fontId="11" fillId="20" borderId="1" xfId="0" applyFont="1" applyFill="1" applyBorder="1"/>
    <xf numFmtId="0" fontId="11" fillId="9" borderId="1" xfId="0" applyFont="1" applyFill="1" applyBorder="1"/>
    <xf numFmtId="0" fontId="11" fillId="0" borderId="0" xfId="0" applyFont="1" applyBorder="1"/>
    <xf numFmtId="0" fontId="13" fillId="0" borderId="0" xfId="1" applyFont="1" applyBorder="1" applyAlignment="1">
      <alignment horizontal="center" vertical="center" wrapText="1"/>
    </xf>
    <xf numFmtId="0" fontId="15" fillId="0" borderId="0" xfId="1" applyFont="1"/>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textRotation="90" wrapText="1"/>
    </xf>
    <xf numFmtId="0" fontId="7" fillId="5" borderId="1" xfId="1" applyFont="1" applyFill="1" applyBorder="1" applyAlignment="1">
      <alignment horizontal="center" vertical="center" wrapText="1"/>
    </xf>
    <xf numFmtId="0" fontId="16" fillId="23" borderId="1" xfId="1" applyFont="1" applyFill="1" applyBorder="1" applyAlignment="1">
      <alignment horizontal="center" vertical="center" wrapText="1"/>
    </xf>
    <xf numFmtId="0" fontId="16" fillId="23" borderId="1" xfId="1" applyFont="1" applyFill="1" applyBorder="1" applyAlignment="1">
      <alignment horizontal="justify" vertical="top" wrapText="1"/>
    </xf>
    <xf numFmtId="0" fontId="17" fillId="23" borderId="1" xfId="1" applyFont="1" applyFill="1" applyBorder="1" applyAlignment="1">
      <alignment horizontal="center" vertical="center" textRotation="90" wrapText="1"/>
    </xf>
    <xf numFmtId="0" fontId="16" fillId="23" borderId="1" xfId="1" applyFont="1" applyFill="1" applyBorder="1" applyAlignment="1">
      <alignment horizontal="justify" vertical="center" wrapText="1"/>
    </xf>
    <xf numFmtId="0" fontId="4" fillId="0" borderId="0" xfId="1"/>
    <xf numFmtId="0" fontId="16" fillId="0" borderId="1" xfId="1" applyFont="1" applyBorder="1"/>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protection locked="0"/>
    </xf>
    <xf numFmtId="0" fontId="0" fillId="0" borderId="14" xfId="0" applyBorder="1" applyAlignment="1">
      <alignment horizontal="center"/>
    </xf>
    <xf numFmtId="0" fontId="0" fillId="0" borderId="29"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12" fillId="0" borderId="4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0" fillId="0" borderId="0" xfId="0" applyFill="1"/>
    <xf numFmtId="0" fontId="0" fillId="0" borderId="0" xfId="0" applyFill="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2" fillId="0" borderId="47"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12" fillId="0" borderId="47"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46" xfId="0" applyFont="1" applyFill="1" applyBorder="1" applyAlignment="1">
      <alignment horizontal="center" vertical="center" wrapText="1"/>
    </xf>
    <xf numFmtId="0" fontId="23" fillId="0" borderId="47" xfId="0" applyFont="1" applyFill="1" applyBorder="1" applyAlignment="1">
      <alignment horizontal="center" vertical="center" readingOrder="1"/>
    </xf>
    <xf numFmtId="0" fontId="0" fillId="0" borderId="47" xfId="0" applyFill="1" applyBorder="1" applyAlignment="1" applyProtection="1">
      <alignment horizontal="center" vertical="center"/>
      <protection locked="0"/>
    </xf>
    <xf numFmtId="164" fontId="23" fillId="0" borderId="47" xfId="2" applyFont="1" applyFill="1" applyBorder="1" applyAlignment="1">
      <alignment horizontal="center" vertical="center" wrapText="1"/>
    </xf>
    <xf numFmtId="0" fontId="23" fillId="0" borderId="0" xfId="0" applyFont="1" applyFill="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4" fillId="0" borderId="47" xfId="0"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0" fontId="25" fillId="0" borderId="47" xfId="3" applyFont="1" applyFill="1" applyBorder="1" applyAlignment="1" applyProtection="1">
      <alignment horizontal="center" vertical="center" wrapText="1"/>
      <protection locked="0"/>
    </xf>
    <xf numFmtId="0" fontId="16" fillId="0" borderId="47"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6" fillId="0" borderId="47" xfId="6" applyFont="1" applyFill="1" applyBorder="1" applyAlignment="1">
      <alignment horizontal="center" vertical="center"/>
    </xf>
    <xf numFmtId="0" fontId="16" fillId="0" borderId="3" xfId="0" applyFont="1" applyFill="1" applyBorder="1" applyAlignment="1">
      <alignment horizontal="center" vertical="center" wrapText="1"/>
    </xf>
    <xf numFmtId="0" fontId="12" fillId="0" borderId="47" xfId="0" applyFont="1" applyFill="1" applyBorder="1" applyAlignment="1" applyProtection="1">
      <alignment horizontal="justify" vertical="center" wrapText="1"/>
      <protection locked="0"/>
    </xf>
    <xf numFmtId="0" fontId="30" fillId="27" borderId="47" xfId="0" applyFont="1" applyFill="1" applyBorder="1" applyAlignment="1" applyProtection="1">
      <alignment horizontal="center" vertical="center" wrapText="1"/>
      <protection locked="0"/>
    </xf>
    <xf numFmtId="0" fontId="16" fillId="27" borderId="47" xfId="3" applyFont="1" applyFill="1" applyBorder="1" applyAlignment="1" applyProtection="1">
      <alignment horizontal="justify" vertical="center" wrapText="1"/>
      <protection locked="0"/>
    </xf>
    <xf numFmtId="0" fontId="30" fillId="27" borderId="47" xfId="0" applyFont="1" applyFill="1" applyBorder="1" applyAlignment="1" applyProtection="1">
      <alignment horizontal="justify" vertical="center" wrapText="1"/>
      <protection locked="0"/>
    </xf>
    <xf numFmtId="0" fontId="16" fillId="27" borderId="47" xfId="0" applyFont="1" applyFill="1" applyBorder="1" applyAlignment="1">
      <alignment vertical="top" wrapText="1"/>
    </xf>
    <xf numFmtId="0" fontId="31" fillId="27" borderId="47" xfId="0" applyFont="1" applyFill="1" applyBorder="1" applyAlignment="1">
      <alignment horizontal="left" vertical="top" wrapText="1"/>
    </xf>
    <xf numFmtId="0" fontId="17" fillId="27" borderId="47" xfId="0" applyFont="1" applyFill="1" applyBorder="1" applyAlignment="1">
      <alignment vertical="top" wrapText="1"/>
    </xf>
    <xf numFmtId="0" fontId="30" fillId="27" borderId="0" xfId="0" applyFont="1" applyFill="1" applyAlignment="1" applyProtection="1">
      <alignment vertical="center" wrapText="1"/>
      <protection locked="0"/>
    </xf>
    <xf numFmtId="0" fontId="30" fillId="27" borderId="47" xfId="0" applyFont="1" applyFill="1" applyBorder="1" applyAlignment="1">
      <alignment horizontal="center" vertical="center" wrapText="1"/>
    </xf>
    <xf numFmtId="0" fontId="32" fillId="27" borderId="47" xfId="0" applyFont="1" applyFill="1" applyBorder="1" applyAlignment="1" applyProtection="1">
      <alignment horizontal="justify" vertical="center" wrapText="1"/>
      <protection locked="0"/>
    </xf>
    <xf numFmtId="0" fontId="16" fillId="27" borderId="4" xfId="0" applyFont="1" applyFill="1" applyBorder="1" applyAlignment="1">
      <alignment vertical="top" wrapText="1"/>
    </xf>
    <xf numFmtId="0" fontId="16" fillId="27" borderId="47" xfId="0" applyFont="1" applyFill="1" applyBorder="1" applyAlignment="1" applyProtection="1">
      <alignment horizontal="center" vertical="center" wrapText="1"/>
      <protection locked="0"/>
    </xf>
    <xf numFmtId="0" fontId="16" fillId="27" borderId="47" xfId="0" applyFont="1" applyFill="1" applyBorder="1" applyAlignment="1" applyProtection="1">
      <alignment horizontal="justify" vertical="center" wrapText="1"/>
      <protection locked="0"/>
    </xf>
    <xf numFmtId="0" fontId="16" fillId="27" borderId="48" xfId="0" applyFont="1" applyFill="1" applyBorder="1" applyAlignment="1">
      <alignment vertical="top" wrapText="1"/>
    </xf>
    <xf numFmtId="0" fontId="16" fillId="27" borderId="47" xfId="0" applyFont="1" applyFill="1" applyBorder="1" applyAlignment="1">
      <alignment horizontal="left" vertical="top" wrapText="1"/>
    </xf>
    <xf numFmtId="0" fontId="16" fillId="27" borderId="47" xfId="0" applyFont="1" applyFill="1" applyBorder="1" applyAlignment="1">
      <alignment horizontal="center" vertical="center" wrapText="1"/>
    </xf>
    <xf numFmtId="0" fontId="16" fillId="27" borderId="47" xfId="6" applyFont="1" applyFill="1" applyBorder="1" applyAlignment="1">
      <alignment horizontal="justify"/>
    </xf>
    <xf numFmtId="0" fontId="31" fillId="27" borderId="47" xfId="5" applyFont="1" applyFill="1" applyBorder="1" applyAlignment="1">
      <alignment horizontal="left" vertical="top" wrapText="1"/>
    </xf>
    <xf numFmtId="0" fontId="31" fillId="27" borderId="47" xfId="5" applyFont="1" applyFill="1" applyBorder="1" applyAlignment="1">
      <alignment vertical="top" wrapText="1"/>
    </xf>
    <xf numFmtId="0" fontId="16" fillId="27" borderId="3" xfId="0" applyFont="1" applyFill="1" applyBorder="1" applyAlignment="1">
      <alignment vertical="top" wrapText="1"/>
    </xf>
    <xf numFmtId="0" fontId="12" fillId="27" borderId="47" xfId="0" applyFont="1" applyFill="1" applyBorder="1" applyAlignment="1" applyProtection="1">
      <alignment horizontal="center" vertical="center" wrapText="1"/>
      <protection locked="0"/>
    </xf>
    <xf numFmtId="0" fontId="25" fillId="27" borderId="47" xfId="3" applyFont="1" applyFill="1" applyBorder="1" applyAlignment="1" applyProtection="1">
      <alignment horizontal="justify" vertical="center" wrapText="1"/>
      <protection locked="0"/>
    </xf>
    <xf numFmtId="0" fontId="12" fillId="27" borderId="47" xfId="0" applyFont="1" applyFill="1" applyBorder="1" applyAlignment="1" applyProtection="1">
      <alignment horizontal="justify" vertical="center" wrapText="1"/>
      <protection locked="0"/>
    </xf>
    <xf numFmtId="0" fontId="12" fillId="27" borderId="47" xfId="0" applyFont="1" applyFill="1" applyBorder="1" applyAlignment="1">
      <alignment horizontal="center" vertical="center" wrapText="1"/>
    </xf>
    <xf numFmtId="0" fontId="33" fillId="27" borderId="47" xfId="0" applyFont="1" applyFill="1" applyBorder="1" applyAlignment="1" applyProtection="1">
      <alignment horizontal="center" vertical="center" wrapText="1"/>
      <protection locked="0"/>
    </xf>
    <xf numFmtId="0" fontId="31" fillId="27" borderId="47" xfId="6" applyFont="1" applyFill="1" applyBorder="1" applyAlignment="1">
      <alignment horizontal="justify"/>
    </xf>
    <xf numFmtId="0" fontId="34" fillId="27" borderId="47" xfId="6" applyFont="1" applyFill="1" applyBorder="1" applyAlignment="1">
      <alignment horizontal="left" vertical="top" wrapText="1"/>
    </xf>
    <xf numFmtId="0" fontId="30" fillId="27" borderId="47" xfId="0" applyFont="1" applyFill="1" applyBorder="1" applyAlignment="1">
      <alignment horizontal="center"/>
    </xf>
    <xf numFmtId="0" fontId="30" fillId="27" borderId="47" xfId="0" applyFont="1" applyFill="1" applyBorder="1"/>
    <xf numFmtId="0" fontId="30" fillId="27" borderId="47" xfId="0" applyFont="1" applyFill="1" applyBorder="1" applyAlignment="1">
      <alignment wrapText="1"/>
    </xf>
    <xf numFmtId="0" fontId="30" fillId="27" borderId="47" xfId="0" applyFont="1" applyFill="1" applyBorder="1" applyAlignment="1">
      <alignment vertical="center" wrapText="1"/>
    </xf>
    <xf numFmtId="0" fontId="30" fillId="27" borderId="0" xfId="0" applyFont="1" applyFill="1"/>
    <xf numFmtId="0" fontId="0" fillId="27" borderId="47" xfId="0" applyFill="1" applyBorder="1"/>
    <xf numFmtId="0" fontId="30" fillId="27" borderId="47" xfId="0" applyFont="1" applyFill="1" applyBorder="1" applyAlignment="1">
      <alignment horizontal="center" vertical="center"/>
    </xf>
    <xf numFmtId="0" fontId="16" fillId="27" borderId="47" xfId="0" applyFont="1" applyFill="1" applyBorder="1" applyAlignment="1">
      <alignment horizontal="center"/>
    </xf>
    <xf numFmtId="0" fontId="30" fillId="27" borderId="47" xfId="0" applyFont="1" applyFill="1" applyBorder="1" applyAlignment="1">
      <alignment horizontal="left" vertical="center" wrapText="1"/>
    </xf>
    <xf numFmtId="0" fontId="0" fillId="0" borderId="0" xfId="0" applyProtection="1">
      <protection locked="0"/>
    </xf>
    <xf numFmtId="0" fontId="0" fillId="0" borderId="0" xfId="0" applyAlignment="1" applyProtection="1">
      <alignment horizontal="center"/>
      <protection locked="0"/>
    </xf>
    <xf numFmtId="0" fontId="12" fillId="0" borderId="47" xfId="0" applyFont="1" applyFill="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12" fillId="24" borderId="1" xfId="0" applyFont="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1" xfId="0" applyBorder="1"/>
    <xf numFmtId="0" fontId="0" fillId="23" borderId="0" xfId="0" applyFill="1"/>
    <xf numFmtId="0" fontId="12" fillId="23" borderId="1" xfId="0" applyFont="1" applyFill="1" applyBorder="1" applyAlignment="1" applyProtection="1">
      <alignment horizontal="justify" vertical="center" wrapText="1"/>
      <protection locked="0"/>
    </xf>
    <xf numFmtId="0" fontId="12" fillId="23" borderId="1" xfId="0" applyFont="1" applyFill="1" applyBorder="1" applyAlignment="1" applyProtection="1">
      <alignment horizontal="center" vertical="center" wrapText="1"/>
      <protection locked="0"/>
    </xf>
    <xf numFmtId="0" fontId="30" fillId="27" borderId="47" xfId="6" applyFont="1" applyFill="1" applyBorder="1" applyAlignment="1">
      <alignment horizontal="justify"/>
    </xf>
    <xf numFmtId="0" fontId="33" fillId="27" borderId="47" xfId="6" applyFont="1" applyFill="1" applyBorder="1" applyAlignment="1">
      <alignment horizontal="justify"/>
    </xf>
    <xf numFmtId="0" fontId="33" fillId="27" borderId="47" xfId="6" applyFont="1" applyFill="1" applyBorder="1" applyAlignment="1">
      <alignment horizontal="justify" wrapText="1"/>
    </xf>
    <xf numFmtId="0" fontId="0" fillId="27" borderId="47" xfId="3" applyFont="1" applyFill="1" applyBorder="1" applyAlignment="1" applyProtection="1">
      <alignment horizontal="justify" vertical="center" wrapText="1"/>
      <protection locked="0"/>
    </xf>
    <xf numFmtId="0" fontId="30" fillId="27" borderId="3" xfId="0" applyFont="1" applyFill="1" applyBorder="1" applyAlignment="1">
      <alignment vertical="top" wrapText="1"/>
    </xf>
    <xf numFmtId="0" fontId="33" fillId="27" borderId="47" xfId="5" applyFont="1" applyFill="1" applyBorder="1" applyAlignment="1">
      <alignment vertical="top" wrapText="1"/>
    </xf>
    <xf numFmtId="0" fontId="12" fillId="4" borderId="1" xfId="0" applyFont="1" applyFill="1" applyBorder="1" applyAlignment="1" applyProtection="1">
      <alignment horizontal="center" vertical="center" wrapText="1"/>
      <protection locked="0"/>
    </xf>
    <xf numFmtId="0" fontId="12" fillId="30" borderId="1" xfId="0" applyFont="1" applyFill="1" applyBorder="1" applyAlignment="1" applyProtection="1">
      <alignment horizontal="center" vertical="center" wrapText="1"/>
      <protection locked="0"/>
    </xf>
    <xf numFmtId="0" fontId="12" fillId="25" borderId="1" xfId="0" applyFont="1" applyFill="1" applyBorder="1" applyAlignment="1" applyProtection="1">
      <alignment horizontal="center" vertical="center" wrapText="1"/>
      <protection locked="0"/>
    </xf>
    <xf numFmtId="0" fontId="30" fillId="29" borderId="47" xfId="0" applyFont="1" applyFill="1" applyBorder="1" applyAlignment="1" applyProtection="1">
      <alignment horizontal="center" vertical="center" wrapText="1"/>
      <protection locked="0"/>
    </xf>
    <xf numFmtId="0" fontId="30" fillId="28" borderId="47" xfId="0" applyFont="1" applyFill="1" applyBorder="1" applyAlignment="1" applyProtection="1">
      <alignment horizontal="center" vertical="center" wrapText="1"/>
      <protection locked="0"/>
    </xf>
    <xf numFmtId="0" fontId="30" fillId="27" borderId="47" xfId="3" applyFont="1" applyFill="1" applyBorder="1" applyAlignment="1" applyProtection="1">
      <alignment horizontal="justify" vertical="center" wrapText="1"/>
      <protection locked="0"/>
    </xf>
    <xf numFmtId="0" fontId="30" fillId="27" borderId="47" xfId="5" applyFont="1" applyFill="1" applyBorder="1" applyAlignment="1">
      <alignment vertical="top" wrapText="1"/>
    </xf>
    <xf numFmtId="0" fontId="12" fillId="30"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25" borderId="1" xfId="0" applyFont="1" applyFill="1" applyBorder="1" applyAlignment="1" applyProtection="1">
      <alignment horizontal="center" vertical="center" wrapText="1"/>
    </xf>
    <xf numFmtId="0" fontId="30" fillId="31" borderId="47" xfId="0" applyFont="1" applyFill="1" applyBorder="1" applyAlignment="1" applyProtection="1">
      <alignment horizontal="center" vertical="center" wrapText="1"/>
      <protection locked="0"/>
    </xf>
    <xf numFmtId="0" fontId="35" fillId="0" borderId="47" xfId="3" applyFont="1" applyFill="1" applyBorder="1" applyAlignment="1" applyProtection="1">
      <alignment horizontal="center" vertical="center" wrapText="1"/>
      <protection locked="0"/>
    </xf>
    <xf numFmtId="0" fontId="36" fillId="0" borderId="47" xfId="3" applyFont="1" applyFill="1" applyBorder="1" applyAlignment="1" applyProtection="1">
      <alignment horizontal="center" vertical="center" wrapText="1"/>
      <protection locked="0"/>
    </xf>
    <xf numFmtId="0" fontId="36" fillId="0" borderId="1" xfId="3" applyFont="1" applyFill="1" applyBorder="1" applyAlignment="1" applyProtection="1">
      <alignment horizontal="center" vertical="center" wrapText="1"/>
      <protection locked="0"/>
    </xf>
    <xf numFmtId="0" fontId="36" fillId="0" borderId="1" xfId="3" applyFont="1" applyBorder="1" applyAlignment="1" applyProtection="1">
      <alignment horizontal="center" vertical="center" wrapText="1"/>
      <protection locked="0"/>
    </xf>
    <xf numFmtId="0" fontId="29" fillId="0" borderId="46" xfId="0" applyFont="1" applyFill="1" applyBorder="1" applyAlignment="1">
      <alignment horizontal="center" vertical="center"/>
    </xf>
    <xf numFmtId="0" fontId="36" fillId="0" borderId="46" xfId="3" applyFont="1" applyFill="1" applyBorder="1" applyAlignment="1" applyProtection="1">
      <alignment horizontal="center" vertical="center" wrapText="1"/>
      <protection locked="0"/>
    </xf>
    <xf numFmtId="0" fontId="12" fillId="28" borderId="47" xfId="0" applyFont="1" applyFill="1" applyBorder="1" applyAlignment="1" applyProtection="1">
      <alignment horizontal="center" vertical="center" wrapText="1"/>
      <protection locked="0"/>
    </xf>
    <xf numFmtId="0" fontId="16" fillId="28" borderId="47" xfId="0" applyFont="1" applyFill="1" applyBorder="1" applyAlignment="1" applyProtection="1">
      <alignment horizontal="center" vertical="center" wrapText="1"/>
      <protection locked="0"/>
    </xf>
    <xf numFmtId="0" fontId="16" fillId="29" borderId="47" xfId="0" applyFont="1" applyFill="1" applyBorder="1" applyAlignment="1" applyProtection="1">
      <alignment horizontal="center" vertical="center" wrapText="1"/>
      <protection locked="0"/>
    </xf>
    <xf numFmtId="0" fontId="30" fillId="27" borderId="4" xfId="0" applyFont="1" applyFill="1" applyBorder="1" applyAlignment="1">
      <alignment vertical="top" wrapText="1"/>
    </xf>
    <xf numFmtId="0" fontId="12" fillId="29" borderId="47" xfId="0" applyFont="1" applyFill="1" applyBorder="1" applyAlignment="1" applyProtection="1">
      <alignment horizontal="center" vertical="center" wrapText="1"/>
      <protection locked="0"/>
    </xf>
    <xf numFmtId="0" fontId="30" fillId="29" borderId="47" xfId="0" applyFont="1" applyFill="1" applyBorder="1" applyAlignment="1">
      <alignment horizontal="center" vertical="center"/>
    </xf>
    <xf numFmtId="0" fontId="30" fillId="28" borderId="47" xfId="0" applyFont="1" applyFill="1" applyBorder="1" applyAlignment="1">
      <alignment horizontal="center" vertical="center"/>
    </xf>
    <xf numFmtId="0" fontId="0" fillId="28" borderId="47" xfId="0" applyFill="1" applyBorder="1" applyAlignment="1">
      <alignment horizontal="center" vertical="center"/>
    </xf>
    <xf numFmtId="0" fontId="0" fillId="27" borderId="47" xfId="0" applyFill="1" applyBorder="1" applyAlignment="1">
      <alignment horizontal="center" vertical="center"/>
    </xf>
    <xf numFmtId="0" fontId="12" fillId="4" borderId="47" xfId="0" applyFont="1" applyFill="1" applyBorder="1" applyAlignment="1" applyProtection="1">
      <alignment horizontal="center" vertical="center" wrapText="1"/>
      <protection locked="0"/>
    </xf>
    <xf numFmtId="0" fontId="12" fillId="25" borderId="47" xfId="0" applyFont="1" applyFill="1" applyBorder="1" applyAlignment="1" applyProtection="1">
      <alignment horizontal="center" vertical="center" wrapText="1"/>
      <protection locked="0"/>
    </xf>
    <xf numFmtId="0" fontId="12" fillId="30" borderId="47" xfId="0" applyFont="1" applyFill="1" applyBorder="1" applyAlignment="1" applyProtection="1">
      <alignment horizontal="center" vertical="center" wrapText="1"/>
      <protection locked="0"/>
    </xf>
    <xf numFmtId="0" fontId="12" fillId="4" borderId="47" xfId="0" applyFont="1" applyFill="1" applyBorder="1" applyAlignment="1" applyProtection="1">
      <alignment horizontal="center" vertical="center"/>
      <protection locked="0"/>
    </xf>
    <xf numFmtId="0" fontId="12" fillId="26" borderId="47" xfId="0" applyFont="1" applyFill="1" applyBorder="1" applyAlignment="1" applyProtection="1">
      <alignment horizontal="center" vertical="center" wrapText="1"/>
      <protection locked="0"/>
    </xf>
    <xf numFmtId="0" fontId="12" fillId="30" borderId="47" xfId="0" applyFont="1" applyFill="1" applyBorder="1" applyAlignment="1" applyProtection="1">
      <alignment horizontal="center" vertical="center"/>
      <protection locked="0"/>
    </xf>
    <xf numFmtId="0" fontId="12" fillId="25" borderId="47" xfId="0" applyFont="1" applyFill="1" applyBorder="1" applyAlignment="1" applyProtection="1">
      <alignment horizontal="center" vertical="center"/>
      <protection locked="0"/>
    </xf>
    <xf numFmtId="0" fontId="12" fillId="26" borderId="47" xfId="0" applyFont="1" applyFill="1" applyBorder="1" applyAlignment="1" applyProtection="1">
      <alignment horizontal="center" vertical="center"/>
      <protection locked="0"/>
    </xf>
    <xf numFmtId="0" fontId="12" fillId="26" borderId="1" xfId="0" applyFont="1" applyFill="1" applyBorder="1" applyAlignment="1" applyProtection="1">
      <alignment horizontal="center" vertical="center" wrapText="1"/>
      <protection locked="0"/>
    </xf>
    <xf numFmtId="0" fontId="12" fillId="26" borderId="1" xfId="0" applyFont="1" applyFill="1" applyBorder="1" applyAlignment="1" applyProtection="1">
      <alignment horizontal="center" vertical="center" wrapText="1"/>
    </xf>
    <xf numFmtId="0" fontId="4" fillId="26" borderId="47" xfId="0" applyFont="1" applyFill="1" applyBorder="1" applyAlignment="1" applyProtection="1">
      <alignment horizontal="center" vertical="center" wrapText="1"/>
      <protection locked="0"/>
    </xf>
    <xf numFmtId="0" fontId="12" fillId="25" borderId="47"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37" fillId="0" borderId="2" xfId="4" applyFont="1" applyFill="1" applyBorder="1" applyAlignment="1" applyProtection="1">
      <alignment horizontal="center" vertical="center" wrapText="1"/>
      <protection locked="0"/>
    </xf>
    <xf numFmtId="0" fontId="37" fillId="0" borderId="2" xfId="3" applyFont="1" applyFill="1" applyBorder="1" applyAlignment="1" applyProtection="1">
      <alignment horizontal="center" vertical="center" wrapText="1"/>
      <protection locked="0"/>
    </xf>
    <xf numFmtId="0" fontId="38" fillId="0" borderId="47" xfId="6" applyFont="1" applyFill="1" applyBorder="1" applyAlignment="1">
      <alignment horizontal="center" vertical="center"/>
    </xf>
    <xf numFmtId="0" fontId="38" fillId="0" borderId="47" xfId="6" applyFont="1" applyFill="1" applyBorder="1" applyAlignment="1">
      <alignment horizontal="center" vertical="center" wrapText="1"/>
    </xf>
    <xf numFmtId="0" fontId="4" fillId="0" borderId="47" xfId="0" applyFont="1" applyFill="1" applyBorder="1" applyAlignment="1" applyProtection="1">
      <alignment horizontal="center" vertical="center" wrapText="1"/>
    </xf>
    <xf numFmtId="0" fontId="0" fillId="32" borderId="18" xfId="0" applyFill="1" applyBorder="1" applyAlignment="1">
      <alignment horizontal="center"/>
    </xf>
    <xf numFmtId="0" fontId="0" fillId="32" borderId="0" xfId="0" applyFill="1" applyBorder="1" applyAlignment="1">
      <alignment horizontal="center"/>
    </xf>
    <xf numFmtId="0" fontId="0" fillId="32" borderId="30" xfId="0" applyFill="1" applyBorder="1" applyAlignment="1">
      <alignment horizontal="center"/>
    </xf>
    <xf numFmtId="0" fontId="39" fillId="32" borderId="18" xfId="0" applyFont="1" applyFill="1" applyBorder="1" applyAlignment="1">
      <alignment horizontal="center"/>
    </xf>
    <xf numFmtId="0" fontId="0" fillId="32" borderId="26" xfId="0" applyFill="1" applyBorder="1" applyAlignment="1">
      <alignment horizontal="center"/>
    </xf>
    <xf numFmtId="0" fontId="0" fillId="32" borderId="44" xfId="0" applyFill="1" applyBorder="1" applyAlignment="1">
      <alignment horizontal="center"/>
    </xf>
    <xf numFmtId="0" fontId="0" fillId="32" borderId="45" xfId="0" applyFill="1" applyBorder="1" applyAlignment="1">
      <alignment horizontal="center"/>
    </xf>
    <xf numFmtId="0" fontId="18" fillId="32" borderId="14" xfId="0" applyFont="1" applyFill="1" applyBorder="1" applyAlignment="1">
      <alignment horizontal="center" vertical="center" wrapText="1"/>
    </xf>
    <xf numFmtId="0" fontId="18" fillId="32" borderId="18" xfId="0" applyFont="1" applyFill="1" applyBorder="1" applyAlignment="1">
      <alignment horizontal="center" vertical="center" wrapText="1"/>
    </xf>
    <xf numFmtId="0" fontId="18" fillId="32" borderId="26" xfId="0" applyFont="1" applyFill="1" applyBorder="1" applyAlignment="1">
      <alignment horizontal="center" vertical="center" wrapText="1"/>
    </xf>
    <xf numFmtId="0" fontId="18" fillId="32" borderId="29" xfId="0" applyFont="1" applyFill="1" applyBorder="1" applyAlignment="1">
      <alignment horizontal="center" vertical="center" wrapText="1"/>
    </xf>
    <xf numFmtId="0" fontId="18" fillId="32" borderId="40" xfId="0" applyFont="1" applyFill="1" applyBorder="1" applyAlignment="1">
      <alignment horizontal="center" vertical="center" wrapText="1"/>
    </xf>
    <xf numFmtId="0" fontId="18" fillId="32" borderId="0" xfId="0" applyFont="1" applyFill="1" applyBorder="1" applyAlignment="1">
      <alignment horizontal="center" vertical="center" wrapText="1"/>
    </xf>
    <xf numFmtId="0" fontId="18" fillId="32" borderId="30" xfId="0" applyFont="1" applyFill="1" applyBorder="1" applyAlignment="1">
      <alignment horizontal="center" vertical="center" wrapText="1"/>
    </xf>
    <xf numFmtId="0" fontId="18" fillId="32" borderId="44" xfId="0" applyFont="1" applyFill="1" applyBorder="1" applyAlignment="1">
      <alignment horizontal="center" vertical="center" wrapText="1"/>
    </xf>
    <xf numFmtId="0" fontId="18" fillId="32" borderId="45" xfId="0" applyFont="1" applyFill="1" applyBorder="1" applyAlignment="1">
      <alignment horizontal="center" vertical="center" wrapText="1"/>
    </xf>
    <xf numFmtId="0" fontId="2" fillId="33" borderId="43" xfId="0" applyFont="1" applyFill="1" applyBorder="1" applyAlignment="1" applyProtection="1">
      <alignment horizontal="center" vertical="center" wrapText="1"/>
      <protection locked="0"/>
    </xf>
    <xf numFmtId="0" fontId="2" fillId="33" borderId="3" xfId="0" applyFont="1" applyFill="1" applyBorder="1" applyAlignment="1" applyProtection="1">
      <alignment horizontal="center" vertical="center" wrapText="1"/>
      <protection locked="0"/>
    </xf>
    <xf numFmtId="0" fontId="2" fillId="33" borderId="4" xfId="0" applyFont="1" applyFill="1" applyBorder="1" applyAlignment="1" applyProtection="1">
      <alignment horizontal="center" vertical="center" wrapText="1"/>
      <protection locked="0"/>
    </xf>
    <xf numFmtId="0" fontId="2" fillId="33" borderId="1" xfId="0" applyFont="1" applyFill="1" applyBorder="1" applyAlignment="1" applyProtection="1">
      <alignment horizontal="center" vertical="center" wrapText="1"/>
      <protection locked="0"/>
    </xf>
    <xf numFmtId="0" fontId="2" fillId="33" borderId="2" xfId="0" applyFont="1" applyFill="1" applyBorder="1" applyAlignment="1" applyProtection="1">
      <alignment horizontal="center" vertical="center" wrapText="1"/>
      <protection locked="0"/>
    </xf>
    <xf numFmtId="0" fontId="2" fillId="33" borderId="7" xfId="0" applyFont="1" applyFill="1" applyBorder="1" applyAlignment="1" applyProtection="1">
      <alignment horizontal="center" vertical="center" wrapText="1"/>
      <protection locked="0"/>
    </xf>
    <xf numFmtId="0" fontId="2" fillId="33" borderId="5" xfId="0" applyFont="1" applyFill="1" applyBorder="1" applyAlignment="1" applyProtection="1">
      <alignment horizontal="center" vertical="center" wrapText="1"/>
      <protection locked="0"/>
    </xf>
    <xf numFmtId="0" fontId="2" fillId="33" borderId="5" xfId="0" applyFont="1" applyFill="1" applyBorder="1" applyAlignment="1" applyProtection="1">
      <alignment vertical="center" wrapText="1"/>
      <protection locked="0"/>
    </xf>
    <xf numFmtId="0" fontId="2" fillId="33" borderId="6" xfId="0" applyFont="1" applyFill="1" applyBorder="1" applyAlignment="1" applyProtection="1">
      <alignment horizontal="center" vertical="center" wrapText="1"/>
      <protection locked="0"/>
    </xf>
    <xf numFmtId="0" fontId="2" fillId="33" borderId="42" xfId="0" applyFont="1" applyFill="1" applyBorder="1" applyAlignment="1" applyProtection="1">
      <alignment horizontal="center" vertical="center" wrapText="1"/>
      <protection locked="0"/>
    </xf>
    <xf numFmtId="0" fontId="2" fillId="33" borderId="8" xfId="0" applyFont="1" applyFill="1" applyBorder="1" applyAlignment="1" applyProtection="1">
      <alignment horizontal="center" vertical="center" wrapText="1"/>
      <protection locked="0"/>
    </xf>
    <xf numFmtId="0" fontId="2" fillId="33" borderId="42" xfId="0" applyFont="1" applyFill="1" applyBorder="1" applyAlignment="1" applyProtection="1">
      <alignment vertical="center" wrapText="1"/>
      <protection locked="0"/>
    </xf>
    <xf numFmtId="0" fontId="2" fillId="33" borderId="42" xfId="0" applyFont="1" applyFill="1" applyBorder="1" applyAlignment="1" applyProtection="1">
      <alignment horizontal="center" vertical="center" textRotation="90" wrapText="1"/>
      <protection locked="0"/>
    </xf>
    <xf numFmtId="0" fontId="0" fillId="32" borderId="29" xfId="0" applyFill="1" applyBorder="1" applyAlignment="1">
      <alignment horizontal="center"/>
    </xf>
    <xf numFmtId="0" fontId="0" fillId="32" borderId="40" xfId="0" applyFill="1" applyBorder="1" applyAlignment="1">
      <alignment horizontal="center"/>
    </xf>
    <xf numFmtId="0" fontId="19" fillId="32" borderId="29" xfId="0" applyFont="1" applyFill="1" applyBorder="1" applyAlignment="1">
      <alignment horizontal="center" vertical="center" wrapText="1"/>
    </xf>
    <xf numFmtId="0" fontId="19" fillId="32" borderId="40" xfId="0" applyFont="1" applyFill="1" applyBorder="1" applyAlignment="1">
      <alignment horizontal="center" vertical="center" wrapText="1"/>
    </xf>
    <xf numFmtId="0" fontId="18" fillId="32" borderId="9" xfId="0" applyFont="1" applyFill="1" applyBorder="1" applyAlignment="1">
      <alignment horizontal="center" vertical="center" wrapText="1"/>
    </xf>
    <xf numFmtId="0" fontId="18" fillId="32" borderId="10" xfId="0" applyFont="1" applyFill="1" applyBorder="1" applyAlignment="1">
      <alignment horizontal="center" vertical="center" wrapText="1"/>
    </xf>
    <xf numFmtId="0" fontId="18" fillId="32" borderId="11" xfId="0" applyFont="1" applyFill="1" applyBorder="1" applyAlignment="1">
      <alignment horizontal="center" vertical="center" wrapText="1"/>
    </xf>
    <xf numFmtId="0" fontId="20" fillId="32" borderId="10" xfId="0" applyFont="1" applyFill="1" applyBorder="1" applyAlignment="1">
      <alignment horizontal="center" vertical="center" wrapText="1"/>
    </xf>
    <xf numFmtId="0" fontId="20" fillId="32" borderId="11" xfId="0" applyFont="1" applyFill="1" applyBorder="1" applyAlignment="1">
      <alignment horizontal="center" vertical="center" wrapText="1"/>
    </xf>
    <xf numFmtId="0" fontId="19" fillId="32" borderId="0" xfId="0" applyFont="1" applyFill="1" applyBorder="1" applyAlignment="1">
      <alignment horizontal="center" vertical="center" wrapText="1"/>
    </xf>
    <xf numFmtId="0" fontId="19" fillId="32" borderId="30" xfId="0" applyFont="1" applyFill="1" applyBorder="1" applyAlignment="1">
      <alignment horizontal="center" vertical="center" wrapText="1"/>
    </xf>
    <xf numFmtId="0" fontId="19" fillId="32" borderId="26" xfId="0" applyFont="1" applyFill="1" applyBorder="1" applyAlignment="1">
      <alignment horizontal="center" vertical="center" wrapText="1"/>
    </xf>
    <xf numFmtId="0" fontId="19" fillId="32" borderId="44" xfId="0" applyFont="1" applyFill="1" applyBorder="1" applyAlignment="1">
      <alignment horizontal="center" vertical="center" wrapText="1"/>
    </xf>
    <xf numFmtId="0" fontId="19" fillId="32" borderId="45" xfId="0" applyFont="1" applyFill="1" applyBorder="1" applyAlignment="1">
      <alignment horizontal="center" vertical="center" wrapText="1"/>
    </xf>
    <xf numFmtId="14" fontId="20" fillId="32" borderId="10" xfId="0" applyNumberFormat="1" applyFont="1" applyFill="1" applyBorder="1" applyAlignment="1">
      <alignment horizontal="center" vertical="center" wrapText="1"/>
    </xf>
    <xf numFmtId="14" fontId="20" fillId="32" borderId="11" xfId="0" applyNumberFormat="1" applyFont="1" applyFill="1" applyBorder="1" applyAlignment="1">
      <alignment horizontal="center" vertical="center" wrapText="1"/>
    </xf>
    <xf numFmtId="14" fontId="20" fillId="32" borderId="29" xfId="0" applyNumberFormat="1" applyFont="1" applyFill="1" applyBorder="1" applyAlignment="1">
      <alignment horizontal="center" vertical="center" wrapText="1"/>
    </xf>
    <xf numFmtId="14" fontId="20" fillId="32" borderId="40" xfId="0" applyNumberFormat="1" applyFont="1" applyFill="1" applyBorder="1" applyAlignment="1">
      <alignment horizontal="center" vertical="center" wrapText="1"/>
    </xf>
    <xf numFmtId="14" fontId="20" fillId="32" borderId="26" xfId="0" applyNumberFormat="1" applyFont="1" applyFill="1" applyBorder="1" applyAlignment="1">
      <alignment horizontal="center" vertical="center" wrapText="1"/>
    </xf>
    <xf numFmtId="14" fontId="20" fillId="32" borderId="44" xfId="0" applyNumberFormat="1" applyFont="1" applyFill="1" applyBorder="1" applyAlignment="1">
      <alignment horizontal="center" vertical="center" wrapText="1"/>
    </xf>
    <xf numFmtId="14" fontId="20" fillId="32" borderId="45" xfId="0" applyNumberFormat="1" applyFont="1" applyFill="1" applyBorder="1" applyAlignment="1">
      <alignment horizontal="center" vertical="center" wrapText="1"/>
    </xf>
    <xf numFmtId="0" fontId="40" fillId="32" borderId="14" xfId="0" applyFont="1" applyFill="1" applyBorder="1" applyAlignment="1">
      <alignment horizontal="center" vertical="center" wrapText="1"/>
    </xf>
    <xf numFmtId="0" fontId="40" fillId="32" borderId="18" xfId="0" applyFont="1" applyFill="1" applyBorder="1" applyAlignment="1">
      <alignment horizontal="center" vertical="center" wrapText="1"/>
    </xf>
    <xf numFmtId="0" fontId="40" fillId="32" borderId="26" xfId="0" applyFont="1" applyFill="1" applyBorder="1" applyAlignment="1">
      <alignment horizontal="center" vertical="center" wrapText="1"/>
    </xf>
    <xf numFmtId="0" fontId="39" fillId="32" borderId="9" xfId="0" applyFont="1" applyFill="1" applyBorder="1" applyAlignment="1">
      <alignment horizontal="center" vertical="center" wrapText="1"/>
    </xf>
    <xf numFmtId="14" fontId="39" fillId="32" borderId="9" xfId="0" applyNumberFormat="1" applyFont="1" applyFill="1" applyBorder="1" applyAlignment="1">
      <alignment horizontal="center" vertical="center" wrapText="1"/>
    </xf>
    <xf numFmtId="14" fontId="39" fillId="32" borderId="14" xfId="0" applyNumberFormat="1" applyFont="1" applyFill="1" applyBorder="1" applyAlignment="1">
      <alignment horizontal="center" vertical="center" wrapText="1"/>
    </xf>
    <xf numFmtId="0" fontId="0" fillId="23" borderId="0" xfId="0" applyFill="1" applyBorder="1" applyAlignment="1">
      <alignment horizontal="center"/>
    </xf>
    <xf numFmtId="0" fontId="18" fillId="23" borderId="0" xfId="0" applyFont="1" applyFill="1" applyBorder="1" applyAlignment="1">
      <alignment horizontal="center" vertical="center" wrapText="1"/>
    </xf>
    <xf numFmtId="0" fontId="19" fillId="23" borderId="0" xfId="0" applyFont="1" applyFill="1" applyBorder="1" applyAlignment="1">
      <alignment horizontal="center" vertical="center" wrapText="1"/>
    </xf>
    <xf numFmtId="14" fontId="20" fillId="23" borderId="0" xfId="0" applyNumberFormat="1" applyFont="1" applyFill="1" applyBorder="1" applyAlignment="1">
      <alignment horizontal="center" vertical="center" wrapText="1"/>
    </xf>
    <xf numFmtId="0" fontId="0" fillId="32" borderId="9" xfId="0" applyFill="1" applyBorder="1"/>
    <xf numFmtId="0" fontId="0" fillId="32" borderId="10" xfId="0" applyFill="1" applyBorder="1"/>
    <xf numFmtId="0" fontId="7" fillId="32" borderId="10" xfId="0" applyFont="1" applyFill="1" applyBorder="1" applyAlignment="1">
      <alignment horizontal="left" vertical="center"/>
    </xf>
    <xf numFmtId="0" fontId="0" fillId="32" borderId="11" xfId="0" applyFill="1" applyBorder="1"/>
    <xf numFmtId="0" fontId="39" fillId="32" borderId="10" xfId="0" applyFont="1" applyFill="1" applyBorder="1" applyAlignment="1">
      <alignment vertical="center"/>
    </xf>
    <xf numFmtId="0" fontId="12" fillId="0" borderId="5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39" fillId="32" borderId="10" xfId="0" applyFont="1" applyFill="1" applyBorder="1" applyAlignment="1">
      <alignment horizontal="left" vertical="center" wrapText="1"/>
    </xf>
    <xf numFmtId="0" fontId="2" fillId="33" borderId="48" xfId="0" applyFont="1" applyFill="1" applyBorder="1" applyAlignment="1" applyProtection="1">
      <alignment horizontal="center" vertical="center" wrapText="1"/>
      <protection locked="0"/>
    </xf>
    <xf numFmtId="0" fontId="2" fillId="33" borderId="3" xfId="0" applyFont="1" applyFill="1" applyBorder="1" applyAlignment="1" applyProtection="1">
      <alignment horizontal="center" vertical="center" wrapText="1"/>
      <protection locked="0"/>
    </xf>
    <xf numFmtId="0" fontId="2" fillId="33" borderId="4" xfId="0" applyFont="1" applyFill="1" applyBorder="1" applyAlignment="1" applyProtection="1">
      <alignment horizontal="center" vertical="center" wrapText="1"/>
      <protection locked="0"/>
    </xf>
    <xf numFmtId="0" fontId="12" fillId="0" borderId="50"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2" fillId="0" borderId="49" xfId="0" applyFont="1" applyBorder="1" applyAlignment="1" applyProtection="1">
      <alignment horizontal="justify" vertical="center" wrapText="1"/>
      <protection locked="0"/>
    </xf>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4" borderId="14" xfId="0" applyFont="1" applyFill="1" applyBorder="1" applyAlignment="1">
      <alignment horizontal="center" vertical="center" textRotation="255"/>
    </xf>
    <xf numFmtId="0" fontId="8" fillId="4" borderId="18"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13" xfId="0" applyFont="1" applyFill="1" applyBorder="1" applyAlignment="1">
      <alignment horizontal="center" vertical="center" textRotation="255"/>
    </xf>
    <xf numFmtId="0" fontId="8" fillId="4" borderId="19" xfId="0" applyFont="1" applyFill="1" applyBorder="1" applyAlignment="1">
      <alignment horizontal="center" vertical="center" textRotation="255"/>
    </xf>
    <xf numFmtId="0" fontId="8" fillId="4" borderId="22" xfId="0" applyFont="1" applyFill="1" applyBorder="1" applyAlignment="1">
      <alignment horizontal="center" vertical="center" textRotation="255"/>
    </xf>
    <xf numFmtId="0" fontId="1" fillId="5" borderId="15" xfId="0" applyFont="1" applyFill="1" applyBorder="1" applyAlignment="1">
      <alignment horizontal="justify" vertical="center" wrapText="1"/>
    </xf>
    <xf numFmtId="0" fontId="1" fillId="5" borderId="20" xfId="0" applyFont="1" applyFill="1" applyBorder="1" applyAlignment="1">
      <alignment horizontal="justify" vertical="center" wrapText="1"/>
    </xf>
    <xf numFmtId="0" fontId="1" fillId="5" borderId="23" xfId="0" applyFont="1" applyFill="1" applyBorder="1" applyAlignment="1">
      <alignment horizontal="justify" vertical="center" wrapText="1"/>
    </xf>
    <xf numFmtId="0" fontId="1" fillId="5" borderId="1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24" xfId="0" applyFont="1" applyFill="1" applyBorder="1" applyAlignment="1">
      <alignment horizontal="center" vertical="center" wrapText="1"/>
    </xf>
    <xf numFmtId="1" fontId="1" fillId="5" borderId="16" xfId="0" applyNumberFormat="1" applyFont="1" applyFill="1" applyBorder="1" applyAlignment="1">
      <alignment horizontal="center" vertical="center" wrapText="1"/>
    </xf>
    <xf numFmtId="1" fontId="1" fillId="5" borderId="8" xfId="0" applyNumberFormat="1" applyFont="1" applyFill="1" applyBorder="1" applyAlignment="1">
      <alignment horizontal="center" vertical="center" wrapText="1"/>
    </xf>
    <xf numFmtId="1" fontId="1" fillId="5" borderId="24" xfId="0" applyNumberFormat="1" applyFont="1" applyFill="1" applyBorder="1" applyAlignment="1">
      <alignment horizontal="center" vertical="center" wrapText="1"/>
    </xf>
    <xf numFmtId="0" fontId="1" fillId="0" borderId="15"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4" xfId="0" applyFont="1" applyBorder="1" applyAlignment="1">
      <alignment horizontal="center" vertical="center" wrapText="1"/>
    </xf>
    <xf numFmtId="1" fontId="1" fillId="0" borderId="16" xfId="0" applyNumberFormat="1" applyFont="1" applyBorder="1" applyAlignment="1">
      <alignment horizontal="center" vertical="center" wrapText="1"/>
    </xf>
    <xf numFmtId="1" fontId="1" fillId="0" borderId="8" xfId="0" applyNumberFormat="1" applyFont="1" applyBorder="1" applyAlignment="1">
      <alignment horizontal="center" vertical="center" wrapText="1"/>
    </xf>
    <xf numFmtId="1" fontId="1" fillId="0" borderId="24" xfId="0" applyNumberFormat="1" applyFont="1" applyBorder="1" applyAlignment="1">
      <alignment horizontal="center" vertical="center" wrapText="1"/>
    </xf>
    <xf numFmtId="0" fontId="8" fillId="2" borderId="13" xfId="0" applyFont="1" applyFill="1" applyBorder="1" applyAlignment="1">
      <alignment horizontal="center" vertical="center" textRotation="255" wrapText="1"/>
    </xf>
    <xf numFmtId="0" fontId="8" fillId="2" borderId="22" xfId="0" applyFont="1" applyFill="1" applyBorder="1" applyAlignment="1">
      <alignment horizontal="center" vertical="center" textRotation="255" wrapText="1"/>
    </xf>
    <xf numFmtId="0" fontId="1" fillId="5" borderId="31" xfId="0" applyFont="1" applyFill="1" applyBorder="1" applyAlignment="1">
      <alignment horizontal="justify" vertical="center" wrapText="1"/>
    </xf>
    <xf numFmtId="0" fontId="1" fillId="5" borderId="33" xfId="0" applyFont="1" applyFill="1" applyBorder="1" applyAlignment="1">
      <alignment horizontal="justify" vertical="center" wrapText="1"/>
    </xf>
    <xf numFmtId="0" fontId="8" fillId="2" borderId="29" xfId="0" applyFont="1" applyFill="1" applyBorder="1" applyAlignment="1">
      <alignment horizontal="center" vertical="center" textRotation="255" wrapText="1"/>
    </xf>
    <xf numFmtId="0" fontId="8" fillId="2" borderId="0"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8" fillId="2" borderId="19" xfId="0" applyFont="1" applyFill="1" applyBorder="1" applyAlignment="1">
      <alignment horizontal="center" vertical="center" textRotation="255" wrapText="1"/>
    </xf>
    <xf numFmtId="0" fontId="1" fillId="5" borderId="27" xfId="0" applyFont="1" applyFill="1" applyBorder="1" applyAlignment="1">
      <alignment horizontal="justify" vertical="center" wrapText="1"/>
    </xf>
    <xf numFmtId="0" fontId="1" fillId="5" borderId="34" xfId="0" applyFont="1" applyFill="1" applyBorder="1" applyAlignment="1">
      <alignment horizontal="justify" vertical="center" wrapText="1"/>
    </xf>
    <xf numFmtId="0" fontId="8" fillId="6" borderId="13"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30" xfId="0" applyFont="1" applyFill="1" applyBorder="1" applyAlignment="1">
      <alignment horizontal="center" vertical="center" textRotation="255"/>
    </xf>
    <xf numFmtId="0" fontId="8" fillId="6" borderId="13" xfId="0" applyFont="1" applyFill="1" applyBorder="1" applyAlignment="1">
      <alignment horizontal="center" vertical="center" textRotation="255"/>
    </xf>
    <xf numFmtId="0" fontId="8" fillId="6" borderId="22" xfId="0" applyFont="1" applyFill="1" applyBorder="1" applyAlignment="1">
      <alignment horizontal="center" vertical="center" textRotation="255"/>
    </xf>
    <xf numFmtId="0" fontId="1" fillId="0" borderId="23" xfId="0" applyFont="1" applyBorder="1" applyAlignment="1">
      <alignment horizontal="justify" vertical="center" wrapText="1"/>
    </xf>
    <xf numFmtId="0" fontId="1" fillId="5" borderId="41" xfId="0" applyFont="1" applyFill="1" applyBorder="1" applyAlignment="1">
      <alignment horizontal="justify" vertical="center" wrapText="1"/>
    </xf>
    <xf numFmtId="0" fontId="8" fillId="7" borderId="13"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2" xfId="0" applyFont="1" applyFill="1" applyBorder="1" applyAlignment="1">
      <alignment horizontal="center" vertical="center" wrapText="1"/>
    </xf>
    <xf numFmtId="164" fontId="7" fillId="2" borderId="1" xfId="2" applyFont="1" applyFill="1" applyBorder="1" applyAlignment="1" applyProtection="1">
      <alignment horizontal="left" vertical="top" wrapText="1"/>
      <protection locked="0"/>
    </xf>
    <xf numFmtId="164" fontId="14" fillId="0" borderId="1" xfId="2" applyFont="1" applyFill="1" applyBorder="1" applyAlignment="1" applyProtection="1">
      <alignment horizontal="center" vertical="center" wrapText="1"/>
      <protection locked="0"/>
    </xf>
    <xf numFmtId="0" fontId="13" fillId="0" borderId="0" xfId="1" applyFont="1" applyBorder="1" applyAlignment="1">
      <alignment horizontal="center" vertical="center" wrapText="1"/>
    </xf>
    <xf numFmtId="0" fontId="7" fillId="2" borderId="1" xfId="1" applyFont="1" applyFill="1" applyBorder="1" applyAlignment="1">
      <alignment horizontal="center" vertical="center" wrapText="1"/>
    </xf>
    <xf numFmtId="0" fontId="13" fillId="0" borderId="1" xfId="1" applyFont="1" applyBorder="1" applyAlignment="1">
      <alignment horizontal="center" vertical="center" wrapText="1"/>
    </xf>
    <xf numFmtId="14" fontId="14" fillId="0" borderId="1" xfId="2"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47" xfId="0" applyNumberFormat="1" applyFill="1" applyBorder="1" applyAlignment="1">
      <alignment horizontal="center" vertical="center"/>
    </xf>
  </cellXfs>
  <cellStyles count="7">
    <cellStyle name="Hipervínculo" xfId="3" builtinId="8"/>
    <cellStyle name="Hyperlink" xfId="4" xr:uid="{02211B8C-607D-4843-9B4E-AE28AD166A16}"/>
    <cellStyle name="Normal" xfId="0" builtinId="0"/>
    <cellStyle name="Normal 12" xfId="6" xr:uid="{D5222DB3-2113-4046-83DD-E93FE66BCB54}"/>
    <cellStyle name="Normal 2" xfId="1" xr:uid="{00000000-0005-0000-0000-000001000000}"/>
    <cellStyle name="Normal 2 3" xfId="5" xr:uid="{ECBE1375-0EF1-4D20-9902-343AAF9476B4}"/>
    <cellStyle name="Normal 3" xfId="2" xr:uid="{00000000-0005-0000-0000-000002000000}"/>
  </cellStyles>
  <dxfs count="456">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s>
  <tableStyles count="0" defaultTableStyle="TableStyleMedium2" defaultPivotStyle="PivotStyleLight16"/>
  <colors>
    <mruColors>
      <color rgb="FF00B050"/>
      <color rgb="FFE01E68"/>
      <color rgb="FFE01E63"/>
      <color rgb="FFE52B4E"/>
      <color rgb="FFEB356D"/>
      <color rgb="FFEA106D"/>
      <color rgb="FFD70F65"/>
      <color rgb="FFEE1270"/>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10886</xdr:rowOff>
    </xdr:from>
    <xdr:to>
      <xdr:col>5</xdr:col>
      <xdr:colOff>936171</xdr:colOff>
      <xdr:row>3</xdr:row>
      <xdr:rowOff>65314</xdr:rowOff>
    </xdr:to>
    <xdr:pic>
      <xdr:nvPicPr>
        <xdr:cNvPr id="2" name="Imagen 1">
          <a:extLst>
            <a:ext uri="{FF2B5EF4-FFF2-40B4-BE49-F238E27FC236}">
              <a16:creationId xmlns:a16="http://schemas.microsoft.com/office/drawing/2014/main" id="{CBE016B9-0992-4E80-B5DD-5867C5850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5943"/>
          <a:ext cx="55626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10884</xdr:colOff>
      <xdr:row>3</xdr:row>
      <xdr:rowOff>87085</xdr:rowOff>
    </xdr:from>
    <xdr:to>
      <xdr:col>6</xdr:col>
      <xdr:colOff>1886493</xdr:colOff>
      <xdr:row>6</xdr:row>
      <xdr:rowOff>0</xdr:rowOff>
    </xdr:to>
    <xdr:pic>
      <xdr:nvPicPr>
        <xdr:cNvPr id="3" name="Imagen 2">
          <a:extLst>
            <a:ext uri="{FF2B5EF4-FFF2-40B4-BE49-F238E27FC236}">
              <a16:creationId xmlns:a16="http://schemas.microsoft.com/office/drawing/2014/main" id="{ADB5ED19-F93D-4CCF-8C25-6F10632F70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4" y="1132114"/>
          <a:ext cx="8294915"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859971</xdr:colOff>
      <xdr:row>1</xdr:row>
      <xdr:rowOff>54428</xdr:rowOff>
    </xdr:from>
    <xdr:to>
      <xdr:col>6</xdr:col>
      <xdr:colOff>1875609</xdr:colOff>
      <xdr:row>3</xdr:row>
      <xdr:rowOff>174171</xdr:rowOff>
    </xdr:to>
    <xdr:pic>
      <xdr:nvPicPr>
        <xdr:cNvPr id="4" name="Imagen 3">
          <a:extLst>
            <a:ext uri="{FF2B5EF4-FFF2-40B4-BE49-F238E27FC236}">
              <a16:creationId xmlns:a16="http://schemas.microsoft.com/office/drawing/2014/main" id="{C7155F6D-BDF6-4EF8-AEDC-44DAE3CAF1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239485"/>
          <a:ext cx="2800895"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714375</xdr:colOff>
      <xdr:row>0</xdr:row>
      <xdr:rowOff>35300</xdr:rowOff>
    </xdr:from>
    <xdr:to>
      <xdr:col>0</xdr:col>
      <xdr:colOff>1644463</xdr:colOff>
      <xdr:row>3</xdr:row>
      <xdr:rowOff>372044</xdr:rowOff>
    </xdr:to>
    <xdr:pic>
      <xdr:nvPicPr>
        <xdr:cNvPr id="2" name="Imagen 1">
          <a:extLst>
            <a:ext uri="{FF2B5EF4-FFF2-40B4-BE49-F238E27FC236}">
              <a16:creationId xmlns:a16="http://schemas.microsoft.com/office/drawing/2014/main" id="{142D3B55-FA10-46B5-9F06-2B230BD63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35300"/>
          <a:ext cx="930088" cy="908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scjgovcol-my.sharepoint.com/Users/diana.bovea/OneDrive%20-%20Secretar&#237;a%20Distrital%20de%20Seguridad,%20Convivencia%20y%20Justicia/DB/Entregables/02.%20Septiembre/Activos%20de%20Informaci&#243;n/Plantilla%20Activos%20de%20Informaci&#243;n%20-%20DIRTIC.xlsm?78B22918" TargetMode="External"/><Relationship Id="rId1" Type="http://schemas.openxmlformats.org/officeDocument/2006/relationships/externalLinkPath" Target="file:///\\78B22918\Plantilla%20Activos%20de%20Informaci&#243;n%20-%20DIRTIC.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lourdes.acuna/OneDrive/OneDrive%20-%20Secretar&#237;a%20Distrital%20de%20Seguridad,%20Convivencia%20y%20Justicia/LOURDES_ACU&#209;A/SCJ/SEGURIDAD%20DE%20LA%20INFORMACI&#211;N/ACTIVOS/ACTIVOS_XA_ACEPTACION/PENDIENTES/17.%20Activos%20de%20Informaci&#243;n_CDVAM_08102019.XLSX?0C76E520" TargetMode="External"/><Relationship Id="rId1" Type="http://schemas.openxmlformats.org/officeDocument/2006/relationships/externalLinkPath" Target="file:///\\0C76E520\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vie/Downloads/MATRIZ%20ACTIVOS%20DE%20INFORMACION%20%20ULTIMO%20AGOSTO%2025%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row r="8">
          <cell r="B8" t="str">
            <v>Resoluciones del Despacho</v>
          </cell>
          <cell r="C8" t="str">
            <v>La subserie Resoluciones del Despacho es una subserie simple, que posee solo un tipo documental: las Resoluciones que contienen decisiones y son evidencia de las actuaciones administrativas del Secretario, en cumplimiento de sus funciones.</v>
          </cell>
          <cell r="D8" t="str">
            <v xml:space="preserve">C-DS-1 Direccionamiento Sectorial  e Institucional </v>
          </cell>
          <cell r="E8" t="str">
            <v>N.A</v>
          </cell>
          <cell r="F8" t="str">
            <v>N.A</v>
          </cell>
          <cell r="G8" t="str">
            <v>Resoluciónes</v>
          </cell>
          <cell r="H8" t="str">
            <v>Documento por medio del cual se toman desiciones trascendentales en las cuales incurren en cambios organico funcionales, deciciones transcendentales en las politicas publicas de seguridad, convivencia y acceso a la justicia de la capital.</v>
          </cell>
          <cell r="I8" t="str">
            <v>Español</v>
          </cell>
          <cell r="J8" t="str">
            <v>Análogo</v>
          </cell>
          <cell r="K8">
            <v>0</v>
          </cell>
          <cell r="L8">
            <v>0</v>
          </cell>
          <cell r="M8" t="str">
            <v>Interno</v>
          </cell>
          <cell r="N8" t="str">
            <v xml:space="preserve">RESOLUCIONES </v>
          </cell>
          <cell r="O8" t="str">
            <v>Resoluciones del Despacho</v>
          </cell>
          <cell r="P8" t="str">
            <v>La subserie Resoluciones del Despacho es una subserie simple, que posee solo un tipo documental: las Resoluciones que contienen decisiones y son evidencia de las actuaciones administrativas del Secretario, en cumplimiento de sus funciones.</v>
          </cell>
          <cell r="Q8" t="str">
            <v>Pública Reservada</v>
          </cell>
          <cell r="R8">
            <v>0</v>
          </cell>
          <cell r="S8" t="str">
            <v>Publicado</v>
          </cell>
          <cell r="T8" t="str">
            <v>Escriba la ruta</v>
          </cell>
          <cell r="U8">
            <v>0</v>
          </cell>
          <cell r="V8">
            <v>0</v>
          </cell>
        </row>
        <row r="9">
          <cell r="B9" t="str">
            <v>INSTRUMENTOS DEL SISTEMA INTEGRADO DE GESTIÓN.</v>
          </cell>
          <cell r="C9" t="str">
            <v>La serie refleja el conjunto de documentos que el SIG administra mediantela pagina de intranet de la entidad, mencionados documentos son importantes para la gestión admnistrativa diaria de la entidad.</v>
          </cell>
          <cell r="D9" t="str">
            <v xml:space="preserve">C-DS-1 Direccionamiento Sectorial e Institucional </v>
          </cell>
          <cell r="E9" t="str">
            <v>N.A</v>
          </cell>
          <cell r="F9" t="str">
            <v>N.A</v>
          </cell>
          <cell r="G9" t="str">
            <v xml:space="preserve">Procesos y Procedimientos </v>
          </cell>
          <cell r="H9" t="str">
            <v>Documento que tiene por objetivo describir el sistema integrado de gestión  con el fin de facilitar el conocimiento del mismo</v>
          </cell>
          <cell r="I9" t="str">
            <v>Español</v>
          </cell>
          <cell r="J9" t="str">
            <v>Análogo</v>
          </cell>
          <cell r="K9">
            <v>0</v>
          </cell>
          <cell r="L9">
            <v>0</v>
          </cell>
          <cell r="M9" t="str">
            <v>Interno</v>
          </cell>
          <cell r="N9" t="str">
            <v>INSTRUMENTOS DEL SISTEMA INTEGRADO DE GESTIÓN.</v>
          </cell>
          <cell r="O9" t="str">
            <v>N.A.</v>
          </cell>
          <cell r="P9" t="str">
            <v>La serie refleja el conjunto de documentos que el SIG administra mediantela pagina de intranet de la entidad, mencionados documentos son importantes para la gestión admnistrativa diaria de la entidad.</v>
          </cell>
          <cell r="Q9" t="str">
            <v>Pública</v>
          </cell>
          <cell r="R9">
            <v>0</v>
          </cell>
          <cell r="S9" t="str">
            <v>Disponible y publicado</v>
          </cell>
          <cell r="T9" t="str">
            <v>Escriba la ruta</v>
          </cell>
          <cell r="U9">
            <v>0</v>
          </cell>
          <cell r="V9">
            <v>0</v>
          </cell>
        </row>
        <row r="10">
          <cell r="B10" t="str">
            <v>Proceso Disciplinario Ordinario</v>
          </cell>
          <cell r="C10" t="str">
            <v xml:space="preserve">La serie es el reflejo de las actuaciones realizadas por la entidad en respuesta a los requerimientos de los entes de control </v>
          </cell>
          <cell r="D10" t="str">
            <v>C-CID-1- CONTROL INTERNO DISCIPLINARIO</v>
          </cell>
          <cell r="E10" t="str">
            <v>N.A</v>
          </cell>
          <cell r="F10" t="str">
            <v>N.A</v>
          </cell>
          <cell r="G10" t="str">
            <v xml:space="preserve">Queja </v>
          </cell>
          <cell r="H10" t="str">
            <v xml:space="preserve">Documento de  manifestación de protesta, censura, descontento o inconformidad que formula una persona en relación a la conducta irregular desplegada por uno o varios servidores públicos en desarrollo de sus funciones. </v>
          </cell>
          <cell r="I10" t="str">
            <v>Español</v>
          </cell>
          <cell r="J10" t="str">
            <v>Análogo</v>
          </cell>
          <cell r="K10">
            <v>0</v>
          </cell>
          <cell r="L10">
            <v>0</v>
          </cell>
          <cell r="M10" t="str">
            <v>Externo</v>
          </cell>
          <cell r="N10" t="str">
            <v xml:space="preserve">PROCESOS DISCIPLINARIOS </v>
          </cell>
          <cell r="O10" t="str">
            <v>Proceso Disciplinario Ordinario</v>
          </cell>
          <cell r="P10" t="str">
            <v xml:space="preserve">La serie es el reflejo de las actuaciones realizadas por la entidad en respuesta a los requerimientos de los entes de control </v>
          </cell>
          <cell r="Q10" t="str">
            <v>Pública Reservada</v>
          </cell>
          <cell r="R10">
            <v>0</v>
          </cell>
          <cell r="S10" t="str">
            <v>Disponible</v>
          </cell>
          <cell r="T10" t="str">
            <v>No aplica</v>
          </cell>
          <cell r="U10">
            <v>0</v>
          </cell>
          <cell r="V10">
            <v>0</v>
          </cell>
        </row>
        <row r="11">
          <cell r="B11" t="str">
            <v>Proceso de atención preventivo pedagógica con  habitantes de calle</v>
          </cell>
          <cell r="C11" t="str">
            <v xml:space="preserve">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v>
          </cell>
          <cell r="D11" t="str">
            <v xml:space="preserve">C-AJ-1. Acceso y Fortalecimiento a la Justicia </v>
          </cell>
          <cell r="E11" t="str">
            <v>N.A</v>
          </cell>
          <cell r="F11" t="str">
            <v>N.A</v>
          </cell>
          <cell r="G11" t="str">
            <v>Planilla de acciones preventivo pedagógicos</v>
          </cell>
          <cell r="H11" t="str">
            <v>Documento en que se registran las actividades específicas de atención preventiva, social y pedagógica realizadas con habitantes de y en calle realizadas en el Centro de Traslado por Protección.</v>
          </cell>
          <cell r="I11" t="str">
            <v>Español</v>
          </cell>
          <cell r="J11" t="str">
            <v>Análogo</v>
          </cell>
          <cell r="K11">
            <v>0</v>
          </cell>
          <cell r="L11">
            <v>0</v>
          </cell>
          <cell r="M11" t="str">
            <v>Interno</v>
          </cell>
          <cell r="N11" t="str">
            <v xml:space="preserve">PROCESO DE ATENCIÓN SOCIAL EN CENTROS DE TRASLADO POR PROTECCIÓN </v>
          </cell>
          <cell r="O11" t="str">
            <v>Proceso de atención preventivo pedagógica con  habitantes de calle</v>
          </cell>
          <cell r="P11" t="str">
            <v xml:space="preserve">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v>
          </cell>
          <cell r="Q11" t="str">
            <v>Pública Clasificada</v>
          </cell>
          <cell r="R11">
            <v>0</v>
          </cell>
          <cell r="S11">
            <v>0</v>
          </cell>
          <cell r="T11" t="str">
            <v>No aplica</v>
          </cell>
          <cell r="U11">
            <v>0</v>
          </cell>
          <cell r="V11">
            <v>0</v>
          </cell>
        </row>
        <row r="12">
          <cell r="B12" t="str">
            <v>Proceso  de atención social con ciudadanos de otros perfiles</v>
          </cell>
          <cell r="C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2" t="str">
            <v xml:space="preserve">C-AJ-1. Acceso y Fortalecimiento a la Justicia </v>
          </cell>
          <cell r="E12" t="str">
            <v>N.A</v>
          </cell>
          <cell r="F12" t="str">
            <v>N.A</v>
          </cell>
          <cell r="G12" t="str">
            <v>Planilla de Orientación Psicológica a Ciudadanos de Otros Perfiles en la UPJ</v>
          </cell>
          <cell r="H12" t="str">
            <v>Documento en que se consigna la valoración psicológica realizada a los ciudadanos de otros perfiles a quienes se les aplique el medio de traslado por protección. Se presta este servicio a las personas que no son habitantes de calle.</v>
          </cell>
          <cell r="I12" t="str">
            <v>Español</v>
          </cell>
          <cell r="J12" t="str">
            <v>Análogo</v>
          </cell>
          <cell r="K12">
            <v>0</v>
          </cell>
          <cell r="L12">
            <v>0</v>
          </cell>
          <cell r="M12" t="str">
            <v>Interno</v>
          </cell>
          <cell r="N12" t="str">
            <v xml:space="preserve">PROCESO DE ATENCIÓN SOCIAL EN CENTROS DE TRASLADO POR PROTECCIÓN </v>
          </cell>
          <cell r="O12" t="str">
            <v>Proceso  de atención social con ciudadanos de otros perfiles</v>
          </cell>
          <cell r="P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Q12" t="str">
            <v>Pública</v>
          </cell>
          <cell r="R12">
            <v>0</v>
          </cell>
          <cell r="S12">
            <v>0</v>
          </cell>
          <cell r="T12" t="str">
            <v>No aplica</v>
          </cell>
          <cell r="U12">
            <v>0</v>
          </cell>
          <cell r="V12">
            <v>0</v>
          </cell>
        </row>
        <row r="13">
          <cell r="B13" t="str">
            <v>Proceso  de atención social con ciudadanos de otros perfiles</v>
          </cell>
          <cell r="C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3" t="str">
            <v xml:space="preserve">C-AJ-1. Acceso y Fortalecimiento a la Justicia </v>
          </cell>
          <cell r="E13" t="str">
            <v>N.A</v>
          </cell>
          <cell r="F13" t="str">
            <v>N.A</v>
          </cell>
          <cell r="G13" t="str">
            <v>Planilla Orientación Jurídica de Otros Perfiles en el CTP</v>
          </cell>
          <cell r="H13" t="str">
            <v>Documento en que se consigna la valoración psicológica realizada a los ciudadanos de otros perfiles a quienes se les aplique el medio de traslado por protección. Se presta este servicio a las personas que no son habitantes de calle.</v>
          </cell>
          <cell r="I13" t="str">
            <v>Español</v>
          </cell>
          <cell r="J13" t="str">
            <v>Análogo</v>
          </cell>
          <cell r="K13">
            <v>0</v>
          </cell>
          <cell r="L13">
            <v>0</v>
          </cell>
          <cell r="M13" t="str">
            <v>Interno</v>
          </cell>
          <cell r="N13" t="str">
            <v xml:space="preserve">PROCESO DE ATENCIÓN SOCIAL EN CENTROS DE TRASLADO POR PROTECCIÓN </v>
          </cell>
          <cell r="O13" t="str">
            <v>Proceso  de atención social con ciudadanos de otros perfiles</v>
          </cell>
          <cell r="P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Q13" t="str">
            <v>Pública Reservada</v>
          </cell>
          <cell r="R13">
            <v>0</v>
          </cell>
          <cell r="S13">
            <v>0</v>
          </cell>
          <cell r="T13" t="str">
            <v>No aplica</v>
          </cell>
          <cell r="U13">
            <v>0</v>
          </cell>
          <cell r="V13">
            <v>0</v>
          </cell>
        </row>
        <row r="14">
          <cell r="B14" t="str">
            <v>Informe Anual  de Practicas de Comunidades Espirituales</v>
          </cell>
          <cell r="C14" t="str">
            <v xml:space="preserve">El informe anual de prácticas de comunidades religiosas contiene información sobre la atención y el apoyo que brindan comunidades religiosas a las personas privadas de la libertad. El Informe Anual condensa la información suministrada por cada comunidad de las actividades realizadas durante todo el año. Esta subserie documental contiene el acta de la reunión en la que analizan las actividades realizadas y su impacto de sus intervenciones en la mejora de la calidad de vida de los internos. </v>
          </cell>
          <cell r="D14" t="str">
            <v>Atención Integral Básica  a las PPL</v>
          </cell>
          <cell r="E14" t="str">
            <v>N.A.</v>
          </cell>
          <cell r="F14" t="str">
            <v>N.A.</v>
          </cell>
          <cell r="G14" t="str">
            <v>Informe Anual de Practicas de Comunidades Espirituales</v>
          </cell>
          <cell r="H14" t="str">
            <v>Documento que detalla un balance anual de prácticas de las Comunidades Espirituales</v>
          </cell>
          <cell r="I14" t="str">
            <v>Español</v>
          </cell>
          <cell r="J14" t="str">
            <v>Análogo</v>
          </cell>
          <cell r="K14">
            <v>0</v>
          </cell>
          <cell r="L14">
            <v>0</v>
          </cell>
          <cell r="M14" t="str">
            <v>Interno</v>
          </cell>
          <cell r="N14" t="str">
            <v xml:space="preserve">
INFORMES</v>
          </cell>
          <cell r="O14" t="str">
            <v>Informe Anual  de Practicas de Comunidades Espirituales</v>
          </cell>
          <cell r="P14" t="str">
            <v xml:space="preserve">El informe anual de prácticas de comunidades religiosas contiene información sobre la atención y el apoyo que brindan comunidades religiosas a las personas privadas de la libertad. El Informe Anual condensa la información suministrada por cada comunidad de las actividades realizadas durante todo el año. Esta subserie documental contiene el acta de la reunión en la que analizan las actividades realizadas y su impacto de sus intervenciones en la mejora de la calidad de vida de los internos. </v>
          </cell>
          <cell r="Q14" t="str">
            <v>Pública Clasificada</v>
          </cell>
          <cell r="R14">
            <v>0</v>
          </cell>
          <cell r="S14">
            <v>0</v>
          </cell>
          <cell r="T14" t="str">
            <v>No aplica</v>
          </cell>
          <cell r="U14">
            <v>0</v>
          </cell>
          <cell r="V14">
            <v>0</v>
          </cell>
        </row>
        <row r="15">
          <cell r="B15" t="str">
            <v xml:space="preserve">Resoluciones de Gestión Institucional </v>
          </cell>
          <cell r="C15" t="str">
            <v>Las Resoluciones de gestión institucional  es una subserie simple, que contiene decisiones importantes tomadas y son evidencia de las actuaciones administrativas de la subsecretaria y la ejecución  de la ordenación del gasto asignada a ella.</v>
          </cell>
          <cell r="D15" t="str">
            <v>Gestión Institucional</v>
          </cell>
          <cell r="E15" t="str">
            <v>N/A</v>
          </cell>
          <cell r="F15" t="str">
            <v>N/A</v>
          </cell>
          <cell r="G15" t="str">
            <v>Resolución</v>
          </cell>
          <cell r="H15" t="str">
            <v>Documento por medio del cual se toman desiciones trascendentales en negación o aprobación de un procedimiento administrativo</v>
          </cell>
          <cell r="I15" t="str">
            <v>Español</v>
          </cell>
          <cell r="J15" t="str">
            <v>Análogo</v>
          </cell>
          <cell r="K15">
            <v>0</v>
          </cell>
          <cell r="L15">
            <v>0</v>
          </cell>
          <cell r="M15" t="str">
            <v>Interno</v>
          </cell>
          <cell r="N15" t="str">
            <v>RESOLUCIONES</v>
          </cell>
          <cell r="O15" t="str">
            <v xml:space="preserve">Resoluciones de Gestión Institucional </v>
          </cell>
          <cell r="P15" t="str">
            <v>Las Resoluciones de gestión institucional  es una subserie simple, que contiene decisiones importantes tomadas y son evidencia de las actuaciones administrativas de la subsecretaria y la ejecución  de la ordenación del gasto asignada a ella.</v>
          </cell>
          <cell r="Q15" t="str">
            <v>Pública</v>
          </cell>
          <cell r="R15">
            <v>0</v>
          </cell>
          <cell r="S15">
            <v>0</v>
          </cell>
          <cell r="T15" t="str">
            <v>No aplica</v>
          </cell>
          <cell r="U15">
            <v>0</v>
          </cell>
          <cell r="V15">
            <v>0</v>
          </cell>
        </row>
        <row r="16">
          <cell r="B16" t="str">
            <v>Registros de Nómina</v>
          </cell>
          <cell r="C16" t="str">
            <v xml:space="preserve">La subserie refleja el cinjunto de documentos que evidencia los pagos realizados por conceptos de ley a los servidores </v>
          </cell>
          <cell r="D16" t="str">
            <v xml:space="preserve">C-GH-1  -  Gestión Humana </v>
          </cell>
          <cell r="E16" t="str">
            <v>N.A.</v>
          </cell>
          <cell r="F16" t="str">
            <v>N.A.</v>
          </cell>
          <cell r="G16" t="str">
            <v xml:space="preserve">Registros de Nómina </v>
          </cell>
          <cell r="H16" t="str">
            <v>Documentos que reflejan los pagos a realizar enviado a Financiera</v>
          </cell>
          <cell r="I16" t="str">
            <v>EspañolT</v>
          </cell>
          <cell r="J16" t="str">
            <v>Análogo</v>
          </cell>
          <cell r="K16">
            <v>0</v>
          </cell>
          <cell r="L16">
            <v>0</v>
          </cell>
          <cell r="M16" t="str">
            <v>Interno</v>
          </cell>
          <cell r="N16" t="str">
            <v xml:space="preserve">NÓMINA </v>
          </cell>
          <cell r="O16" t="str">
            <v>Registros de Nómina</v>
          </cell>
          <cell r="P16" t="str">
            <v xml:space="preserve">La subserie refleja el cinjunto de documentos que evidencia los pagos realizados por conceptos de ley a los servidores </v>
          </cell>
          <cell r="Q16" t="str">
            <v>Pública Reservada</v>
          </cell>
          <cell r="R16">
            <v>0</v>
          </cell>
          <cell r="S16">
            <v>0</v>
          </cell>
          <cell r="T16" t="str">
            <v>No aplica</v>
          </cell>
          <cell r="U16">
            <v>0</v>
          </cell>
          <cell r="V16">
            <v>0</v>
          </cell>
        </row>
        <row r="17">
          <cell r="B17" t="str">
            <v>Estudios  para encargos</v>
          </cell>
          <cell r="C17" t="str">
            <v xml:space="preserve">La subserie contiene la documentación mediante la cual se evidencia los estudios realizados por la dirección para identificar las necesidades que permitan facilitar el proceso de encargos en laentidad </v>
          </cell>
          <cell r="D17" t="str">
            <v xml:space="preserve">C-GH-1  -  Gestión Humana </v>
          </cell>
          <cell r="E17" t="str">
            <v>N.A.</v>
          </cell>
          <cell r="F17" t="str">
            <v>N.A.</v>
          </cell>
          <cell r="G17" t="str">
            <v xml:space="preserve">Comunicación dando respuesta a la solicitud </v>
          </cell>
          <cell r="H17" t="str">
            <v xml:space="preserve">Documentos mediante se  comunica  dando respuesta a la solicitud </v>
          </cell>
          <cell r="I17" t="str">
            <v>Español</v>
          </cell>
          <cell r="J17" t="str">
            <v>Análogo</v>
          </cell>
          <cell r="K17">
            <v>0</v>
          </cell>
          <cell r="L17">
            <v>0</v>
          </cell>
          <cell r="M17" t="str">
            <v>Interno</v>
          </cell>
          <cell r="N17" t="str">
            <v>PROVISIÓN DE PERSONAL</v>
          </cell>
          <cell r="O17" t="str">
            <v>Estudios  para encargos</v>
          </cell>
          <cell r="P17" t="str">
            <v xml:space="preserve">La subserie contiene la documentación mediante la cual se evidencia los estudios realizados por la dirección para identificar las necesidades que permitan facilitar el proceso de encargos en laentidad </v>
          </cell>
          <cell r="Q17" t="str">
            <v>Pública Clasificada</v>
          </cell>
          <cell r="R17">
            <v>0</v>
          </cell>
          <cell r="S17">
            <v>0</v>
          </cell>
          <cell r="T17" t="str">
            <v>No aplica</v>
          </cell>
          <cell r="U17">
            <v>0</v>
          </cell>
          <cell r="V17">
            <v>0</v>
          </cell>
        </row>
        <row r="18">
          <cell r="B18" t="str">
            <v>Procesos Ante el Tribunal de Arbitramiento</v>
          </cell>
          <cell r="C18" t="str">
            <v>La subserie contiene la evidencia de la ejecución de las funciones asignadas a la dirección en cuanto a la defensa judicial de la entidad.</v>
          </cell>
          <cell r="D18" t="str">
            <v xml:space="preserve">C-JC-01 Gestión Juridica y Contractual </v>
          </cell>
          <cell r="E18" t="str">
            <v xml:space="preserve">N.A </v>
          </cell>
          <cell r="F18" t="str">
            <v xml:space="preserve">N.A </v>
          </cell>
          <cell r="G18" t="str">
            <v>Notificación de la demanda</v>
          </cell>
          <cell r="H18" t="str">
            <v xml:space="preserve">Documento mediante el cual se realiza la notificación de la demanda al demandante para que tome las acciones necesarias para sudefensa </v>
          </cell>
          <cell r="I18" t="str">
            <v>Español</v>
          </cell>
          <cell r="J18" t="str">
            <v>Análogo</v>
          </cell>
          <cell r="K18">
            <v>0</v>
          </cell>
          <cell r="L18">
            <v>0</v>
          </cell>
          <cell r="M18" t="str">
            <v>Externo</v>
          </cell>
          <cell r="N18" t="str">
            <v xml:space="preserve">PROCESOS JUDICIALES </v>
          </cell>
          <cell r="O18" t="str">
            <v>Procesos Ante el Tribunal de Arbitramiento</v>
          </cell>
          <cell r="P18" t="str">
            <v>La subserie contiene la evidencia de la ejecución de las funciones asignadas a la dirección en cuanto a la defensa judicial de la entidad.</v>
          </cell>
          <cell r="Q18" t="str">
            <v>Pública</v>
          </cell>
          <cell r="R18">
            <v>0</v>
          </cell>
          <cell r="S18">
            <v>0</v>
          </cell>
          <cell r="T18" t="str">
            <v>No aplica</v>
          </cell>
          <cell r="U18">
            <v>0</v>
          </cell>
          <cell r="V18">
            <v>0</v>
          </cell>
        </row>
        <row r="19">
          <cell r="B19" t="str">
            <v>Comprobantes de Entrada de Bienes</v>
          </cell>
          <cell r="C19" t="str">
            <v>La subserie contiene la documentación que permite evidenciar los movimientos de ingreso de bienes en la entidad</v>
          </cell>
          <cell r="D19" t="str">
            <v>Gestión de Recursos Físicos y Documental</v>
          </cell>
          <cell r="E19" t="str">
            <v xml:space="preserve">
N.A</v>
          </cell>
          <cell r="F19" t="str">
            <v xml:space="preserve">
N.A</v>
          </cell>
          <cell r="G19" t="str">
            <v>Copia de Contrato</v>
          </cell>
          <cell r="H19" t="str">
            <v>Documento en el cual se refleja que  es un acuerdo de voluntades que crea o transmite derechos y obligaciones a las partes que lo suscriben</v>
          </cell>
          <cell r="I19" t="str">
            <v>EspañolD</v>
          </cell>
          <cell r="J19" t="str">
            <v>Análogo</v>
          </cell>
          <cell r="K19">
            <v>0</v>
          </cell>
          <cell r="L19">
            <v>0</v>
          </cell>
          <cell r="M19" t="str">
            <v>Interno</v>
          </cell>
          <cell r="N19" t="str">
            <v xml:space="preserve">COMPROBANTES DE ALMACEN </v>
          </cell>
          <cell r="O19" t="str">
            <v>Comprobantes de Entrada de Bienes</v>
          </cell>
          <cell r="P19" t="str">
            <v>La subserie contiene la documentación que permite evidenciar los movimientos de ingreso de bienes en la entidad</v>
          </cell>
          <cell r="Q19" t="str">
            <v>Pública Reservada</v>
          </cell>
          <cell r="R19">
            <v>0</v>
          </cell>
          <cell r="S19">
            <v>0</v>
          </cell>
          <cell r="T19" t="str">
            <v>No aplica</v>
          </cell>
          <cell r="U19">
            <v>0</v>
          </cell>
          <cell r="V19">
            <v>0</v>
          </cell>
        </row>
        <row r="20">
          <cell r="B20" t="str">
            <v>N.A</v>
          </cell>
          <cell r="C20" t="str">
            <v>La serie contien la documentación que evidenciua la proyección, adopción y ejecución del anteproyecto de presupuesto dela entidad.</v>
          </cell>
          <cell r="D20" t="str">
            <v>Gestión  Financiera</v>
          </cell>
          <cell r="E20" t="str">
            <v>N.A.</v>
          </cell>
          <cell r="F20" t="str">
            <v>N.A.</v>
          </cell>
          <cell r="G20" t="str">
            <v xml:space="preserve">Programación del presupuesto </v>
          </cell>
          <cell r="H20" t="str">
            <v xml:space="preserve">Documento en que detalla la programación del presupuesto </v>
          </cell>
          <cell r="I20" t="str">
            <v>Español</v>
          </cell>
          <cell r="J20" t="str">
            <v>Análogo</v>
          </cell>
          <cell r="K20">
            <v>0</v>
          </cell>
          <cell r="L20">
            <v>0</v>
          </cell>
          <cell r="M20" t="str">
            <v>Interno</v>
          </cell>
          <cell r="N20" t="str">
            <v>ANTEPROYECTO DE PRESUPUESTO</v>
          </cell>
          <cell r="O20" t="str">
            <v>N.A</v>
          </cell>
          <cell r="P20" t="str">
            <v>La serie contien la documentación que evidenciua la proyección, adopción y ejecución del anteproyecto de presupuesto dela entidad.</v>
          </cell>
          <cell r="Q20" t="str">
            <v>Pública Clasificada</v>
          </cell>
          <cell r="R20">
            <v>0</v>
          </cell>
          <cell r="S20">
            <v>0</v>
          </cell>
          <cell r="T20" t="str">
            <v>No aplica</v>
          </cell>
          <cell r="U20">
            <v>0</v>
          </cell>
          <cell r="V20">
            <v>0</v>
          </cell>
        </row>
      </sheetData>
      <sheetData sheetId="3"/>
      <sheetData sheetId="4">
        <row r="8">
          <cell r="B8" t="str">
            <v>Proceso  de atención social con ciudadanos de otros perfiles</v>
          </cell>
          <cell r="C8"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8" t="str">
            <v>No tiene datos Personales Públicos</v>
          </cell>
          <cell r="E8" t="str">
            <v>- Datos generales relacionados con afiliación y aportes del sistema de Seguridad Social (EPS, IPS, ARL)</v>
          </cell>
          <cell r="F8" t="str">
            <v>- Datos sobre gustos y/o interés particulares (deportivos, ocio, gastronómicos, turismos, moda)</v>
          </cell>
          <cell r="G8" t="str">
            <v>- Pertenencia a sindicatos, organizaciones sociales, religiosas o políticas</v>
          </cell>
          <cell r="H8" t="str">
            <v>- Población en condición vulnerable como personas desplazadas por la violencia</v>
          </cell>
          <cell r="I8">
            <v>13421</v>
          </cell>
          <cell r="J8" t="str">
            <v>En el medio</v>
          </cell>
          <cell r="K8" t="str">
            <v>No :adsjfñalskdjflñak</v>
          </cell>
          <cell r="L8" t="str">
            <v>Bimensual</v>
          </cell>
          <cell r="M8" t="str">
            <v>sdfjasdfkljasdlfñ</v>
          </cell>
        </row>
        <row r="9">
          <cell r="B9" t="str">
            <v>Proceso  de atención social con ciudadanos de otros perfiles</v>
          </cell>
          <cell r="C9"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9" t="str">
            <v>No tiene datos Personales Públicos</v>
          </cell>
          <cell r="E9" t="str">
            <v>No tiene datos Personales Semi-privados</v>
          </cell>
          <cell r="F9" t="str">
            <v>- Datos sobre gustos y/o interés particulares (deportivos, ocio, gastronómicos, turismos, moda)</v>
          </cell>
          <cell r="G9" t="str">
            <v>No tiene datos Personales Sensibles</v>
          </cell>
          <cell r="H9" t="str">
            <v>- Población en condición vulnerable como personas desplazadas por la violencia</v>
          </cell>
          <cell r="I9" t="str">
            <v>No tiene datos personales</v>
          </cell>
          <cell r="J9" t="str">
            <v>No tiene datos personales</v>
          </cell>
          <cell r="K9" t="str">
            <v>No tiene datos personales</v>
          </cell>
          <cell r="L9" t="str">
            <v>No tiene datos personales</v>
          </cell>
          <cell r="M9" t="str">
            <v>No tiene datos personales</v>
          </cell>
        </row>
        <row r="10">
          <cell r="B10" t="str">
            <v>Proceso  de atención social con ciudadanos de otros perfiles</v>
          </cell>
          <cell r="C10"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0" t="str">
            <v>- Datos de actividad comercial o profesional (dirección, teléfono, correo electrónico, etc.)</v>
          </cell>
          <cell r="E10" t="str">
            <v>No tiene datos Personales Semi-privados</v>
          </cell>
          <cell r="F10" t="str">
            <v>No tiene datos Personales Privados</v>
          </cell>
          <cell r="G10" t="str">
            <v>No tiene datos Personales Sensibles</v>
          </cell>
          <cell r="H10" t="str">
            <v>- Población en condición vulnerable como personas desplazadas por la violencia</v>
          </cell>
          <cell r="I10">
            <v>0</v>
          </cell>
          <cell r="J10">
            <v>0</v>
          </cell>
          <cell r="K10">
            <v>0</v>
          </cell>
          <cell r="L10">
            <v>0</v>
          </cell>
          <cell r="M10">
            <v>0</v>
          </cell>
        </row>
        <row r="11">
          <cell r="B11" t="str">
            <v>Proceso  de atención social con ciudadanos de otros perfiles</v>
          </cell>
          <cell r="C11"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1">
            <v>0</v>
          </cell>
          <cell r="E11">
            <v>0</v>
          </cell>
          <cell r="F11">
            <v>0</v>
          </cell>
          <cell r="G11">
            <v>0</v>
          </cell>
          <cell r="H11">
            <v>0</v>
          </cell>
          <cell r="I11">
            <v>0</v>
          </cell>
          <cell r="J11">
            <v>0</v>
          </cell>
          <cell r="K11">
            <v>0</v>
          </cell>
          <cell r="L11">
            <v>0</v>
          </cell>
          <cell r="M11">
            <v>0</v>
          </cell>
        </row>
        <row r="12">
          <cell r="B12" t="str">
            <v>Proceso  de atención social con ciudadanos de otros perfiles</v>
          </cell>
          <cell r="C12"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2" t="str">
            <v>- Datos especificos (firma, nacional, lugar y fecha de nacimiento, edad)
- Datos relacionados con historia laboral de la persona (experiencia laboral, cargo, fechas de ingreso, llamados de atención)
- Datos de actividad comercial o profesional (dirección, teléfono, correo electrónico, etc.)</v>
          </cell>
          <cell r="E12">
            <v>0</v>
          </cell>
          <cell r="F12">
            <v>0</v>
          </cell>
          <cell r="G12">
            <v>0</v>
          </cell>
          <cell r="H12">
            <v>0</v>
          </cell>
          <cell r="I12">
            <v>0</v>
          </cell>
          <cell r="J12">
            <v>0</v>
          </cell>
          <cell r="K12">
            <v>0</v>
          </cell>
          <cell r="L12">
            <v>0</v>
          </cell>
          <cell r="M12">
            <v>0</v>
          </cell>
        </row>
        <row r="13">
          <cell r="B13" t="str">
            <v>Proceso  de atención social con ciudadanos de otros perfiles</v>
          </cell>
          <cell r="C13"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3">
            <v>0</v>
          </cell>
          <cell r="E13">
            <v>0</v>
          </cell>
          <cell r="F13">
            <v>0</v>
          </cell>
          <cell r="G13">
            <v>0</v>
          </cell>
          <cell r="H13">
            <v>0</v>
          </cell>
          <cell r="I13">
            <v>0</v>
          </cell>
          <cell r="J13">
            <v>0</v>
          </cell>
          <cell r="K13">
            <v>0</v>
          </cell>
          <cell r="L13">
            <v>0</v>
          </cell>
          <cell r="M13">
            <v>0</v>
          </cell>
        </row>
        <row r="14">
          <cell r="B14" t="str">
            <v>Proceso  de atención social con ciudadanos de otros perfiles</v>
          </cell>
          <cell r="C14"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4">
            <v>0</v>
          </cell>
          <cell r="E14">
            <v>0</v>
          </cell>
          <cell r="F14">
            <v>0</v>
          </cell>
          <cell r="G14">
            <v>0</v>
          </cell>
          <cell r="H14">
            <v>0</v>
          </cell>
          <cell r="I14">
            <v>0</v>
          </cell>
          <cell r="J14">
            <v>0</v>
          </cell>
          <cell r="K14">
            <v>0</v>
          </cell>
          <cell r="L14">
            <v>0</v>
          </cell>
          <cell r="M14">
            <v>0</v>
          </cell>
        </row>
        <row r="15">
          <cell r="B15" t="str">
            <v>Proceso  de atención social con ciudadanos de otros perfiles</v>
          </cell>
          <cell r="C15"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5">
            <v>0</v>
          </cell>
          <cell r="E15">
            <v>0</v>
          </cell>
          <cell r="F15">
            <v>0</v>
          </cell>
          <cell r="G15">
            <v>0</v>
          </cell>
          <cell r="H15">
            <v>0</v>
          </cell>
          <cell r="I15">
            <v>0</v>
          </cell>
          <cell r="J15">
            <v>0</v>
          </cell>
          <cell r="K15">
            <v>0</v>
          </cell>
          <cell r="L15">
            <v>0</v>
          </cell>
          <cell r="M15">
            <v>0</v>
          </cell>
        </row>
        <row r="16">
          <cell r="B16" t="str">
            <v>Proceso  de atención social con ciudadanos de otros perfiles</v>
          </cell>
          <cell r="C16"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6">
            <v>0</v>
          </cell>
          <cell r="E16">
            <v>0</v>
          </cell>
          <cell r="F16">
            <v>0</v>
          </cell>
          <cell r="G16">
            <v>0</v>
          </cell>
          <cell r="H16">
            <v>0</v>
          </cell>
          <cell r="I16">
            <v>0</v>
          </cell>
          <cell r="J16">
            <v>0</v>
          </cell>
          <cell r="K16">
            <v>0</v>
          </cell>
          <cell r="L16">
            <v>0</v>
          </cell>
          <cell r="M16">
            <v>0</v>
          </cell>
        </row>
        <row r="17">
          <cell r="B17" t="str">
            <v>Proceso  de atención social con ciudadanos de otros perfiles</v>
          </cell>
          <cell r="C17"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7">
            <v>0</v>
          </cell>
          <cell r="E17">
            <v>0</v>
          </cell>
          <cell r="F17">
            <v>0</v>
          </cell>
          <cell r="G17">
            <v>0</v>
          </cell>
          <cell r="H17">
            <v>0</v>
          </cell>
          <cell r="I17">
            <v>0</v>
          </cell>
          <cell r="J17">
            <v>0</v>
          </cell>
          <cell r="K17">
            <v>0</v>
          </cell>
          <cell r="L17">
            <v>0</v>
          </cell>
          <cell r="M17">
            <v>0</v>
          </cell>
        </row>
        <row r="18">
          <cell r="B18" t="str">
            <v>Proceso  de atención social con ciudadanos de otros perfiles</v>
          </cell>
          <cell r="C18"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8">
            <v>0</v>
          </cell>
          <cell r="E18">
            <v>0</v>
          </cell>
          <cell r="F18">
            <v>0</v>
          </cell>
          <cell r="G18">
            <v>0</v>
          </cell>
          <cell r="H18">
            <v>0</v>
          </cell>
          <cell r="I18">
            <v>0</v>
          </cell>
          <cell r="J18">
            <v>0</v>
          </cell>
          <cell r="K18">
            <v>0</v>
          </cell>
          <cell r="L18">
            <v>0</v>
          </cell>
          <cell r="M18">
            <v>0</v>
          </cell>
        </row>
        <row r="19">
          <cell r="B19" t="str">
            <v>Proceso  de atención social con ciudadanos de otros perfiles</v>
          </cell>
          <cell r="C19"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19">
            <v>0</v>
          </cell>
          <cell r="E19">
            <v>0</v>
          </cell>
          <cell r="F19">
            <v>0</v>
          </cell>
          <cell r="G19">
            <v>0</v>
          </cell>
          <cell r="H19">
            <v>0</v>
          </cell>
          <cell r="I19">
            <v>0</v>
          </cell>
          <cell r="J19">
            <v>0</v>
          </cell>
          <cell r="K19">
            <v>0</v>
          </cell>
          <cell r="L19">
            <v>0</v>
          </cell>
          <cell r="M19">
            <v>0</v>
          </cell>
        </row>
        <row r="20">
          <cell r="B20" t="str">
            <v>Proceso  de atención social con ciudadanos de otros perfiles</v>
          </cell>
          <cell r="C20" t="str">
            <v>La serie Proceso de Atención Social en Centros de Traslado por Protección, contiene valor administrativo toda vez que es la evidencia de las acciones de atención social que se efectúan con las personas objeto de la medida de traslado por protección, están orientadas a la salvaguarda de la documentación que es emanada del fortalecimiento de la convivencia ciudadana, en el marco del respeto de los derechos humanos y con un enfoque de justicia restaurativa, de acuerdo con los lineamientos establecidos por la Dirección de Acceso a la Justicia para tal fin</v>
          </cell>
          <cell r="D20">
            <v>0</v>
          </cell>
          <cell r="E20">
            <v>0</v>
          </cell>
          <cell r="F20">
            <v>0</v>
          </cell>
          <cell r="G20">
            <v>0</v>
          </cell>
          <cell r="H20">
            <v>0</v>
          </cell>
          <cell r="I20">
            <v>0</v>
          </cell>
          <cell r="J20">
            <v>0</v>
          </cell>
          <cell r="K20">
            <v>0</v>
          </cell>
          <cell r="L20">
            <v>0</v>
          </cell>
          <cell r="M20">
            <v>0</v>
          </cell>
        </row>
      </sheetData>
      <sheetData sheetId="5"/>
      <sheetData sheetId="6"/>
      <sheetData sheetId="7" refreshError="1">
        <row r="1">
          <cell r="G1" t="str">
            <v>Pública</v>
          </cell>
        </row>
        <row r="2">
          <cell r="G2" t="str">
            <v>Pública Clasificada</v>
          </cell>
        </row>
        <row r="3">
          <cell r="G3" t="str">
            <v>Pública Reservada</v>
          </cell>
        </row>
        <row r="11">
          <cell r="A11" t="str">
            <v>Documento de texto</v>
          </cell>
          <cell r="B11" t="str">
            <v>Audio</v>
          </cell>
          <cell r="C11" t="str">
            <v>No Aplica Formato</v>
          </cell>
        </row>
        <row r="12">
          <cell r="A12" t="str">
            <v>Hoja de calculo</v>
          </cell>
          <cell r="B12" t="str">
            <v>Datos</v>
          </cell>
        </row>
        <row r="13">
          <cell r="A13" t="str">
            <v>Imagen</v>
          </cell>
          <cell r="B13" t="str">
            <v>Documento de texto</v>
          </cell>
        </row>
        <row r="14">
          <cell r="B14" t="str">
            <v>Hoja de calculo</v>
          </cell>
        </row>
        <row r="15">
          <cell r="B15" t="str">
            <v>Imagen</v>
          </cell>
        </row>
        <row r="16">
          <cell r="B16" t="str">
            <v>Video</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row r="2">
          <cell r="A2" t="str">
            <v>Atención Integral Básica a las PPL</v>
          </cell>
        </row>
        <row r="3">
          <cell r="A3" t="str">
            <v>Trámite Jurídico a la Situación de las PPL</v>
          </cell>
        </row>
        <row r="4">
          <cell r="A4" t="str">
            <v xml:space="preserve">Custodia y Vigilancia para la Seguridad </v>
          </cell>
        </row>
        <row r="5">
          <cell r="A5" t="str">
            <v xml:space="preserve">C-AJ-1 Acceso y Fortalecimiento a la Justicia </v>
          </cell>
        </row>
      </sheetData>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534"/>
  <sheetViews>
    <sheetView tabSelected="1" topLeftCell="M3" zoomScale="60" zoomScaleNormal="60" workbookViewId="0">
      <selection activeCell="P10" sqref="P10:Q10"/>
    </sheetView>
  </sheetViews>
  <sheetFormatPr baseColWidth="10" defaultRowHeight="14.4"/>
  <cols>
    <col min="1" max="1" width="21.109375" customWidth="1"/>
    <col min="6" max="6" width="26" customWidth="1"/>
    <col min="7" max="7" width="27.5546875" customWidth="1"/>
    <col min="8" max="8" width="14.88671875" customWidth="1"/>
    <col min="9" max="9" width="17.109375" customWidth="1"/>
    <col min="13" max="13" width="24.88671875" customWidth="1"/>
    <col min="15" max="15" width="20.109375" customWidth="1"/>
    <col min="16" max="16" width="27.44140625" customWidth="1"/>
    <col min="25" max="25" width="23.77734375" customWidth="1"/>
    <col min="26" max="26" width="22.6640625" customWidth="1"/>
    <col min="27" max="27" width="19" customWidth="1"/>
    <col min="29" max="29" width="14.21875" customWidth="1"/>
    <col min="32" max="32" width="16.5546875" customWidth="1"/>
    <col min="34" max="34" width="19.21875" customWidth="1"/>
  </cols>
  <sheetData>
    <row r="2" spans="1:34" ht="52.8">
      <c r="A2" s="65"/>
      <c r="B2" s="66"/>
      <c r="C2" s="66"/>
      <c r="D2" s="66"/>
      <c r="E2" s="66"/>
      <c r="F2" s="231"/>
      <c r="G2" s="232"/>
      <c r="H2" s="209" t="s">
        <v>380</v>
      </c>
      <c r="I2" s="212"/>
      <c r="J2" s="212"/>
      <c r="K2" s="212"/>
      <c r="L2" s="212"/>
      <c r="M2" s="212"/>
      <c r="N2" s="212"/>
      <c r="O2" s="212"/>
      <c r="P2" s="212"/>
      <c r="Q2" s="212"/>
      <c r="R2" s="212"/>
      <c r="S2" s="212"/>
      <c r="T2" s="213"/>
      <c r="U2" s="252" t="s">
        <v>150</v>
      </c>
      <c r="V2" s="233"/>
      <c r="W2" s="233"/>
      <c r="X2" s="233"/>
      <c r="Y2" s="233"/>
      <c r="Z2" s="233"/>
      <c r="AA2" s="233"/>
      <c r="AB2" s="234"/>
      <c r="AC2" s="235" t="s">
        <v>434</v>
      </c>
      <c r="AD2" s="236"/>
      <c r="AE2" s="237"/>
      <c r="AF2" s="255" t="s">
        <v>445</v>
      </c>
      <c r="AG2" s="238"/>
      <c r="AH2" s="239"/>
    </row>
    <row r="3" spans="1:34">
      <c r="A3" s="67"/>
      <c r="B3" s="68"/>
      <c r="C3" s="68"/>
      <c r="D3" s="68"/>
      <c r="E3" s="68"/>
      <c r="F3" s="203"/>
      <c r="G3" s="204"/>
      <c r="H3" s="210"/>
      <c r="I3" s="214"/>
      <c r="J3" s="214"/>
      <c r="K3" s="214"/>
      <c r="L3" s="214"/>
      <c r="M3" s="214"/>
      <c r="N3" s="214"/>
      <c r="O3" s="214"/>
      <c r="P3" s="214"/>
      <c r="Q3" s="214"/>
      <c r="R3" s="214"/>
      <c r="S3" s="214"/>
      <c r="T3" s="215"/>
      <c r="U3" s="253"/>
      <c r="V3" s="240"/>
      <c r="W3" s="240"/>
      <c r="X3" s="240"/>
      <c r="Y3" s="240"/>
      <c r="Z3" s="240"/>
      <c r="AA3" s="240"/>
      <c r="AB3" s="241"/>
      <c r="AC3" s="235" t="s">
        <v>435</v>
      </c>
      <c r="AD3" s="236"/>
      <c r="AE3" s="237"/>
      <c r="AF3" s="255">
        <v>2</v>
      </c>
      <c r="AG3" s="238"/>
      <c r="AH3" s="239"/>
    </row>
    <row r="4" spans="1:34" ht="27.6">
      <c r="A4" s="202"/>
      <c r="B4" s="203"/>
      <c r="C4" s="203"/>
      <c r="D4" s="203"/>
      <c r="E4" s="203"/>
      <c r="F4" s="203"/>
      <c r="G4" s="204"/>
      <c r="H4" s="211"/>
      <c r="I4" s="216"/>
      <c r="J4" s="216"/>
      <c r="K4" s="216"/>
      <c r="L4" s="216"/>
      <c r="M4" s="216"/>
      <c r="N4" s="216"/>
      <c r="O4" s="216"/>
      <c r="P4" s="216"/>
      <c r="Q4" s="216"/>
      <c r="R4" s="216"/>
      <c r="S4" s="216"/>
      <c r="T4" s="217"/>
      <c r="U4" s="254"/>
      <c r="V4" s="243"/>
      <c r="W4" s="243"/>
      <c r="X4" s="243"/>
      <c r="Y4" s="243"/>
      <c r="Z4" s="243"/>
      <c r="AA4" s="243"/>
      <c r="AB4" s="244"/>
      <c r="AC4" s="235" t="s">
        <v>436</v>
      </c>
      <c r="AD4" s="236"/>
      <c r="AE4" s="237"/>
      <c r="AF4" s="256">
        <v>43671</v>
      </c>
      <c r="AG4" s="245"/>
      <c r="AH4" s="246"/>
    </row>
    <row r="5" spans="1:34" ht="41.4">
      <c r="A5" s="205"/>
      <c r="B5" s="203"/>
      <c r="C5" s="203"/>
      <c r="D5" s="203"/>
      <c r="E5" s="203"/>
      <c r="F5" s="203"/>
      <c r="G5" s="204"/>
      <c r="H5" s="209" t="s">
        <v>433</v>
      </c>
      <c r="I5" s="212"/>
      <c r="J5" s="212"/>
      <c r="K5" s="212"/>
      <c r="L5" s="212"/>
      <c r="M5" s="212"/>
      <c r="N5" s="212"/>
      <c r="O5" s="212"/>
      <c r="P5" s="212"/>
      <c r="Q5" s="212"/>
      <c r="R5" s="212"/>
      <c r="S5" s="212"/>
      <c r="T5" s="213"/>
      <c r="U5" s="252" t="s">
        <v>437</v>
      </c>
      <c r="V5" s="233"/>
      <c r="W5" s="233"/>
      <c r="X5" s="233"/>
      <c r="Y5" s="233"/>
      <c r="Z5" s="233"/>
      <c r="AA5" s="233"/>
      <c r="AB5" s="234"/>
      <c r="AC5" s="209" t="s">
        <v>2426</v>
      </c>
      <c r="AD5" s="212"/>
      <c r="AE5" s="213"/>
      <c r="AF5" s="257" t="s">
        <v>446</v>
      </c>
      <c r="AG5" s="247"/>
      <c r="AH5" s="248"/>
    </row>
    <row r="6" spans="1:34" ht="15" thickBot="1">
      <c r="A6" s="206"/>
      <c r="B6" s="207"/>
      <c r="C6" s="207"/>
      <c r="D6" s="207"/>
      <c r="E6" s="207"/>
      <c r="F6" s="207"/>
      <c r="G6" s="208"/>
      <c r="H6" s="211"/>
      <c r="I6" s="216"/>
      <c r="J6" s="216"/>
      <c r="K6" s="216"/>
      <c r="L6" s="216"/>
      <c r="M6" s="216"/>
      <c r="N6" s="216"/>
      <c r="O6" s="216"/>
      <c r="P6" s="216"/>
      <c r="Q6" s="216"/>
      <c r="R6" s="216"/>
      <c r="S6" s="216"/>
      <c r="T6" s="217"/>
      <c r="U6" s="242"/>
      <c r="V6" s="243"/>
      <c r="W6" s="243"/>
      <c r="X6" s="243"/>
      <c r="Y6" s="243"/>
      <c r="Z6" s="243"/>
      <c r="AA6" s="243"/>
      <c r="AB6" s="244"/>
      <c r="AC6" s="211"/>
      <c r="AD6" s="216"/>
      <c r="AE6" s="217"/>
      <c r="AF6" s="249"/>
      <c r="AG6" s="250"/>
      <c r="AH6" s="251"/>
    </row>
    <row r="7" spans="1:34" ht="30" customHeight="1" thickBot="1">
      <c r="A7" s="262"/>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70" t="s">
        <v>2428</v>
      </c>
      <c r="AD7" s="270"/>
      <c r="AE7" s="270"/>
      <c r="AF7" s="266" t="s">
        <v>2427</v>
      </c>
      <c r="AG7" s="264">
        <v>2020</v>
      </c>
      <c r="AH7" s="265"/>
    </row>
    <row r="8" spans="1:34">
      <c r="A8" s="258"/>
      <c r="B8" s="258"/>
      <c r="C8" s="258"/>
      <c r="D8" s="258"/>
      <c r="E8" s="258"/>
      <c r="F8" s="258"/>
      <c r="G8" s="258"/>
      <c r="H8" s="259"/>
      <c r="I8" s="259"/>
      <c r="J8" s="259"/>
      <c r="K8" s="259"/>
      <c r="L8" s="259"/>
      <c r="M8" s="259"/>
      <c r="N8" s="259"/>
      <c r="O8" s="259"/>
      <c r="P8" s="259"/>
      <c r="Q8" s="259"/>
      <c r="R8" s="259"/>
      <c r="S8" s="259"/>
      <c r="T8" s="259"/>
      <c r="U8" s="260"/>
      <c r="V8" s="260"/>
      <c r="W8" s="260"/>
      <c r="X8" s="260"/>
      <c r="Y8" s="260"/>
      <c r="Z8" s="260"/>
      <c r="AA8" s="260"/>
      <c r="AB8" s="260"/>
      <c r="AC8" s="259"/>
      <c r="AD8" s="259"/>
      <c r="AE8" s="259"/>
      <c r="AF8" s="261"/>
      <c r="AG8" s="261"/>
      <c r="AH8" s="261"/>
    </row>
    <row r="9" spans="1:34" ht="78">
      <c r="A9" s="218" t="s">
        <v>425</v>
      </c>
      <c r="B9" s="219"/>
      <c r="C9" s="219"/>
      <c r="D9" s="219"/>
      <c r="E9" s="220"/>
      <c r="F9" s="221" t="s">
        <v>5</v>
      </c>
      <c r="G9" s="221"/>
      <c r="H9" s="221"/>
      <c r="I9" s="222" t="s">
        <v>6</v>
      </c>
      <c r="J9" s="219"/>
      <c r="K9" s="219"/>
      <c r="L9" s="223" t="s">
        <v>7</v>
      </c>
      <c r="M9" s="221" t="s">
        <v>8</v>
      </c>
      <c r="N9" s="221"/>
      <c r="O9" s="221"/>
      <c r="P9" s="222" t="s">
        <v>432</v>
      </c>
      <c r="Q9" s="219"/>
      <c r="R9" s="219"/>
      <c r="S9" s="219"/>
      <c r="T9" s="219"/>
      <c r="U9" s="219"/>
      <c r="V9" s="219"/>
      <c r="W9" s="219"/>
      <c r="X9" s="220"/>
      <c r="Y9" s="221" t="s">
        <v>16</v>
      </c>
      <c r="Z9" s="221"/>
      <c r="AA9" s="271" t="s">
        <v>17</v>
      </c>
      <c r="AB9" s="272"/>
      <c r="AC9" s="272"/>
      <c r="AD9" s="272"/>
      <c r="AE9" s="272"/>
      <c r="AF9" s="272"/>
      <c r="AG9" s="272"/>
      <c r="AH9" s="273"/>
    </row>
    <row r="10" spans="1:34" ht="90">
      <c r="A10" s="224" t="s">
        <v>422</v>
      </c>
      <c r="B10" s="225" t="s">
        <v>2</v>
      </c>
      <c r="C10" s="225" t="s">
        <v>0</v>
      </c>
      <c r="D10" s="224" t="s">
        <v>3</v>
      </c>
      <c r="E10" s="226" t="s">
        <v>4</v>
      </c>
      <c r="F10" s="227" t="s">
        <v>427</v>
      </c>
      <c r="G10" s="227" t="s">
        <v>428</v>
      </c>
      <c r="H10" s="227" t="s">
        <v>9</v>
      </c>
      <c r="I10" s="227" t="s">
        <v>438</v>
      </c>
      <c r="J10" s="227" t="s">
        <v>10</v>
      </c>
      <c r="K10" s="227" t="s">
        <v>1</v>
      </c>
      <c r="L10" s="228"/>
      <c r="M10" s="227" t="s">
        <v>11</v>
      </c>
      <c r="N10" s="227" t="s">
        <v>12</v>
      </c>
      <c r="O10" s="227" t="s">
        <v>13</v>
      </c>
      <c r="P10" s="229" t="s">
        <v>423</v>
      </c>
      <c r="Q10" s="227" t="s">
        <v>361</v>
      </c>
      <c r="R10" s="227" t="s">
        <v>418</v>
      </c>
      <c r="S10" s="227" t="s">
        <v>360</v>
      </c>
      <c r="T10" s="227" t="s">
        <v>14</v>
      </c>
      <c r="U10" s="227" t="s">
        <v>15</v>
      </c>
      <c r="V10" s="227" t="s">
        <v>429</v>
      </c>
      <c r="W10" s="227" t="s">
        <v>430</v>
      </c>
      <c r="X10" s="227" t="s">
        <v>431</v>
      </c>
      <c r="Y10" s="227" t="s">
        <v>18</v>
      </c>
      <c r="Z10" s="227" t="s">
        <v>19</v>
      </c>
      <c r="AA10" s="230" t="s">
        <v>20</v>
      </c>
      <c r="AB10" s="230" t="s">
        <v>414</v>
      </c>
      <c r="AC10" s="230" t="s">
        <v>21</v>
      </c>
      <c r="AD10" s="230" t="s">
        <v>415</v>
      </c>
      <c r="AE10" s="230" t="s">
        <v>22</v>
      </c>
      <c r="AF10" s="230" t="s">
        <v>416</v>
      </c>
      <c r="AG10" s="230" t="s">
        <v>417</v>
      </c>
      <c r="AH10" s="227" t="s">
        <v>444</v>
      </c>
    </row>
    <row r="11" spans="1:34" ht="198">
      <c r="A11" s="60" t="s">
        <v>447</v>
      </c>
      <c r="B11" s="60" t="s">
        <v>137</v>
      </c>
      <c r="C11" s="60" t="s">
        <v>143</v>
      </c>
      <c r="D11" s="62" t="s">
        <v>662</v>
      </c>
      <c r="E11" s="62" t="s">
        <v>662</v>
      </c>
      <c r="F11" s="60" t="s">
        <v>563</v>
      </c>
      <c r="G11" s="60" t="s">
        <v>564</v>
      </c>
      <c r="H11" s="60" t="s">
        <v>157</v>
      </c>
      <c r="I11" s="60" t="s">
        <v>164</v>
      </c>
      <c r="J11" s="60" t="s">
        <v>166</v>
      </c>
      <c r="K11" s="60" t="s">
        <v>190</v>
      </c>
      <c r="L11" s="60" t="s">
        <v>359</v>
      </c>
      <c r="M11" s="60" t="s">
        <v>565</v>
      </c>
      <c r="N11" s="60" t="s">
        <v>566</v>
      </c>
      <c r="O11" s="60" t="s">
        <v>567</v>
      </c>
      <c r="P11" s="60" t="s">
        <v>421</v>
      </c>
      <c r="Q11" s="60" t="s">
        <v>363</v>
      </c>
      <c r="R11" s="60" t="s">
        <v>421</v>
      </c>
      <c r="S11" s="61" t="str">
        <f>IF(R11="","",IF(R11="NO","No Aplica",IF(R11="Sí",IF(Q11="Información Pública Reservada","I.P.Reservada",IF(Q11="Información Pública Clasificada","I.P.Clasificada",IF(Q11="Información Pública","I.Pública"))))))</f>
        <v>No Aplica</v>
      </c>
      <c r="T11" s="60" t="s">
        <v>568</v>
      </c>
      <c r="U11" s="60" t="s">
        <v>370</v>
      </c>
      <c r="V11" s="60" t="s">
        <v>569</v>
      </c>
      <c r="W11" s="172" t="s">
        <v>570</v>
      </c>
      <c r="X11" s="60" t="s">
        <v>571</v>
      </c>
      <c r="Y11" s="158" t="s">
        <v>373</v>
      </c>
      <c r="Z11" s="160" t="s">
        <v>372</v>
      </c>
      <c r="AA11" s="158" t="s">
        <v>379</v>
      </c>
      <c r="AB11" s="61">
        <f>IF(AA11="Alta",3,IF(AA11="Media",2,IF(AA11="Baja",1,IF(AA11="",""))))</f>
        <v>1</v>
      </c>
      <c r="AC11" s="159" t="s">
        <v>377</v>
      </c>
      <c r="AD11" s="61">
        <f>IF(AC11="Alta",3,IF(AC11="Media",2,IF(AC11="Baja",1,IF(AC11="",""))))</f>
        <v>3</v>
      </c>
      <c r="AE11" s="160" t="s">
        <v>378</v>
      </c>
      <c r="AF11" s="61">
        <f>IF(AE11="Alta",3,IF(AE11="Media",2,IF(AE11="Baja",1,IF(AE11="",""))))</f>
        <v>2</v>
      </c>
      <c r="AG11" s="61">
        <f>IFERROR(SUM(AB11+AD11+AF11),"")</f>
        <v>6</v>
      </c>
      <c r="AH11" s="167" t="str">
        <f>IF(AEE15=7,(IF(AB11=1,"Alta",IF(AD11=1,"Alta",IF(AF11=1,"Alta","Media")))),IF(AG11&lt;=3,"Baja",IF(AG11&lt;=7,"Media",IF(AG11&lt;=9,"Alta",""))))</f>
        <v>Media</v>
      </c>
    </row>
    <row r="12" spans="1:34" ht="409.2">
      <c r="A12" s="60" t="s">
        <v>459</v>
      </c>
      <c r="B12" s="60" t="s">
        <v>137</v>
      </c>
      <c r="C12" s="60" t="s">
        <v>143</v>
      </c>
      <c r="D12" s="62" t="s">
        <v>662</v>
      </c>
      <c r="E12" s="62" t="s">
        <v>662</v>
      </c>
      <c r="F12" s="60" t="s">
        <v>572</v>
      </c>
      <c r="G12" s="60" t="s">
        <v>573</v>
      </c>
      <c r="H12" s="60" t="s">
        <v>157</v>
      </c>
      <c r="I12" s="60" t="s">
        <v>164</v>
      </c>
      <c r="J12" s="60" t="s">
        <v>166</v>
      </c>
      <c r="K12" s="60" t="s">
        <v>190</v>
      </c>
      <c r="L12" s="60" t="s">
        <v>359</v>
      </c>
      <c r="M12" s="60" t="s">
        <v>574</v>
      </c>
      <c r="N12" s="60" t="s">
        <v>566</v>
      </c>
      <c r="O12" s="60" t="s">
        <v>575</v>
      </c>
      <c r="P12" s="60" t="s">
        <v>421</v>
      </c>
      <c r="Q12" s="60" t="s">
        <v>363</v>
      </c>
      <c r="R12" s="60" t="s">
        <v>421</v>
      </c>
      <c r="S12" s="61" t="str">
        <f t="shared" ref="S12:S14" si="0">IF(R12="","",IF(R12="NO","No Aplica",IF(R12="Sí",IF(Q12="Información Pública Reservada","I.P.Reservada",IF(Q12="Información Pública Clasificada","I.P.Clasificada",IF(Q12="Información Pública","I.Pública"))))))</f>
        <v>No Aplica</v>
      </c>
      <c r="T12" s="60" t="s">
        <v>568</v>
      </c>
      <c r="U12" s="60" t="s">
        <v>370</v>
      </c>
      <c r="V12" s="60" t="s">
        <v>569</v>
      </c>
      <c r="W12" s="172" t="s">
        <v>576</v>
      </c>
      <c r="X12" s="60" t="s">
        <v>571</v>
      </c>
      <c r="Y12" s="158" t="s">
        <v>373</v>
      </c>
      <c r="Z12" s="158" t="s">
        <v>373</v>
      </c>
      <c r="AA12" s="158" t="s">
        <v>379</v>
      </c>
      <c r="AB12" s="61">
        <f t="shared" ref="AB12:AB14" si="1">IF(AA12="Alta",3,IF(AA12="Media",2,IF(AA12="Baja",1,IF(AA12="",""))))</f>
        <v>1</v>
      </c>
      <c r="AC12" s="158" t="s">
        <v>379</v>
      </c>
      <c r="AD12" s="61">
        <f t="shared" ref="AD12:AD14" si="2">IF(AC12="Alta",3,IF(AC12="Media",2,IF(AC12="Baja",1,IF(AC12="",""))))</f>
        <v>1</v>
      </c>
      <c r="AE12" s="158" t="s">
        <v>379</v>
      </c>
      <c r="AF12" s="61">
        <f t="shared" ref="AF12:AF14" si="3">IF(AE12="Alta",3,IF(AE12="Media",2,IF(AE12="Baja",1,IF(AE12="",""))))</f>
        <v>1</v>
      </c>
      <c r="AG12" s="61">
        <f t="shared" ref="AG12:AG14" si="4">IFERROR(SUM(AB12+AD12+AF12),"")</f>
        <v>3</v>
      </c>
      <c r="AH12" s="166" t="str">
        <f>IF(AEE16=7,(IF(AB12=1,"Alta",IF(AD12=1,"Alta",IF(AF12=1,"Alta","Media")))),IF(AG12&lt;=3,"Baja",IF(AG12&lt;=7,"Media",IF(AG12&lt;=9,"Alta",""))))</f>
        <v>Baja</v>
      </c>
    </row>
    <row r="13" spans="1:34" ht="198">
      <c r="A13" s="60" t="s">
        <v>465</v>
      </c>
      <c r="B13" s="60" t="s">
        <v>137</v>
      </c>
      <c r="C13" s="60" t="s">
        <v>143</v>
      </c>
      <c r="D13" s="62" t="s">
        <v>662</v>
      </c>
      <c r="E13" s="62" t="s">
        <v>662</v>
      </c>
      <c r="F13" s="60" t="s">
        <v>577</v>
      </c>
      <c r="G13" s="60" t="s">
        <v>578</v>
      </c>
      <c r="H13" s="60" t="s">
        <v>157</v>
      </c>
      <c r="I13" s="60" t="s">
        <v>164</v>
      </c>
      <c r="J13" s="60" t="s">
        <v>162</v>
      </c>
      <c r="K13" s="60" t="s">
        <v>186</v>
      </c>
      <c r="L13" s="60" t="s">
        <v>359</v>
      </c>
      <c r="M13" s="60" t="s">
        <v>457</v>
      </c>
      <c r="N13" s="60" t="s">
        <v>566</v>
      </c>
      <c r="O13" s="60" t="s">
        <v>457</v>
      </c>
      <c r="P13" s="60" t="s">
        <v>421</v>
      </c>
      <c r="Q13" s="60" t="s">
        <v>363</v>
      </c>
      <c r="R13" s="60" t="s">
        <v>421</v>
      </c>
      <c r="S13" s="61" t="str">
        <f t="shared" si="0"/>
        <v>No Aplica</v>
      </c>
      <c r="T13" s="60" t="s">
        <v>579</v>
      </c>
      <c r="U13" s="60" t="s">
        <v>369</v>
      </c>
      <c r="V13" s="60" t="s">
        <v>569</v>
      </c>
      <c r="W13" s="60" t="s">
        <v>457</v>
      </c>
      <c r="X13" s="60" t="s">
        <v>571</v>
      </c>
      <c r="Y13" s="158" t="s">
        <v>373</v>
      </c>
      <c r="Z13" s="158" t="s">
        <v>373</v>
      </c>
      <c r="AA13" s="158" t="s">
        <v>379</v>
      </c>
      <c r="AB13" s="61">
        <f t="shared" si="1"/>
        <v>1</v>
      </c>
      <c r="AC13" s="158" t="s">
        <v>379</v>
      </c>
      <c r="AD13" s="61">
        <f t="shared" si="2"/>
        <v>1</v>
      </c>
      <c r="AE13" s="158" t="s">
        <v>379</v>
      </c>
      <c r="AF13" s="61">
        <f t="shared" si="3"/>
        <v>1</v>
      </c>
      <c r="AG13" s="61">
        <f t="shared" si="4"/>
        <v>3</v>
      </c>
      <c r="AH13" s="166" t="str">
        <f>IF(AEE17=7,(IF(AB13=1,"Alta",IF(AD13=1,"Alta",IF(AF13=1,"Alta","Media")))),IF(AG13&lt;=3,"Baja",IF(AG13&lt;=7,"Media",IF(AG13&lt;=9,"Alta",""))))</f>
        <v>Baja</v>
      </c>
    </row>
    <row r="14" spans="1:34" s="72" customFormat="1" ht="79.2">
      <c r="A14" s="62" t="s">
        <v>469</v>
      </c>
      <c r="B14" s="62" t="s">
        <v>137</v>
      </c>
      <c r="C14" s="62" t="s">
        <v>143</v>
      </c>
      <c r="D14" s="62" t="s">
        <v>662</v>
      </c>
      <c r="E14" s="62" t="s">
        <v>662</v>
      </c>
      <c r="F14" s="62" t="s">
        <v>580</v>
      </c>
      <c r="G14" s="62" t="s">
        <v>581</v>
      </c>
      <c r="H14" s="62" t="s">
        <v>157</v>
      </c>
      <c r="I14" s="62" t="s">
        <v>164</v>
      </c>
      <c r="J14" s="62" t="s">
        <v>162</v>
      </c>
      <c r="K14" s="62" t="s">
        <v>186</v>
      </c>
      <c r="L14" s="62" t="s">
        <v>359</v>
      </c>
      <c r="M14" s="62" t="s">
        <v>457</v>
      </c>
      <c r="N14" s="62" t="s">
        <v>566</v>
      </c>
      <c r="O14" s="62" t="s">
        <v>457</v>
      </c>
      <c r="P14" s="62" t="s">
        <v>421</v>
      </c>
      <c r="Q14" s="62" t="s">
        <v>363</v>
      </c>
      <c r="R14" s="62" t="s">
        <v>421</v>
      </c>
      <c r="S14" s="63" t="str">
        <f t="shared" si="0"/>
        <v>No Aplica</v>
      </c>
      <c r="T14" s="62" t="s">
        <v>582</v>
      </c>
      <c r="U14" s="62" t="s">
        <v>369</v>
      </c>
      <c r="V14" s="62" t="s">
        <v>569</v>
      </c>
      <c r="W14" s="62" t="s">
        <v>583</v>
      </c>
      <c r="X14" s="62" t="s">
        <v>571</v>
      </c>
      <c r="Y14" s="158" t="s">
        <v>373</v>
      </c>
      <c r="Z14" s="158" t="s">
        <v>373</v>
      </c>
      <c r="AA14" s="158" t="s">
        <v>379</v>
      </c>
      <c r="AB14" s="63">
        <f t="shared" si="1"/>
        <v>1</v>
      </c>
      <c r="AC14" s="158" t="s">
        <v>379</v>
      </c>
      <c r="AD14" s="63">
        <f t="shared" si="2"/>
        <v>1</v>
      </c>
      <c r="AE14" s="158" t="s">
        <v>379</v>
      </c>
      <c r="AF14" s="63">
        <f t="shared" si="3"/>
        <v>1</v>
      </c>
      <c r="AG14" s="63">
        <f t="shared" si="4"/>
        <v>3</v>
      </c>
      <c r="AH14" s="166" t="str">
        <f>IF(AEE18=7,(IF(AB14=1,"Alta",IF(AD14=1,"Alta",IF(AF14=1,"Alta","Media")))),IF(AG14&lt;=3,"Baja",IF(AG14&lt;=7,"Media",IF(AG14&lt;=9,"Alta",""))))</f>
        <v>Baja</v>
      </c>
    </row>
    <row r="15" spans="1:34" s="72" customFormat="1" ht="184.8">
      <c r="A15" s="62" t="s">
        <v>477</v>
      </c>
      <c r="B15" s="62" t="s">
        <v>136</v>
      </c>
      <c r="C15" s="62" t="s">
        <v>140</v>
      </c>
      <c r="D15" s="62" t="s">
        <v>662</v>
      </c>
      <c r="E15" s="62" t="s">
        <v>662</v>
      </c>
      <c r="F15" s="62" t="s">
        <v>585</v>
      </c>
      <c r="G15" s="62" t="s">
        <v>586</v>
      </c>
      <c r="H15" s="62" t="s">
        <v>157</v>
      </c>
      <c r="I15" s="62" t="s">
        <v>164</v>
      </c>
      <c r="J15" s="62" t="s">
        <v>158</v>
      </c>
      <c r="K15" s="62" t="s">
        <v>182</v>
      </c>
      <c r="L15" s="62" t="s">
        <v>359</v>
      </c>
      <c r="M15" s="62" t="s">
        <v>587</v>
      </c>
      <c r="N15" s="62" t="s">
        <v>588</v>
      </c>
      <c r="O15" s="62" t="s">
        <v>589</v>
      </c>
      <c r="P15" s="62" t="s">
        <v>421</v>
      </c>
      <c r="Q15" s="62" t="s">
        <v>363</v>
      </c>
      <c r="R15" s="62" t="s">
        <v>420</v>
      </c>
      <c r="S15" s="63" t="str">
        <f>IF(R15="","",IF(R15="NO","No Aplica",IF(R15="Sí",IF(Q15="Información Pública Reservada","I.P.Reservada",IF(Q15="Información Pública Clasificada","I.P.Clasificada",IF(Q15="Información Pública","I.Pública"))))))</f>
        <v>I.Pública</v>
      </c>
      <c r="T15" s="62" t="s">
        <v>590</v>
      </c>
      <c r="U15" s="62" t="s">
        <v>369</v>
      </c>
      <c r="V15" s="62" t="s">
        <v>591</v>
      </c>
      <c r="W15" s="62" t="s">
        <v>523</v>
      </c>
      <c r="X15" s="62" t="s">
        <v>590</v>
      </c>
      <c r="Y15" s="159" t="s">
        <v>371</v>
      </c>
      <c r="Z15" s="158" t="s">
        <v>373</v>
      </c>
      <c r="AA15" s="160" t="s">
        <v>378</v>
      </c>
      <c r="AB15" s="63">
        <f>IF(AA15="Alta",3,IF(AA15="Media",2,IF(AA15="Baja",1,IF(AA15="",""))))</f>
        <v>2</v>
      </c>
      <c r="AC15" s="159" t="s">
        <v>377</v>
      </c>
      <c r="AD15" s="63">
        <f>IF(AC15="Alta",3,IF(AC15="Media",2,IF(AC15="Baja",1,IF(AC15="",""))))</f>
        <v>3</v>
      </c>
      <c r="AE15" s="159" t="s">
        <v>377</v>
      </c>
      <c r="AF15" s="63">
        <f>IF(AE15="Alta",3,IF(AE15="Media",2,IF(AE15="Baja",1,IF(AE15="",""))))</f>
        <v>3</v>
      </c>
      <c r="AG15" s="63">
        <f>IFERROR(SUM(AB15+AD15+AF15),"")</f>
        <v>8</v>
      </c>
      <c r="AH15" s="165" t="str">
        <f>IF(AEE19=7,(IF(AB15=1,"Alta",IF(AD15=1,"Alta",IF(AF15=1,"Alta","Media")))),IF(AG15&lt;=3,"Baja",IF(AG15&lt;=7,"Media",IF(AG15&lt;=9,"Alta",""))))</f>
        <v>Alta</v>
      </c>
    </row>
    <row r="16" spans="1:34" s="72" customFormat="1" ht="303.60000000000002">
      <c r="A16" s="62" t="s">
        <v>484</v>
      </c>
      <c r="B16" s="62" t="s">
        <v>136</v>
      </c>
      <c r="C16" s="62" t="s">
        <v>140</v>
      </c>
      <c r="D16" s="62" t="s">
        <v>662</v>
      </c>
      <c r="E16" s="62" t="s">
        <v>662</v>
      </c>
      <c r="F16" s="62" t="s">
        <v>592</v>
      </c>
      <c r="G16" s="62" t="s">
        <v>593</v>
      </c>
      <c r="H16" s="62" t="s">
        <v>157</v>
      </c>
      <c r="I16" s="62" t="s">
        <v>164</v>
      </c>
      <c r="J16" s="62" t="s">
        <v>162</v>
      </c>
      <c r="K16" s="62" t="s">
        <v>184</v>
      </c>
      <c r="L16" s="62" t="s">
        <v>359</v>
      </c>
      <c r="M16" s="62" t="s">
        <v>594</v>
      </c>
      <c r="N16" s="62" t="s">
        <v>595</v>
      </c>
      <c r="O16" s="62" t="s">
        <v>596</v>
      </c>
      <c r="P16" s="62" t="s">
        <v>421</v>
      </c>
      <c r="Q16" s="62" t="s">
        <v>363</v>
      </c>
      <c r="R16" s="62" t="s">
        <v>420</v>
      </c>
      <c r="S16" s="63" t="str">
        <f>IF(R16="","",IF(R16="NO","No Aplica",IF(R16="Sí",IF(Q16="Información Pública Reservada","I.P.Reservada",IF(Q16="Información Pública Clasificada","I.P.Clasificada",IF(Q16="Información Pública","I.Pública"))))))</f>
        <v>I.Pública</v>
      </c>
      <c r="T16" s="62" t="s">
        <v>597</v>
      </c>
      <c r="U16" s="62" t="s">
        <v>370</v>
      </c>
      <c r="V16" s="62" t="s">
        <v>598</v>
      </c>
      <c r="W16" s="62" t="s">
        <v>599</v>
      </c>
      <c r="X16" s="62" t="s">
        <v>590</v>
      </c>
      <c r="Y16" s="159" t="s">
        <v>371</v>
      </c>
      <c r="Z16" s="159" t="s">
        <v>371</v>
      </c>
      <c r="AA16" s="158" t="s">
        <v>379</v>
      </c>
      <c r="AB16" s="63">
        <f t="shared" ref="AB16:AB33" si="5">IF(AA16="Alta",3,IF(AA16="Media",2,IF(AA16="Baja",1,IF(AA16="",""))))</f>
        <v>1</v>
      </c>
      <c r="AC16" s="159" t="s">
        <v>377</v>
      </c>
      <c r="AD16" s="63">
        <f t="shared" ref="AD16:AD33" si="6">IF(AC16="Alta",3,IF(AC16="Media",2,IF(AC16="Baja",1,IF(AC16="",""))))</f>
        <v>3</v>
      </c>
      <c r="AE16" s="159" t="s">
        <v>377</v>
      </c>
      <c r="AF16" s="63">
        <f t="shared" ref="AF16:AF33" si="7">IF(AE16="Alta",3,IF(AE16="Media",2,IF(AE16="Baja",1,IF(AE16="",""))))</f>
        <v>3</v>
      </c>
      <c r="AG16" s="63">
        <f t="shared" ref="AG16:AG33" si="8">IFERROR(SUM(AB16+AD16+AF16),"")</f>
        <v>7</v>
      </c>
      <c r="AH16" s="167" t="str">
        <f>IF(AEE21=7,(IF(AB16=1,"Alta",IF(AD16=1,"Alta",IF(AF16=1,"Alta","Media")))),IF(AG16&lt;=3,"Baja",IF(AG16&lt;=7,"Media",IF(AG16&lt;=9,"Alta",""))))</f>
        <v>Media</v>
      </c>
    </row>
    <row r="17" spans="1:34" s="72" customFormat="1" ht="211.2">
      <c r="A17" s="62" t="s">
        <v>490</v>
      </c>
      <c r="B17" s="62" t="s">
        <v>136</v>
      </c>
      <c r="C17" s="62" t="s">
        <v>140</v>
      </c>
      <c r="D17" s="62" t="s">
        <v>662</v>
      </c>
      <c r="E17" s="62" t="s">
        <v>662</v>
      </c>
      <c r="F17" s="62" t="s">
        <v>600</v>
      </c>
      <c r="G17" s="62" t="s">
        <v>601</v>
      </c>
      <c r="H17" s="62" t="s">
        <v>157</v>
      </c>
      <c r="I17" s="62" t="s">
        <v>164</v>
      </c>
      <c r="J17" s="62" t="s">
        <v>162</v>
      </c>
      <c r="K17" s="62" t="s">
        <v>182</v>
      </c>
      <c r="L17" s="62" t="s">
        <v>359</v>
      </c>
      <c r="M17" s="62" t="s">
        <v>594</v>
      </c>
      <c r="N17" s="62" t="s">
        <v>602</v>
      </c>
      <c r="O17" s="62" t="s">
        <v>603</v>
      </c>
      <c r="P17" s="62" t="s">
        <v>421</v>
      </c>
      <c r="Q17" s="62" t="s">
        <v>363</v>
      </c>
      <c r="R17" s="62" t="s">
        <v>420</v>
      </c>
      <c r="S17" s="63" t="str">
        <f t="shared" ref="S17:S33" si="9">IF(R17="","",IF(R17="NO","No Aplica",IF(R17="Sí",IF(Q17="Información Pública Reservada","I.P.Reservada",IF(Q17="Información Pública Clasificada","I.P.Clasificada",IF(Q17="Información Pública","I.Pública"))))))</f>
        <v>I.Pública</v>
      </c>
      <c r="T17" s="62" t="s">
        <v>590</v>
      </c>
      <c r="U17" s="62" t="s">
        <v>370</v>
      </c>
      <c r="V17" s="62" t="s">
        <v>604</v>
      </c>
      <c r="W17" s="62" t="s">
        <v>599</v>
      </c>
      <c r="X17" s="62" t="s">
        <v>590</v>
      </c>
      <c r="Y17" s="159" t="s">
        <v>371</v>
      </c>
      <c r="Z17" s="159" t="s">
        <v>371</v>
      </c>
      <c r="AA17" s="158" t="s">
        <v>379</v>
      </c>
      <c r="AB17" s="63">
        <f t="shared" si="5"/>
        <v>1</v>
      </c>
      <c r="AC17" s="159" t="s">
        <v>377</v>
      </c>
      <c r="AD17" s="63">
        <f t="shared" si="6"/>
        <v>3</v>
      </c>
      <c r="AE17" s="159" t="s">
        <v>377</v>
      </c>
      <c r="AF17" s="63">
        <f t="shared" si="7"/>
        <v>3</v>
      </c>
      <c r="AG17" s="63">
        <f t="shared" si="8"/>
        <v>7</v>
      </c>
      <c r="AH17" s="167" t="str">
        <f t="shared" ref="AH17:AH29" si="10">IF(AEE23=7,(IF(AB17=1,"Alta",IF(AD17=1,"Alta",IF(AF17=1,"Alta","Media")))),IF(AG17&lt;=3,"Baja",IF(AG17&lt;=7,"Media",IF(AG17&lt;=9,"Alta",""))))</f>
        <v>Media</v>
      </c>
    </row>
    <row r="18" spans="1:34" s="72" customFormat="1" ht="171.6">
      <c r="A18" s="62" t="s">
        <v>497</v>
      </c>
      <c r="B18" s="62" t="s">
        <v>136</v>
      </c>
      <c r="C18" s="62" t="s">
        <v>140</v>
      </c>
      <c r="D18" s="62" t="s">
        <v>662</v>
      </c>
      <c r="E18" s="62" t="s">
        <v>662</v>
      </c>
      <c r="F18" s="62" t="s">
        <v>605</v>
      </c>
      <c r="G18" s="62" t="s">
        <v>606</v>
      </c>
      <c r="H18" s="62" t="s">
        <v>157</v>
      </c>
      <c r="I18" s="62" t="s">
        <v>164</v>
      </c>
      <c r="J18" s="62" t="s">
        <v>166</v>
      </c>
      <c r="K18" s="62" t="s">
        <v>182</v>
      </c>
      <c r="L18" s="62" t="s">
        <v>359</v>
      </c>
      <c r="M18" s="62" t="s">
        <v>594</v>
      </c>
      <c r="N18" s="62" t="s">
        <v>607</v>
      </c>
      <c r="O18" s="62" t="s">
        <v>608</v>
      </c>
      <c r="P18" s="62" t="s">
        <v>421</v>
      </c>
      <c r="Q18" s="62" t="s">
        <v>363</v>
      </c>
      <c r="R18" s="62" t="s">
        <v>420</v>
      </c>
      <c r="S18" s="63" t="str">
        <f t="shared" si="9"/>
        <v>I.Pública</v>
      </c>
      <c r="T18" s="62" t="s">
        <v>609</v>
      </c>
      <c r="U18" s="62" t="s">
        <v>370</v>
      </c>
      <c r="V18" s="62" t="s">
        <v>610</v>
      </c>
      <c r="W18" s="62" t="s">
        <v>611</v>
      </c>
      <c r="X18" s="62" t="s">
        <v>612</v>
      </c>
      <c r="Y18" s="160" t="s">
        <v>372</v>
      </c>
      <c r="Z18" s="160" t="s">
        <v>372</v>
      </c>
      <c r="AA18" s="158" t="s">
        <v>379</v>
      </c>
      <c r="AB18" s="63">
        <f t="shared" si="5"/>
        <v>1</v>
      </c>
      <c r="AC18" s="159" t="s">
        <v>377</v>
      </c>
      <c r="AD18" s="63">
        <f t="shared" si="6"/>
        <v>3</v>
      </c>
      <c r="AE18" s="160" t="s">
        <v>378</v>
      </c>
      <c r="AF18" s="63">
        <f t="shared" si="7"/>
        <v>2</v>
      </c>
      <c r="AG18" s="63">
        <f t="shared" si="8"/>
        <v>6</v>
      </c>
      <c r="AH18" s="167" t="str">
        <f t="shared" si="10"/>
        <v>Media</v>
      </c>
    </row>
    <row r="19" spans="1:34" s="72" customFormat="1" ht="237.6">
      <c r="A19" s="62" t="s">
        <v>503</v>
      </c>
      <c r="B19" s="62" t="s">
        <v>136</v>
      </c>
      <c r="C19" s="62" t="s">
        <v>140</v>
      </c>
      <c r="D19" s="62" t="s">
        <v>662</v>
      </c>
      <c r="E19" s="62" t="s">
        <v>662</v>
      </c>
      <c r="F19" s="62" t="s">
        <v>613</v>
      </c>
      <c r="G19" s="62" t="s">
        <v>614</v>
      </c>
      <c r="H19" s="62" t="s">
        <v>157</v>
      </c>
      <c r="I19" s="62" t="s">
        <v>164</v>
      </c>
      <c r="J19" s="62" t="s">
        <v>162</v>
      </c>
      <c r="K19" s="62" t="s">
        <v>184</v>
      </c>
      <c r="L19" s="62" t="s">
        <v>359</v>
      </c>
      <c r="M19" s="62" t="s">
        <v>615</v>
      </c>
      <c r="N19" s="62" t="s">
        <v>616</v>
      </c>
      <c r="O19" s="62" t="s">
        <v>617</v>
      </c>
      <c r="P19" s="62" t="s">
        <v>421</v>
      </c>
      <c r="Q19" s="62" t="s">
        <v>363</v>
      </c>
      <c r="R19" s="62" t="s">
        <v>420</v>
      </c>
      <c r="S19" s="63" t="str">
        <f t="shared" si="9"/>
        <v>I.Pública</v>
      </c>
      <c r="T19" s="62" t="s">
        <v>618</v>
      </c>
      <c r="U19" s="62" t="s">
        <v>370</v>
      </c>
      <c r="V19" s="62" t="s">
        <v>598</v>
      </c>
      <c r="W19" s="62" t="s">
        <v>599</v>
      </c>
      <c r="X19" s="62" t="s">
        <v>590</v>
      </c>
      <c r="Y19" s="159" t="s">
        <v>371</v>
      </c>
      <c r="Z19" s="159" t="s">
        <v>371</v>
      </c>
      <c r="AA19" s="158" t="s">
        <v>379</v>
      </c>
      <c r="AB19" s="63">
        <f t="shared" si="5"/>
        <v>1</v>
      </c>
      <c r="AC19" s="159" t="s">
        <v>377</v>
      </c>
      <c r="AD19" s="63">
        <f t="shared" si="6"/>
        <v>3</v>
      </c>
      <c r="AE19" s="159" t="s">
        <v>377</v>
      </c>
      <c r="AF19" s="63">
        <f t="shared" si="7"/>
        <v>3</v>
      </c>
      <c r="AG19" s="63">
        <f t="shared" si="8"/>
        <v>7</v>
      </c>
      <c r="AH19" s="167" t="str">
        <f t="shared" si="10"/>
        <v>Media</v>
      </c>
    </row>
    <row r="20" spans="1:34" s="72" customFormat="1" ht="79.2">
      <c r="A20" s="62" t="s">
        <v>1386</v>
      </c>
      <c r="B20" s="62" t="s">
        <v>136</v>
      </c>
      <c r="C20" s="62" t="s">
        <v>140</v>
      </c>
      <c r="D20" s="62" t="s">
        <v>662</v>
      </c>
      <c r="E20" s="62" t="s">
        <v>662</v>
      </c>
      <c r="F20" s="62" t="s">
        <v>619</v>
      </c>
      <c r="G20" s="62" t="s">
        <v>620</v>
      </c>
      <c r="H20" s="62" t="s">
        <v>157</v>
      </c>
      <c r="I20" s="62" t="s">
        <v>164</v>
      </c>
      <c r="J20" s="62" t="s">
        <v>174</v>
      </c>
      <c r="K20" s="62" t="s">
        <v>190</v>
      </c>
      <c r="L20" s="62" t="s">
        <v>359</v>
      </c>
      <c r="M20" s="62" t="s">
        <v>615</v>
      </c>
      <c r="N20" s="62" t="s">
        <v>621</v>
      </c>
      <c r="O20" s="62" t="s">
        <v>622</v>
      </c>
      <c r="P20" s="62" t="s">
        <v>421</v>
      </c>
      <c r="Q20" s="62" t="s">
        <v>363</v>
      </c>
      <c r="R20" s="62" t="s">
        <v>420</v>
      </c>
      <c r="S20" s="63" t="str">
        <f t="shared" si="9"/>
        <v>I.Pública</v>
      </c>
      <c r="T20" s="62" t="s">
        <v>590</v>
      </c>
      <c r="U20" s="62" t="s">
        <v>370</v>
      </c>
      <c r="V20" s="62" t="s">
        <v>623</v>
      </c>
      <c r="W20" s="62" t="s">
        <v>523</v>
      </c>
      <c r="X20" s="62" t="s">
        <v>590</v>
      </c>
      <c r="Y20" s="160" t="s">
        <v>372</v>
      </c>
      <c r="Z20" s="160" t="s">
        <v>372</v>
      </c>
      <c r="AA20" s="158" t="s">
        <v>379</v>
      </c>
      <c r="AB20" s="63">
        <f t="shared" si="5"/>
        <v>1</v>
      </c>
      <c r="AC20" s="160" t="s">
        <v>378</v>
      </c>
      <c r="AD20" s="63">
        <f t="shared" si="6"/>
        <v>2</v>
      </c>
      <c r="AE20" s="159" t="s">
        <v>377</v>
      </c>
      <c r="AF20" s="63">
        <f t="shared" si="7"/>
        <v>3</v>
      </c>
      <c r="AG20" s="63">
        <f t="shared" si="8"/>
        <v>6</v>
      </c>
      <c r="AH20" s="167" t="str">
        <f t="shared" si="10"/>
        <v>Media</v>
      </c>
    </row>
    <row r="21" spans="1:34" s="72" customFormat="1" ht="184.8">
      <c r="A21" s="62" t="s">
        <v>1387</v>
      </c>
      <c r="B21" s="62" t="s">
        <v>136</v>
      </c>
      <c r="C21" s="62" t="s">
        <v>140</v>
      </c>
      <c r="D21" s="62" t="s">
        <v>662</v>
      </c>
      <c r="E21" s="62" t="s">
        <v>662</v>
      </c>
      <c r="F21" s="62" t="s">
        <v>624</v>
      </c>
      <c r="G21" s="62" t="s">
        <v>625</v>
      </c>
      <c r="H21" s="62" t="s">
        <v>157</v>
      </c>
      <c r="I21" s="62" t="s">
        <v>164</v>
      </c>
      <c r="J21" s="62" t="s">
        <v>177</v>
      </c>
      <c r="K21" s="62" t="s">
        <v>190</v>
      </c>
      <c r="L21" s="62" t="s">
        <v>358</v>
      </c>
      <c r="M21" s="62" t="s">
        <v>615</v>
      </c>
      <c r="N21" s="62" t="s">
        <v>626</v>
      </c>
      <c r="O21" s="62" t="s">
        <v>627</v>
      </c>
      <c r="P21" s="62" t="s">
        <v>421</v>
      </c>
      <c r="Q21" s="62" t="s">
        <v>363</v>
      </c>
      <c r="R21" s="62" t="s">
        <v>421</v>
      </c>
      <c r="S21" s="63" t="str">
        <f t="shared" si="9"/>
        <v>No Aplica</v>
      </c>
      <c r="T21" s="62" t="s">
        <v>590</v>
      </c>
      <c r="U21" s="62" t="s">
        <v>369</v>
      </c>
      <c r="V21" s="62" t="s">
        <v>628</v>
      </c>
      <c r="W21" s="62" t="s">
        <v>523</v>
      </c>
      <c r="X21" s="62" t="s">
        <v>590</v>
      </c>
      <c r="Y21" s="160" t="s">
        <v>372</v>
      </c>
      <c r="Z21" s="159" t="s">
        <v>371</v>
      </c>
      <c r="AA21" s="158" t="s">
        <v>379</v>
      </c>
      <c r="AB21" s="63">
        <f t="shared" si="5"/>
        <v>1</v>
      </c>
      <c r="AC21" s="159" t="s">
        <v>377</v>
      </c>
      <c r="AD21" s="63">
        <f t="shared" si="6"/>
        <v>3</v>
      </c>
      <c r="AE21" s="159" t="s">
        <v>377</v>
      </c>
      <c r="AF21" s="63">
        <f t="shared" si="7"/>
        <v>3</v>
      </c>
      <c r="AG21" s="63">
        <f t="shared" si="8"/>
        <v>7</v>
      </c>
      <c r="AH21" s="167" t="str">
        <f t="shared" si="10"/>
        <v>Media</v>
      </c>
    </row>
    <row r="22" spans="1:34" s="72" customFormat="1" ht="211.2">
      <c r="A22" s="62" t="s">
        <v>1388</v>
      </c>
      <c r="B22" s="62" t="s">
        <v>136</v>
      </c>
      <c r="C22" s="62" t="s">
        <v>140</v>
      </c>
      <c r="D22" s="62" t="s">
        <v>662</v>
      </c>
      <c r="E22" s="62" t="s">
        <v>662</v>
      </c>
      <c r="F22" s="62" t="s">
        <v>629</v>
      </c>
      <c r="G22" s="62" t="s">
        <v>630</v>
      </c>
      <c r="H22" s="62" t="s">
        <v>157</v>
      </c>
      <c r="I22" s="62" t="s">
        <v>164</v>
      </c>
      <c r="J22" s="62" t="s">
        <v>162</v>
      </c>
      <c r="K22" s="62" t="s">
        <v>182</v>
      </c>
      <c r="L22" s="62" t="s">
        <v>359</v>
      </c>
      <c r="M22" s="62" t="s">
        <v>615</v>
      </c>
      <c r="N22" s="62" t="s">
        <v>631</v>
      </c>
      <c r="O22" s="62" t="s">
        <v>632</v>
      </c>
      <c r="P22" s="62" t="s">
        <v>421</v>
      </c>
      <c r="Q22" s="62" t="s">
        <v>363</v>
      </c>
      <c r="R22" s="62" t="s">
        <v>420</v>
      </c>
      <c r="S22" s="63" t="str">
        <f t="shared" si="9"/>
        <v>I.Pública</v>
      </c>
      <c r="T22" s="62" t="s">
        <v>590</v>
      </c>
      <c r="U22" s="62" t="s">
        <v>370</v>
      </c>
      <c r="V22" s="62" t="s">
        <v>633</v>
      </c>
      <c r="W22" s="62" t="s">
        <v>599</v>
      </c>
      <c r="X22" s="62" t="s">
        <v>590</v>
      </c>
      <c r="Y22" s="159" t="s">
        <v>371</v>
      </c>
      <c r="Z22" s="160" t="s">
        <v>372</v>
      </c>
      <c r="AA22" s="158" t="s">
        <v>379</v>
      </c>
      <c r="AB22" s="63">
        <f t="shared" si="5"/>
        <v>1</v>
      </c>
      <c r="AC22" s="159" t="s">
        <v>377</v>
      </c>
      <c r="AD22" s="63">
        <f t="shared" si="6"/>
        <v>3</v>
      </c>
      <c r="AE22" s="159" t="s">
        <v>377</v>
      </c>
      <c r="AF22" s="63">
        <f t="shared" si="7"/>
        <v>3</v>
      </c>
      <c r="AG22" s="63">
        <f t="shared" si="8"/>
        <v>7</v>
      </c>
      <c r="AH22" s="167" t="str">
        <f t="shared" si="10"/>
        <v>Media</v>
      </c>
    </row>
    <row r="23" spans="1:34" s="72" customFormat="1" ht="211.2">
      <c r="A23" s="62" t="s">
        <v>1389</v>
      </c>
      <c r="B23" s="62" t="s">
        <v>136</v>
      </c>
      <c r="C23" s="62" t="s">
        <v>140</v>
      </c>
      <c r="D23" s="62" t="s">
        <v>662</v>
      </c>
      <c r="E23" s="62" t="s">
        <v>662</v>
      </c>
      <c r="F23" s="62" t="s">
        <v>634</v>
      </c>
      <c r="G23" s="62" t="s">
        <v>635</v>
      </c>
      <c r="H23" s="62" t="s">
        <v>157</v>
      </c>
      <c r="I23" s="62" t="s">
        <v>164</v>
      </c>
      <c r="J23" s="62" t="s">
        <v>162</v>
      </c>
      <c r="K23" s="62" t="s">
        <v>186</v>
      </c>
      <c r="L23" s="62" t="s">
        <v>359</v>
      </c>
      <c r="M23" s="62" t="s">
        <v>615</v>
      </c>
      <c r="N23" s="62" t="s">
        <v>636</v>
      </c>
      <c r="O23" s="62" t="s">
        <v>637</v>
      </c>
      <c r="P23" s="62" t="s">
        <v>421</v>
      </c>
      <c r="Q23" s="62" t="s">
        <v>363</v>
      </c>
      <c r="R23" s="62" t="s">
        <v>420</v>
      </c>
      <c r="S23" s="63" t="str">
        <f t="shared" si="9"/>
        <v>I.Pública</v>
      </c>
      <c r="T23" s="62" t="s">
        <v>590</v>
      </c>
      <c r="U23" s="62" t="s">
        <v>370</v>
      </c>
      <c r="V23" s="62" t="s">
        <v>633</v>
      </c>
      <c r="W23" s="62" t="s">
        <v>599</v>
      </c>
      <c r="X23" s="62" t="s">
        <v>590</v>
      </c>
      <c r="Y23" s="159" t="s">
        <v>371</v>
      </c>
      <c r="Z23" s="158" t="s">
        <v>373</v>
      </c>
      <c r="AA23" s="158" t="s">
        <v>379</v>
      </c>
      <c r="AB23" s="63">
        <f t="shared" si="5"/>
        <v>1</v>
      </c>
      <c r="AC23" s="160" t="s">
        <v>378</v>
      </c>
      <c r="AD23" s="63">
        <f t="shared" si="6"/>
        <v>2</v>
      </c>
      <c r="AE23" s="159" t="s">
        <v>377</v>
      </c>
      <c r="AF23" s="63">
        <f t="shared" si="7"/>
        <v>3</v>
      </c>
      <c r="AG23" s="63">
        <f t="shared" si="8"/>
        <v>6</v>
      </c>
      <c r="AH23" s="167" t="str">
        <f t="shared" si="10"/>
        <v>Media</v>
      </c>
    </row>
    <row r="24" spans="1:34" s="72" customFormat="1" ht="184.8">
      <c r="A24" s="62" t="s">
        <v>1390</v>
      </c>
      <c r="B24" s="62" t="s">
        <v>136</v>
      </c>
      <c r="C24" s="62" t="s">
        <v>140</v>
      </c>
      <c r="D24" s="62" t="s">
        <v>662</v>
      </c>
      <c r="E24" s="62" t="s">
        <v>662</v>
      </c>
      <c r="F24" s="62" t="s">
        <v>638</v>
      </c>
      <c r="G24" s="62" t="s">
        <v>639</v>
      </c>
      <c r="H24" s="62" t="s">
        <v>157</v>
      </c>
      <c r="I24" s="62" t="s">
        <v>164</v>
      </c>
      <c r="J24" s="62" t="s">
        <v>170</v>
      </c>
      <c r="K24" s="62" t="s">
        <v>182</v>
      </c>
      <c r="L24" s="62" t="s">
        <v>359</v>
      </c>
      <c r="M24" s="62" t="s">
        <v>640</v>
      </c>
      <c r="N24" s="62" t="s">
        <v>641</v>
      </c>
      <c r="O24" s="62" t="s">
        <v>642</v>
      </c>
      <c r="P24" s="62" t="s">
        <v>421</v>
      </c>
      <c r="Q24" s="62" t="s">
        <v>363</v>
      </c>
      <c r="R24" s="62" t="s">
        <v>420</v>
      </c>
      <c r="S24" s="63" t="str">
        <f t="shared" si="9"/>
        <v>I.Pública</v>
      </c>
      <c r="T24" s="62" t="s">
        <v>590</v>
      </c>
      <c r="U24" s="62" t="s">
        <v>369</v>
      </c>
      <c r="V24" s="62" t="s">
        <v>643</v>
      </c>
      <c r="W24" s="62" t="s">
        <v>599</v>
      </c>
      <c r="X24" s="62" t="s">
        <v>644</v>
      </c>
      <c r="Y24" s="159" t="s">
        <v>371</v>
      </c>
      <c r="Z24" s="159" t="s">
        <v>371</v>
      </c>
      <c r="AA24" s="158" t="s">
        <v>379</v>
      </c>
      <c r="AB24" s="63">
        <f t="shared" si="5"/>
        <v>1</v>
      </c>
      <c r="AC24" s="159" t="s">
        <v>377</v>
      </c>
      <c r="AD24" s="63">
        <f t="shared" si="6"/>
        <v>3</v>
      </c>
      <c r="AE24" s="159" t="s">
        <v>377</v>
      </c>
      <c r="AF24" s="63">
        <f t="shared" si="7"/>
        <v>3</v>
      </c>
      <c r="AG24" s="63">
        <f t="shared" si="8"/>
        <v>7</v>
      </c>
      <c r="AH24" s="167" t="str">
        <f t="shared" si="10"/>
        <v>Media</v>
      </c>
    </row>
    <row r="25" spans="1:34" s="72" customFormat="1" ht="290.39999999999998">
      <c r="A25" s="62" t="s">
        <v>1391</v>
      </c>
      <c r="B25" s="62" t="s">
        <v>136</v>
      </c>
      <c r="C25" s="62" t="s">
        <v>140</v>
      </c>
      <c r="D25" s="62" t="s">
        <v>662</v>
      </c>
      <c r="E25" s="62" t="s">
        <v>662</v>
      </c>
      <c r="F25" s="62" t="s">
        <v>646</v>
      </c>
      <c r="G25" s="62" t="s">
        <v>647</v>
      </c>
      <c r="H25" s="62" t="s">
        <v>157</v>
      </c>
      <c r="I25" s="62" t="s">
        <v>164</v>
      </c>
      <c r="J25" s="62" t="s">
        <v>170</v>
      </c>
      <c r="K25" s="62" t="s">
        <v>184</v>
      </c>
      <c r="L25" s="62" t="s">
        <v>359</v>
      </c>
      <c r="M25" s="62" t="s">
        <v>640</v>
      </c>
      <c r="N25" s="62" t="s">
        <v>648</v>
      </c>
      <c r="O25" s="62" t="s">
        <v>649</v>
      </c>
      <c r="P25" s="62" t="s">
        <v>421</v>
      </c>
      <c r="Q25" s="62" t="s">
        <v>363</v>
      </c>
      <c r="R25" s="62" t="s">
        <v>420</v>
      </c>
      <c r="S25" s="63" t="str">
        <f t="shared" si="9"/>
        <v>I.Pública</v>
      </c>
      <c r="T25" s="62" t="s">
        <v>590</v>
      </c>
      <c r="U25" s="62" t="s">
        <v>369</v>
      </c>
      <c r="V25" s="62" t="s">
        <v>643</v>
      </c>
      <c r="W25" s="62" t="s">
        <v>599</v>
      </c>
      <c r="X25" s="62" t="s">
        <v>644</v>
      </c>
      <c r="Y25" s="159" t="s">
        <v>371</v>
      </c>
      <c r="Z25" s="159" t="s">
        <v>371</v>
      </c>
      <c r="AA25" s="160" t="s">
        <v>378</v>
      </c>
      <c r="AB25" s="63">
        <f t="shared" si="5"/>
        <v>2</v>
      </c>
      <c r="AC25" s="159" t="s">
        <v>377</v>
      </c>
      <c r="AD25" s="63">
        <f t="shared" si="6"/>
        <v>3</v>
      </c>
      <c r="AE25" s="159" t="s">
        <v>377</v>
      </c>
      <c r="AF25" s="63">
        <f t="shared" si="7"/>
        <v>3</v>
      </c>
      <c r="AG25" s="63">
        <f t="shared" si="8"/>
        <v>8</v>
      </c>
      <c r="AH25" s="165" t="str">
        <f t="shared" si="10"/>
        <v>Alta</v>
      </c>
    </row>
    <row r="26" spans="1:34" s="72" customFormat="1" ht="211.2">
      <c r="A26" s="62" t="s">
        <v>1392</v>
      </c>
      <c r="B26" s="62" t="s">
        <v>136</v>
      </c>
      <c r="C26" s="62" t="s">
        <v>140</v>
      </c>
      <c r="D26" s="62" t="s">
        <v>662</v>
      </c>
      <c r="E26" s="62" t="s">
        <v>662</v>
      </c>
      <c r="F26" s="62" t="s">
        <v>650</v>
      </c>
      <c r="G26" s="62" t="s">
        <v>651</v>
      </c>
      <c r="H26" s="62" t="s">
        <v>157</v>
      </c>
      <c r="I26" s="62" t="s">
        <v>164</v>
      </c>
      <c r="J26" s="62" t="s">
        <v>162</v>
      </c>
      <c r="K26" s="62" t="s">
        <v>175</v>
      </c>
      <c r="L26" s="62" t="s">
        <v>359</v>
      </c>
      <c r="M26" s="62" t="s">
        <v>615</v>
      </c>
      <c r="N26" s="62" t="s">
        <v>631</v>
      </c>
      <c r="O26" s="62" t="s">
        <v>652</v>
      </c>
      <c r="P26" s="62" t="s">
        <v>421</v>
      </c>
      <c r="Q26" s="62" t="s">
        <v>363</v>
      </c>
      <c r="R26" s="62" t="s">
        <v>420</v>
      </c>
      <c r="S26" s="63" t="str">
        <f t="shared" si="9"/>
        <v>I.Pública</v>
      </c>
      <c r="T26" s="62" t="s">
        <v>590</v>
      </c>
      <c r="U26" s="62" t="s">
        <v>370</v>
      </c>
      <c r="V26" s="62" t="s">
        <v>633</v>
      </c>
      <c r="W26" s="62" t="s">
        <v>599</v>
      </c>
      <c r="X26" s="62" t="s">
        <v>590</v>
      </c>
      <c r="Y26" s="159" t="s">
        <v>371</v>
      </c>
      <c r="Z26" s="160" t="s">
        <v>372</v>
      </c>
      <c r="AA26" s="158" t="s">
        <v>379</v>
      </c>
      <c r="AB26" s="63">
        <f t="shared" si="5"/>
        <v>1</v>
      </c>
      <c r="AC26" s="159" t="s">
        <v>377</v>
      </c>
      <c r="AD26" s="63">
        <f t="shared" si="6"/>
        <v>3</v>
      </c>
      <c r="AE26" s="159" t="s">
        <v>377</v>
      </c>
      <c r="AF26" s="63">
        <f t="shared" si="7"/>
        <v>3</v>
      </c>
      <c r="AG26" s="63">
        <f t="shared" si="8"/>
        <v>7</v>
      </c>
      <c r="AH26" s="167" t="str">
        <f t="shared" si="10"/>
        <v>Media</v>
      </c>
    </row>
    <row r="27" spans="1:34" s="72" customFormat="1" ht="211.2">
      <c r="A27" s="62" t="s">
        <v>1393</v>
      </c>
      <c r="B27" s="62" t="s">
        <v>136</v>
      </c>
      <c r="C27" s="62" t="s">
        <v>140</v>
      </c>
      <c r="D27" s="62" t="s">
        <v>662</v>
      </c>
      <c r="E27" s="62" t="s">
        <v>662</v>
      </c>
      <c r="F27" s="62" t="s">
        <v>653</v>
      </c>
      <c r="G27" s="62" t="s">
        <v>654</v>
      </c>
      <c r="H27" s="62" t="s">
        <v>157</v>
      </c>
      <c r="I27" s="62" t="s">
        <v>164</v>
      </c>
      <c r="J27" s="62" t="s">
        <v>162</v>
      </c>
      <c r="K27" s="62" t="s">
        <v>175</v>
      </c>
      <c r="L27" s="62" t="s">
        <v>359</v>
      </c>
      <c r="M27" s="62" t="s">
        <v>615</v>
      </c>
      <c r="N27" s="62" t="s">
        <v>636</v>
      </c>
      <c r="O27" s="62" t="s">
        <v>655</v>
      </c>
      <c r="P27" s="62" t="s">
        <v>421</v>
      </c>
      <c r="Q27" s="62" t="s">
        <v>363</v>
      </c>
      <c r="R27" s="62" t="s">
        <v>420</v>
      </c>
      <c r="S27" s="63" t="str">
        <f t="shared" si="9"/>
        <v>I.Pública</v>
      </c>
      <c r="T27" s="62" t="s">
        <v>590</v>
      </c>
      <c r="U27" s="62" t="s">
        <v>370</v>
      </c>
      <c r="V27" s="62" t="s">
        <v>633</v>
      </c>
      <c r="W27" s="62" t="s">
        <v>599</v>
      </c>
      <c r="X27" s="62" t="s">
        <v>590</v>
      </c>
      <c r="Y27" s="159" t="s">
        <v>371</v>
      </c>
      <c r="Z27" s="160" t="s">
        <v>372</v>
      </c>
      <c r="AA27" s="158" t="s">
        <v>379</v>
      </c>
      <c r="AB27" s="63">
        <f t="shared" si="5"/>
        <v>1</v>
      </c>
      <c r="AC27" s="159" t="s">
        <v>377</v>
      </c>
      <c r="AD27" s="63">
        <f t="shared" si="6"/>
        <v>3</v>
      </c>
      <c r="AE27" s="159" t="s">
        <v>377</v>
      </c>
      <c r="AF27" s="63">
        <f t="shared" si="7"/>
        <v>3</v>
      </c>
      <c r="AG27" s="63">
        <f t="shared" si="8"/>
        <v>7</v>
      </c>
      <c r="AH27" s="167" t="str">
        <f t="shared" si="10"/>
        <v>Media</v>
      </c>
    </row>
    <row r="28" spans="1:34" s="72" customFormat="1" ht="277.2">
      <c r="A28" s="62" t="s">
        <v>1394</v>
      </c>
      <c r="B28" s="62" t="s">
        <v>136</v>
      </c>
      <c r="C28" s="62" t="s">
        <v>140</v>
      </c>
      <c r="D28" s="62" t="s">
        <v>662</v>
      </c>
      <c r="E28" s="62" t="s">
        <v>662</v>
      </c>
      <c r="F28" s="62" t="s">
        <v>656</v>
      </c>
      <c r="G28" s="62" t="s">
        <v>657</v>
      </c>
      <c r="H28" s="62" t="s">
        <v>157</v>
      </c>
      <c r="I28" s="62" t="s">
        <v>164</v>
      </c>
      <c r="J28" s="62" t="s">
        <v>177</v>
      </c>
      <c r="K28" s="62" t="s">
        <v>184</v>
      </c>
      <c r="L28" s="62" t="s">
        <v>359</v>
      </c>
      <c r="M28" s="62" t="s">
        <v>662</v>
      </c>
      <c r="N28" s="62" t="s">
        <v>662</v>
      </c>
      <c r="O28" s="62" t="s">
        <v>662</v>
      </c>
      <c r="P28" s="62" t="s">
        <v>420</v>
      </c>
      <c r="Q28" s="62" t="s">
        <v>364</v>
      </c>
      <c r="R28" s="62" t="s">
        <v>420</v>
      </c>
      <c r="S28" s="63" t="str">
        <f t="shared" si="9"/>
        <v>I.P.Clasificada</v>
      </c>
      <c r="T28" s="62" t="s">
        <v>590</v>
      </c>
      <c r="U28" s="62" t="s">
        <v>370</v>
      </c>
      <c r="V28" s="196" t="s">
        <v>658</v>
      </c>
      <c r="W28" s="62" t="s">
        <v>599</v>
      </c>
      <c r="X28" s="62" t="s">
        <v>590</v>
      </c>
      <c r="Y28" s="159" t="s">
        <v>371</v>
      </c>
      <c r="Z28" s="159" t="s">
        <v>371</v>
      </c>
      <c r="AA28" s="160" t="s">
        <v>378</v>
      </c>
      <c r="AB28" s="63">
        <f t="shared" si="5"/>
        <v>2</v>
      </c>
      <c r="AC28" s="159" t="s">
        <v>377</v>
      </c>
      <c r="AD28" s="63">
        <f t="shared" si="6"/>
        <v>3</v>
      </c>
      <c r="AE28" s="159" t="s">
        <v>377</v>
      </c>
      <c r="AF28" s="63">
        <f t="shared" si="7"/>
        <v>3</v>
      </c>
      <c r="AG28" s="63">
        <f t="shared" si="8"/>
        <v>8</v>
      </c>
      <c r="AH28" s="165" t="str">
        <f t="shared" si="10"/>
        <v>Alta</v>
      </c>
    </row>
    <row r="29" spans="1:34" s="72" customFormat="1" ht="237.6">
      <c r="A29" s="62" t="s">
        <v>1395</v>
      </c>
      <c r="B29" s="62" t="s">
        <v>136</v>
      </c>
      <c r="C29" s="62" t="s">
        <v>140</v>
      </c>
      <c r="D29" s="62" t="s">
        <v>662</v>
      </c>
      <c r="E29" s="62" t="s">
        <v>662</v>
      </c>
      <c r="F29" s="62" t="s">
        <v>659</v>
      </c>
      <c r="G29" s="62" t="s">
        <v>660</v>
      </c>
      <c r="H29" s="62" t="s">
        <v>157</v>
      </c>
      <c r="I29" s="62" t="s">
        <v>164</v>
      </c>
      <c r="J29" s="62" t="s">
        <v>166</v>
      </c>
      <c r="K29" s="62" t="s">
        <v>184</v>
      </c>
      <c r="L29" s="62" t="s">
        <v>359</v>
      </c>
      <c r="M29" s="62" t="s">
        <v>662</v>
      </c>
      <c r="N29" s="62" t="s">
        <v>662</v>
      </c>
      <c r="O29" s="62" t="s">
        <v>662</v>
      </c>
      <c r="P29" s="62" t="s">
        <v>421</v>
      </c>
      <c r="Q29" s="62" t="s">
        <v>363</v>
      </c>
      <c r="R29" s="62" t="s">
        <v>420</v>
      </c>
      <c r="S29" s="63" t="str">
        <f t="shared" si="9"/>
        <v>I.Pública</v>
      </c>
      <c r="T29" s="62" t="s">
        <v>590</v>
      </c>
      <c r="U29" s="62" t="s">
        <v>370</v>
      </c>
      <c r="V29" s="196" t="s">
        <v>658</v>
      </c>
      <c r="W29" s="62" t="s">
        <v>599</v>
      </c>
      <c r="X29" s="62" t="s">
        <v>590</v>
      </c>
      <c r="Y29" s="159" t="s">
        <v>371</v>
      </c>
      <c r="Z29" s="159" t="s">
        <v>371</v>
      </c>
      <c r="AA29" s="158" t="s">
        <v>379</v>
      </c>
      <c r="AB29" s="63">
        <f t="shared" si="5"/>
        <v>1</v>
      </c>
      <c r="AC29" s="159" t="s">
        <v>377</v>
      </c>
      <c r="AD29" s="63">
        <f t="shared" si="6"/>
        <v>3</v>
      </c>
      <c r="AE29" s="160" t="s">
        <v>378</v>
      </c>
      <c r="AF29" s="63">
        <f t="shared" si="7"/>
        <v>2</v>
      </c>
      <c r="AG29" s="63">
        <f t="shared" si="8"/>
        <v>6</v>
      </c>
      <c r="AH29" s="167" t="str">
        <f t="shared" si="10"/>
        <v>Media</v>
      </c>
    </row>
    <row r="30" spans="1:34" s="72" customFormat="1" ht="172.8">
      <c r="A30" s="62" t="s">
        <v>1396</v>
      </c>
      <c r="B30" s="62" t="s">
        <v>139</v>
      </c>
      <c r="C30" s="70" t="s">
        <v>153</v>
      </c>
      <c r="D30" s="62" t="s">
        <v>661</v>
      </c>
      <c r="E30" s="64" t="s">
        <v>662</v>
      </c>
      <c r="F30" s="62" t="s">
        <v>663</v>
      </c>
      <c r="G30" s="71" t="s">
        <v>664</v>
      </c>
      <c r="H30" s="62" t="s">
        <v>157</v>
      </c>
      <c r="I30" s="62" t="s">
        <v>164</v>
      </c>
      <c r="J30" s="62" t="s">
        <v>166</v>
      </c>
      <c r="K30" s="62" t="s">
        <v>186</v>
      </c>
      <c r="L30" s="62" t="s">
        <v>359</v>
      </c>
      <c r="M30" s="62" t="s">
        <v>584</v>
      </c>
      <c r="N30" s="62" t="s">
        <v>584</v>
      </c>
      <c r="O30" s="62" t="s">
        <v>584</v>
      </c>
      <c r="P30" s="62" t="s">
        <v>523</v>
      </c>
      <c r="Q30" s="62" t="s">
        <v>363</v>
      </c>
      <c r="R30" s="62" t="s">
        <v>523</v>
      </c>
      <c r="S30" s="63" t="str">
        <f t="shared" si="9"/>
        <v>No Aplica</v>
      </c>
      <c r="T30" s="62" t="s">
        <v>665</v>
      </c>
      <c r="U30" s="62" t="s">
        <v>369</v>
      </c>
      <c r="V30" s="197" t="s">
        <v>666</v>
      </c>
      <c r="W30" s="173" t="s">
        <v>662</v>
      </c>
      <c r="X30" s="64" t="s">
        <v>667</v>
      </c>
      <c r="Y30" s="158" t="s">
        <v>373</v>
      </c>
      <c r="Z30" s="158" t="s">
        <v>373</v>
      </c>
      <c r="AA30" s="158" t="s">
        <v>379</v>
      </c>
      <c r="AB30" s="63">
        <f t="shared" si="5"/>
        <v>1</v>
      </c>
      <c r="AC30" s="160" t="s">
        <v>378</v>
      </c>
      <c r="AD30" s="63">
        <f t="shared" si="6"/>
        <v>2</v>
      </c>
      <c r="AE30" s="158" t="s">
        <v>379</v>
      </c>
      <c r="AF30" s="63">
        <f t="shared" si="7"/>
        <v>1</v>
      </c>
      <c r="AG30" s="63">
        <f t="shared" si="8"/>
        <v>4</v>
      </c>
      <c r="AH30" s="167" t="str">
        <f>IF(AEE34=7,(IF(AB30=1,"Alta",IF(AD30=1,"Alta",IF(AF30=1,"Alta","Media")))),IF(AG30&lt;=3,"Baja",IF(AG30&lt;=7,"Media",IF(AG30&lt;=9,"Alta",""))))</f>
        <v>Media</v>
      </c>
    </row>
    <row r="31" spans="1:34" s="72" customFormat="1" ht="158.4">
      <c r="A31" s="62" t="s">
        <v>1397</v>
      </c>
      <c r="B31" s="62" t="s">
        <v>139</v>
      </c>
      <c r="C31" s="70" t="s">
        <v>153</v>
      </c>
      <c r="D31" s="62" t="s">
        <v>668</v>
      </c>
      <c r="E31" s="64" t="s">
        <v>662</v>
      </c>
      <c r="F31" s="62" t="s">
        <v>669</v>
      </c>
      <c r="G31" s="62" t="s">
        <v>670</v>
      </c>
      <c r="H31" s="62" t="s">
        <v>157</v>
      </c>
      <c r="I31" s="62" t="s">
        <v>164</v>
      </c>
      <c r="J31" s="62" t="s">
        <v>174</v>
      </c>
      <c r="K31" s="62" t="s">
        <v>190</v>
      </c>
      <c r="L31" s="62" t="s">
        <v>359</v>
      </c>
      <c r="M31" s="62" t="s">
        <v>584</v>
      </c>
      <c r="N31" s="62" t="s">
        <v>584</v>
      </c>
      <c r="O31" s="62" t="s">
        <v>584</v>
      </c>
      <c r="P31" s="62" t="s">
        <v>523</v>
      </c>
      <c r="Q31" s="62" t="s">
        <v>363</v>
      </c>
      <c r="R31" s="62" t="s">
        <v>523</v>
      </c>
      <c r="S31" s="63" t="str">
        <f t="shared" si="9"/>
        <v>No Aplica</v>
      </c>
      <c r="T31" s="62" t="s">
        <v>665</v>
      </c>
      <c r="U31" s="62" t="s">
        <v>369</v>
      </c>
      <c r="V31" s="197" t="s">
        <v>671</v>
      </c>
      <c r="W31" s="173" t="s">
        <v>662</v>
      </c>
      <c r="X31" s="64" t="s">
        <v>667</v>
      </c>
      <c r="Y31" s="158" t="s">
        <v>373</v>
      </c>
      <c r="Z31" s="158" t="s">
        <v>373</v>
      </c>
      <c r="AA31" s="158" t="s">
        <v>379</v>
      </c>
      <c r="AB31" s="63">
        <f t="shared" si="5"/>
        <v>1</v>
      </c>
      <c r="AC31" s="158" t="s">
        <v>379</v>
      </c>
      <c r="AD31" s="63">
        <f t="shared" si="6"/>
        <v>1</v>
      </c>
      <c r="AE31" s="158" t="s">
        <v>379</v>
      </c>
      <c r="AF31" s="63">
        <f t="shared" si="7"/>
        <v>1</v>
      </c>
      <c r="AG31" s="63">
        <f t="shared" si="8"/>
        <v>3</v>
      </c>
      <c r="AH31" s="166" t="str">
        <f>IF(AEE35=7,(IF(AB31=1,"Alta",IF(AD31=1,"Alta",IF(AF31=1,"Alta","Media")))),IF(AG31&lt;=3,"Baja",IF(AG31&lt;=7,"Media",IF(AG31&lt;=9,"Alta",""))))</f>
        <v>Baja</v>
      </c>
    </row>
    <row r="32" spans="1:34" s="72" customFormat="1" ht="144">
      <c r="A32" s="62" t="s">
        <v>1398</v>
      </c>
      <c r="B32" s="62" t="s">
        <v>139</v>
      </c>
      <c r="C32" s="62" t="s">
        <v>153</v>
      </c>
      <c r="D32" s="62" t="s">
        <v>672</v>
      </c>
      <c r="E32" s="62" t="s">
        <v>662</v>
      </c>
      <c r="F32" s="62" t="s">
        <v>673</v>
      </c>
      <c r="G32" s="62" t="s">
        <v>674</v>
      </c>
      <c r="H32" s="62" t="s">
        <v>157</v>
      </c>
      <c r="I32" s="62" t="s">
        <v>164</v>
      </c>
      <c r="J32" s="62" t="s">
        <v>177</v>
      </c>
      <c r="K32" s="62" t="s">
        <v>190</v>
      </c>
      <c r="L32" s="62" t="s">
        <v>359</v>
      </c>
      <c r="M32" s="62" t="s">
        <v>675</v>
      </c>
      <c r="N32" s="62" t="s">
        <v>676</v>
      </c>
      <c r="O32" s="62" t="s">
        <v>677</v>
      </c>
      <c r="P32" s="62" t="s">
        <v>523</v>
      </c>
      <c r="Q32" s="62" t="s">
        <v>363</v>
      </c>
      <c r="R32" s="62" t="s">
        <v>523</v>
      </c>
      <c r="S32" s="63" t="str">
        <f t="shared" si="9"/>
        <v>No Aplica</v>
      </c>
      <c r="T32" s="62" t="s">
        <v>665</v>
      </c>
      <c r="U32" s="62" t="s">
        <v>370</v>
      </c>
      <c r="V32" s="198" t="s">
        <v>678</v>
      </c>
      <c r="W32" s="174" t="s">
        <v>679</v>
      </c>
      <c r="X32" s="64" t="s">
        <v>667</v>
      </c>
      <c r="Y32" s="158" t="s">
        <v>373</v>
      </c>
      <c r="Z32" s="158" t="s">
        <v>373</v>
      </c>
      <c r="AA32" s="158" t="s">
        <v>379</v>
      </c>
      <c r="AB32" s="63">
        <f t="shared" si="5"/>
        <v>1</v>
      </c>
      <c r="AC32" s="159" t="s">
        <v>377</v>
      </c>
      <c r="AD32" s="63">
        <f t="shared" si="6"/>
        <v>3</v>
      </c>
      <c r="AE32" s="159" t="s">
        <v>377</v>
      </c>
      <c r="AF32" s="63">
        <f t="shared" si="7"/>
        <v>3</v>
      </c>
      <c r="AG32" s="63">
        <f t="shared" si="8"/>
        <v>7</v>
      </c>
      <c r="AH32" s="167" t="str">
        <f>IF(AEE36=7,(IF(AB32=1,"Alta",IF(AD32=1,"Alta",IF(AF32=1,"Alta","Media")))),IF(AG32&lt;=3,"Baja",IF(AG32&lt;=7,"Media",IF(AG32&lt;=9,"Alta",""))))</f>
        <v>Media</v>
      </c>
    </row>
    <row r="33" spans="1:34" s="72" customFormat="1" ht="144">
      <c r="A33" s="62" t="s">
        <v>1399</v>
      </c>
      <c r="B33" s="62" t="s">
        <v>139</v>
      </c>
      <c r="C33" s="62" t="s">
        <v>153</v>
      </c>
      <c r="D33" s="62" t="s">
        <v>672</v>
      </c>
      <c r="E33" s="62" t="s">
        <v>662</v>
      </c>
      <c r="F33" s="62" t="s">
        <v>680</v>
      </c>
      <c r="G33" s="62" t="s">
        <v>681</v>
      </c>
      <c r="H33" s="62" t="s">
        <v>157</v>
      </c>
      <c r="I33" s="62" t="s">
        <v>164</v>
      </c>
      <c r="J33" s="62" t="s">
        <v>177</v>
      </c>
      <c r="K33" s="62" t="s">
        <v>190</v>
      </c>
      <c r="L33" s="62" t="s">
        <v>359</v>
      </c>
      <c r="M33" s="62" t="s">
        <v>682</v>
      </c>
      <c r="N33" s="62" t="s">
        <v>676</v>
      </c>
      <c r="O33" s="62" t="s">
        <v>683</v>
      </c>
      <c r="P33" s="62" t="s">
        <v>523</v>
      </c>
      <c r="Q33" s="62" t="s">
        <v>363</v>
      </c>
      <c r="R33" s="62" t="s">
        <v>523</v>
      </c>
      <c r="S33" s="63" t="str">
        <f t="shared" si="9"/>
        <v>No Aplica</v>
      </c>
      <c r="T33" s="62" t="s">
        <v>665</v>
      </c>
      <c r="U33" s="62" t="s">
        <v>370</v>
      </c>
      <c r="V33" s="198" t="s">
        <v>678</v>
      </c>
      <c r="W33" s="174" t="s">
        <v>679</v>
      </c>
      <c r="X33" s="64" t="s">
        <v>667</v>
      </c>
      <c r="Y33" s="158" t="s">
        <v>373</v>
      </c>
      <c r="Z33" s="158" t="s">
        <v>373</v>
      </c>
      <c r="AA33" s="158" t="s">
        <v>379</v>
      </c>
      <c r="AB33" s="63">
        <f t="shared" si="5"/>
        <v>1</v>
      </c>
      <c r="AC33" s="159" t="s">
        <v>377</v>
      </c>
      <c r="AD33" s="63">
        <f t="shared" si="6"/>
        <v>3</v>
      </c>
      <c r="AE33" s="159" t="s">
        <v>377</v>
      </c>
      <c r="AF33" s="63">
        <f t="shared" si="7"/>
        <v>3</v>
      </c>
      <c r="AG33" s="63">
        <f t="shared" si="8"/>
        <v>7</v>
      </c>
      <c r="AH33" s="167" t="str">
        <f>IF(AEE37=7,(IF(AB33=1,"Alta",IF(AD33=1,"Alta",IF(AF33=1,"Alta","Media")))),IF(AG33&lt;=3,"Baja",IF(AG33&lt;=7,"Media",IF(AG33&lt;=9,"Alta",""))))</f>
        <v>Media</v>
      </c>
    </row>
    <row r="34" spans="1:34" s="72" customFormat="1" ht="39.6">
      <c r="A34" s="62" t="s">
        <v>1400</v>
      </c>
      <c r="B34" s="62" t="s">
        <v>137</v>
      </c>
      <c r="C34" s="62" t="s">
        <v>144</v>
      </c>
      <c r="D34" s="62" t="s">
        <v>684</v>
      </c>
      <c r="E34" s="62" t="s">
        <v>685</v>
      </c>
      <c r="F34" s="62" t="s">
        <v>686</v>
      </c>
      <c r="G34" s="62" t="s">
        <v>687</v>
      </c>
      <c r="H34" s="62" t="s">
        <v>157</v>
      </c>
      <c r="I34" s="62" t="s">
        <v>164</v>
      </c>
      <c r="J34" s="62" t="s">
        <v>174</v>
      </c>
      <c r="K34" s="62" t="s">
        <v>688</v>
      </c>
      <c r="L34" s="62" t="s">
        <v>359</v>
      </c>
      <c r="M34" s="62" t="s">
        <v>689</v>
      </c>
      <c r="N34" s="62" t="s">
        <v>689</v>
      </c>
      <c r="O34" s="62" t="s">
        <v>662</v>
      </c>
      <c r="P34" s="62" t="s">
        <v>420</v>
      </c>
      <c r="Q34" s="62" t="s">
        <v>365</v>
      </c>
      <c r="R34" s="62" t="s">
        <v>421</v>
      </c>
      <c r="S34" s="62" t="str">
        <f>IF(R34="","",IF(R34="NO","No Aplica",IF(R34="Sí",IF(Q34="Información Pública Reservada","I.P.Reservada",IF(Q34="Información Pública Clasificada","I.P.Clasificada",IF(Q34="Información Pública","I.Pública"))))))</f>
        <v>No Aplica</v>
      </c>
      <c r="T34" s="62" t="s">
        <v>690</v>
      </c>
      <c r="U34" s="62" t="s">
        <v>369</v>
      </c>
      <c r="V34" s="196" t="s">
        <v>691</v>
      </c>
      <c r="W34" s="62"/>
      <c r="X34" s="62" t="str">
        <f>T34</f>
        <v>Dirección de Prevención</v>
      </c>
      <c r="Y34" s="158" t="s">
        <v>373</v>
      </c>
      <c r="Z34" s="158" t="s">
        <v>373</v>
      </c>
      <c r="AA34" s="158" t="s">
        <v>379</v>
      </c>
      <c r="AB34" s="62">
        <f>IF(AA34="Alta",3,IF(AA34="Media",2,IF(AA34="Baja",1,IF(AA34="",""))))</f>
        <v>1</v>
      </c>
      <c r="AC34" s="159" t="s">
        <v>377</v>
      </c>
      <c r="AD34" s="62">
        <f>IF(AC34="Alta",3,IF(AC34="Media",2,IF(AC34="Baja",1,IF(AC34="",""))))</f>
        <v>3</v>
      </c>
      <c r="AE34" s="159" t="s">
        <v>377</v>
      </c>
      <c r="AF34" s="62">
        <f>IF(AE34="Alta",3,IF(AE34="Media",2,IF(AE34="Baja",1,IF(AE34="",""))))</f>
        <v>3</v>
      </c>
      <c r="AG34" s="62">
        <f>IFERROR(SUM(AB34+AD34+AF34),"")</f>
        <v>7</v>
      </c>
      <c r="AH34" s="160" t="str">
        <f>IF(AEE37=7,(IF(AB34=1,"Alta",IF(AD34=1,"Alta",IF(AF34=1,"Alta","Media")))),IF(AG34&lt;=3,"Baja",IF(AG34&lt;=7,"Media",IF(AG34&lt;=9,"Alta",""))))</f>
        <v>Media</v>
      </c>
    </row>
    <row r="35" spans="1:34" s="72" customFormat="1" ht="39.6">
      <c r="A35" s="62" t="s">
        <v>1401</v>
      </c>
      <c r="B35" s="62" t="s">
        <v>137</v>
      </c>
      <c r="C35" s="62" t="s">
        <v>144</v>
      </c>
      <c r="D35" s="62" t="s">
        <v>684</v>
      </c>
      <c r="E35" s="62" t="s">
        <v>692</v>
      </c>
      <c r="F35" s="62" t="s">
        <v>693</v>
      </c>
      <c r="G35" s="62" t="s">
        <v>694</v>
      </c>
      <c r="H35" s="62" t="s">
        <v>157</v>
      </c>
      <c r="I35" s="62" t="s">
        <v>164</v>
      </c>
      <c r="J35" s="62" t="s">
        <v>174</v>
      </c>
      <c r="K35" s="62" t="s">
        <v>688</v>
      </c>
      <c r="L35" s="62" t="s">
        <v>359</v>
      </c>
      <c r="M35" s="62" t="s">
        <v>689</v>
      </c>
      <c r="N35" s="62" t="s">
        <v>689</v>
      </c>
      <c r="O35" s="62" t="s">
        <v>662</v>
      </c>
      <c r="P35" s="62" t="s">
        <v>421</v>
      </c>
      <c r="Q35" s="62" t="s">
        <v>364</v>
      </c>
      <c r="R35" s="62" t="s">
        <v>421</v>
      </c>
      <c r="S35" s="62" t="str">
        <f t="shared" ref="S35:S58" si="11">IF(R35="","",IF(R35="NO","No Aplica",IF(R35="Sí",IF(Q35="Información Pública Reservada","I.P.Reservada",IF(Q35="Información Pública Clasificada","I.P.Clasificada",IF(Q35="Información Pública","I.Pública"))))))</f>
        <v>No Aplica</v>
      </c>
      <c r="T35" s="62" t="s">
        <v>690</v>
      </c>
      <c r="U35" s="62" t="s">
        <v>369</v>
      </c>
      <c r="V35" s="62" t="s">
        <v>691</v>
      </c>
      <c r="W35" s="62"/>
      <c r="X35" s="62" t="str">
        <f t="shared" ref="X35:X58" si="12">T35</f>
        <v>Dirección de Prevención</v>
      </c>
      <c r="Y35" s="160" t="s">
        <v>372</v>
      </c>
      <c r="Z35" s="158" t="s">
        <v>373</v>
      </c>
      <c r="AA35" s="158" t="s">
        <v>379</v>
      </c>
      <c r="AB35" s="62">
        <f t="shared" ref="AB35:AB58" si="13">IF(AA35="Alta",3,IF(AA35="Media",2,IF(AA35="Baja",1,IF(AA35="",""))))</f>
        <v>1</v>
      </c>
      <c r="AC35" s="159" t="s">
        <v>377</v>
      </c>
      <c r="AD35" s="62">
        <f t="shared" ref="AD35:AD58" si="14">IF(AC35="Alta",3,IF(AC35="Media",2,IF(AC35="Baja",1,IF(AC35="",""))))</f>
        <v>3</v>
      </c>
      <c r="AE35" s="159" t="s">
        <v>377</v>
      </c>
      <c r="AF35" s="62">
        <f t="shared" ref="AF35:AF58" si="15">IF(AE35="Alta",3,IF(AE35="Media",2,IF(AE35="Baja",1,IF(AE35="",""))))</f>
        <v>3</v>
      </c>
      <c r="AG35" s="62">
        <f t="shared" ref="AG35:AG58" si="16">IFERROR(SUM(AB35+AD35+AF35),"")</f>
        <v>7</v>
      </c>
      <c r="AH35" s="160" t="str">
        <f>IF(AEE38=7,(IF(AB35=1,"Alta",IF(AD35=1,"Alta",IF(AF35=1,"Alta","Media")))),IF(AG35&lt;=3,"Baja",IF(AG35&lt;=7,"Media",IF(AG35&lt;=9,"Alta",""))))</f>
        <v>Media</v>
      </c>
    </row>
    <row r="36" spans="1:34" s="72" customFormat="1" ht="39.6">
      <c r="A36" s="62" t="s">
        <v>1402</v>
      </c>
      <c r="B36" s="62" t="s">
        <v>137</v>
      </c>
      <c r="C36" s="62" t="s">
        <v>144</v>
      </c>
      <c r="D36" s="62" t="s">
        <v>695</v>
      </c>
      <c r="E36" s="62" t="s">
        <v>696</v>
      </c>
      <c r="F36" s="62" t="s">
        <v>697</v>
      </c>
      <c r="G36" s="62" t="s">
        <v>698</v>
      </c>
      <c r="H36" s="62" t="s">
        <v>157</v>
      </c>
      <c r="I36" s="62" t="s">
        <v>164</v>
      </c>
      <c r="J36" s="62" t="s">
        <v>174</v>
      </c>
      <c r="K36" s="62" t="s">
        <v>688</v>
      </c>
      <c r="L36" s="62" t="s">
        <v>359</v>
      </c>
      <c r="M36" s="62" t="s">
        <v>689</v>
      </c>
      <c r="N36" s="62" t="s">
        <v>689</v>
      </c>
      <c r="O36" s="62" t="s">
        <v>662</v>
      </c>
      <c r="P36" s="62" t="s">
        <v>421</v>
      </c>
      <c r="Q36" s="62" t="s">
        <v>364</v>
      </c>
      <c r="R36" s="62" t="s">
        <v>421</v>
      </c>
      <c r="S36" s="62" t="str">
        <f t="shared" si="11"/>
        <v>No Aplica</v>
      </c>
      <c r="T36" s="62" t="s">
        <v>699</v>
      </c>
      <c r="U36" s="62" t="s">
        <v>369</v>
      </c>
      <c r="V36" s="62" t="s">
        <v>700</v>
      </c>
      <c r="W36" s="62"/>
      <c r="X36" s="62" t="str">
        <f t="shared" si="12"/>
        <v>Dirección de Seguridad</v>
      </c>
      <c r="Y36" s="160" t="s">
        <v>372</v>
      </c>
      <c r="Z36" s="158" t="s">
        <v>373</v>
      </c>
      <c r="AA36" s="158" t="s">
        <v>379</v>
      </c>
      <c r="AB36" s="62">
        <f t="shared" si="13"/>
        <v>1</v>
      </c>
      <c r="AC36" s="159" t="s">
        <v>377</v>
      </c>
      <c r="AD36" s="62">
        <f t="shared" si="14"/>
        <v>3</v>
      </c>
      <c r="AE36" s="159" t="s">
        <v>377</v>
      </c>
      <c r="AF36" s="62">
        <f t="shared" si="15"/>
        <v>3</v>
      </c>
      <c r="AG36" s="62">
        <f t="shared" si="16"/>
        <v>7</v>
      </c>
      <c r="AH36" s="160" t="str">
        <f t="shared" ref="AH36:AH55" si="17">IF(AEE42=7,(IF(AB36=1,"Alta",IF(AD36=1,"Alta",IF(AF36=1,"Alta","Media")))),IF(AG36&lt;=3,"Baja",IF(AG36&lt;=7,"Media",IF(AG36&lt;=9,"Alta",""))))</f>
        <v>Media</v>
      </c>
    </row>
    <row r="37" spans="1:34" s="72" customFormat="1" ht="79.2">
      <c r="A37" s="62" t="s">
        <v>1403</v>
      </c>
      <c r="B37" s="62" t="s">
        <v>137</v>
      </c>
      <c r="C37" s="62" t="s">
        <v>144</v>
      </c>
      <c r="D37" s="62" t="s">
        <v>701</v>
      </c>
      <c r="E37" s="62" t="s">
        <v>702</v>
      </c>
      <c r="F37" s="62" t="s">
        <v>703</v>
      </c>
      <c r="G37" s="62" t="s">
        <v>704</v>
      </c>
      <c r="H37" s="62" t="s">
        <v>157</v>
      </c>
      <c r="I37" s="62" t="s">
        <v>164</v>
      </c>
      <c r="J37" s="62" t="s">
        <v>174</v>
      </c>
      <c r="K37" s="62" t="s">
        <v>688</v>
      </c>
      <c r="L37" s="62" t="s">
        <v>359</v>
      </c>
      <c r="M37" s="62" t="s">
        <v>689</v>
      </c>
      <c r="N37" s="62" t="s">
        <v>689</v>
      </c>
      <c r="O37" s="62" t="s">
        <v>662</v>
      </c>
      <c r="P37" s="62" t="s">
        <v>420</v>
      </c>
      <c r="Q37" s="62" t="s">
        <v>365</v>
      </c>
      <c r="R37" s="62" t="s">
        <v>421</v>
      </c>
      <c r="S37" s="62" t="str">
        <f t="shared" si="11"/>
        <v>No Aplica</v>
      </c>
      <c r="T37" s="62" t="s">
        <v>690</v>
      </c>
      <c r="U37" s="62" t="s">
        <v>369</v>
      </c>
      <c r="V37" s="62" t="s">
        <v>705</v>
      </c>
      <c r="W37" s="62"/>
      <c r="X37" s="62" t="str">
        <f t="shared" si="12"/>
        <v>Dirección de Prevención</v>
      </c>
      <c r="Y37" s="160" t="s">
        <v>372</v>
      </c>
      <c r="Z37" s="158" t="s">
        <v>373</v>
      </c>
      <c r="AA37" s="159" t="s">
        <v>377</v>
      </c>
      <c r="AB37" s="62">
        <f t="shared" si="13"/>
        <v>3</v>
      </c>
      <c r="AC37" s="159" t="s">
        <v>377</v>
      </c>
      <c r="AD37" s="62">
        <f t="shared" si="14"/>
        <v>3</v>
      </c>
      <c r="AE37" s="159" t="s">
        <v>377</v>
      </c>
      <c r="AF37" s="62">
        <f t="shared" si="15"/>
        <v>3</v>
      </c>
      <c r="AG37" s="62">
        <f t="shared" si="16"/>
        <v>9</v>
      </c>
      <c r="AH37" s="159" t="str">
        <f t="shared" si="17"/>
        <v>Alta</v>
      </c>
    </row>
    <row r="38" spans="1:34" s="72" customFormat="1" ht="39.6">
      <c r="A38" s="62" t="s">
        <v>1404</v>
      </c>
      <c r="B38" s="62" t="s">
        <v>137</v>
      </c>
      <c r="C38" s="62" t="s">
        <v>144</v>
      </c>
      <c r="D38" s="62" t="s">
        <v>701</v>
      </c>
      <c r="E38" s="62" t="s">
        <v>706</v>
      </c>
      <c r="F38" s="62" t="s">
        <v>707</v>
      </c>
      <c r="G38" s="62" t="s">
        <v>708</v>
      </c>
      <c r="H38" s="62" t="s">
        <v>157</v>
      </c>
      <c r="I38" s="62" t="s">
        <v>164</v>
      </c>
      <c r="J38" s="62" t="s">
        <v>174</v>
      </c>
      <c r="K38" s="62" t="s">
        <v>688</v>
      </c>
      <c r="L38" s="62" t="s">
        <v>359</v>
      </c>
      <c r="M38" s="62" t="s">
        <v>689</v>
      </c>
      <c r="N38" s="62" t="s">
        <v>689</v>
      </c>
      <c r="O38" s="62" t="s">
        <v>662</v>
      </c>
      <c r="P38" s="62" t="s">
        <v>420</v>
      </c>
      <c r="Q38" s="62" t="s">
        <v>365</v>
      </c>
      <c r="R38" s="62" t="s">
        <v>421</v>
      </c>
      <c r="S38" s="62" t="str">
        <f t="shared" si="11"/>
        <v>No Aplica</v>
      </c>
      <c r="T38" s="62" t="s">
        <v>690</v>
      </c>
      <c r="U38" s="62" t="s">
        <v>369</v>
      </c>
      <c r="V38" s="62" t="s">
        <v>705</v>
      </c>
      <c r="W38" s="62"/>
      <c r="X38" s="62" t="str">
        <f t="shared" si="12"/>
        <v>Dirección de Prevención</v>
      </c>
      <c r="Y38" s="160" t="s">
        <v>372</v>
      </c>
      <c r="Z38" s="160" t="s">
        <v>372</v>
      </c>
      <c r="AA38" s="159" t="s">
        <v>377</v>
      </c>
      <c r="AB38" s="62">
        <f t="shared" si="13"/>
        <v>3</v>
      </c>
      <c r="AC38" s="159" t="s">
        <v>377</v>
      </c>
      <c r="AD38" s="62">
        <f t="shared" si="14"/>
        <v>3</v>
      </c>
      <c r="AE38" s="159" t="s">
        <v>377</v>
      </c>
      <c r="AF38" s="62">
        <f t="shared" si="15"/>
        <v>3</v>
      </c>
      <c r="AG38" s="62">
        <f t="shared" si="16"/>
        <v>9</v>
      </c>
      <c r="AH38" s="159" t="str">
        <f t="shared" si="17"/>
        <v>Alta</v>
      </c>
    </row>
    <row r="39" spans="1:34" s="72" customFormat="1" ht="39.6">
      <c r="A39" s="62" t="s">
        <v>1405</v>
      </c>
      <c r="B39" s="62" t="s">
        <v>137</v>
      </c>
      <c r="C39" s="62" t="s">
        <v>144</v>
      </c>
      <c r="D39" s="62" t="s">
        <v>709</v>
      </c>
      <c r="E39" s="62" t="s">
        <v>710</v>
      </c>
      <c r="F39" s="62" t="s">
        <v>711</v>
      </c>
      <c r="G39" s="62" t="s">
        <v>712</v>
      </c>
      <c r="H39" s="62" t="s">
        <v>157</v>
      </c>
      <c r="I39" s="62" t="s">
        <v>164</v>
      </c>
      <c r="J39" s="62" t="s">
        <v>174</v>
      </c>
      <c r="K39" s="62" t="s">
        <v>688</v>
      </c>
      <c r="L39" s="62" t="s">
        <v>359</v>
      </c>
      <c r="M39" s="62" t="s">
        <v>689</v>
      </c>
      <c r="N39" s="62" t="s">
        <v>689</v>
      </c>
      <c r="O39" s="62" t="s">
        <v>662</v>
      </c>
      <c r="P39" s="62" t="s">
        <v>421</v>
      </c>
      <c r="Q39" s="62" t="s">
        <v>364</v>
      </c>
      <c r="R39" s="62" t="s">
        <v>421</v>
      </c>
      <c r="S39" s="62" t="str">
        <f t="shared" si="11"/>
        <v>No Aplica</v>
      </c>
      <c r="T39" s="62" t="s">
        <v>699</v>
      </c>
      <c r="U39" s="62" t="s">
        <v>369</v>
      </c>
      <c r="V39" s="62" t="s">
        <v>700</v>
      </c>
      <c r="W39" s="62"/>
      <c r="X39" s="62" t="str">
        <f t="shared" si="12"/>
        <v>Dirección de Seguridad</v>
      </c>
      <c r="Y39" s="160" t="s">
        <v>372</v>
      </c>
      <c r="Z39" s="158" t="s">
        <v>373</v>
      </c>
      <c r="AA39" s="158" t="s">
        <v>379</v>
      </c>
      <c r="AB39" s="62">
        <f t="shared" si="13"/>
        <v>1</v>
      </c>
      <c r="AC39" s="159" t="s">
        <v>377</v>
      </c>
      <c r="AD39" s="62">
        <f t="shared" si="14"/>
        <v>3</v>
      </c>
      <c r="AE39" s="159" t="s">
        <v>377</v>
      </c>
      <c r="AF39" s="62">
        <f t="shared" si="15"/>
        <v>3</v>
      </c>
      <c r="AG39" s="62">
        <f t="shared" si="16"/>
        <v>7</v>
      </c>
      <c r="AH39" s="160" t="str">
        <f t="shared" si="17"/>
        <v>Media</v>
      </c>
    </row>
    <row r="40" spans="1:34" s="72" customFormat="1" ht="39.6">
      <c r="A40" s="62" t="s">
        <v>1406</v>
      </c>
      <c r="B40" s="62" t="s">
        <v>137</v>
      </c>
      <c r="C40" s="62" t="s">
        <v>144</v>
      </c>
      <c r="D40" s="62" t="s">
        <v>709</v>
      </c>
      <c r="E40" s="62" t="s">
        <v>713</v>
      </c>
      <c r="F40" s="62" t="s">
        <v>714</v>
      </c>
      <c r="G40" s="62" t="s">
        <v>712</v>
      </c>
      <c r="H40" s="62" t="s">
        <v>157</v>
      </c>
      <c r="I40" s="62" t="s">
        <v>164</v>
      </c>
      <c r="J40" s="62" t="s">
        <v>174</v>
      </c>
      <c r="K40" s="62" t="s">
        <v>688</v>
      </c>
      <c r="L40" s="62" t="s">
        <v>359</v>
      </c>
      <c r="M40" s="62" t="s">
        <v>689</v>
      </c>
      <c r="N40" s="62" t="s">
        <v>689</v>
      </c>
      <c r="O40" s="62" t="s">
        <v>662</v>
      </c>
      <c r="P40" s="62" t="s">
        <v>421</v>
      </c>
      <c r="Q40" s="62" t="s">
        <v>364</v>
      </c>
      <c r="R40" s="62" t="s">
        <v>421</v>
      </c>
      <c r="S40" s="62" t="str">
        <f t="shared" si="11"/>
        <v>No Aplica</v>
      </c>
      <c r="T40" s="62" t="s">
        <v>699</v>
      </c>
      <c r="U40" s="62" t="s">
        <v>369</v>
      </c>
      <c r="V40" s="62" t="s">
        <v>700</v>
      </c>
      <c r="W40" s="62"/>
      <c r="X40" s="62" t="str">
        <f t="shared" si="12"/>
        <v>Dirección de Seguridad</v>
      </c>
      <c r="Y40" s="160" t="s">
        <v>372</v>
      </c>
      <c r="Z40" s="158" t="s">
        <v>373</v>
      </c>
      <c r="AA40" s="158" t="s">
        <v>379</v>
      </c>
      <c r="AB40" s="62">
        <f t="shared" si="13"/>
        <v>1</v>
      </c>
      <c r="AC40" s="159" t="s">
        <v>377</v>
      </c>
      <c r="AD40" s="62">
        <f t="shared" si="14"/>
        <v>3</v>
      </c>
      <c r="AE40" s="159" t="s">
        <v>377</v>
      </c>
      <c r="AF40" s="62">
        <f t="shared" si="15"/>
        <v>3</v>
      </c>
      <c r="AG40" s="62">
        <f t="shared" si="16"/>
        <v>7</v>
      </c>
      <c r="AH40" s="160" t="str">
        <f t="shared" si="17"/>
        <v>Media</v>
      </c>
    </row>
    <row r="41" spans="1:34" s="72" customFormat="1" ht="39.6">
      <c r="A41" s="62" t="s">
        <v>1407</v>
      </c>
      <c r="B41" s="62" t="s">
        <v>137</v>
      </c>
      <c r="C41" s="62" t="s">
        <v>144</v>
      </c>
      <c r="D41" s="62" t="s">
        <v>709</v>
      </c>
      <c r="E41" s="62" t="s">
        <v>715</v>
      </c>
      <c r="F41" s="62" t="s">
        <v>716</v>
      </c>
      <c r="G41" s="62" t="s">
        <v>712</v>
      </c>
      <c r="H41" s="62" t="s">
        <v>157</v>
      </c>
      <c r="I41" s="62" t="s">
        <v>164</v>
      </c>
      <c r="J41" s="62" t="s">
        <v>174</v>
      </c>
      <c r="K41" s="62" t="s">
        <v>688</v>
      </c>
      <c r="L41" s="62" t="s">
        <v>359</v>
      </c>
      <c r="M41" s="62" t="s">
        <v>689</v>
      </c>
      <c r="N41" s="62" t="s">
        <v>689</v>
      </c>
      <c r="O41" s="62" t="s">
        <v>662</v>
      </c>
      <c r="P41" s="62" t="s">
        <v>421</v>
      </c>
      <c r="Q41" s="62" t="s">
        <v>364</v>
      </c>
      <c r="R41" s="62" t="s">
        <v>421</v>
      </c>
      <c r="S41" s="62" t="str">
        <f t="shared" si="11"/>
        <v>No Aplica</v>
      </c>
      <c r="T41" s="62" t="s">
        <v>699</v>
      </c>
      <c r="U41" s="62" t="s">
        <v>369</v>
      </c>
      <c r="V41" s="62" t="s">
        <v>700</v>
      </c>
      <c r="W41" s="62"/>
      <c r="X41" s="62" t="str">
        <f t="shared" si="12"/>
        <v>Dirección de Seguridad</v>
      </c>
      <c r="Y41" s="160" t="s">
        <v>372</v>
      </c>
      <c r="Z41" s="158" t="s">
        <v>373</v>
      </c>
      <c r="AA41" s="158" t="s">
        <v>379</v>
      </c>
      <c r="AB41" s="62">
        <f t="shared" si="13"/>
        <v>1</v>
      </c>
      <c r="AC41" s="159" t="s">
        <v>377</v>
      </c>
      <c r="AD41" s="62">
        <f t="shared" si="14"/>
        <v>3</v>
      </c>
      <c r="AE41" s="159" t="s">
        <v>377</v>
      </c>
      <c r="AF41" s="62">
        <f t="shared" si="15"/>
        <v>3</v>
      </c>
      <c r="AG41" s="62">
        <f t="shared" si="16"/>
        <v>7</v>
      </c>
      <c r="AH41" s="160" t="str">
        <f t="shared" si="17"/>
        <v>Media</v>
      </c>
    </row>
    <row r="42" spans="1:34" s="72" customFormat="1" ht="39.6">
      <c r="A42" s="62" t="s">
        <v>1408</v>
      </c>
      <c r="B42" s="62" t="s">
        <v>137</v>
      </c>
      <c r="C42" s="62" t="s">
        <v>144</v>
      </c>
      <c r="D42" s="62" t="s">
        <v>695</v>
      </c>
      <c r="E42" s="62" t="s">
        <v>717</v>
      </c>
      <c r="F42" s="62" t="s">
        <v>718</v>
      </c>
      <c r="G42" s="62" t="s">
        <v>719</v>
      </c>
      <c r="H42" s="62" t="s">
        <v>157</v>
      </c>
      <c r="I42" s="62" t="s">
        <v>164</v>
      </c>
      <c r="J42" s="62" t="s">
        <v>174</v>
      </c>
      <c r="K42" s="62" t="s">
        <v>688</v>
      </c>
      <c r="L42" s="62" t="s">
        <v>359</v>
      </c>
      <c r="M42" s="62" t="s">
        <v>720</v>
      </c>
      <c r="N42" s="62" t="s">
        <v>720</v>
      </c>
      <c r="O42" s="62" t="s">
        <v>662</v>
      </c>
      <c r="P42" s="62" t="s">
        <v>421</v>
      </c>
      <c r="Q42" s="62" t="s">
        <v>363</v>
      </c>
      <c r="R42" s="62" t="s">
        <v>421</v>
      </c>
      <c r="S42" s="62" t="str">
        <f t="shared" si="11"/>
        <v>No Aplica</v>
      </c>
      <c r="T42" s="62" t="s">
        <v>699</v>
      </c>
      <c r="U42" s="62" t="s">
        <v>369</v>
      </c>
      <c r="V42" s="62" t="s">
        <v>721</v>
      </c>
      <c r="W42" s="62"/>
      <c r="X42" s="62" t="str">
        <f t="shared" si="12"/>
        <v>Dirección de Seguridad</v>
      </c>
      <c r="Y42" s="159" t="s">
        <v>371</v>
      </c>
      <c r="Z42" s="158" t="s">
        <v>373</v>
      </c>
      <c r="AA42" s="158" t="s">
        <v>379</v>
      </c>
      <c r="AB42" s="62">
        <f t="shared" si="13"/>
        <v>1</v>
      </c>
      <c r="AC42" s="159" t="s">
        <v>377</v>
      </c>
      <c r="AD42" s="62">
        <f t="shared" si="14"/>
        <v>3</v>
      </c>
      <c r="AE42" s="159" t="s">
        <v>377</v>
      </c>
      <c r="AF42" s="62">
        <f t="shared" si="15"/>
        <v>3</v>
      </c>
      <c r="AG42" s="62">
        <f t="shared" si="16"/>
        <v>7</v>
      </c>
      <c r="AH42" s="160" t="str">
        <f t="shared" si="17"/>
        <v>Media</v>
      </c>
    </row>
    <row r="43" spans="1:34" s="72" customFormat="1" ht="52.8">
      <c r="A43" s="62" t="s">
        <v>1409</v>
      </c>
      <c r="B43" s="62" t="s">
        <v>137</v>
      </c>
      <c r="C43" s="62" t="s">
        <v>144</v>
      </c>
      <c r="D43" s="62" t="s">
        <v>722</v>
      </c>
      <c r="E43" s="62" t="s">
        <v>723</v>
      </c>
      <c r="F43" s="62" t="s">
        <v>724</v>
      </c>
      <c r="G43" s="62" t="s">
        <v>725</v>
      </c>
      <c r="H43" s="62" t="s">
        <v>157</v>
      </c>
      <c r="I43" s="62" t="s">
        <v>164</v>
      </c>
      <c r="J43" s="62" t="s">
        <v>174</v>
      </c>
      <c r="K43" s="62" t="s">
        <v>688</v>
      </c>
      <c r="L43" s="62" t="s">
        <v>359</v>
      </c>
      <c r="M43" s="62" t="s">
        <v>720</v>
      </c>
      <c r="N43" s="62" t="s">
        <v>720</v>
      </c>
      <c r="O43" s="62" t="s">
        <v>662</v>
      </c>
      <c r="P43" s="62" t="s">
        <v>421</v>
      </c>
      <c r="Q43" s="62" t="s">
        <v>363</v>
      </c>
      <c r="R43" s="62" t="s">
        <v>421</v>
      </c>
      <c r="S43" s="62" t="str">
        <f t="shared" si="11"/>
        <v>No Aplica</v>
      </c>
      <c r="T43" s="62" t="s">
        <v>690</v>
      </c>
      <c r="U43" s="62" t="s">
        <v>369</v>
      </c>
      <c r="V43" s="62" t="s">
        <v>721</v>
      </c>
      <c r="W43" s="62"/>
      <c r="X43" s="62" t="str">
        <f t="shared" si="12"/>
        <v>Dirección de Prevención</v>
      </c>
      <c r="Y43" s="159" t="s">
        <v>371</v>
      </c>
      <c r="Z43" s="158" t="s">
        <v>373</v>
      </c>
      <c r="AA43" s="158" t="s">
        <v>379</v>
      </c>
      <c r="AB43" s="62">
        <f t="shared" si="13"/>
        <v>1</v>
      </c>
      <c r="AC43" s="159" t="s">
        <v>377</v>
      </c>
      <c r="AD43" s="62">
        <f t="shared" si="14"/>
        <v>3</v>
      </c>
      <c r="AE43" s="159" t="s">
        <v>377</v>
      </c>
      <c r="AF43" s="62">
        <f t="shared" si="15"/>
        <v>3</v>
      </c>
      <c r="AG43" s="62">
        <f t="shared" si="16"/>
        <v>7</v>
      </c>
      <c r="AH43" s="160" t="str">
        <f t="shared" si="17"/>
        <v>Media</v>
      </c>
    </row>
    <row r="44" spans="1:34" s="72" customFormat="1" ht="39.6">
      <c r="A44" s="62" t="s">
        <v>1410</v>
      </c>
      <c r="B44" s="62" t="s">
        <v>137</v>
      </c>
      <c r="C44" s="62" t="s">
        <v>144</v>
      </c>
      <c r="D44" s="62" t="s">
        <v>684</v>
      </c>
      <c r="E44" s="62" t="s">
        <v>726</v>
      </c>
      <c r="F44" s="62" t="s">
        <v>727</v>
      </c>
      <c r="G44" s="62" t="s">
        <v>728</v>
      </c>
      <c r="H44" s="62" t="s">
        <v>157</v>
      </c>
      <c r="I44" s="62" t="s">
        <v>164</v>
      </c>
      <c r="J44" s="62" t="s">
        <v>174</v>
      </c>
      <c r="K44" s="62" t="s">
        <v>688</v>
      </c>
      <c r="L44" s="62" t="s">
        <v>359</v>
      </c>
      <c r="M44" s="62" t="s">
        <v>720</v>
      </c>
      <c r="N44" s="62" t="s">
        <v>720</v>
      </c>
      <c r="O44" s="62" t="s">
        <v>662</v>
      </c>
      <c r="P44" s="62" t="s">
        <v>421</v>
      </c>
      <c r="Q44" s="62" t="s">
        <v>363</v>
      </c>
      <c r="R44" s="62" t="s">
        <v>421</v>
      </c>
      <c r="S44" s="62" t="str">
        <f t="shared" si="11"/>
        <v>No Aplica</v>
      </c>
      <c r="T44" s="62" t="s">
        <v>690</v>
      </c>
      <c r="U44" s="62" t="s">
        <v>369</v>
      </c>
      <c r="V44" s="62" t="s">
        <v>721</v>
      </c>
      <c r="W44" s="62"/>
      <c r="X44" s="62" t="str">
        <f t="shared" si="12"/>
        <v>Dirección de Prevención</v>
      </c>
      <c r="Y44" s="159" t="s">
        <v>371</v>
      </c>
      <c r="Z44" s="158" t="s">
        <v>373</v>
      </c>
      <c r="AA44" s="158" t="s">
        <v>379</v>
      </c>
      <c r="AB44" s="62">
        <f t="shared" si="13"/>
        <v>1</v>
      </c>
      <c r="AC44" s="159" t="s">
        <v>377</v>
      </c>
      <c r="AD44" s="62">
        <f t="shared" si="14"/>
        <v>3</v>
      </c>
      <c r="AE44" s="159" t="s">
        <v>377</v>
      </c>
      <c r="AF44" s="62">
        <f t="shared" si="15"/>
        <v>3</v>
      </c>
      <c r="AG44" s="62">
        <f t="shared" si="16"/>
        <v>7</v>
      </c>
      <c r="AH44" s="160" t="str">
        <f t="shared" si="17"/>
        <v>Media</v>
      </c>
    </row>
    <row r="45" spans="1:34" s="72" customFormat="1" ht="39.6">
      <c r="A45" s="62" t="s">
        <v>1411</v>
      </c>
      <c r="B45" s="62" t="s">
        <v>137</v>
      </c>
      <c r="C45" s="62" t="s">
        <v>144</v>
      </c>
      <c r="D45" s="62" t="s">
        <v>701</v>
      </c>
      <c r="E45" s="62" t="s">
        <v>729</v>
      </c>
      <c r="F45" s="62" t="s">
        <v>730</v>
      </c>
      <c r="G45" s="62" t="s">
        <v>731</v>
      </c>
      <c r="H45" s="62" t="s">
        <v>157</v>
      </c>
      <c r="I45" s="62" t="s">
        <v>164</v>
      </c>
      <c r="J45" s="62" t="s">
        <v>174</v>
      </c>
      <c r="K45" s="62" t="s">
        <v>688</v>
      </c>
      <c r="L45" s="62" t="s">
        <v>359</v>
      </c>
      <c r="M45" s="62" t="s">
        <v>720</v>
      </c>
      <c r="N45" s="62" t="s">
        <v>720</v>
      </c>
      <c r="O45" s="62" t="s">
        <v>662</v>
      </c>
      <c r="P45" s="62" t="s">
        <v>421</v>
      </c>
      <c r="Q45" s="62" t="s">
        <v>363</v>
      </c>
      <c r="R45" s="62" t="s">
        <v>421</v>
      </c>
      <c r="S45" s="62" t="str">
        <f t="shared" si="11"/>
        <v>No Aplica</v>
      </c>
      <c r="T45" s="62" t="s">
        <v>690</v>
      </c>
      <c r="U45" s="62" t="s">
        <v>369</v>
      </c>
      <c r="V45" s="62" t="s">
        <v>721</v>
      </c>
      <c r="W45" s="62"/>
      <c r="X45" s="62" t="str">
        <f t="shared" si="12"/>
        <v>Dirección de Prevención</v>
      </c>
      <c r="Y45" s="159" t="s">
        <v>371</v>
      </c>
      <c r="Z45" s="158" t="s">
        <v>373</v>
      </c>
      <c r="AA45" s="158" t="s">
        <v>379</v>
      </c>
      <c r="AB45" s="62">
        <f t="shared" si="13"/>
        <v>1</v>
      </c>
      <c r="AC45" s="159" t="s">
        <v>377</v>
      </c>
      <c r="AD45" s="62">
        <f t="shared" si="14"/>
        <v>3</v>
      </c>
      <c r="AE45" s="159" t="s">
        <v>377</v>
      </c>
      <c r="AF45" s="62">
        <f t="shared" si="15"/>
        <v>3</v>
      </c>
      <c r="AG45" s="62">
        <f t="shared" si="16"/>
        <v>7</v>
      </c>
      <c r="AH45" s="160" t="str">
        <f t="shared" si="17"/>
        <v>Media</v>
      </c>
    </row>
    <row r="46" spans="1:34" s="72" customFormat="1" ht="39.6">
      <c r="A46" s="62" t="s">
        <v>1412</v>
      </c>
      <c r="B46" s="62" t="s">
        <v>137</v>
      </c>
      <c r="C46" s="62" t="s">
        <v>144</v>
      </c>
      <c r="D46" s="62" t="s">
        <v>709</v>
      </c>
      <c r="E46" s="62" t="s">
        <v>732</v>
      </c>
      <c r="F46" s="62" t="s">
        <v>733</v>
      </c>
      <c r="G46" s="62" t="s">
        <v>734</v>
      </c>
      <c r="H46" s="62" t="s">
        <v>157</v>
      </c>
      <c r="I46" s="62" t="s">
        <v>164</v>
      </c>
      <c r="J46" s="62" t="s">
        <v>174</v>
      </c>
      <c r="K46" s="62" t="s">
        <v>688</v>
      </c>
      <c r="L46" s="62" t="s">
        <v>359</v>
      </c>
      <c r="M46" s="62" t="s">
        <v>720</v>
      </c>
      <c r="N46" s="62" t="s">
        <v>720</v>
      </c>
      <c r="O46" s="62" t="s">
        <v>662</v>
      </c>
      <c r="P46" s="62" t="s">
        <v>421</v>
      </c>
      <c r="Q46" s="62" t="s">
        <v>363</v>
      </c>
      <c r="R46" s="62" t="s">
        <v>421</v>
      </c>
      <c r="S46" s="62" t="str">
        <f t="shared" si="11"/>
        <v>No Aplica</v>
      </c>
      <c r="T46" s="62" t="s">
        <v>699</v>
      </c>
      <c r="U46" s="62" t="s">
        <v>369</v>
      </c>
      <c r="V46" s="62" t="s">
        <v>721</v>
      </c>
      <c r="W46" s="62"/>
      <c r="X46" s="62" t="str">
        <f t="shared" si="12"/>
        <v>Dirección de Seguridad</v>
      </c>
      <c r="Y46" s="159" t="s">
        <v>371</v>
      </c>
      <c r="Z46" s="158" t="s">
        <v>373</v>
      </c>
      <c r="AA46" s="158" t="s">
        <v>379</v>
      </c>
      <c r="AB46" s="62">
        <f t="shared" si="13"/>
        <v>1</v>
      </c>
      <c r="AC46" s="159" t="s">
        <v>377</v>
      </c>
      <c r="AD46" s="62">
        <f t="shared" si="14"/>
        <v>3</v>
      </c>
      <c r="AE46" s="159" t="s">
        <v>377</v>
      </c>
      <c r="AF46" s="62">
        <f t="shared" si="15"/>
        <v>3</v>
      </c>
      <c r="AG46" s="62">
        <f t="shared" si="16"/>
        <v>7</v>
      </c>
      <c r="AH46" s="160" t="str">
        <f t="shared" si="17"/>
        <v>Media</v>
      </c>
    </row>
    <row r="47" spans="1:34" s="72" customFormat="1" ht="52.8">
      <c r="A47" s="62" t="s">
        <v>1413</v>
      </c>
      <c r="B47" s="62" t="s">
        <v>137</v>
      </c>
      <c r="C47" s="62" t="s">
        <v>144</v>
      </c>
      <c r="D47" s="62" t="s">
        <v>722</v>
      </c>
      <c r="E47" s="62" t="s">
        <v>722</v>
      </c>
      <c r="F47" s="62" t="s">
        <v>735</v>
      </c>
      <c r="G47" s="62" t="s">
        <v>736</v>
      </c>
      <c r="H47" s="62" t="s">
        <v>157</v>
      </c>
      <c r="I47" s="62" t="s">
        <v>164</v>
      </c>
      <c r="J47" s="62" t="s">
        <v>174</v>
      </c>
      <c r="K47" s="62" t="s">
        <v>688</v>
      </c>
      <c r="L47" s="62" t="s">
        <v>359</v>
      </c>
      <c r="M47" s="62" t="s">
        <v>737</v>
      </c>
      <c r="N47" s="62" t="s">
        <v>737</v>
      </c>
      <c r="O47" s="62" t="s">
        <v>662</v>
      </c>
      <c r="P47" s="62" t="s">
        <v>421</v>
      </c>
      <c r="Q47" s="62" t="s">
        <v>363</v>
      </c>
      <c r="R47" s="62" t="s">
        <v>421</v>
      </c>
      <c r="S47" s="62" t="str">
        <f t="shared" si="11"/>
        <v>No Aplica</v>
      </c>
      <c r="T47" s="62" t="s">
        <v>738</v>
      </c>
      <c r="U47" s="62" t="s">
        <v>369</v>
      </c>
      <c r="V47" s="62" t="s">
        <v>721</v>
      </c>
      <c r="W47" s="62"/>
      <c r="X47" s="62" t="str">
        <f t="shared" si="12"/>
        <v xml:space="preserve">Subsecretaria de Seguridad y Convivencia </v>
      </c>
      <c r="Y47" s="159" t="s">
        <v>371</v>
      </c>
      <c r="Z47" s="158" t="s">
        <v>373</v>
      </c>
      <c r="AA47" s="158" t="s">
        <v>379</v>
      </c>
      <c r="AB47" s="62">
        <f t="shared" si="13"/>
        <v>1</v>
      </c>
      <c r="AC47" s="159" t="s">
        <v>377</v>
      </c>
      <c r="AD47" s="62">
        <f t="shared" si="14"/>
        <v>3</v>
      </c>
      <c r="AE47" s="159" t="s">
        <v>377</v>
      </c>
      <c r="AF47" s="62">
        <f t="shared" si="15"/>
        <v>3</v>
      </c>
      <c r="AG47" s="62">
        <f t="shared" si="16"/>
        <v>7</v>
      </c>
      <c r="AH47" s="160" t="str">
        <f t="shared" si="17"/>
        <v>Media</v>
      </c>
    </row>
    <row r="48" spans="1:34" s="72" customFormat="1" ht="52.8">
      <c r="A48" s="62" t="s">
        <v>1414</v>
      </c>
      <c r="B48" s="62" t="s">
        <v>137</v>
      </c>
      <c r="C48" s="62" t="s">
        <v>144</v>
      </c>
      <c r="D48" s="62" t="s">
        <v>701</v>
      </c>
      <c r="E48" s="62" t="s">
        <v>701</v>
      </c>
      <c r="F48" s="62" t="s">
        <v>739</v>
      </c>
      <c r="G48" s="62" t="s">
        <v>736</v>
      </c>
      <c r="H48" s="62" t="s">
        <v>157</v>
      </c>
      <c r="I48" s="62" t="s">
        <v>164</v>
      </c>
      <c r="J48" s="62" t="s">
        <v>174</v>
      </c>
      <c r="K48" s="62" t="s">
        <v>688</v>
      </c>
      <c r="L48" s="62" t="s">
        <v>359</v>
      </c>
      <c r="M48" s="62" t="s">
        <v>737</v>
      </c>
      <c r="N48" s="62" t="s">
        <v>737</v>
      </c>
      <c r="O48" s="62" t="s">
        <v>662</v>
      </c>
      <c r="P48" s="62" t="s">
        <v>421</v>
      </c>
      <c r="Q48" s="62" t="s">
        <v>363</v>
      </c>
      <c r="R48" s="62" t="s">
        <v>421</v>
      </c>
      <c r="S48" s="62" t="str">
        <f t="shared" si="11"/>
        <v>No Aplica</v>
      </c>
      <c r="T48" s="62" t="s">
        <v>738</v>
      </c>
      <c r="U48" s="62" t="s">
        <v>369</v>
      </c>
      <c r="V48" s="62" t="s">
        <v>721</v>
      </c>
      <c r="W48" s="62"/>
      <c r="X48" s="62" t="str">
        <f t="shared" si="12"/>
        <v xml:space="preserve">Subsecretaria de Seguridad y Convivencia </v>
      </c>
      <c r="Y48" s="159" t="s">
        <v>371</v>
      </c>
      <c r="Z48" s="158" t="s">
        <v>373</v>
      </c>
      <c r="AA48" s="158" t="s">
        <v>379</v>
      </c>
      <c r="AB48" s="62">
        <f t="shared" si="13"/>
        <v>1</v>
      </c>
      <c r="AC48" s="159" t="s">
        <v>377</v>
      </c>
      <c r="AD48" s="62">
        <f t="shared" si="14"/>
        <v>3</v>
      </c>
      <c r="AE48" s="159" t="s">
        <v>377</v>
      </c>
      <c r="AF48" s="62">
        <f t="shared" si="15"/>
        <v>3</v>
      </c>
      <c r="AG48" s="62">
        <f t="shared" si="16"/>
        <v>7</v>
      </c>
      <c r="AH48" s="160" t="str">
        <f t="shared" si="17"/>
        <v>Media</v>
      </c>
    </row>
    <row r="49" spans="1:34" s="72" customFormat="1" ht="52.8">
      <c r="A49" s="62" t="s">
        <v>1415</v>
      </c>
      <c r="B49" s="62" t="s">
        <v>137</v>
      </c>
      <c r="C49" s="62" t="s">
        <v>144</v>
      </c>
      <c r="D49" s="62" t="s">
        <v>709</v>
      </c>
      <c r="E49" s="62" t="s">
        <v>709</v>
      </c>
      <c r="F49" s="62" t="s">
        <v>740</v>
      </c>
      <c r="G49" s="62" t="s">
        <v>736</v>
      </c>
      <c r="H49" s="62" t="s">
        <v>157</v>
      </c>
      <c r="I49" s="62" t="s">
        <v>164</v>
      </c>
      <c r="J49" s="62" t="s">
        <v>174</v>
      </c>
      <c r="K49" s="62" t="s">
        <v>688</v>
      </c>
      <c r="L49" s="62" t="s">
        <v>359</v>
      </c>
      <c r="M49" s="62" t="s">
        <v>737</v>
      </c>
      <c r="N49" s="62" t="s">
        <v>737</v>
      </c>
      <c r="O49" s="62" t="s">
        <v>662</v>
      </c>
      <c r="P49" s="62" t="s">
        <v>421</v>
      </c>
      <c r="Q49" s="62" t="s">
        <v>363</v>
      </c>
      <c r="R49" s="62" t="s">
        <v>421</v>
      </c>
      <c r="S49" s="62" t="str">
        <f t="shared" si="11"/>
        <v>No Aplica</v>
      </c>
      <c r="T49" s="62" t="s">
        <v>738</v>
      </c>
      <c r="U49" s="62" t="s">
        <v>369</v>
      </c>
      <c r="V49" s="62" t="s">
        <v>721</v>
      </c>
      <c r="W49" s="62"/>
      <c r="X49" s="62" t="str">
        <f t="shared" si="12"/>
        <v xml:space="preserve">Subsecretaria de Seguridad y Convivencia </v>
      </c>
      <c r="Y49" s="159" t="s">
        <v>371</v>
      </c>
      <c r="Z49" s="158" t="s">
        <v>373</v>
      </c>
      <c r="AA49" s="158" t="s">
        <v>379</v>
      </c>
      <c r="AB49" s="62">
        <f t="shared" si="13"/>
        <v>1</v>
      </c>
      <c r="AC49" s="159" t="s">
        <v>377</v>
      </c>
      <c r="AD49" s="62">
        <f t="shared" si="14"/>
        <v>3</v>
      </c>
      <c r="AE49" s="159" t="s">
        <v>377</v>
      </c>
      <c r="AF49" s="62">
        <f t="shared" si="15"/>
        <v>3</v>
      </c>
      <c r="AG49" s="62">
        <f t="shared" si="16"/>
        <v>7</v>
      </c>
      <c r="AH49" s="160" t="str">
        <f t="shared" si="17"/>
        <v>Media</v>
      </c>
    </row>
    <row r="50" spans="1:34" s="72" customFormat="1" ht="52.8">
      <c r="A50" s="62" t="s">
        <v>1416</v>
      </c>
      <c r="B50" s="62" t="s">
        <v>137</v>
      </c>
      <c r="C50" s="62" t="s">
        <v>144</v>
      </c>
      <c r="D50" s="62" t="s">
        <v>684</v>
      </c>
      <c r="E50" s="62" t="s">
        <v>684</v>
      </c>
      <c r="F50" s="62" t="s">
        <v>741</v>
      </c>
      <c r="G50" s="62" t="s">
        <v>736</v>
      </c>
      <c r="H50" s="62" t="s">
        <v>157</v>
      </c>
      <c r="I50" s="62" t="s">
        <v>164</v>
      </c>
      <c r="J50" s="62" t="s">
        <v>174</v>
      </c>
      <c r="K50" s="62" t="s">
        <v>688</v>
      </c>
      <c r="L50" s="62" t="s">
        <v>359</v>
      </c>
      <c r="M50" s="62" t="s">
        <v>737</v>
      </c>
      <c r="N50" s="62" t="s">
        <v>737</v>
      </c>
      <c r="O50" s="62" t="s">
        <v>662</v>
      </c>
      <c r="P50" s="62" t="s">
        <v>421</v>
      </c>
      <c r="Q50" s="62" t="s">
        <v>363</v>
      </c>
      <c r="R50" s="62" t="s">
        <v>421</v>
      </c>
      <c r="S50" s="62" t="str">
        <f t="shared" si="11"/>
        <v>No Aplica</v>
      </c>
      <c r="T50" s="62" t="s">
        <v>738</v>
      </c>
      <c r="U50" s="62" t="s">
        <v>369</v>
      </c>
      <c r="V50" s="62" t="s">
        <v>721</v>
      </c>
      <c r="W50" s="62"/>
      <c r="X50" s="62" t="str">
        <f t="shared" si="12"/>
        <v xml:space="preserve">Subsecretaria de Seguridad y Convivencia </v>
      </c>
      <c r="Y50" s="159" t="s">
        <v>371</v>
      </c>
      <c r="Z50" s="158" t="s">
        <v>373</v>
      </c>
      <c r="AA50" s="158" t="s">
        <v>379</v>
      </c>
      <c r="AB50" s="62">
        <f t="shared" si="13"/>
        <v>1</v>
      </c>
      <c r="AC50" s="159" t="s">
        <v>377</v>
      </c>
      <c r="AD50" s="62">
        <f t="shared" si="14"/>
        <v>3</v>
      </c>
      <c r="AE50" s="159" t="s">
        <v>377</v>
      </c>
      <c r="AF50" s="62">
        <f t="shared" si="15"/>
        <v>3</v>
      </c>
      <c r="AG50" s="62">
        <f t="shared" si="16"/>
        <v>7</v>
      </c>
      <c r="AH50" s="160" t="str">
        <f t="shared" si="17"/>
        <v>Media</v>
      </c>
    </row>
    <row r="51" spans="1:34" s="72" customFormat="1" ht="39.6">
      <c r="A51" s="62" t="s">
        <v>1417</v>
      </c>
      <c r="B51" s="62" t="s">
        <v>137</v>
      </c>
      <c r="C51" s="62" t="s">
        <v>144</v>
      </c>
      <c r="D51" s="62" t="s">
        <v>722</v>
      </c>
      <c r="E51" s="62" t="s">
        <v>742</v>
      </c>
      <c r="F51" s="62" t="s">
        <v>743</v>
      </c>
      <c r="G51" s="62" t="s">
        <v>687</v>
      </c>
      <c r="H51" s="62" t="s">
        <v>157</v>
      </c>
      <c r="I51" s="62" t="s">
        <v>164</v>
      </c>
      <c r="J51" s="62" t="s">
        <v>174</v>
      </c>
      <c r="K51" s="62" t="s">
        <v>688</v>
      </c>
      <c r="L51" s="62" t="s">
        <v>359</v>
      </c>
      <c r="M51" s="62" t="s">
        <v>689</v>
      </c>
      <c r="N51" s="62" t="s">
        <v>689</v>
      </c>
      <c r="O51" s="62" t="s">
        <v>662</v>
      </c>
      <c r="P51" s="62" t="s">
        <v>421</v>
      </c>
      <c r="Q51" s="62" t="s">
        <v>364</v>
      </c>
      <c r="R51" s="62" t="s">
        <v>421</v>
      </c>
      <c r="S51" s="62" t="str">
        <f t="shared" si="11"/>
        <v>No Aplica</v>
      </c>
      <c r="T51" s="62" t="s">
        <v>690</v>
      </c>
      <c r="U51" s="62" t="s">
        <v>369</v>
      </c>
      <c r="V51" s="62" t="s">
        <v>691</v>
      </c>
      <c r="W51" s="62"/>
      <c r="X51" s="62" t="str">
        <f t="shared" si="12"/>
        <v>Dirección de Prevención</v>
      </c>
      <c r="Y51" s="160" t="s">
        <v>372</v>
      </c>
      <c r="Z51" s="158" t="s">
        <v>373</v>
      </c>
      <c r="AA51" s="158" t="s">
        <v>379</v>
      </c>
      <c r="AB51" s="62">
        <f t="shared" si="13"/>
        <v>1</v>
      </c>
      <c r="AC51" s="159" t="s">
        <v>377</v>
      </c>
      <c r="AD51" s="62">
        <f t="shared" si="14"/>
        <v>3</v>
      </c>
      <c r="AE51" s="159" t="s">
        <v>377</v>
      </c>
      <c r="AF51" s="62">
        <f t="shared" si="15"/>
        <v>3</v>
      </c>
      <c r="AG51" s="62">
        <f t="shared" si="16"/>
        <v>7</v>
      </c>
      <c r="AH51" s="160" t="str">
        <f t="shared" si="17"/>
        <v>Media</v>
      </c>
    </row>
    <row r="52" spans="1:34" s="72" customFormat="1" ht="52.8">
      <c r="A52" s="62" t="s">
        <v>1418</v>
      </c>
      <c r="B52" s="62" t="s">
        <v>137</v>
      </c>
      <c r="C52" s="62" t="s">
        <v>144</v>
      </c>
      <c r="D52" s="62" t="s">
        <v>701</v>
      </c>
      <c r="E52" s="62" t="s">
        <v>744</v>
      </c>
      <c r="F52" s="62" t="s">
        <v>745</v>
      </c>
      <c r="G52" s="62" t="s">
        <v>746</v>
      </c>
      <c r="H52" s="62" t="s">
        <v>157</v>
      </c>
      <c r="I52" s="62" t="s">
        <v>164</v>
      </c>
      <c r="J52" s="62" t="s">
        <v>174</v>
      </c>
      <c r="K52" s="62" t="s">
        <v>688</v>
      </c>
      <c r="L52" s="62" t="s">
        <v>359</v>
      </c>
      <c r="M52" s="62" t="s">
        <v>689</v>
      </c>
      <c r="N52" s="62" t="s">
        <v>689</v>
      </c>
      <c r="O52" s="62" t="s">
        <v>662</v>
      </c>
      <c r="P52" s="62" t="s">
        <v>420</v>
      </c>
      <c r="Q52" s="62" t="s">
        <v>365</v>
      </c>
      <c r="R52" s="62" t="s">
        <v>421</v>
      </c>
      <c r="S52" s="62" t="str">
        <f t="shared" si="11"/>
        <v>No Aplica</v>
      </c>
      <c r="T52" s="62" t="s">
        <v>690</v>
      </c>
      <c r="U52" s="62" t="s">
        <v>369</v>
      </c>
      <c r="V52" s="62" t="s">
        <v>705</v>
      </c>
      <c r="W52" s="62"/>
      <c r="X52" s="62" t="str">
        <f t="shared" si="12"/>
        <v>Dirección de Prevención</v>
      </c>
      <c r="Y52" s="160" t="s">
        <v>372</v>
      </c>
      <c r="Z52" s="160" t="s">
        <v>372</v>
      </c>
      <c r="AA52" s="159" t="s">
        <v>377</v>
      </c>
      <c r="AB52" s="62">
        <f t="shared" si="13"/>
        <v>3</v>
      </c>
      <c r="AC52" s="159" t="s">
        <v>377</v>
      </c>
      <c r="AD52" s="62">
        <f t="shared" si="14"/>
        <v>3</v>
      </c>
      <c r="AE52" s="159" t="s">
        <v>377</v>
      </c>
      <c r="AF52" s="62">
        <f t="shared" si="15"/>
        <v>3</v>
      </c>
      <c r="AG52" s="62">
        <f t="shared" si="16"/>
        <v>9</v>
      </c>
      <c r="AH52" s="192" t="str">
        <f t="shared" si="17"/>
        <v>Alta</v>
      </c>
    </row>
    <row r="53" spans="1:34" s="72" customFormat="1" ht="39.6">
      <c r="A53" s="62" t="s">
        <v>1419</v>
      </c>
      <c r="B53" s="62" t="s">
        <v>137</v>
      </c>
      <c r="C53" s="62" t="s">
        <v>144</v>
      </c>
      <c r="D53" s="62" t="s">
        <v>701</v>
      </c>
      <c r="E53" s="62" t="s">
        <v>747</v>
      </c>
      <c r="F53" s="62" t="s">
        <v>748</v>
      </c>
      <c r="G53" s="62" t="s">
        <v>749</v>
      </c>
      <c r="H53" s="62" t="s">
        <v>157</v>
      </c>
      <c r="I53" s="62" t="s">
        <v>164</v>
      </c>
      <c r="J53" s="62" t="s">
        <v>174</v>
      </c>
      <c r="K53" s="62" t="s">
        <v>688</v>
      </c>
      <c r="L53" s="62" t="s">
        <v>359</v>
      </c>
      <c r="M53" s="62" t="s">
        <v>689</v>
      </c>
      <c r="N53" s="62" t="s">
        <v>689</v>
      </c>
      <c r="O53" s="62" t="s">
        <v>662</v>
      </c>
      <c r="P53" s="62" t="s">
        <v>420</v>
      </c>
      <c r="Q53" s="62" t="s">
        <v>365</v>
      </c>
      <c r="R53" s="62" t="s">
        <v>421</v>
      </c>
      <c r="S53" s="62" t="str">
        <f t="shared" si="11"/>
        <v>No Aplica</v>
      </c>
      <c r="T53" s="62" t="s">
        <v>690</v>
      </c>
      <c r="U53" s="62" t="s">
        <v>369</v>
      </c>
      <c r="V53" s="62" t="s">
        <v>705</v>
      </c>
      <c r="W53" s="62"/>
      <c r="X53" s="62" t="str">
        <f t="shared" si="12"/>
        <v>Dirección de Prevención</v>
      </c>
      <c r="Y53" s="160" t="s">
        <v>372</v>
      </c>
      <c r="Z53" s="160" t="s">
        <v>372</v>
      </c>
      <c r="AA53" s="159" t="s">
        <v>377</v>
      </c>
      <c r="AB53" s="62">
        <f t="shared" si="13"/>
        <v>3</v>
      </c>
      <c r="AC53" s="159" t="s">
        <v>377</v>
      </c>
      <c r="AD53" s="62">
        <f t="shared" si="14"/>
        <v>3</v>
      </c>
      <c r="AE53" s="159" t="s">
        <v>377</v>
      </c>
      <c r="AF53" s="62">
        <f t="shared" si="15"/>
        <v>3</v>
      </c>
      <c r="AG53" s="62">
        <f t="shared" si="16"/>
        <v>9</v>
      </c>
      <c r="AH53" s="192" t="str">
        <f t="shared" si="17"/>
        <v>Alta</v>
      </c>
    </row>
    <row r="54" spans="1:34" s="72" customFormat="1" ht="52.8">
      <c r="A54" s="62" t="s">
        <v>1420</v>
      </c>
      <c r="B54" s="62" t="s">
        <v>137</v>
      </c>
      <c r="C54" s="62" t="s">
        <v>144</v>
      </c>
      <c r="D54" s="62" t="s">
        <v>701</v>
      </c>
      <c r="E54" s="62" t="s">
        <v>750</v>
      </c>
      <c r="F54" s="62" t="s">
        <v>751</v>
      </c>
      <c r="G54" s="62" t="s">
        <v>752</v>
      </c>
      <c r="H54" s="62" t="s">
        <v>157</v>
      </c>
      <c r="I54" s="62" t="s">
        <v>164</v>
      </c>
      <c r="J54" s="62" t="s">
        <v>174</v>
      </c>
      <c r="K54" s="62" t="s">
        <v>688</v>
      </c>
      <c r="L54" s="62" t="s">
        <v>359</v>
      </c>
      <c r="M54" s="62" t="s">
        <v>689</v>
      </c>
      <c r="N54" s="62" t="s">
        <v>689</v>
      </c>
      <c r="O54" s="62" t="s">
        <v>662</v>
      </c>
      <c r="P54" s="62" t="s">
        <v>420</v>
      </c>
      <c r="Q54" s="62" t="s">
        <v>365</v>
      </c>
      <c r="R54" s="62" t="s">
        <v>421</v>
      </c>
      <c r="S54" s="62" t="str">
        <f t="shared" si="11"/>
        <v>No Aplica</v>
      </c>
      <c r="T54" s="62" t="s">
        <v>690</v>
      </c>
      <c r="U54" s="62" t="s">
        <v>369</v>
      </c>
      <c r="V54" s="62" t="s">
        <v>705</v>
      </c>
      <c r="W54" s="62"/>
      <c r="X54" s="62" t="str">
        <f t="shared" si="12"/>
        <v>Dirección de Prevención</v>
      </c>
      <c r="Y54" s="160" t="s">
        <v>372</v>
      </c>
      <c r="Z54" s="160" t="s">
        <v>372</v>
      </c>
      <c r="AA54" s="159" t="s">
        <v>377</v>
      </c>
      <c r="AB54" s="62">
        <f t="shared" si="13"/>
        <v>3</v>
      </c>
      <c r="AC54" s="159" t="s">
        <v>377</v>
      </c>
      <c r="AD54" s="62">
        <f t="shared" si="14"/>
        <v>3</v>
      </c>
      <c r="AE54" s="159" t="s">
        <v>377</v>
      </c>
      <c r="AF54" s="62">
        <f t="shared" si="15"/>
        <v>3</v>
      </c>
      <c r="AG54" s="62">
        <f t="shared" si="16"/>
        <v>9</v>
      </c>
      <c r="AH54" s="192" t="str">
        <f t="shared" si="17"/>
        <v>Alta</v>
      </c>
    </row>
    <row r="55" spans="1:34" s="72" customFormat="1" ht="52.8">
      <c r="A55" s="62" t="s">
        <v>1421</v>
      </c>
      <c r="B55" s="62" t="s">
        <v>137</v>
      </c>
      <c r="C55" s="62" t="s">
        <v>144</v>
      </c>
      <c r="D55" s="62" t="s">
        <v>722</v>
      </c>
      <c r="E55" s="62" t="s">
        <v>754</v>
      </c>
      <c r="F55" s="62" t="s">
        <v>755</v>
      </c>
      <c r="G55" s="62" t="s">
        <v>756</v>
      </c>
      <c r="H55" s="62" t="s">
        <v>157</v>
      </c>
      <c r="I55" s="62" t="s">
        <v>164</v>
      </c>
      <c r="J55" s="62" t="s">
        <v>174</v>
      </c>
      <c r="K55" s="62" t="s">
        <v>688</v>
      </c>
      <c r="L55" s="62" t="s">
        <v>359</v>
      </c>
      <c r="M55" s="62" t="s">
        <v>737</v>
      </c>
      <c r="N55" s="62" t="s">
        <v>737</v>
      </c>
      <c r="O55" s="62" t="s">
        <v>662</v>
      </c>
      <c r="P55" s="62" t="s">
        <v>421</v>
      </c>
      <c r="Q55" s="62" t="s">
        <v>363</v>
      </c>
      <c r="R55" s="62" t="s">
        <v>421</v>
      </c>
      <c r="S55" s="62" t="str">
        <f t="shared" si="11"/>
        <v>No Aplica</v>
      </c>
      <c r="T55" s="62" t="s">
        <v>690</v>
      </c>
      <c r="U55" s="62" t="s">
        <v>369</v>
      </c>
      <c r="V55" s="62" t="s">
        <v>691</v>
      </c>
      <c r="W55" s="62"/>
      <c r="X55" s="62" t="str">
        <f t="shared" si="12"/>
        <v>Dirección de Prevención</v>
      </c>
      <c r="Y55" s="160" t="s">
        <v>372</v>
      </c>
      <c r="Z55" s="160" t="s">
        <v>372</v>
      </c>
      <c r="AA55" s="158" t="s">
        <v>379</v>
      </c>
      <c r="AB55" s="62">
        <f t="shared" si="13"/>
        <v>1</v>
      </c>
      <c r="AC55" s="159" t="s">
        <v>377</v>
      </c>
      <c r="AD55" s="62">
        <f t="shared" si="14"/>
        <v>3</v>
      </c>
      <c r="AE55" s="159" t="s">
        <v>377</v>
      </c>
      <c r="AF55" s="62">
        <f t="shared" si="15"/>
        <v>3</v>
      </c>
      <c r="AG55" s="62">
        <f t="shared" si="16"/>
        <v>7</v>
      </c>
      <c r="AH55" s="160" t="str">
        <f t="shared" si="17"/>
        <v>Media</v>
      </c>
    </row>
    <row r="56" spans="1:34" s="72" customFormat="1" ht="52.8">
      <c r="A56" s="62" t="s">
        <v>1422</v>
      </c>
      <c r="B56" s="62" t="s">
        <v>137</v>
      </c>
      <c r="C56" s="62" t="s">
        <v>144</v>
      </c>
      <c r="D56" s="62" t="s">
        <v>695</v>
      </c>
      <c r="E56" s="62" t="s">
        <v>695</v>
      </c>
      <c r="F56" s="62" t="s">
        <v>758</v>
      </c>
      <c r="G56" s="62" t="s">
        <v>759</v>
      </c>
      <c r="H56" s="62" t="s">
        <v>157</v>
      </c>
      <c r="I56" s="62" t="s">
        <v>164</v>
      </c>
      <c r="J56" s="62" t="s">
        <v>174</v>
      </c>
      <c r="K56" s="62" t="s">
        <v>688</v>
      </c>
      <c r="L56" s="62" t="s">
        <v>359</v>
      </c>
      <c r="M56" s="62" t="s">
        <v>737</v>
      </c>
      <c r="N56" s="62" t="s">
        <v>737</v>
      </c>
      <c r="O56" s="62" t="s">
        <v>662</v>
      </c>
      <c r="P56" s="62" t="s">
        <v>421</v>
      </c>
      <c r="Q56" s="62" t="s">
        <v>363</v>
      </c>
      <c r="R56" s="62" t="s">
        <v>421</v>
      </c>
      <c r="S56" s="62" t="str">
        <f t="shared" si="11"/>
        <v>No Aplica</v>
      </c>
      <c r="T56" s="62" t="s">
        <v>738</v>
      </c>
      <c r="U56" s="62" t="s">
        <v>369</v>
      </c>
      <c r="V56" s="62" t="s">
        <v>721</v>
      </c>
      <c r="W56" s="62"/>
      <c r="X56" s="62" t="str">
        <f t="shared" si="12"/>
        <v xml:space="preserve">Subsecretaria de Seguridad y Convivencia </v>
      </c>
      <c r="Y56" s="160" t="s">
        <v>372</v>
      </c>
      <c r="Z56" s="158" t="s">
        <v>373</v>
      </c>
      <c r="AA56" s="158" t="s">
        <v>379</v>
      </c>
      <c r="AB56" s="62">
        <f t="shared" si="13"/>
        <v>1</v>
      </c>
      <c r="AC56" s="159" t="s">
        <v>377</v>
      </c>
      <c r="AD56" s="62">
        <f t="shared" si="14"/>
        <v>3</v>
      </c>
      <c r="AE56" s="159" t="s">
        <v>377</v>
      </c>
      <c r="AF56" s="62">
        <f t="shared" si="15"/>
        <v>3</v>
      </c>
      <c r="AG56" s="62">
        <f t="shared" si="16"/>
        <v>7</v>
      </c>
      <c r="AH56" s="160" t="str">
        <f>IF(AEE61=7,(IF(AB56=1,"Alta",IF(AD56=1,"Alta",IF(AF56=1,"Alta","Media")))),IF(AG56&lt;=3,"Baja",IF(AG56&lt;=7,"Media",IF(AG56&lt;=9,"Alta",""))))</f>
        <v>Media</v>
      </c>
    </row>
    <row r="57" spans="1:34" s="72" customFormat="1" ht="52.8">
      <c r="A57" s="62" t="s">
        <v>1423</v>
      </c>
      <c r="B57" s="62" t="s">
        <v>137</v>
      </c>
      <c r="C57" s="62" t="s">
        <v>144</v>
      </c>
      <c r="D57" s="62" t="s">
        <v>709</v>
      </c>
      <c r="E57" s="62" t="s">
        <v>761</v>
      </c>
      <c r="F57" s="62" t="s">
        <v>762</v>
      </c>
      <c r="G57" s="62" t="s">
        <v>763</v>
      </c>
      <c r="H57" s="62" t="s">
        <v>157</v>
      </c>
      <c r="I57" s="62" t="s">
        <v>164</v>
      </c>
      <c r="J57" s="62" t="s">
        <v>174</v>
      </c>
      <c r="K57" s="62" t="s">
        <v>688</v>
      </c>
      <c r="L57" s="62" t="s">
        <v>359</v>
      </c>
      <c r="M57" s="62" t="s">
        <v>689</v>
      </c>
      <c r="N57" s="62" t="s">
        <v>689</v>
      </c>
      <c r="O57" s="62" t="s">
        <v>662</v>
      </c>
      <c r="P57" s="62" t="s">
        <v>421</v>
      </c>
      <c r="Q57" s="62" t="s">
        <v>364</v>
      </c>
      <c r="R57" s="62" t="s">
        <v>421</v>
      </c>
      <c r="S57" s="62" t="str">
        <f t="shared" si="11"/>
        <v>No Aplica</v>
      </c>
      <c r="T57" s="62" t="s">
        <v>699</v>
      </c>
      <c r="U57" s="62" t="s">
        <v>369</v>
      </c>
      <c r="V57" s="62" t="s">
        <v>700</v>
      </c>
      <c r="W57" s="62"/>
      <c r="X57" s="62" t="str">
        <f t="shared" si="12"/>
        <v>Dirección de Seguridad</v>
      </c>
      <c r="Y57" s="160" t="s">
        <v>372</v>
      </c>
      <c r="Z57" s="158" t="s">
        <v>373</v>
      </c>
      <c r="AA57" s="158" t="s">
        <v>379</v>
      </c>
      <c r="AB57" s="62">
        <f t="shared" si="13"/>
        <v>1</v>
      </c>
      <c r="AC57" s="159" t="s">
        <v>377</v>
      </c>
      <c r="AD57" s="62">
        <f t="shared" si="14"/>
        <v>3</v>
      </c>
      <c r="AE57" s="159" t="s">
        <v>377</v>
      </c>
      <c r="AF57" s="62">
        <f t="shared" si="15"/>
        <v>3</v>
      </c>
      <c r="AG57" s="62">
        <f t="shared" si="16"/>
        <v>7</v>
      </c>
      <c r="AH57" s="160" t="str">
        <f>IF(AEE62=7,(IF(AB57=1,"Alta",IF(AD57=1,"Alta",IF(AF57=1,"Alta","Media")))),IF(AG57&lt;=3,"Baja",IF(AG57&lt;=7,"Media",IF(AG57&lt;=9,"Alta",""))))</f>
        <v>Media</v>
      </c>
    </row>
    <row r="58" spans="1:34" s="72" customFormat="1" ht="92.4">
      <c r="A58" s="62" t="s">
        <v>1424</v>
      </c>
      <c r="B58" s="62" t="s">
        <v>137</v>
      </c>
      <c r="C58" s="62" t="s">
        <v>144</v>
      </c>
      <c r="D58" s="62" t="s">
        <v>701</v>
      </c>
      <c r="E58" s="62" t="s">
        <v>765</v>
      </c>
      <c r="F58" s="62" t="s">
        <v>766</v>
      </c>
      <c r="G58" s="62" t="s">
        <v>767</v>
      </c>
      <c r="H58" s="62" t="s">
        <v>157</v>
      </c>
      <c r="I58" s="62" t="s">
        <v>164</v>
      </c>
      <c r="J58" s="62" t="s">
        <v>174</v>
      </c>
      <c r="K58" s="62" t="s">
        <v>688</v>
      </c>
      <c r="L58" s="62" t="s">
        <v>359</v>
      </c>
      <c r="M58" s="62" t="s">
        <v>689</v>
      </c>
      <c r="N58" s="62" t="s">
        <v>689</v>
      </c>
      <c r="O58" s="62" t="s">
        <v>662</v>
      </c>
      <c r="P58" s="62" t="s">
        <v>420</v>
      </c>
      <c r="Q58" s="62" t="s">
        <v>365</v>
      </c>
      <c r="R58" s="62" t="s">
        <v>421</v>
      </c>
      <c r="S58" s="62" t="str">
        <f t="shared" si="11"/>
        <v>No Aplica</v>
      </c>
      <c r="T58" s="62" t="s">
        <v>690</v>
      </c>
      <c r="U58" s="62" t="s">
        <v>369</v>
      </c>
      <c r="V58" s="62" t="s">
        <v>705</v>
      </c>
      <c r="W58" s="62"/>
      <c r="X58" s="62" t="str">
        <f t="shared" si="12"/>
        <v>Dirección de Prevención</v>
      </c>
      <c r="Y58" s="160" t="s">
        <v>372</v>
      </c>
      <c r="Z58" s="160" t="s">
        <v>372</v>
      </c>
      <c r="AA58" s="158" t="s">
        <v>379</v>
      </c>
      <c r="AB58" s="62">
        <f t="shared" si="13"/>
        <v>1</v>
      </c>
      <c r="AC58" s="159" t="s">
        <v>377</v>
      </c>
      <c r="AD58" s="62">
        <f t="shared" si="14"/>
        <v>3</v>
      </c>
      <c r="AE58" s="159" t="s">
        <v>377</v>
      </c>
      <c r="AF58" s="62">
        <f t="shared" si="15"/>
        <v>3</v>
      </c>
      <c r="AG58" s="62">
        <f t="shared" si="16"/>
        <v>7</v>
      </c>
      <c r="AH58" s="160" t="str">
        <f>IF(AEE63=7,(IF(AB58=1,"Alta",IF(AD58=1,"Alta",IF(AF58=1,"Alta","Media")))),IF(AG58&lt;=3,"Baja",IF(AG58&lt;=7,"Media",IF(AG58&lt;=9,"Alta",""))))</f>
        <v>Media</v>
      </c>
    </row>
    <row r="59" spans="1:34" s="72" customFormat="1" ht="158.4">
      <c r="A59" s="62" t="s">
        <v>1425</v>
      </c>
      <c r="B59" s="62" t="s">
        <v>138</v>
      </c>
      <c r="C59" s="62" t="s">
        <v>150</v>
      </c>
      <c r="D59" s="62" t="s">
        <v>448</v>
      </c>
      <c r="E59" s="62" t="s">
        <v>449</v>
      </c>
      <c r="F59" s="62" t="s">
        <v>450</v>
      </c>
      <c r="G59" s="62" t="s">
        <v>451</v>
      </c>
      <c r="H59" s="62" t="s">
        <v>157</v>
      </c>
      <c r="I59" s="62" t="s">
        <v>164</v>
      </c>
      <c r="J59" s="62" t="s">
        <v>170</v>
      </c>
      <c r="K59" s="62" t="s">
        <v>171</v>
      </c>
      <c r="L59" s="62" t="s">
        <v>359</v>
      </c>
      <c r="M59" s="62" t="s">
        <v>452</v>
      </c>
      <c r="N59" s="62" t="s">
        <v>453</v>
      </c>
      <c r="O59" s="62" t="s">
        <v>454</v>
      </c>
      <c r="P59" s="62" t="s">
        <v>420</v>
      </c>
      <c r="Q59" s="62" t="s">
        <v>363</v>
      </c>
      <c r="R59" s="62" t="s">
        <v>420</v>
      </c>
      <c r="S59" s="63" t="str">
        <f>IF(R59="","",IF(R59="NO","No Aplica",IF(R59="Sí",IF(Q59="Información Pública Reservada","I.P.Reservada",IF(Q59="Información Pública Clasificada","I.P.Clasificada",IF(Q59="Información Pública","I.Pública"))))))</f>
        <v>I.Pública</v>
      </c>
      <c r="T59" s="62" t="s">
        <v>455</v>
      </c>
      <c r="U59" s="62" t="s">
        <v>369</v>
      </c>
      <c r="V59" s="62" t="s">
        <v>456</v>
      </c>
      <c r="W59" s="62" t="s">
        <v>457</v>
      </c>
      <c r="X59" s="62" t="s">
        <v>458</v>
      </c>
      <c r="Y59" s="159" t="s">
        <v>371</v>
      </c>
      <c r="Z59" s="160" t="s">
        <v>372</v>
      </c>
      <c r="AA59" s="158" t="s">
        <v>379</v>
      </c>
      <c r="AB59" s="63">
        <f>IF(AA59="Alta",3,IF(AA59="Media",2,IF(AA59="Baja",1,IF(AA59="",""))))</f>
        <v>1</v>
      </c>
      <c r="AC59" s="159" t="s">
        <v>377</v>
      </c>
      <c r="AD59" s="63">
        <f>IF(AC59="Alta",3,IF(AC59="Media",2,IF(AC59="Baja",1,IF(AC59="",""))))</f>
        <v>3</v>
      </c>
      <c r="AE59" s="158" t="s">
        <v>379</v>
      </c>
      <c r="AF59" s="63">
        <f>IF(AE59="Alta",3,IF(AE59="Media",2,IF(AE59="Baja",1,IF(AE59="",""))))</f>
        <v>1</v>
      </c>
      <c r="AG59" s="63">
        <f>IFERROR(SUM(AB59+AD59+AF59),"")</f>
        <v>5</v>
      </c>
      <c r="AH59" s="167" t="str">
        <f>IF(AEE64=7,(IF(AB59=1,"Alta",IF(AD59=1,"Alta",IF(AF59=1,"Alta","Media")))),IF(AG59&lt;=3,"Baja",IF(AG59&lt;=7,"Media",IF(AG59&lt;=9,"Alta",""))))</f>
        <v>Media</v>
      </c>
    </row>
    <row r="60" spans="1:34" s="72" customFormat="1" ht="158.4">
      <c r="A60" s="62" t="s">
        <v>1426</v>
      </c>
      <c r="B60" s="62" t="s">
        <v>138</v>
      </c>
      <c r="C60" s="62" t="s">
        <v>150</v>
      </c>
      <c r="D60" s="62" t="s">
        <v>457</v>
      </c>
      <c r="E60" s="62" t="s">
        <v>460</v>
      </c>
      <c r="F60" s="62" t="s">
        <v>461</v>
      </c>
      <c r="G60" s="62" t="s">
        <v>462</v>
      </c>
      <c r="H60" s="62" t="s">
        <v>157</v>
      </c>
      <c r="I60" s="62" t="s">
        <v>164</v>
      </c>
      <c r="J60" s="62" t="s">
        <v>158</v>
      </c>
      <c r="K60" s="62" t="s">
        <v>182</v>
      </c>
      <c r="L60" s="62" t="s">
        <v>359</v>
      </c>
      <c r="M60" s="62" t="s">
        <v>452</v>
      </c>
      <c r="N60" s="62" t="s">
        <v>463</v>
      </c>
      <c r="O60" s="62" t="s">
        <v>464</v>
      </c>
      <c r="P60" s="62" t="s">
        <v>420</v>
      </c>
      <c r="Q60" s="62" t="s">
        <v>363</v>
      </c>
      <c r="R60" s="62" t="s">
        <v>420</v>
      </c>
      <c r="S60" s="63" t="str">
        <f t="shared" ref="S60:S76" si="18">IF(R60="","",IF(R60="NO","No Aplica",IF(R60="Sí",IF(Q60="Información Pública Reservada","I.P.Reservada",IF(Q60="Información Pública Clasificada","I.P.Clasificada",IF(Q60="Información Pública","I.Pública"))))))</f>
        <v>I.Pública</v>
      </c>
      <c r="T60" s="62" t="s">
        <v>455</v>
      </c>
      <c r="U60" s="62" t="s">
        <v>369</v>
      </c>
      <c r="V60" s="62" t="s">
        <v>456</v>
      </c>
      <c r="W60" s="62" t="s">
        <v>457</v>
      </c>
      <c r="X60" s="62" t="s">
        <v>458</v>
      </c>
      <c r="Y60" s="159" t="s">
        <v>371</v>
      </c>
      <c r="Z60" s="158" t="s">
        <v>373</v>
      </c>
      <c r="AA60" s="158" t="s">
        <v>379</v>
      </c>
      <c r="AB60" s="63">
        <f t="shared" ref="AB60:AB76" si="19">IF(AA60="Alta",3,IF(AA60="Media",2,IF(AA60="Baja",1,IF(AA60="",""))))</f>
        <v>1</v>
      </c>
      <c r="AC60" s="160" t="s">
        <v>378</v>
      </c>
      <c r="AD60" s="63">
        <f t="shared" ref="AD60:AD76" si="20">IF(AC60="Alta",3,IF(AC60="Media",2,IF(AC60="Baja",1,IF(AC60="",""))))</f>
        <v>2</v>
      </c>
      <c r="AE60" s="158" t="s">
        <v>379</v>
      </c>
      <c r="AF60" s="63">
        <f t="shared" ref="AF60:AF76" si="21">IF(AE60="Alta",3,IF(AE60="Media",2,IF(AE60="Baja",1,IF(AE60="",""))))</f>
        <v>1</v>
      </c>
      <c r="AG60" s="63">
        <f t="shared" ref="AG60:AG76" si="22">IFERROR(SUM(AB60+AD60+AF60),"")</f>
        <v>4</v>
      </c>
      <c r="AH60" s="167" t="str">
        <f>IF(AEE65=7,(IF(AB60=1,"Alta",IF(AD60=1,"Alta",IF(AF60=1,"Alta","Media")))),IF(AG60&lt;=3,"Baja",IF(AG60&lt;=7,"Media",IF(AG60&lt;=9,"Alta",""))))</f>
        <v>Media</v>
      </c>
    </row>
    <row r="61" spans="1:34" s="72" customFormat="1" ht="145.19999999999999">
      <c r="A61" s="62" t="s">
        <v>1427</v>
      </c>
      <c r="B61" s="62" t="s">
        <v>138</v>
      </c>
      <c r="C61" s="62" t="s">
        <v>150</v>
      </c>
      <c r="D61" s="62" t="s">
        <v>470</v>
      </c>
      <c r="E61" s="62" t="s">
        <v>457</v>
      </c>
      <c r="F61" s="62" t="s">
        <v>471</v>
      </c>
      <c r="G61" s="62" t="s">
        <v>472</v>
      </c>
      <c r="H61" s="62" t="s">
        <v>157</v>
      </c>
      <c r="I61" s="62" t="s">
        <v>164</v>
      </c>
      <c r="J61" s="62" t="s">
        <v>158</v>
      </c>
      <c r="K61" s="62" t="s">
        <v>182</v>
      </c>
      <c r="L61" s="62" t="s">
        <v>359</v>
      </c>
      <c r="M61" s="62" t="s">
        <v>473</v>
      </c>
      <c r="N61" s="62" t="s">
        <v>474</v>
      </c>
      <c r="O61" s="62" t="s">
        <v>475</v>
      </c>
      <c r="P61" s="62" t="s">
        <v>420</v>
      </c>
      <c r="Q61" s="62" t="s">
        <v>364</v>
      </c>
      <c r="R61" s="62" t="s">
        <v>420</v>
      </c>
      <c r="S61" s="63" t="str">
        <f t="shared" si="18"/>
        <v>I.P.Clasificada</v>
      </c>
      <c r="T61" s="62" t="s">
        <v>455</v>
      </c>
      <c r="U61" s="62" t="s">
        <v>369</v>
      </c>
      <c r="V61" s="62" t="s">
        <v>476</v>
      </c>
      <c r="W61" s="62" t="s">
        <v>457</v>
      </c>
      <c r="X61" s="62" t="s">
        <v>458</v>
      </c>
      <c r="Y61" s="159" t="s">
        <v>371</v>
      </c>
      <c r="Z61" s="159" t="s">
        <v>371</v>
      </c>
      <c r="AA61" s="159" t="s">
        <v>377</v>
      </c>
      <c r="AB61" s="63">
        <f t="shared" si="19"/>
        <v>3</v>
      </c>
      <c r="AC61" s="159" t="s">
        <v>377</v>
      </c>
      <c r="AD61" s="63">
        <f t="shared" si="20"/>
        <v>3</v>
      </c>
      <c r="AE61" s="159" t="s">
        <v>377</v>
      </c>
      <c r="AF61" s="63">
        <f t="shared" si="21"/>
        <v>3</v>
      </c>
      <c r="AG61" s="63">
        <f t="shared" si="22"/>
        <v>9</v>
      </c>
      <c r="AH61" s="165" t="str">
        <f>IF(AEE67=7,(IF(AB61=1,"Alta",IF(AD61=1,"Alta",IF(AF61=1,"Alta","Media")))),IF(AG61&lt;=3,"Baja",IF(AG61&lt;=7,"Media",IF(AG61&lt;=9,"Alta",""))))</f>
        <v>Alta</v>
      </c>
    </row>
    <row r="62" spans="1:34" s="72" customFormat="1" ht="187.2">
      <c r="A62" s="62" t="s">
        <v>1428</v>
      </c>
      <c r="B62" s="62" t="s">
        <v>138</v>
      </c>
      <c r="C62" s="62" t="s">
        <v>150</v>
      </c>
      <c r="D62" s="62" t="s">
        <v>457</v>
      </c>
      <c r="E62" s="62" t="s">
        <v>457</v>
      </c>
      <c r="F62" s="62" t="s">
        <v>478</v>
      </c>
      <c r="G62" s="62" t="s">
        <v>479</v>
      </c>
      <c r="H62" s="62" t="s">
        <v>157</v>
      </c>
      <c r="I62" s="62" t="s">
        <v>164</v>
      </c>
      <c r="J62" s="62" t="s">
        <v>170</v>
      </c>
      <c r="K62" s="62" t="s">
        <v>184</v>
      </c>
      <c r="L62" s="62" t="s">
        <v>359</v>
      </c>
      <c r="M62" s="62" t="s">
        <v>480</v>
      </c>
      <c r="N62" s="62" t="s">
        <v>481</v>
      </c>
      <c r="O62" s="62" t="s">
        <v>482</v>
      </c>
      <c r="P62" s="62" t="s">
        <v>420</v>
      </c>
      <c r="Q62" s="62" t="s">
        <v>363</v>
      </c>
      <c r="R62" s="62" t="s">
        <v>420</v>
      </c>
      <c r="S62" s="63" t="str">
        <f t="shared" si="18"/>
        <v>I.Pública</v>
      </c>
      <c r="T62" s="62" t="s">
        <v>455</v>
      </c>
      <c r="U62" s="62" t="s">
        <v>368</v>
      </c>
      <c r="V62" s="62" t="s">
        <v>467</v>
      </c>
      <c r="W62" s="171" t="s">
        <v>483</v>
      </c>
      <c r="X62" s="62" t="s">
        <v>458</v>
      </c>
      <c r="Y62" s="159" t="s">
        <v>371</v>
      </c>
      <c r="Z62" s="158" t="s">
        <v>373</v>
      </c>
      <c r="AA62" s="159" t="s">
        <v>377</v>
      </c>
      <c r="AB62" s="63">
        <f t="shared" si="19"/>
        <v>3</v>
      </c>
      <c r="AC62" s="159" t="s">
        <v>377</v>
      </c>
      <c r="AD62" s="63">
        <f t="shared" si="20"/>
        <v>3</v>
      </c>
      <c r="AE62" s="159" t="s">
        <v>377</v>
      </c>
      <c r="AF62" s="63">
        <f t="shared" si="21"/>
        <v>3</v>
      </c>
      <c r="AG62" s="63">
        <f t="shared" si="22"/>
        <v>9</v>
      </c>
      <c r="AH62" s="165" t="str">
        <f>IF(AEE68=7,(IF(AB62=1,"Alta",IF(AD62=1,"Alta",IF(AF62=1,"Alta","Media")))),IF(AG62&lt;=3,"Baja",IF(AG62&lt;=7,"Media",IF(AG62&lt;=9,"Alta",""))))</f>
        <v>Alta</v>
      </c>
    </row>
    <row r="63" spans="1:34" s="72" customFormat="1" ht="145.19999999999999">
      <c r="A63" s="62" t="s">
        <v>1429</v>
      </c>
      <c r="B63" s="62" t="s">
        <v>138</v>
      </c>
      <c r="C63" s="62" t="s">
        <v>150</v>
      </c>
      <c r="D63" s="62" t="s">
        <v>470</v>
      </c>
      <c r="E63" s="62" t="s">
        <v>457</v>
      </c>
      <c r="F63" s="62" t="s">
        <v>485</v>
      </c>
      <c r="G63" s="62" t="s">
        <v>486</v>
      </c>
      <c r="H63" s="62" t="s">
        <v>157</v>
      </c>
      <c r="I63" s="62" t="s">
        <v>164</v>
      </c>
      <c r="J63" s="62" t="s">
        <v>170</v>
      </c>
      <c r="K63" s="62" t="s">
        <v>182</v>
      </c>
      <c r="L63" s="62" t="s">
        <v>359</v>
      </c>
      <c r="M63" s="62" t="s">
        <v>487</v>
      </c>
      <c r="N63" s="62" t="s">
        <v>488</v>
      </c>
      <c r="O63" s="62" t="s">
        <v>489</v>
      </c>
      <c r="P63" s="62" t="s">
        <v>420</v>
      </c>
      <c r="Q63" s="62" t="s">
        <v>364</v>
      </c>
      <c r="R63" s="62" t="s">
        <v>420</v>
      </c>
      <c r="S63" s="63" t="str">
        <f t="shared" si="18"/>
        <v>I.P.Clasificada</v>
      </c>
      <c r="T63" s="62" t="s">
        <v>455</v>
      </c>
      <c r="U63" s="62" t="s">
        <v>369</v>
      </c>
      <c r="V63" s="62" t="s">
        <v>456</v>
      </c>
      <c r="W63" s="171" t="s">
        <v>468</v>
      </c>
      <c r="X63" s="62" t="s">
        <v>458</v>
      </c>
      <c r="Y63" s="158" t="s">
        <v>373</v>
      </c>
      <c r="Z63" s="158" t="s">
        <v>373</v>
      </c>
      <c r="AA63" s="158" t="s">
        <v>379</v>
      </c>
      <c r="AB63" s="63">
        <f t="shared" si="19"/>
        <v>1</v>
      </c>
      <c r="AC63" s="159" t="s">
        <v>379</v>
      </c>
      <c r="AD63" s="63">
        <f t="shared" si="20"/>
        <v>1</v>
      </c>
      <c r="AE63" s="159" t="s">
        <v>379</v>
      </c>
      <c r="AF63" s="63">
        <f t="shared" si="21"/>
        <v>1</v>
      </c>
      <c r="AG63" s="63">
        <f t="shared" si="22"/>
        <v>3</v>
      </c>
      <c r="AH63" s="165" t="str">
        <f>IF(AEE69=7,(IF(AB63=1,"Alta",IF(AD63=1,"Alta",IF(AF63=1,"Alta","Media")))),IF(AG63&lt;=3,"Baja",IF(AG63&lt;=7,"Media",IF(AG63&lt;=9,"Alta",""))))</f>
        <v>Baja</v>
      </c>
    </row>
    <row r="64" spans="1:34" s="72" customFormat="1" ht="145.19999999999999">
      <c r="A64" s="62" t="s">
        <v>1430</v>
      </c>
      <c r="B64" s="62" t="s">
        <v>138</v>
      </c>
      <c r="C64" s="62" t="s">
        <v>150</v>
      </c>
      <c r="D64" s="62" t="s">
        <v>491</v>
      </c>
      <c r="E64" s="62" t="s">
        <v>457</v>
      </c>
      <c r="F64" s="62" t="s">
        <v>492</v>
      </c>
      <c r="G64" s="62" t="s">
        <v>493</v>
      </c>
      <c r="H64" s="62" t="s">
        <v>157</v>
      </c>
      <c r="I64" s="62" t="s">
        <v>164</v>
      </c>
      <c r="J64" s="62" t="s">
        <v>170</v>
      </c>
      <c r="K64" s="62" t="s">
        <v>184</v>
      </c>
      <c r="L64" s="62" t="s">
        <v>359</v>
      </c>
      <c r="M64" s="62" t="s">
        <v>494</v>
      </c>
      <c r="N64" s="62" t="s">
        <v>495</v>
      </c>
      <c r="O64" s="62" t="s">
        <v>496</v>
      </c>
      <c r="P64" s="62" t="s">
        <v>420</v>
      </c>
      <c r="Q64" s="62" t="s">
        <v>363</v>
      </c>
      <c r="R64" s="62" t="s">
        <v>420</v>
      </c>
      <c r="S64" s="63" t="str">
        <f t="shared" si="18"/>
        <v>I.Pública</v>
      </c>
      <c r="T64" s="62" t="s">
        <v>455</v>
      </c>
      <c r="U64" s="62" t="s">
        <v>369</v>
      </c>
      <c r="V64" s="62" t="s">
        <v>456</v>
      </c>
      <c r="W64" s="62" t="s">
        <v>457</v>
      </c>
      <c r="X64" s="62" t="s">
        <v>458</v>
      </c>
      <c r="Y64" s="159" t="s">
        <v>371</v>
      </c>
      <c r="Z64" s="160" t="s">
        <v>372</v>
      </c>
      <c r="AA64" s="158" t="s">
        <v>379</v>
      </c>
      <c r="AB64" s="63">
        <f t="shared" si="19"/>
        <v>1</v>
      </c>
      <c r="AC64" s="158" t="s">
        <v>379</v>
      </c>
      <c r="AD64" s="63">
        <f t="shared" si="20"/>
        <v>1</v>
      </c>
      <c r="AE64" s="159" t="s">
        <v>377</v>
      </c>
      <c r="AF64" s="63">
        <f t="shared" si="21"/>
        <v>3</v>
      </c>
      <c r="AG64" s="63">
        <f t="shared" si="22"/>
        <v>5</v>
      </c>
      <c r="AH64" s="167" t="str">
        <f>IF(AEE69=7,(IF(AB64=1,"Alta",IF(AD64=1,"Alta",IF(AF64=1,"Alta","Media")))),IF(AG64&lt;=3,"Baja",IF(AG64&lt;=7,"Media",IF(AG64&lt;=9,"Alta",""))))</f>
        <v>Media</v>
      </c>
    </row>
    <row r="65" spans="1:34" s="72" customFormat="1" ht="158.4">
      <c r="A65" s="62" t="s">
        <v>1431</v>
      </c>
      <c r="B65" s="62" t="s">
        <v>138</v>
      </c>
      <c r="C65" s="62" t="s">
        <v>150</v>
      </c>
      <c r="D65" s="62" t="s">
        <v>457</v>
      </c>
      <c r="E65" s="62" t="s">
        <v>457</v>
      </c>
      <c r="F65" s="62" t="s">
        <v>498</v>
      </c>
      <c r="G65" s="62" t="s">
        <v>499</v>
      </c>
      <c r="H65" s="62" t="s">
        <v>157</v>
      </c>
      <c r="I65" s="62" t="s">
        <v>164</v>
      </c>
      <c r="J65" s="62" t="s">
        <v>162</v>
      </c>
      <c r="K65" s="62" t="s">
        <v>190</v>
      </c>
      <c r="L65" s="62" t="s">
        <v>359</v>
      </c>
      <c r="M65" s="62" t="s">
        <v>500</v>
      </c>
      <c r="N65" s="62" t="s">
        <v>501</v>
      </c>
      <c r="O65" s="62" t="s">
        <v>502</v>
      </c>
      <c r="P65" s="62" t="s">
        <v>421</v>
      </c>
      <c r="Q65" s="62" t="s">
        <v>363</v>
      </c>
      <c r="R65" s="62" t="s">
        <v>420</v>
      </c>
      <c r="S65" s="63" t="str">
        <f t="shared" si="18"/>
        <v>I.Pública</v>
      </c>
      <c r="T65" s="62" t="s">
        <v>455</v>
      </c>
      <c r="U65" s="62" t="s">
        <v>369</v>
      </c>
      <c r="V65" s="62" t="s">
        <v>456</v>
      </c>
      <c r="W65" s="62" t="s">
        <v>457</v>
      </c>
      <c r="X65" s="62" t="s">
        <v>458</v>
      </c>
      <c r="Y65" s="158" t="s">
        <v>373</v>
      </c>
      <c r="Z65" s="158" t="s">
        <v>373</v>
      </c>
      <c r="AA65" s="158" t="s">
        <v>379</v>
      </c>
      <c r="AB65" s="63">
        <f t="shared" si="19"/>
        <v>1</v>
      </c>
      <c r="AC65" s="158" t="s">
        <v>379</v>
      </c>
      <c r="AD65" s="63">
        <f t="shared" si="20"/>
        <v>1</v>
      </c>
      <c r="AE65" s="158" t="s">
        <v>379</v>
      </c>
      <c r="AF65" s="63">
        <f t="shared" si="21"/>
        <v>1</v>
      </c>
      <c r="AG65" s="63">
        <f t="shared" si="22"/>
        <v>3</v>
      </c>
      <c r="AH65" s="166" t="str">
        <f>IF(AEE70=7,(IF(AB65=1,"Alta",IF(AD65=1,"Alta",IF(AF65=1,"Alta","Media")))),IF(AG65&lt;=3,"Baja",IF(AG65&lt;=7,"Media",IF(AG65&lt;=9,"Alta",""))))</f>
        <v>Baja</v>
      </c>
    </row>
    <row r="66" spans="1:34" s="72" customFormat="1" ht="172.8">
      <c r="A66" s="62" t="s">
        <v>1432</v>
      </c>
      <c r="B66" s="62" t="s">
        <v>138</v>
      </c>
      <c r="C66" s="62" t="s">
        <v>150</v>
      </c>
      <c r="D66" s="62" t="s">
        <v>457</v>
      </c>
      <c r="E66" s="62" t="s">
        <v>457</v>
      </c>
      <c r="F66" s="62" t="s">
        <v>504</v>
      </c>
      <c r="G66" s="62" t="s">
        <v>505</v>
      </c>
      <c r="H66" s="62" t="s">
        <v>157</v>
      </c>
      <c r="I66" s="62" t="s">
        <v>164</v>
      </c>
      <c r="J66" s="62" t="s">
        <v>162</v>
      </c>
      <c r="K66" s="62" t="s">
        <v>190</v>
      </c>
      <c r="L66" s="62" t="s">
        <v>359</v>
      </c>
      <c r="M66" s="62" t="s">
        <v>506</v>
      </c>
      <c r="N66" s="62" t="s">
        <v>507</v>
      </c>
      <c r="O66" s="62" t="s">
        <v>508</v>
      </c>
      <c r="P66" s="62" t="s">
        <v>421</v>
      </c>
      <c r="Q66" s="62" t="s">
        <v>363</v>
      </c>
      <c r="R66" s="62" t="s">
        <v>420</v>
      </c>
      <c r="S66" s="63" t="str">
        <f t="shared" si="18"/>
        <v>I.Pública</v>
      </c>
      <c r="T66" s="62" t="s">
        <v>455</v>
      </c>
      <c r="U66" s="62" t="s">
        <v>369</v>
      </c>
      <c r="V66" s="62" t="s">
        <v>456</v>
      </c>
      <c r="W66" s="171" t="s">
        <v>509</v>
      </c>
      <c r="X66" s="62" t="s">
        <v>458</v>
      </c>
      <c r="Y66" s="158" t="s">
        <v>373</v>
      </c>
      <c r="Z66" s="158" t="s">
        <v>373</v>
      </c>
      <c r="AA66" s="158" t="s">
        <v>379</v>
      </c>
      <c r="AB66" s="63">
        <f t="shared" si="19"/>
        <v>1</v>
      </c>
      <c r="AC66" s="158" t="s">
        <v>379</v>
      </c>
      <c r="AD66" s="63">
        <f t="shared" si="20"/>
        <v>1</v>
      </c>
      <c r="AE66" s="158" t="s">
        <v>379</v>
      </c>
      <c r="AF66" s="63">
        <f t="shared" si="21"/>
        <v>1</v>
      </c>
      <c r="AG66" s="63">
        <f t="shared" si="22"/>
        <v>3</v>
      </c>
      <c r="AH66" s="166" t="str">
        <f>IF(AEE71=7,(IF(AB66=1,"Alta",IF(AD66=1,"Alta",IF(AF66=1,"Alta","Media")))),IF(AG66&lt;=3,"Baja",IF(AG66&lt;=7,"Media",IF(AG66&lt;=9,"Alta",""))))</f>
        <v>Baja</v>
      </c>
    </row>
    <row r="67" spans="1:34" s="72" customFormat="1" ht="184.8">
      <c r="A67" s="62" t="s">
        <v>1433</v>
      </c>
      <c r="B67" s="62" t="s">
        <v>138</v>
      </c>
      <c r="C67" s="62" t="s">
        <v>150</v>
      </c>
      <c r="D67" s="62" t="s">
        <v>511</v>
      </c>
      <c r="E67" s="62" t="s">
        <v>512</v>
      </c>
      <c r="F67" s="62" t="s">
        <v>513</v>
      </c>
      <c r="G67" s="62" t="s">
        <v>514</v>
      </c>
      <c r="H67" s="62" t="s">
        <v>157</v>
      </c>
      <c r="I67" s="62" t="s">
        <v>164</v>
      </c>
      <c r="J67" s="62" t="s">
        <v>170</v>
      </c>
      <c r="K67" s="62" t="s">
        <v>184</v>
      </c>
      <c r="L67" s="62" t="s">
        <v>359</v>
      </c>
      <c r="M67" s="62" t="s">
        <v>515</v>
      </c>
      <c r="N67" s="62" t="s">
        <v>516</v>
      </c>
      <c r="O67" s="62" t="s">
        <v>517</v>
      </c>
      <c r="P67" s="62" t="s">
        <v>420</v>
      </c>
      <c r="Q67" s="62" t="s">
        <v>363</v>
      </c>
      <c r="R67" s="62" t="s">
        <v>420</v>
      </c>
      <c r="S67" s="63" t="str">
        <f t="shared" si="18"/>
        <v>I.Pública</v>
      </c>
      <c r="T67" s="62" t="s">
        <v>455</v>
      </c>
      <c r="U67" s="62" t="s">
        <v>369</v>
      </c>
      <c r="V67" s="62" t="s">
        <v>455</v>
      </c>
      <c r="W67" s="62" t="s">
        <v>457</v>
      </c>
      <c r="X67" s="62" t="s">
        <v>458</v>
      </c>
      <c r="Y67" s="159" t="s">
        <v>371</v>
      </c>
      <c r="Z67" s="159" t="s">
        <v>371</v>
      </c>
      <c r="AA67" s="159" t="s">
        <v>377</v>
      </c>
      <c r="AB67" s="63">
        <f t="shared" si="19"/>
        <v>3</v>
      </c>
      <c r="AC67" s="159" t="s">
        <v>377</v>
      </c>
      <c r="AD67" s="63">
        <f t="shared" si="20"/>
        <v>3</v>
      </c>
      <c r="AE67" s="159" t="s">
        <v>377</v>
      </c>
      <c r="AF67" s="63">
        <f t="shared" si="21"/>
        <v>3</v>
      </c>
      <c r="AG67" s="63">
        <f t="shared" si="22"/>
        <v>9</v>
      </c>
      <c r="AH67" s="165" t="str">
        <f>IF(AEE72=7,(IF(AB67=1,"Alta",IF(AD67=1,"Alta",IF(AF67=1,"Alta","Media")))),IF(AG67&lt;=3,"Baja",IF(AG67&lt;=7,"Media",IF(AG67&lt;=9,"Alta",""))))</f>
        <v>Alta</v>
      </c>
    </row>
    <row r="68" spans="1:34" s="72" customFormat="1" ht="145.19999999999999">
      <c r="A68" s="62" t="s">
        <v>1434</v>
      </c>
      <c r="B68" s="62" t="s">
        <v>138</v>
      </c>
      <c r="C68" s="62" t="s">
        <v>150</v>
      </c>
      <c r="D68" s="62" t="s">
        <v>457</v>
      </c>
      <c r="E68" s="62" t="s">
        <v>457</v>
      </c>
      <c r="F68" s="62" t="s">
        <v>519</v>
      </c>
      <c r="G68" s="62" t="s">
        <v>520</v>
      </c>
      <c r="H68" s="62" t="s">
        <v>157</v>
      </c>
      <c r="I68" s="62" t="s">
        <v>164</v>
      </c>
      <c r="J68" s="62" t="s">
        <v>158</v>
      </c>
      <c r="K68" s="62" t="s">
        <v>182</v>
      </c>
      <c r="L68" s="62" t="s">
        <v>359</v>
      </c>
      <c r="M68" s="62" t="s">
        <v>452</v>
      </c>
      <c r="N68" s="62" t="s">
        <v>521</v>
      </c>
      <c r="O68" s="62" t="s">
        <v>522</v>
      </c>
      <c r="P68" s="62" t="s">
        <v>523</v>
      </c>
      <c r="Q68" s="62" t="s">
        <v>363</v>
      </c>
      <c r="R68" s="62" t="s">
        <v>420</v>
      </c>
      <c r="S68" s="63" t="str">
        <f t="shared" si="18"/>
        <v>I.Pública</v>
      </c>
      <c r="T68" s="62" t="s">
        <v>455</v>
      </c>
      <c r="U68" s="62" t="s">
        <v>369</v>
      </c>
      <c r="V68" s="62" t="s">
        <v>524</v>
      </c>
      <c r="W68" s="62" t="s">
        <v>457</v>
      </c>
      <c r="X68" s="62" t="s">
        <v>458</v>
      </c>
      <c r="Y68" s="159" t="s">
        <v>371</v>
      </c>
      <c r="Z68" s="158" t="s">
        <v>373</v>
      </c>
      <c r="AA68" s="160" t="s">
        <v>378</v>
      </c>
      <c r="AB68" s="63">
        <v>2</v>
      </c>
      <c r="AC68" s="159" t="s">
        <v>377</v>
      </c>
      <c r="AD68" s="63">
        <v>3</v>
      </c>
      <c r="AE68" s="160" t="s">
        <v>378</v>
      </c>
      <c r="AF68" s="63">
        <v>2</v>
      </c>
      <c r="AG68" s="63"/>
      <c r="AH68" s="166" t="str">
        <f>IF(AEE73=7,(IF(AB68=1,"Alta",IF(AD68=1,"Alta",IF(AF68=1,"Alta","Media")))),IF(AG68&lt;=3,"Baja",IF(AG68&lt;=7,"Media",IF(AG68&lt;=9,"Alta",""))))</f>
        <v>Baja</v>
      </c>
    </row>
    <row r="69" spans="1:34" s="72" customFormat="1" ht="211.2">
      <c r="A69" s="62" t="s">
        <v>1435</v>
      </c>
      <c r="B69" s="62" t="s">
        <v>138</v>
      </c>
      <c r="C69" s="62" t="s">
        <v>150</v>
      </c>
      <c r="D69" s="62" t="s">
        <v>528</v>
      </c>
      <c r="E69" s="62" t="s">
        <v>457</v>
      </c>
      <c r="F69" s="62" t="s">
        <v>529</v>
      </c>
      <c r="G69" s="62" t="s">
        <v>530</v>
      </c>
      <c r="H69" s="62" t="s">
        <v>157</v>
      </c>
      <c r="I69" s="62" t="s">
        <v>164</v>
      </c>
      <c r="J69" s="62" t="s">
        <v>158</v>
      </c>
      <c r="K69" s="62" t="s">
        <v>182</v>
      </c>
      <c r="L69" s="62" t="s">
        <v>359</v>
      </c>
      <c r="M69" s="62" t="s">
        <v>494</v>
      </c>
      <c r="N69" s="62" t="s">
        <v>531</v>
      </c>
      <c r="O69" s="62" t="s">
        <v>532</v>
      </c>
      <c r="P69" s="62" t="s">
        <v>421</v>
      </c>
      <c r="Q69" s="62" t="s">
        <v>363</v>
      </c>
      <c r="R69" s="62" t="s">
        <v>420</v>
      </c>
      <c r="S69" s="63" t="str">
        <f t="shared" si="18"/>
        <v>I.Pública</v>
      </c>
      <c r="T69" s="62" t="s">
        <v>455</v>
      </c>
      <c r="U69" s="62" t="s">
        <v>369</v>
      </c>
      <c r="V69" s="62" t="s">
        <v>524</v>
      </c>
      <c r="W69" s="62" t="s">
        <v>457</v>
      </c>
      <c r="X69" s="62" t="s">
        <v>458</v>
      </c>
      <c r="Y69" s="159" t="s">
        <v>371</v>
      </c>
      <c r="Z69" s="158" t="s">
        <v>373</v>
      </c>
      <c r="AA69" s="160" t="s">
        <v>378</v>
      </c>
      <c r="AB69" s="63">
        <f t="shared" si="19"/>
        <v>2</v>
      </c>
      <c r="AC69" s="159" t="s">
        <v>377</v>
      </c>
      <c r="AD69" s="63">
        <f t="shared" si="20"/>
        <v>3</v>
      </c>
      <c r="AE69" s="160" t="s">
        <v>378</v>
      </c>
      <c r="AF69" s="63">
        <f t="shared" si="21"/>
        <v>2</v>
      </c>
      <c r="AG69" s="63">
        <f t="shared" si="22"/>
        <v>7</v>
      </c>
      <c r="AH69" s="167" t="str">
        <f t="shared" ref="AH69:AH75" si="23">IF(AEE75=7,(IF(AB69=1,"Alta",IF(AD69=1,"Alta",IF(AF69=1,"Alta","Media")))),IF(AG69&lt;=3,"Baja",IF(AG69&lt;=7,"Media",IF(AG69&lt;=9,"Alta",""))))</f>
        <v>Media</v>
      </c>
    </row>
    <row r="70" spans="1:34" s="72" customFormat="1" ht="277.2">
      <c r="A70" s="62" t="s">
        <v>1436</v>
      </c>
      <c r="B70" s="62" t="s">
        <v>138</v>
      </c>
      <c r="C70" s="62" t="s">
        <v>150</v>
      </c>
      <c r="D70" s="62" t="s">
        <v>526</v>
      </c>
      <c r="E70" s="62" t="s">
        <v>457</v>
      </c>
      <c r="F70" s="62" t="s">
        <v>534</v>
      </c>
      <c r="G70" s="62" t="s">
        <v>535</v>
      </c>
      <c r="H70" s="62" t="s">
        <v>157</v>
      </c>
      <c r="I70" s="62" t="s">
        <v>164</v>
      </c>
      <c r="J70" s="62" t="s">
        <v>177</v>
      </c>
      <c r="K70" s="62" t="s">
        <v>184</v>
      </c>
      <c r="L70" s="62" t="s">
        <v>359</v>
      </c>
      <c r="M70" s="62" t="s">
        <v>536</v>
      </c>
      <c r="N70" s="62" t="s">
        <v>537</v>
      </c>
      <c r="O70" s="62" t="s">
        <v>538</v>
      </c>
      <c r="P70" s="62" t="s">
        <v>421</v>
      </c>
      <c r="Q70" s="62" t="s">
        <v>363</v>
      </c>
      <c r="R70" s="62" t="s">
        <v>420</v>
      </c>
      <c r="S70" s="63" t="str">
        <f t="shared" si="18"/>
        <v>I.Pública</v>
      </c>
      <c r="T70" s="62" t="s">
        <v>455</v>
      </c>
      <c r="U70" s="62" t="s">
        <v>369</v>
      </c>
      <c r="V70" s="62" t="s">
        <v>524</v>
      </c>
      <c r="W70" s="62" t="s">
        <v>457</v>
      </c>
      <c r="X70" s="62" t="s">
        <v>458</v>
      </c>
      <c r="Y70" s="160" t="s">
        <v>372</v>
      </c>
      <c r="Z70" s="160" t="s">
        <v>372</v>
      </c>
      <c r="AA70" s="160" t="s">
        <v>378</v>
      </c>
      <c r="AB70" s="63">
        <f t="shared" si="19"/>
        <v>2</v>
      </c>
      <c r="AC70" s="159" t="s">
        <v>377</v>
      </c>
      <c r="AD70" s="63">
        <f t="shared" si="20"/>
        <v>3</v>
      </c>
      <c r="AE70" s="159" t="s">
        <v>377</v>
      </c>
      <c r="AF70" s="63">
        <f t="shared" si="21"/>
        <v>3</v>
      </c>
      <c r="AG70" s="63">
        <f t="shared" si="22"/>
        <v>8</v>
      </c>
      <c r="AH70" s="165" t="str">
        <f t="shared" si="23"/>
        <v>Alta</v>
      </c>
    </row>
    <row r="71" spans="1:34" s="72" customFormat="1" ht="158.4">
      <c r="A71" s="62" t="s">
        <v>1437</v>
      </c>
      <c r="B71" s="62" t="s">
        <v>138</v>
      </c>
      <c r="C71" s="62" t="s">
        <v>150</v>
      </c>
      <c r="D71" s="62" t="s">
        <v>526</v>
      </c>
      <c r="E71" s="62" t="s">
        <v>457</v>
      </c>
      <c r="F71" s="62" t="s">
        <v>540</v>
      </c>
      <c r="G71" s="62" t="s">
        <v>541</v>
      </c>
      <c r="H71" s="62" t="s">
        <v>157</v>
      </c>
      <c r="I71" s="62" t="s">
        <v>164</v>
      </c>
      <c r="J71" s="62" t="s">
        <v>177</v>
      </c>
      <c r="K71" s="62" t="s">
        <v>184</v>
      </c>
      <c r="L71" s="62" t="s">
        <v>359</v>
      </c>
      <c r="M71" s="62" t="s">
        <v>536</v>
      </c>
      <c r="N71" s="62" t="s">
        <v>542</v>
      </c>
      <c r="O71" s="62" t="s">
        <v>543</v>
      </c>
      <c r="P71" s="62" t="s">
        <v>421</v>
      </c>
      <c r="Q71" s="62" t="s">
        <v>363</v>
      </c>
      <c r="R71" s="62" t="s">
        <v>420</v>
      </c>
      <c r="S71" s="63" t="str">
        <f t="shared" si="18"/>
        <v>I.Pública</v>
      </c>
      <c r="T71" s="62" t="s">
        <v>455</v>
      </c>
      <c r="U71" s="62" t="s">
        <v>369</v>
      </c>
      <c r="V71" s="62" t="s">
        <v>524</v>
      </c>
      <c r="W71" s="62" t="s">
        <v>457</v>
      </c>
      <c r="X71" s="62" t="s">
        <v>458</v>
      </c>
      <c r="Y71" s="160" t="s">
        <v>372</v>
      </c>
      <c r="Z71" s="160" t="s">
        <v>372</v>
      </c>
      <c r="AA71" s="160" t="s">
        <v>378</v>
      </c>
      <c r="AB71" s="63">
        <f t="shared" si="19"/>
        <v>2</v>
      </c>
      <c r="AC71" s="159" t="s">
        <v>377</v>
      </c>
      <c r="AD71" s="63">
        <f t="shared" si="20"/>
        <v>3</v>
      </c>
      <c r="AE71" s="159" t="s">
        <v>377</v>
      </c>
      <c r="AF71" s="63">
        <f t="shared" si="21"/>
        <v>3</v>
      </c>
      <c r="AG71" s="63">
        <f t="shared" si="22"/>
        <v>8</v>
      </c>
      <c r="AH71" s="165" t="str">
        <f t="shared" si="23"/>
        <v>Alta</v>
      </c>
    </row>
    <row r="72" spans="1:34" s="72" customFormat="1" ht="92.4">
      <c r="A72" s="62" t="s">
        <v>1438</v>
      </c>
      <c r="B72" s="62" t="s">
        <v>138</v>
      </c>
      <c r="C72" s="62" t="s">
        <v>150</v>
      </c>
      <c r="D72" s="62" t="s">
        <v>545</v>
      </c>
      <c r="E72" s="62" t="s">
        <v>457</v>
      </c>
      <c r="F72" s="62" t="s">
        <v>546</v>
      </c>
      <c r="G72" s="62" t="s">
        <v>547</v>
      </c>
      <c r="H72" s="62" t="s">
        <v>157</v>
      </c>
      <c r="I72" s="62" t="s">
        <v>164</v>
      </c>
      <c r="J72" s="62" t="s">
        <v>162</v>
      </c>
      <c r="K72" s="62" t="s">
        <v>186</v>
      </c>
      <c r="L72" s="62" t="s">
        <v>359</v>
      </c>
      <c r="M72" s="62" t="s">
        <v>548</v>
      </c>
      <c r="N72" s="62" t="s">
        <v>457</v>
      </c>
      <c r="O72" s="62" t="s">
        <v>457</v>
      </c>
      <c r="P72" s="62" t="s">
        <v>420</v>
      </c>
      <c r="Q72" s="62" t="s">
        <v>364</v>
      </c>
      <c r="R72" s="62" t="s">
        <v>420</v>
      </c>
      <c r="S72" s="63" t="str">
        <f t="shared" si="18"/>
        <v>I.P.Clasificada</v>
      </c>
      <c r="T72" s="62" t="s">
        <v>455</v>
      </c>
      <c r="U72" s="62" t="s">
        <v>369</v>
      </c>
      <c r="V72" s="62" t="s">
        <v>456</v>
      </c>
      <c r="W72" s="62" t="s">
        <v>457</v>
      </c>
      <c r="X72" s="62" t="s">
        <v>458</v>
      </c>
      <c r="Y72" s="159" t="s">
        <v>371</v>
      </c>
      <c r="Z72" s="158" t="s">
        <v>373</v>
      </c>
      <c r="AA72" s="158" t="s">
        <v>379</v>
      </c>
      <c r="AB72" s="63">
        <f>IF(AA72="Alta",3,IF(AA72="Media",2,IF(AA72="Baja",1,IF(AA72="",""))))</f>
        <v>1</v>
      </c>
      <c r="AC72" s="159" t="s">
        <v>377</v>
      </c>
      <c r="AD72" s="63">
        <f>IF(AC72="Alta",3,IF(AC72="Media",2,IF(AC72="Baja",1,IF(AC72="",""))))</f>
        <v>3</v>
      </c>
      <c r="AE72" s="159" t="s">
        <v>377</v>
      </c>
      <c r="AF72" s="63">
        <f t="shared" si="21"/>
        <v>3</v>
      </c>
      <c r="AG72" s="63">
        <f t="shared" si="22"/>
        <v>7</v>
      </c>
      <c r="AH72" s="167" t="str">
        <f t="shared" si="23"/>
        <v>Media</v>
      </c>
    </row>
    <row r="73" spans="1:34" s="72" customFormat="1" ht="92.4">
      <c r="A73" s="62" t="s">
        <v>1439</v>
      </c>
      <c r="B73" s="62" t="s">
        <v>138</v>
      </c>
      <c r="C73" s="62" t="s">
        <v>150</v>
      </c>
      <c r="D73" s="62" t="s">
        <v>550</v>
      </c>
      <c r="E73" s="62" t="s">
        <v>551</v>
      </c>
      <c r="F73" s="62" t="s">
        <v>552</v>
      </c>
      <c r="G73" s="62" t="s">
        <v>553</v>
      </c>
      <c r="H73" s="62" t="s">
        <v>157</v>
      </c>
      <c r="I73" s="62" t="s">
        <v>164</v>
      </c>
      <c r="J73" s="62" t="s">
        <v>170</v>
      </c>
      <c r="K73" s="62" t="s">
        <v>186</v>
      </c>
      <c r="L73" s="62" t="s">
        <v>359</v>
      </c>
      <c r="M73" s="62" t="s">
        <v>548</v>
      </c>
      <c r="N73" s="62" t="s">
        <v>457</v>
      </c>
      <c r="O73" s="62" t="s">
        <v>457</v>
      </c>
      <c r="P73" s="62" t="s">
        <v>420</v>
      </c>
      <c r="Q73" s="62" t="s">
        <v>364</v>
      </c>
      <c r="R73" s="62" t="s">
        <v>420</v>
      </c>
      <c r="S73" s="63" t="str">
        <f t="shared" si="18"/>
        <v>I.P.Clasificada</v>
      </c>
      <c r="T73" s="62" t="s">
        <v>455</v>
      </c>
      <c r="U73" s="62" t="s">
        <v>369</v>
      </c>
      <c r="V73" s="62" t="s">
        <v>456</v>
      </c>
      <c r="W73" s="62" t="s">
        <v>457</v>
      </c>
      <c r="X73" s="62" t="s">
        <v>458</v>
      </c>
      <c r="Y73" s="159" t="s">
        <v>371</v>
      </c>
      <c r="Z73" s="158" t="s">
        <v>373</v>
      </c>
      <c r="AA73" s="158" t="s">
        <v>379</v>
      </c>
      <c r="AB73" s="63">
        <f t="shared" ref="AB73:AB75" si="24">IF(AA73="Alta",3,IF(AA73="Media",2,IF(AA73="Baja",1,IF(AA73="",""))))</f>
        <v>1</v>
      </c>
      <c r="AC73" s="159" t="s">
        <v>377</v>
      </c>
      <c r="AD73" s="63">
        <f t="shared" ref="AD73:AD75" si="25">IF(AC73="Alta",3,IF(AC73="Media",2,IF(AC73="Baja",1,IF(AC73="",""))))</f>
        <v>3</v>
      </c>
      <c r="AE73" s="159" t="s">
        <v>377</v>
      </c>
      <c r="AF73" s="63">
        <f t="shared" si="21"/>
        <v>3</v>
      </c>
      <c r="AG73" s="63">
        <f t="shared" si="22"/>
        <v>7</v>
      </c>
      <c r="AH73" s="167" t="str">
        <f t="shared" si="23"/>
        <v>Media</v>
      </c>
    </row>
    <row r="74" spans="1:34" s="72" customFormat="1" ht="92.4">
      <c r="A74" s="62" t="s">
        <v>1440</v>
      </c>
      <c r="B74" s="62" t="s">
        <v>138</v>
      </c>
      <c r="C74" s="62" t="s">
        <v>150</v>
      </c>
      <c r="D74" s="62" t="s">
        <v>545</v>
      </c>
      <c r="E74" s="62"/>
      <c r="F74" s="62" t="s">
        <v>555</v>
      </c>
      <c r="G74" s="62" t="s">
        <v>547</v>
      </c>
      <c r="H74" s="62" t="s">
        <v>157</v>
      </c>
      <c r="I74" s="62" t="s">
        <v>164</v>
      </c>
      <c r="J74" s="62" t="s">
        <v>162</v>
      </c>
      <c r="K74" s="62" t="s">
        <v>186</v>
      </c>
      <c r="L74" s="62" t="s">
        <v>359</v>
      </c>
      <c r="M74" s="62" t="s">
        <v>548</v>
      </c>
      <c r="N74" s="62" t="s">
        <v>457</v>
      </c>
      <c r="O74" s="62" t="s">
        <v>457</v>
      </c>
      <c r="P74" s="62" t="s">
        <v>420</v>
      </c>
      <c r="Q74" s="62" t="s">
        <v>364</v>
      </c>
      <c r="R74" s="62" t="s">
        <v>420</v>
      </c>
      <c r="S74" s="63" t="str">
        <f t="shared" si="18"/>
        <v>I.P.Clasificada</v>
      </c>
      <c r="T74" s="62" t="s">
        <v>455</v>
      </c>
      <c r="U74" s="62" t="s">
        <v>369</v>
      </c>
      <c r="V74" s="62" t="s">
        <v>456</v>
      </c>
      <c r="W74" s="62" t="s">
        <v>457</v>
      </c>
      <c r="X74" s="62" t="s">
        <v>458</v>
      </c>
      <c r="Y74" s="159" t="s">
        <v>371</v>
      </c>
      <c r="Z74" s="158" t="s">
        <v>373</v>
      </c>
      <c r="AA74" s="158" t="s">
        <v>379</v>
      </c>
      <c r="AB74" s="63">
        <f t="shared" si="24"/>
        <v>1</v>
      </c>
      <c r="AC74" s="159" t="s">
        <v>377</v>
      </c>
      <c r="AD74" s="63">
        <f t="shared" si="25"/>
        <v>3</v>
      </c>
      <c r="AE74" s="159" t="s">
        <v>377</v>
      </c>
      <c r="AF74" s="63">
        <f t="shared" si="21"/>
        <v>3</v>
      </c>
      <c r="AG74" s="63">
        <f t="shared" si="22"/>
        <v>7</v>
      </c>
      <c r="AH74" s="167" t="str">
        <f t="shared" si="23"/>
        <v>Media</v>
      </c>
    </row>
    <row r="75" spans="1:34" s="72" customFormat="1" ht="92.4">
      <c r="A75" s="62" t="s">
        <v>1441</v>
      </c>
      <c r="B75" s="62" t="s">
        <v>138</v>
      </c>
      <c r="C75" s="62" t="s">
        <v>150</v>
      </c>
      <c r="D75" s="62"/>
      <c r="E75" s="62" t="s">
        <v>551</v>
      </c>
      <c r="F75" s="62" t="s">
        <v>557</v>
      </c>
      <c r="G75" s="62" t="s">
        <v>558</v>
      </c>
      <c r="H75" s="62" t="s">
        <v>157</v>
      </c>
      <c r="I75" s="62" t="s">
        <v>164</v>
      </c>
      <c r="J75" s="62" t="s">
        <v>170</v>
      </c>
      <c r="K75" s="62" t="s">
        <v>186</v>
      </c>
      <c r="L75" s="62" t="s">
        <v>359</v>
      </c>
      <c r="M75" s="62" t="s">
        <v>548</v>
      </c>
      <c r="N75" s="62" t="s">
        <v>457</v>
      </c>
      <c r="O75" s="62" t="s">
        <v>457</v>
      </c>
      <c r="P75" s="62" t="s">
        <v>420</v>
      </c>
      <c r="Q75" s="62" t="s">
        <v>364</v>
      </c>
      <c r="R75" s="62" t="s">
        <v>420</v>
      </c>
      <c r="S75" s="63" t="str">
        <f t="shared" si="18"/>
        <v>I.P.Clasificada</v>
      </c>
      <c r="T75" s="62" t="s">
        <v>455</v>
      </c>
      <c r="U75" s="62" t="s">
        <v>369</v>
      </c>
      <c r="V75" s="62" t="s">
        <v>456</v>
      </c>
      <c r="W75" s="62" t="s">
        <v>457</v>
      </c>
      <c r="X75" s="62" t="s">
        <v>458</v>
      </c>
      <c r="Y75" s="159" t="s">
        <v>371</v>
      </c>
      <c r="Z75" s="158" t="s">
        <v>373</v>
      </c>
      <c r="AA75" s="158" t="s">
        <v>379</v>
      </c>
      <c r="AB75" s="63">
        <f t="shared" si="24"/>
        <v>1</v>
      </c>
      <c r="AC75" s="159" t="s">
        <v>377</v>
      </c>
      <c r="AD75" s="63">
        <f t="shared" si="25"/>
        <v>3</v>
      </c>
      <c r="AE75" s="159" t="s">
        <v>377</v>
      </c>
      <c r="AF75" s="63">
        <f t="shared" si="21"/>
        <v>3</v>
      </c>
      <c r="AG75" s="63">
        <f t="shared" si="22"/>
        <v>7</v>
      </c>
      <c r="AH75" s="167" t="str">
        <f t="shared" si="23"/>
        <v>Media</v>
      </c>
    </row>
    <row r="76" spans="1:34" s="72" customFormat="1" ht="316.8">
      <c r="A76" s="62" t="s">
        <v>1442</v>
      </c>
      <c r="B76" s="62" t="s">
        <v>138</v>
      </c>
      <c r="C76" s="62" t="s">
        <v>150</v>
      </c>
      <c r="D76" s="62"/>
      <c r="E76" s="62" t="s">
        <v>560</v>
      </c>
      <c r="F76" s="62" t="s">
        <v>561</v>
      </c>
      <c r="G76" s="62" t="s">
        <v>562</v>
      </c>
      <c r="H76" s="62" t="s">
        <v>157</v>
      </c>
      <c r="I76" s="62" t="s">
        <v>164</v>
      </c>
      <c r="J76" s="62" t="s">
        <v>162</v>
      </c>
      <c r="K76" s="62" t="s">
        <v>186</v>
      </c>
      <c r="L76" s="62" t="s">
        <v>359</v>
      </c>
      <c r="M76" s="62" t="s">
        <v>548</v>
      </c>
      <c r="N76" s="62" t="s">
        <v>457</v>
      </c>
      <c r="O76" s="62" t="s">
        <v>457</v>
      </c>
      <c r="P76" s="62" t="s">
        <v>421</v>
      </c>
      <c r="Q76" s="62" t="s">
        <v>364</v>
      </c>
      <c r="R76" s="62" t="s">
        <v>420</v>
      </c>
      <c r="S76" s="63" t="str">
        <f t="shared" si="18"/>
        <v>I.P.Clasificada</v>
      </c>
      <c r="T76" s="62" t="s">
        <v>455</v>
      </c>
      <c r="U76" s="62" t="s">
        <v>369</v>
      </c>
      <c r="V76" s="62" t="s">
        <v>456</v>
      </c>
      <c r="W76" s="62" t="s">
        <v>457</v>
      </c>
      <c r="X76" s="62" t="s">
        <v>458</v>
      </c>
      <c r="Y76" s="159" t="s">
        <v>371</v>
      </c>
      <c r="Z76" s="158" t="s">
        <v>373</v>
      </c>
      <c r="AA76" s="158" t="s">
        <v>379</v>
      </c>
      <c r="AB76" s="63">
        <f t="shared" si="19"/>
        <v>1</v>
      </c>
      <c r="AC76" s="160" t="s">
        <v>378</v>
      </c>
      <c r="AD76" s="63">
        <f t="shared" si="20"/>
        <v>2</v>
      </c>
      <c r="AE76" s="160" t="s">
        <v>378</v>
      </c>
      <c r="AF76" s="63">
        <f t="shared" si="21"/>
        <v>2</v>
      </c>
      <c r="AG76" s="63">
        <f t="shared" si="22"/>
        <v>5</v>
      </c>
      <c r="AH76" s="167" t="str">
        <f>IF(AEE79=7,(IF(AB76=1,"Alta",IF(AD76=1,"Alta",IF(AF76=1,"Alta","Media")))),IF(AG76&lt;=3,"Baja",IF(AG76&lt;=7,"Media",IF(AG76&lt;=9,"Alta",""))))</f>
        <v>Media</v>
      </c>
    </row>
    <row r="77" spans="1:34" s="72" customFormat="1" ht="158.4">
      <c r="A77" s="62" t="s">
        <v>1443</v>
      </c>
      <c r="B77" s="62" t="s">
        <v>136</v>
      </c>
      <c r="C77" s="62" t="s">
        <v>142</v>
      </c>
      <c r="D77" s="69" t="s">
        <v>566</v>
      </c>
      <c r="E77" s="69" t="s">
        <v>566</v>
      </c>
      <c r="F77" s="62" t="s">
        <v>768</v>
      </c>
      <c r="G77" s="62" t="s">
        <v>769</v>
      </c>
      <c r="H77" s="62" t="s">
        <v>157</v>
      </c>
      <c r="I77" s="62" t="s">
        <v>164</v>
      </c>
      <c r="J77" s="62" t="s">
        <v>162</v>
      </c>
      <c r="K77" s="62" t="s">
        <v>186</v>
      </c>
      <c r="L77" s="62" t="s">
        <v>359</v>
      </c>
      <c r="M77" s="136" t="s">
        <v>566</v>
      </c>
      <c r="N77" s="136" t="s">
        <v>566</v>
      </c>
      <c r="O77" s="136" t="s">
        <v>566</v>
      </c>
      <c r="P77" s="62" t="s">
        <v>420</v>
      </c>
      <c r="Q77" s="62" t="s">
        <v>364</v>
      </c>
      <c r="R77" s="62" t="s">
        <v>421</v>
      </c>
      <c r="S77" s="63" t="str">
        <f>IF(R77="","",IF(R77="NO","No Aplica",IF(R77="Sí",IF(Q77="Información Pública Reservada","I.P.Reservada",IF(Q77="Información Pública Clasificada","I.P.Clasificada",IF(Q77="Información Pública","I.Pública"))))))</f>
        <v>No Aplica</v>
      </c>
      <c r="T77" s="62" t="s">
        <v>770</v>
      </c>
      <c r="U77" s="62" t="s">
        <v>369</v>
      </c>
      <c r="V77" s="62" t="s">
        <v>771</v>
      </c>
      <c r="W77" s="62" t="s">
        <v>584</v>
      </c>
      <c r="X77" s="62" t="s">
        <v>772</v>
      </c>
      <c r="Y77" s="158" t="s">
        <v>373</v>
      </c>
      <c r="Z77" s="158" t="s">
        <v>373</v>
      </c>
      <c r="AA77" s="158" t="s">
        <v>379</v>
      </c>
      <c r="AB77" s="63">
        <f>IF(AA77="Alta",3,IF(AA77="Media",2,IF(AA77="Baja",1,IF(AA77="",""))))</f>
        <v>1</v>
      </c>
      <c r="AC77" s="158" t="s">
        <v>379</v>
      </c>
      <c r="AD77" s="63">
        <f>IF(AC77="Alta",3,IF(AC77="Media",2,IF(AC77="Baja",1,IF(AC77="",""))))</f>
        <v>1</v>
      </c>
      <c r="AE77" s="159" t="s">
        <v>377</v>
      </c>
      <c r="AF77" s="63">
        <f>IF(AE77="Alta",3,IF(AE77="Media",2,IF(AE77="Baja",1,IF(AE77="",""))))</f>
        <v>3</v>
      </c>
      <c r="AG77" s="63">
        <f>IFERROR(SUM(AB77+AD77+AF77),"")</f>
        <v>5</v>
      </c>
      <c r="AH77" s="167" t="str">
        <f>IF(AEE80=7,(IF(AB77=1,"Alta",IF(AD77=1,"Alta",IF(AF77=1,"Alta","Media")))),IF(AG77&lt;=3,"Baja",IF(AG77&lt;=7,"Media",IF(AG77&lt;=9,"Alta",""))))</f>
        <v>Media</v>
      </c>
    </row>
    <row r="78" spans="1:34" s="72" customFormat="1" ht="211.2">
      <c r="A78" s="62" t="s">
        <v>1444</v>
      </c>
      <c r="B78" s="62" t="s">
        <v>136</v>
      </c>
      <c r="C78" s="62" t="s">
        <v>142</v>
      </c>
      <c r="D78" s="69" t="s">
        <v>566</v>
      </c>
      <c r="E78" s="69" t="s">
        <v>566</v>
      </c>
      <c r="F78" s="62" t="s">
        <v>773</v>
      </c>
      <c r="G78" s="62" t="s">
        <v>774</v>
      </c>
      <c r="H78" s="62" t="s">
        <v>157</v>
      </c>
      <c r="I78" s="62" t="s">
        <v>164</v>
      </c>
      <c r="J78" s="62" t="s">
        <v>162</v>
      </c>
      <c r="K78" s="62" t="s">
        <v>186</v>
      </c>
      <c r="L78" s="62" t="s">
        <v>358</v>
      </c>
      <c r="M78" s="136" t="s">
        <v>566</v>
      </c>
      <c r="N78" s="136" t="s">
        <v>566</v>
      </c>
      <c r="O78" s="136" t="s">
        <v>566</v>
      </c>
      <c r="P78" s="62" t="s">
        <v>420</v>
      </c>
      <c r="Q78" s="62" t="s">
        <v>364</v>
      </c>
      <c r="R78" s="62" t="s">
        <v>421</v>
      </c>
      <c r="S78" s="63" t="str">
        <f t="shared" ref="S78:S88" si="26">IF(R78="","",IF(R78="NO","No Aplica",IF(R78="Sí",IF(Q78="Información Pública Reservada","I.P.Reservada",IF(Q78="Información Pública Clasificada","I.P.Clasificada",IF(Q78="Información Pública","I.Pública"))))))</f>
        <v>No Aplica</v>
      </c>
      <c r="T78" s="62" t="s">
        <v>770</v>
      </c>
      <c r="U78" s="62" t="s">
        <v>369</v>
      </c>
      <c r="V78" s="62" t="s">
        <v>775</v>
      </c>
      <c r="W78" s="62" t="s">
        <v>584</v>
      </c>
      <c r="X78" s="62" t="s">
        <v>772</v>
      </c>
      <c r="Y78" s="158" t="s">
        <v>373</v>
      </c>
      <c r="Z78" s="158" t="s">
        <v>373</v>
      </c>
      <c r="AA78" s="158" t="s">
        <v>379</v>
      </c>
      <c r="AB78" s="63">
        <f t="shared" ref="AB78:AB139" si="27">IF(AA78="Alta",3,IF(AA78="Media",2,IF(AA78="Baja",1,IF(AA78="",""))))</f>
        <v>1</v>
      </c>
      <c r="AC78" s="158" t="s">
        <v>379</v>
      </c>
      <c r="AD78" s="63">
        <f t="shared" ref="AD78:AD139" si="28">IF(AC78="Alta",3,IF(AC78="Media",2,IF(AC78="Baja",1,IF(AC78="",""))))</f>
        <v>1</v>
      </c>
      <c r="AE78" s="160" t="s">
        <v>378</v>
      </c>
      <c r="AF78" s="63">
        <f t="shared" ref="AF78:AF139" si="29">IF(AE78="Alta",3,IF(AE78="Media",2,IF(AE78="Baja",1,IF(AE78="",""))))</f>
        <v>2</v>
      </c>
      <c r="AG78" s="63">
        <f t="shared" ref="AG78:AG139" si="30">IFERROR(SUM(AB78+AD78+AF78),"")</f>
        <v>4</v>
      </c>
      <c r="AH78" s="167" t="str">
        <f>IF(AEE81=7,(IF(AB78=1,"Alta",IF(AD78=1,"Alta",IF(AF78=1,"Alta","Media")))),IF(AG78&lt;=3,"Baja",IF(AG78&lt;=7,"Media",IF(AG78&lt;=9,"Alta",""))))</f>
        <v>Media</v>
      </c>
    </row>
    <row r="79" spans="1:34" s="72" customFormat="1" ht="92.4">
      <c r="A79" s="62" t="s">
        <v>1445</v>
      </c>
      <c r="B79" s="62" t="s">
        <v>136</v>
      </c>
      <c r="C79" s="62" t="s">
        <v>142</v>
      </c>
      <c r="D79" s="69" t="s">
        <v>566</v>
      </c>
      <c r="E79" s="69" t="s">
        <v>566</v>
      </c>
      <c r="F79" s="62" t="s">
        <v>778</v>
      </c>
      <c r="G79" s="62" t="s">
        <v>779</v>
      </c>
      <c r="H79" s="62" t="s">
        <v>157</v>
      </c>
      <c r="I79" s="62" t="s">
        <v>164</v>
      </c>
      <c r="J79" s="62" t="s">
        <v>162</v>
      </c>
      <c r="K79" s="62" t="s">
        <v>182</v>
      </c>
      <c r="L79" s="62" t="s">
        <v>359</v>
      </c>
      <c r="M79" s="62" t="s">
        <v>780</v>
      </c>
      <c r="N79" s="62" t="s">
        <v>781</v>
      </c>
      <c r="O79" s="136" t="s">
        <v>566</v>
      </c>
      <c r="P79" s="62" t="s">
        <v>421</v>
      </c>
      <c r="Q79" s="62" t="s">
        <v>363</v>
      </c>
      <c r="R79" s="62" t="s">
        <v>421</v>
      </c>
      <c r="S79" s="63" t="str">
        <f t="shared" si="26"/>
        <v>No Aplica</v>
      </c>
      <c r="T79" s="62" t="s">
        <v>777</v>
      </c>
      <c r="U79" s="62" t="s">
        <v>369</v>
      </c>
      <c r="V79" s="62" t="s">
        <v>776</v>
      </c>
      <c r="W79" s="171" t="s">
        <v>782</v>
      </c>
      <c r="X79" s="62" t="s">
        <v>772</v>
      </c>
      <c r="Y79" s="159" t="s">
        <v>371</v>
      </c>
      <c r="Z79" s="160" t="s">
        <v>372</v>
      </c>
      <c r="AA79" s="158" t="s">
        <v>379</v>
      </c>
      <c r="AB79" s="63">
        <f t="shared" si="27"/>
        <v>1</v>
      </c>
      <c r="AC79" s="158" t="s">
        <v>379</v>
      </c>
      <c r="AD79" s="63">
        <f t="shared" si="28"/>
        <v>1</v>
      </c>
      <c r="AE79" s="159" t="s">
        <v>377</v>
      </c>
      <c r="AF79" s="63">
        <f t="shared" si="29"/>
        <v>3</v>
      </c>
      <c r="AG79" s="63">
        <f t="shared" si="30"/>
        <v>5</v>
      </c>
      <c r="AH79" s="167" t="str">
        <f t="shared" ref="AH79:AH110" si="31">IF(AEE85=7,(IF(AB79=1,"Alta",IF(AD79=1,"Alta",IF(AF79=1,"Alta","Media")))),IF(AG79&lt;=3,"Baja",IF(AG79&lt;=7,"Media",IF(AG79&lt;=9,"Alta",""))))</f>
        <v>Media</v>
      </c>
    </row>
    <row r="80" spans="1:34" s="72" customFormat="1" ht="129.6">
      <c r="A80" s="62" t="s">
        <v>1446</v>
      </c>
      <c r="B80" s="62" t="s">
        <v>136</v>
      </c>
      <c r="C80" s="62" t="s">
        <v>142</v>
      </c>
      <c r="D80" s="69" t="s">
        <v>566</v>
      </c>
      <c r="E80" s="69" t="s">
        <v>566</v>
      </c>
      <c r="F80" s="73" t="s">
        <v>783</v>
      </c>
      <c r="G80" s="73" t="s">
        <v>784</v>
      </c>
      <c r="H80" s="62" t="s">
        <v>157</v>
      </c>
      <c r="I80" s="62" t="s">
        <v>164</v>
      </c>
      <c r="J80" s="62" t="s">
        <v>166</v>
      </c>
      <c r="K80" s="62" t="s">
        <v>188</v>
      </c>
      <c r="L80" s="62" t="s">
        <v>359</v>
      </c>
      <c r="M80" s="62" t="s">
        <v>780</v>
      </c>
      <c r="N80" s="62" t="s">
        <v>781</v>
      </c>
      <c r="O80" s="136" t="s">
        <v>566</v>
      </c>
      <c r="P80" s="62" t="s">
        <v>421</v>
      </c>
      <c r="Q80" s="62" t="s">
        <v>363</v>
      </c>
      <c r="R80" s="62" t="s">
        <v>421</v>
      </c>
      <c r="S80" s="63" t="str">
        <f t="shared" si="26"/>
        <v>No Aplica</v>
      </c>
      <c r="T80" s="62" t="s">
        <v>777</v>
      </c>
      <c r="U80" s="62" t="s">
        <v>369</v>
      </c>
      <c r="V80" s="62" t="s">
        <v>776</v>
      </c>
      <c r="W80" s="62" t="s">
        <v>785</v>
      </c>
      <c r="X80" s="62" t="s">
        <v>772</v>
      </c>
      <c r="Y80" s="158" t="s">
        <v>373</v>
      </c>
      <c r="Z80" s="158" t="s">
        <v>373</v>
      </c>
      <c r="AA80" s="158" t="s">
        <v>379</v>
      </c>
      <c r="AB80" s="63">
        <f t="shared" si="27"/>
        <v>1</v>
      </c>
      <c r="AC80" s="160" t="s">
        <v>378</v>
      </c>
      <c r="AD80" s="63">
        <f t="shared" si="28"/>
        <v>2</v>
      </c>
      <c r="AE80" s="160" t="s">
        <v>378</v>
      </c>
      <c r="AF80" s="63">
        <f t="shared" si="29"/>
        <v>2</v>
      </c>
      <c r="AG80" s="63">
        <f t="shared" si="30"/>
        <v>5</v>
      </c>
      <c r="AH80" s="167" t="str">
        <f t="shared" si="31"/>
        <v>Media</v>
      </c>
    </row>
    <row r="81" spans="1:34" s="72" customFormat="1" ht="92.4">
      <c r="A81" s="62" t="s">
        <v>1447</v>
      </c>
      <c r="B81" s="62" t="s">
        <v>136</v>
      </c>
      <c r="C81" s="62" t="s">
        <v>142</v>
      </c>
      <c r="D81" s="69" t="s">
        <v>566</v>
      </c>
      <c r="E81" s="69" t="s">
        <v>566</v>
      </c>
      <c r="F81" s="62" t="s">
        <v>786</v>
      </c>
      <c r="G81" s="62" t="s">
        <v>787</v>
      </c>
      <c r="H81" s="62" t="s">
        <v>157</v>
      </c>
      <c r="I81" s="62" t="s">
        <v>164</v>
      </c>
      <c r="J81" s="62" t="s">
        <v>357</v>
      </c>
      <c r="K81" s="62" t="s">
        <v>163</v>
      </c>
      <c r="L81" s="62" t="s">
        <v>359</v>
      </c>
      <c r="M81" s="62" t="s">
        <v>780</v>
      </c>
      <c r="N81" s="62" t="s">
        <v>781</v>
      </c>
      <c r="O81" s="136" t="s">
        <v>566</v>
      </c>
      <c r="P81" s="62" t="s">
        <v>421</v>
      </c>
      <c r="Q81" s="62" t="s">
        <v>363</v>
      </c>
      <c r="R81" s="62" t="s">
        <v>421</v>
      </c>
      <c r="S81" s="63" t="str">
        <f t="shared" si="26"/>
        <v>No Aplica</v>
      </c>
      <c r="T81" s="62" t="s">
        <v>777</v>
      </c>
      <c r="U81" s="62" t="s">
        <v>369</v>
      </c>
      <c r="V81" s="62" t="s">
        <v>776</v>
      </c>
      <c r="W81" s="62" t="s">
        <v>788</v>
      </c>
      <c r="X81" s="62" t="s">
        <v>772</v>
      </c>
      <c r="Y81" s="158" t="s">
        <v>373</v>
      </c>
      <c r="Z81" s="158" t="s">
        <v>373</v>
      </c>
      <c r="AA81" s="158" t="s">
        <v>379</v>
      </c>
      <c r="AB81" s="63">
        <f t="shared" si="27"/>
        <v>1</v>
      </c>
      <c r="AC81" s="158" t="s">
        <v>379</v>
      </c>
      <c r="AD81" s="63">
        <f t="shared" si="28"/>
        <v>1</v>
      </c>
      <c r="AE81" s="160" t="s">
        <v>378</v>
      </c>
      <c r="AF81" s="63">
        <f t="shared" si="29"/>
        <v>2</v>
      </c>
      <c r="AG81" s="63">
        <f t="shared" si="30"/>
        <v>4</v>
      </c>
      <c r="AH81" s="167" t="str">
        <f t="shared" si="31"/>
        <v>Media</v>
      </c>
    </row>
    <row r="82" spans="1:34" s="72" customFormat="1" ht="92.4">
      <c r="A82" s="62" t="s">
        <v>1448</v>
      </c>
      <c r="B82" s="62" t="s">
        <v>136</v>
      </c>
      <c r="C82" s="62" t="s">
        <v>142</v>
      </c>
      <c r="D82" s="69" t="s">
        <v>566</v>
      </c>
      <c r="E82" s="69" t="s">
        <v>566</v>
      </c>
      <c r="F82" s="62" t="s">
        <v>789</v>
      </c>
      <c r="G82" s="62" t="s">
        <v>790</v>
      </c>
      <c r="H82" s="62" t="s">
        <v>157</v>
      </c>
      <c r="I82" s="62" t="s">
        <v>164</v>
      </c>
      <c r="J82" s="62" t="s">
        <v>357</v>
      </c>
      <c r="K82" s="62" t="s">
        <v>194</v>
      </c>
      <c r="L82" s="62" t="s">
        <v>359</v>
      </c>
      <c r="M82" s="62" t="s">
        <v>780</v>
      </c>
      <c r="N82" s="62" t="s">
        <v>781</v>
      </c>
      <c r="O82" s="136" t="s">
        <v>566</v>
      </c>
      <c r="P82" s="62" t="s">
        <v>421</v>
      </c>
      <c r="Q82" s="62" t="s">
        <v>363</v>
      </c>
      <c r="R82" s="62" t="s">
        <v>421</v>
      </c>
      <c r="S82" s="63" t="str">
        <f t="shared" si="26"/>
        <v>No Aplica</v>
      </c>
      <c r="T82" s="62" t="s">
        <v>777</v>
      </c>
      <c r="U82" s="62" t="s">
        <v>369</v>
      </c>
      <c r="V82" s="62" t="s">
        <v>776</v>
      </c>
      <c r="W82" s="62" t="s">
        <v>791</v>
      </c>
      <c r="X82" s="62" t="s">
        <v>772</v>
      </c>
      <c r="Y82" s="158" t="s">
        <v>373</v>
      </c>
      <c r="Z82" s="158" t="s">
        <v>373</v>
      </c>
      <c r="AA82" s="158" t="s">
        <v>379</v>
      </c>
      <c r="AB82" s="63">
        <f t="shared" si="27"/>
        <v>1</v>
      </c>
      <c r="AC82" s="160" t="s">
        <v>378</v>
      </c>
      <c r="AD82" s="63">
        <f t="shared" si="28"/>
        <v>2</v>
      </c>
      <c r="AE82" s="159" t="s">
        <v>377</v>
      </c>
      <c r="AF82" s="63">
        <f t="shared" si="29"/>
        <v>3</v>
      </c>
      <c r="AG82" s="63">
        <f t="shared" si="30"/>
        <v>6</v>
      </c>
      <c r="AH82" s="159" t="s">
        <v>377</v>
      </c>
    </row>
    <row r="83" spans="1:34" s="72" customFormat="1" ht="79.2">
      <c r="A83" s="62" t="s">
        <v>1449</v>
      </c>
      <c r="B83" s="62" t="s">
        <v>136</v>
      </c>
      <c r="C83" s="62" t="s">
        <v>142</v>
      </c>
      <c r="D83" s="69" t="s">
        <v>566</v>
      </c>
      <c r="E83" s="69" t="s">
        <v>566</v>
      </c>
      <c r="F83" s="73" t="s">
        <v>792</v>
      </c>
      <c r="G83" s="62" t="s">
        <v>793</v>
      </c>
      <c r="H83" s="62" t="s">
        <v>157</v>
      </c>
      <c r="I83" s="62" t="s">
        <v>164</v>
      </c>
      <c r="J83" s="62" t="s">
        <v>166</v>
      </c>
      <c r="K83" s="62" t="s">
        <v>182</v>
      </c>
      <c r="L83" s="62" t="s">
        <v>359</v>
      </c>
      <c r="M83" s="62" t="s">
        <v>780</v>
      </c>
      <c r="N83" s="62" t="s">
        <v>781</v>
      </c>
      <c r="O83" s="136" t="s">
        <v>566</v>
      </c>
      <c r="P83" s="62" t="s">
        <v>421</v>
      </c>
      <c r="Q83" s="62" t="s">
        <v>363</v>
      </c>
      <c r="R83" s="62" t="s">
        <v>421</v>
      </c>
      <c r="S83" s="63" t="str">
        <f t="shared" si="26"/>
        <v>No Aplica</v>
      </c>
      <c r="T83" s="62" t="s">
        <v>777</v>
      </c>
      <c r="U83" s="62" t="s">
        <v>369</v>
      </c>
      <c r="V83" s="62" t="s">
        <v>776</v>
      </c>
      <c r="W83" s="62" t="s">
        <v>794</v>
      </c>
      <c r="X83" s="62" t="s">
        <v>772</v>
      </c>
      <c r="Y83" s="158" t="s">
        <v>373</v>
      </c>
      <c r="Z83" s="158" t="s">
        <v>373</v>
      </c>
      <c r="AA83" s="159" t="s">
        <v>377</v>
      </c>
      <c r="AB83" s="63">
        <f t="shared" si="27"/>
        <v>3</v>
      </c>
      <c r="AC83" s="159" t="s">
        <v>377</v>
      </c>
      <c r="AD83" s="63">
        <f t="shared" si="28"/>
        <v>3</v>
      </c>
      <c r="AE83" s="160" t="s">
        <v>378</v>
      </c>
      <c r="AF83" s="63">
        <f t="shared" si="29"/>
        <v>2</v>
      </c>
      <c r="AG83" s="63">
        <f t="shared" si="30"/>
        <v>8</v>
      </c>
      <c r="AH83" s="159" t="s">
        <v>377</v>
      </c>
    </row>
    <row r="84" spans="1:34" s="72" customFormat="1" ht="79.2">
      <c r="A84" s="62" t="s">
        <v>1450</v>
      </c>
      <c r="B84" s="62" t="s">
        <v>136</v>
      </c>
      <c r="C84" s="62" t="s">
        <v>142</v>
      </c>
      <c r="D84" s="69" t="s">
        <v>566</v>
      </c>
      <c r="E84" s="69" t="s">
        <v>566</v>
      </c>
      <c r="F84" s="62" t="s">
        <v>795</v>
      </c>
      <c r="G84" s="62" t="s">
        <v>796</v>
      </c>
      <c r="H84" s="62" t="s">
        <v>157</v>
      </c>
      <c r="I84" s="62" t="s">
        <v>164</v>
      </c>
      <c r="J84" s="62" t="s">
        <v>166</v>
      </c>
      <c r="K84" s="62" t="s">
        <v>182</v>
      </c>
      <c r="L84" s="62" t="s">
        <v>359</v>
      </c>
      <c r="M84" s="62" t="s">
        <v>780</v>
      </c>
      <c r="N84" s="62" t="s">
        <v>797</v>
      </c>
      <c r="O84" s="136" t="s">
        <v>566</v>
      </c>
      <c r="P84" s="62" t="s">
        <v>794</v>
      </c>
      <c r="Q84" s="62" t="s">
        <v>364</v>
      </c>
      <c r="R84" s="62" t="s">
        <v>421</v>
      </c>
      <c r="S84" s="63" t="str">
        <f t="shared" si="26"/>
        <v>No Aplica</v>
      </c>
      <c r="T84" s="62" t="s">
        <v>777</v>
      </c>
      <c r="U84" s="62" t="s">
        <v>369</v>
      </c>
      <c r="V84" s="62" t="s">
        <v>776</v>
      </c>
      <c r="W84" s="62" t="s">
        <v>798</v>
      </c>
      <c r="X84" s="62" t="s">
        <v>799</v>
      </c>
      <c r="Y84" s="158" t="s">
        <v>373</v>
      </c>
      <c r="Z84" s="158" t="s">
        <v>373</v>
      </c>
      <c r="AA84" s="158" t="s">
        <v>379</v>
      </c>
      <c r="AB84" s="63">
        <f t="shared" si="27"/>
        <v>1</v>
      </c>
      <c r="AC84" s="160" t="s">
        <v>378</v>
      </c>
      <c r="AD84" s="63">
        <f t="shared" si="28"/>
        <v>2</v>
      </c>
      <c r="AE84" s="158" t="s">
        <v>379</v>
      </c>
      <c r="AF84" s="63">
        <f t="shared" si="29"/>
        <v>1</v>
      </c>
      <c r="AG84" s="63">
        <f t="shared" si="30"/>
        <v>4</v>
      </c>
      <c r="AH84" s="167" t="str">
        <f t="shared" si="31"/>
        <v>Media</v>
      </c>
    </row>
    <row r="85" spans="1:34" s="72" customFormat="1" ht="105.6">
      <c r="A85" s="62" t="s">
        <v>1451</v>
      </c>
      <c r="B85" s="62" t="s">
        <v>136</v>
      </c>
      <c r="C85" s="62" t="s">
        <v>142</v>
      </c>
      <c r="D85" s="69" t="s">
        <v>566</v>
      </c>
      <c r="E85" s="69" t="s">
        <v>566</v>
      </c>
      <c r="F85" s="62" t="s">
        <v>800</v>
      </c>
      <c r="G85" s="74" t="s">
        <v>801</v>
      </c>
      <c r="H85" s="62" t="s">
        <v>157</v>
      </c>
      <c r="I85" s="62" t="s">
        <v>164</v>
      </c>
      <c r="J85" s="62" t="s">
        <v>357</v>
      </c>
      <c r="K85" s="62" t="s">
        <v>188</v>
      </c>
      <c r="L85" s="62" t="s">
        <v>359</v>
      </c>
      <c r="M85" s="62" t="s">
        <v>780</v>
      </c>
      <c r="N85" s="62" t="s">
        <v>802</v>
      </c>
      <c r="O85" s="136" t="s">
        <v>566</v>
      </c>
      <c r="P85" s="62" t="s">
        <v>421</v>
      </c>
      <c r="Q85" s="62" t="s">
        <v>364</v>
      </c>
      <c r="R85" s="62" t="s">
        <v>421</v>
      </c>
      <c r="S85" s="63" t="str">
        <f t="shared" si="26"/>
        <v>No Aplica</v>
      </c>
      <c r="T85" s="62" t="s">
        <v>777</v>
      </c>
      <c r="U85" s="62" t="s">
        <v>369</v>
      </c>
      <c r="V85" s="62" t="s">
        <v>776</v>
      </c>
      <c r="W85" s="62" t="s">
        <v>803</v>
      </c>
      <c r="X85" s="62" t="s">
        <v>772</v>
      </c>
      <c r="Y85" s="160" t="s">
        <v>372</v>
      </c>
      <c r="Z85" s="158" t="s">
        <v>373</v>
      </c>
      <c r="AA85" s="158" t="s">
        <v>379</v>
      </c>
      <c r="AB85" s="63">
        <f t="shared" si="27"/>
        <v>1</v>
      </c>
      <c r="AC85" s="160" t="s">
        <v>378</v>
      </c>
      <c r="AD85" s="63">
        <f t="shared" si="28"/>
        <v>2</v>
      </c>
      <c r="AE85" s="160" t="s">
        <v>378</v>
      </c>
      <c r="AF85" s="63">
        <f t="shared" si="29"/>
        <v>2</v>
      </c>
      <c r="AG85" s="63">
        <f t="shared" si="30"/>
        <v>5</v>
      </c>
      <c r="AH85" s="167" t="str">
        <f t="shared" si="31"/>
        <v>Media</v>
      </c>
    </row>
    <row r="86" spans="1:34" s="72" customFormat="1" ht="79.2">
      <c r="A86" s="62" t="s">
        <v>1452</v>
      </c>
      <c r="B86" s="62" t="s">
        <v>136</v>
      </c>
      <c r="C86" s="62" t="s">
        <v>142</v>
      </c>
      <c r="D86" s="69" t="s">
        <v>566</v>
      </c>
      <c r="E86" s="69" t="s">
        <v>566</v>
      </c>
      <c r="F86" s="62" t="s">
        <v>804</v>
      </c>
      <c r="G86" s="62" t="s">
        <v>805</v>
      </c>
      <c r="H86" s="62" t="s">
        <v>157</v>
      </c>
      <c r="I86" s="62" t="s">
        <v>164</v>
      </c>
      <c r="J86" s="62" t="s">
        <v>166</v>
      </c>
      <c r="K86" s="62" t="s">
        <v>182</v>
      </c>
      <c r="L86" s="62" t="s">
        <v>359</v>
      </c>
      <c r="M86" s="62" t="s">
        <v>806</v>
      </c>
      <c r="N86" s="62" t="s">
        <v>804</v>
      </c>
      <c r="O86" s="136" t="s">
        <v>566</v>
      </c>
      <c r="P86" s="62" t="s">
        <v>421</v>
      </c>
      <c r="Q86" s="62" t="s">
        <v>364</v>
      </c>
      <c r="R86" s="62" t="s">
        <v>421</v>
      </c>
      <c r="S86" s="63" t="str">
        <f t="shared" si="26"/>
        <v>No Aplica</v>
      </c>
      <c r="T86" s="62" t="s">
        <v>777</v>
      </c>
      <c r="U86" s="62" t="s">
        <v>369</v>
      </c>
      <c r="V86" s="62" t="s">
        <v>776</v>
      </c>
      <c r="W86" s="62" t="s">
        <v>421</v>
      </c>
      <c r="X86" s="62" t="s">
        <v>772</v>
      </c>
      <c r="Y86" s="158" t="s">
        <v>373</v>
      </c>
      <c r="Z86" s="158" t="s">
        <v>373</v>
      </c>
      <c r="AA86" s="158" t="s">
        <v>379</v>
      </c>
      <c r="AB86" s="63">
        <f t="shared" si="27"/>
        <v>1</v>
      </c>
      <c r="AC86" s="158" t="s">
        <v>379</v>
      </c>
      <c r="AD86" s="63">
        <f t="shared" si="28"/>
        <v>1</v>
      </c>
      <c r="AE86" s="158" t="s">
        <v>379</v>
      </c>
      <c r="AF86" s="63">
        <f t="shared" si="29"/>
        <v>1</v>
      </c>
      <c r="AG86" s="63">
        <f t="shared" si="30"/>
        <v>3</v>
      </c>
      <c r="AH86" s="166" t="str">
        <f t="shared" si="31"/>
        <v>Baja</v>
      </c>
    </row>
    <row r="87" spans="1:34" s="72" customFormat="1" ht="79.2">
      <c r="A87" s="62" t="s">
        <v>1453</v>
      </c>
      <c r="B87" s="62" t="s">
        <v>136</v>
      </c>
      <c r="C87" s="62" t="s">
        <v>142</v>
      </c>
      <c r="D87" s="69" t="s">
        <v>566</v>
      </c>
      <c r="E87" s="69" t="s">
        <v>566</v>
      </c>
      <c r="F87" s="62" t="s">
        <v>807</v>
      </c>
      <c r="G87" s="62" t="s">
        <v>808</v>
      </c>
      <c r="H87" s="62" t="s">
        <v>157</v>
      </c>
      <c r="I87" s="62" t="s">
        <v>164</v>
      </c>
      <c r="J87" s="62" t="s">
        <v>174</v>
      </c>
      <c r="K87" s="62" t="s">
        <v>172</v>
      </c>
      <c r="L87" s="62" t="s">
        <v>358</v>
      </c>
      <c r="M87" s="62" t="s">
        <v>807</v>
      </c>
      <c r="N87" s="62"/>
      <c r="O87" s="136" t="s">
        <v>566</v>
      </c>
      <c r="P87" s="62" t="s">
        <v>523</v>
      </c>
      <c r="Q87" s="62" t="s">
        <v>363</v>
      </c>
      <c r="R87" s="62" t="s">
        <v>421</v>
      </c>
      <c r="S87" s="63" t="str">
        <f t="shared" si="26"/>
        <v>No Aplica</v>
      </c>
      <c r="T87" s="62" t="s">
        <v>777</v>
      </c>
      <c r="U87" s="62" t="s">
        <v>369</v>
      </c>
      <c r="V87" s="62" t="s">
        <v>776</v>
      </c>
      <c r="W87" s="62" t="s">
        <v>421</v>
      </c>
      <c r="X87" s="62" t="s">
        <v>772</v>
      </c>
      <c r="Y87" s="158" t="s">
        <v>373</v>
      </c>
      <c r="Z87" s="158" t="s">
        <v>373</v>
      </c>
      <c r="AA87" s="158" t="s">
        <v>379</v>
      </c>
      <c r="AB87" s="63">
        <f t="shared" si="27"/>
        <v>1</v>
      </c>
      <c r="AC87" s="158" t="s">
        <v>379</v>
      </c>
      <c r="AD87" s="63">
        <f t="shared" si="28"/>
        <v>1</v>
      </c>
      <c r="AE87" s="158" t="s">
        <v>379</v>
      </c>
      <c r="AF87" s="63">
        <f t="shared" si="29"/>
        <v>1</v>
      </c>
      <c r="AG87" s="63">
        <f t="shared" si="30"/>
        <v>3</v>
      </c>
      <c r="AH87" s="166" t="str">
        <f t="shared" si="31"/>
        <v>Baja</v>
      </c>
    </row>
    <row r="88" spans="1:34" s="72" customFormat="1" ht="132">
      <c r="A88" s="62" t="s">
        <v>1454</v>
      </c>
      <c r="B88" s="62" t="s">
        <v>136</v>
      </c>
      <c r="C88" s="62" t="s">
        <v>142</v>
      </c>
      <c r="D88" s="69" t="s">
        <v>566</v>
      </c>
      <c r="E88" s="69" t="s">
        <v>566</v>
      </c>
      <c r="F88" s="62" t="s">
        <v>809</v>
      </c>
      <c r="G88" s="62" t="s">
        <v>810</v>
      </c>
      <c r="H88" s="62" t="s">
        <v>157</v>
      </c>
      <c r="I88" s="62" t="s">
        <v>164</v>
      </c>
      <c r="J88" s="62" t="s">
        <v>166</v>
      </c>
      <c r="K88" s="62" t="s">
        <v>182</v>
      </c>
      <c r="L88" s="62" t="s">
        <v>359</v>
      </c>
      <c r="M88" s="62" t="s">
        <v>811</v>
      </c>
      <c r="N88" s="62" t="s">
        <v>811</v>
      </c>
      <c r="O88" s="62" t="s">
        <v>811</v>
      </c>
      <c r="P88" s="62" t="s">
        <v>420</v>
      </c>
      <c r="Q88" s="62" t="s">
        <v>365</v>
      </c>
      <c r="R88" s="62" t="s">
        <v>421</v>
      </c>
      <c r="S88" s="63" t="str">
        <f t="shared" si="26"/>
        <v>No Aplica</v>
      </c>
      <c r="T88" s="62" t="s">
        <v>812</v>
      </c>
      <c r="U88" s="62" t="s">
        <v>369</v>
      </c>
      <c r="V88" s="62" t="s">
        <v>813</v>
      </c>
      <c r="W88" s="62" t="s">
        <v>794</v>
      </c>
      <c r="X88" s="62" t="s">
        <v>772</v>
      </c>
      <c r="Y88" s="192" t="s">
        <v>371</v>
      </c>
      <c r="Z88" s="192" t="s">
        <v>371</v>
      </c>
      <c r="AA88" s="192" t="s">
        <v>377</v>
      </c>
      <c r="AB88" s="63">
        <f t="shared" si="27"/>
        <v>3</v>
      </c>
      <c r="AC88" s="192" t="s">
        <v>377</v>
      </c>
      <c r="AD88" s="63">
        <f t="shared" si="28"/>
        <v>3</v>
      </c>
      <c r="AE88" s="192" t="s">
        <v>377</v>
      </c>
      <c r="AF88" s="63">
        <f t="shared" si="29"/>
        <v>3</v>
      </c>
      <c r="AG88" s="63">
        <f t="shared" si="30"/>
        <v>9</v>
      </c>
      <c r="AH88" s="193" t="str">
        <f t="shared" si="31"/>
        <v>Alta</v>
      </c>
    </row>
    <row r="89" spans="1:34" s="72" customFormat="1" ht="118.8">
      <c r="A89" s="75" t="s">
        <v>1455</v>
      </c>
      <c r="B89" s="62" t="s">
        <v>136</v>
      </c>
      <c r="C89" s="62" t="s">
        <v>141</v>
      </c>
      <c r="D89" s="69" t="s">
        <v>566</v>
      </c>
      <c r="E89" s="69" t="s">
        <v>566</v>
      </c>
      <c r="F89" s="69" t="s">
        <v>814</v>
      </c>
      <c r="G89" s="76" t="s">
        <v>815</v>
      </c>
      <c r="H89" s="75" t="s">
        <v>157</v>
      </c>
      <c r="I89" s="69" t="s">
        <v>164</v>
      </c>
      <c r="J89" s="69" t="s">
        <v>162</v>
      </c>
      <c r="K89" s="69" t="s">
        <v>184</v>
      </c>
      <c r="L89" s="69" t="s">
        <v>359</v>
      </c>
      <c r="M89" s="69" t="s">
        <v>662</v>
      </c>
      <c r="N89" s="69" t="s">
        <v>662</v>
      </c>
      <c r="O89" s="69" t="s">
        <v>662</v>
      </c>
      <c r="P89" s="69" t="s">
        <v>420</v>
      </c>
      <c r="Q89" s="69" t="s">
        <v>364</v>
      </c>
      <c r="R89" s="69" t="s">
        <v>420</v>
      </c>
      <c r="S89" s="77" t="s">
        <v>816</v>
      </c>
      <c r="T89" s="69" t="s">
        <v>817</v>
      </c>
      <c r="U89" s="69" t="s">
        <v>369</v>
      </c>
      <c r="V89" s="169" t="s">
        <v>818</v>
      </c>
      <c r="W89" s="69" t="s">
        <v>421</v>
      </c>
      <c r="X89" s="69" t="s">
        <v>817</v>
      </c>
      <c r="Y89" s="185" t="s">
        <v>372</v>
      </c>
      <c r="Z89" s="184" t="s">
        <v>373</v>
      </c>
      <c r="AA89" s="188" t="s">
        <v>377</v>
      </c>
      <c r="AB89" s="63">
        <f t="shared" si="27"/>
        <v>3</v>
      </c>
      <c r="AC89" s="185" t="s">
        <v>378</v>
      </c>
      <c r="AD89" s="63">
        <f t="shared" si="28"/>
        <v>2</v>
      </c>
      <c r="AE89" s="185" t="s">
        <v>378</v>
      </c>
      <c r="AF89" s="63">
        <f t="shared" si="29"/>
        <v>2</v>
      </c>
      <c r="AG89" s="63">
        <f t="shared" si="30"/>
        <v>7</v>
      </c>
      <c r="AH89" s="167" t="str">
        <f t="shared" si="31"/>
        <v>Media</v>
      </c>
    </row>
    <row r="90" spans="1:34" s="72" customFormat="1" ht="66">
      <c r="A90" s="75" t="s">
        <v>1456</v>
      </c>
      <c r="B90" s="62" t="s">
        <v>136</v>
      </c>
      <c r="C90" s="62" t="s">
        <v>141</v>
      </c>
      <c r="D90" s="69" t="s">
        <v>566</v>
      </c>
      <c r="E90" s="69" t="s">
        <v>566</v>
      </c>
      <c r="F90" s="69" t="s">
        <v>819</v>
      </c>
      <c r="G90" s="75" t="s">
        <v>820</v>
      </c>
      <c r="H90" s="75" t="s">
        <v>157</v>
      </c>
      <c r="I90" s="69" t="s">
        <v>164</v>
      </c>
      <c r="J90" s="69" t="s">
        <v>170</v>
      </c>
      <c r="K90" s="69" t="s">
        <v>182</v>
      </c>
      <c r="L90" s="69" t="s">
        <v>359</v>
      </c>
      <c r="M90" s="69" t="s">
        <v>662</v>
      </c>
      <c r="N90" s="69" t="s">
        <v>662</v>
      </c>
      <c r="O90" s="69" t="s">
        <v>662</v>
      </c>
      <c r="P90" s="69" t="s">
        <v>421</v>
      </c>
      <c r="Q90" s="69" t="s">
        <v>364</v>
      </c>
      <c r="R90" s="69" t="s">
        <v>420</v>
      </c>
      <c r="S90" s="77" t="s">
        <v>816</v>
      </c>
      <c r="T90" s="69" t="s">
        <v>817</v>
      </c>
      <c r="U90" s="69" t="s">
        <v>369</v>
      </c>
      <c r="V90" s="136" t="s">
        <v>821</v>
      </c>
      <c r="W90" s="69" t="s">
        <v>421</v>
      </c>
      <c r="X90" s="69" t="s">
        <v>817</v>
      </c>
      <c r="Y90" s="184" t="s">
        <v>373</v>
      </c>
      <c r="Z90" s="184" t="s">
        <v>373</v>
      </c>
      <c r="AA90" s="184" t="s">
        <v>379</v>
      </c>
      <c r="AB90" s="63">
        <f t="shared" si="27"/>
        <v>1</v>
      </c>
      <c r="AC90" s="184" t="s">
        <v>379</v>
      </c>
      <c r="AD90" s="63">
        <f t="shared" si="28"/>
        <v>1</v>
      </c>
      <c r="AE90" s="184" t="s">
        <v>379</v>
      </c>
      <c r="AF90" s="63">
        <f t="shared" si="29"/>
        <v>1</v>
      </c>
      <c r="AG90" s="63">
        <f t="shared" si="30"/>
        <v>3</v>
      </c>
      <c r="AH90" s="166" t="str">
        <f t="shared" si="31"/>
        <v>Baja</v>
      </c>
    </row>
    <row r="91" spans="1:34" s="72" customFormat="1" ht="92.4">
      <c r="A91" s="75" t="s">
        <v>1457</v>
      </c>
      <c r="B91" s="62" t="s">
        <v>136</v>
      </c>
      <c r="C91" s="62" t="s">
        <v>141</v>
      </c>
      <c r="D91" s="69" t="s">
        <v>566</v>
      </c>
      <c r="E91" s="69" t="s">
        <v>566</v>
      </c>
      <c r="F91" s="69" t="s">
        <v>822</v>
      </c>
      <c r="G91" s="69" t="s">
        <v>823</v>
      </c>
      <c r="H91" s="75" t="s">
        <v>157</v>
      </c>
      <c r="I91" s="69" t="s">
        <v>164</v>
      </c>
      <c r="J91" s="69" t="s">
        <v>170</v>
      </c>
      <c r="K91" s="69" t="s">
        <v>182</v>
      </c>
      <c r="L91" s="69" t="s">
        <v>359</v>
      </c>
      <c r="M91" s="69" t="s">
        <v>662</v>
      </c>
      <c r="N91" s="69" t="s">
        <v>662</v>
      </c>
      <c r="O91" s="69" t="s">
        <v>662</v>
      </c>
      <c r="P91" s="69" t="s">
        <v>421</v>
      </c>
      <c r="Q91" s="69" t="s">
        <v>364</v>
      </c>
      <c r="R91" s="69" t="s">
        <v>420</v>
      </c>
      <c r="S91" s="77" t="s">
        <v>816</v>
      </c>
      <c r="T91" s="69" t="s">
        <v>817</v>
      </c>
      <c r="U91" s="69" t="s">
        <v>369</v>
      </c>
      <c r="V91" s="136" t="s">
        <v>821</v>
      </c>
      <c r="W91" s="69" t="s">
        <v>421</v>
      </c>
      <c r="X91" s="69" t="s">
        <v>817</v>
      </c>
      <c r="Y91" s="184" t="s">
        <v>373</v>
      </c>
      <c r="Z91" s="184" t="s">
        <v>373</v>
      </c>
      <c r="AA91" s="185" t="s">
        <v>378</v>
      </c>
      <c r="AB91" s="63">
        <f t="shared" si="27"/>
        <v>2</v>
      </c>
      <c r="AC91" s="185" t="s">
        <v>378</v>
      </c>
      <c r="AD91" s="63">
        <f t="shared" si="28"/>
        <v>2</v>
      </c>
      <c r="AE91" s="184" t="s">
        <v>379</v>
      </c>
      <c r="AF91" s="63">
        <f t="shared" si="29"/>
        <v>1</v>
      </c>
      <c r="AG91" s="63">
        <f t="shared" si="30"/>
        <v>5</v>
      </c>
      <c r="AH91" s="167" t="str">
        <f t="shared" si="31"/>
        <v>Media</v>
      </c>
    </row>
    <row r="92" spans="1:34" s="72" customFormat="1" ht="158.4">
      <c r="A92" s="75" t="s">
        <v>1458</v>
      </c>
      <c r="B92" s="62" t="s">
        <v>136</v>
      </c>
      <c r="C92" s="62" t="s">
        <v>141</v>
      </c>
      <c r="D92" s="69" t="s">
        <v>566</v>
      </c>
      <c r="E92" s="69" t="s">
        <v>566</v>
      </c>
      <c r="F92" s="69" t="s">
        <v>824</v>
      </c>
      <c r="G92" s="69" t="s">
        <v>825</v>
      </c>
      <c r="H92" s="75" t="s">
        <v>157</v>
      </c>
      <c r="I92" s="69" t="s">
        <v>164</v>
      </c>
      <c r="J92" s="69" t="s">
        <v>162</v>
      </c>
      <c r="K92" s="69" t="s">
        <v>186</v>
      </c>
      <c r="L92" s="69" t="s">
        <v>359</v>
      </c>
      <c r="M92" s="69" t="s">
        <v>662</v>
      </c>
      <c r="N92" s="69" t="s">
        <v>662</v>
      </c>
      <c r="O92" s="69" t="s">
        <v>662</v>
      </c>
      <c r="P92" s="69" t="s">
        <v>421</v>
      </c>
      <c r="Q92" s="69" t="s">
        <v>364</v>
      </c>
      <c r="R92" s="69" t="s">
        <v>421</v>
      </c>
      <c r="S92" s="77" t="s">
        <v>826</v>
      </c>
      <c r="T92" s="69" t="s">
        <v>817</v>
      </c>
      <c r="U92" s="69" t="s">
        <v>369</v>
      </c>
      <c r="V92" s="170" t="s">
        <v>827</v>
      </c>
      <c r="W92" s="69" t="s">
        <v>421</v>
      </c>
      <c r="X92" s="69" t="s">
        <v>817</v>
      </c>
      <c r="Y92" s="184" t="s">
        <v>373</v>
      </c>
      <c r="Z92" s="184" t="s">
        <v>373</v>
      </c>
      <c r="AA92" s="184" t="s">
        <v>379</v>
      </c>
      <c r="AB92" s="63">
        <f t="shared" si="27"/>
        <v>1</v>
      </c>
      <c r="AC92" s="185" t="s">
        <v>378</v>
      </c>
      <c r="AD92" s="63">
        <f t="shared" si="28"/>
        <v>2</v>
      </c>
      <c r="AE92" s="185" t="s">
        <v>378</v>
      </c>
      <c r="AF92" s="63">
        <f t="shared" si="29"/>
        <v>2</v>
      </c>
      <c r="AG92" s="63">
        <f t="shared" si="30"/>
        <v>5</v>
      </c>
      <c r="AH92" s="167" t="str">
        <f t="shared" si="31"/>
        <v>Media</v>
      </c>
    </row>
    <row r="93" spans="1:34" s="72" customFormat="1" ht="66">
      <c r="A93" s="75" t="s">
        <v>1459</v>
      </c>
      <c r="B93" s="62" t="s">
        <v>136</v>
      </c>
      <c r="C93" s="62" t="s">
        <v>141</v>
      </c>
      <c r="D93" s="69" t="s">
        <v>566</v>
      </c>
      <c r="E93" s="69" t="s">
        <v>566</v>
      </c>
      <c r="F93" s="69" t="s">
        <v>828</v>
      </c>
      <c r="G93" s="69" t="s">
        <v>829</v>
      </c>
      <c r="H93" s="75" t="s">
        <v>157</v>
      </c>
      <c r="I93" s="69" t="s">
        <v>164</v>
      </c>
      <c r="J93" s="69" t="s">
        <v>162</v>
      </c>
      <c r="K93" s="69" t="s">
        <v>186</v>
      </c>
      <c r="L93" s="69" t="s">
        <v>359</v>
      </c>
      <c r="M93" s="69" t="s">
        <v>662</v>
      </c>
      <c r="N93" s="69" t="s">
        <v>662</v>
      </c>
      <c r="O93" s="69" t="s">
        <v>662</v>
      </c>
      <c r="P93" s="69" t="s">
        <v>421</v>
      </c>
      <c r="Q93" s="69" t="s">
        <v>364</v>
      </c>
      <c r="R93" s="69" t="s">
        <v>421</v>
      </c>
      <c r="S93" s="77" t="s">
        <v>826</v>
      </c>
      <c r="T93" s="69" t="s">
        <v>817</v>
      </c>
      <c r="U93" s="69" t="s">
        <v>369</v>
      </c>
      <c r="V93" s="136" t="s">
        <v>821</v>
      </c>
      <c r="W93" s="69" t="s">
        <v>421</v>
      </c>
      <c r="X93" s="69" t="s">
        <v>817</v>
      </c>
      <c r="Y93" s="184" t="s">
        <v>373</v>
      </c>
      <c r="Z93" s="184" t="s">
        <v>373</v>
      </c>
      <c r="AA93" s="184" t="s">
        <v>379</v>
      </c>
      <c r="AB93" s="63">
        <f t="shared" si="27"/>
        <v>1</v>
      </c>
      <c r="AC93" s="184" t="s">
        <v>379</v>
      </c>
      <c r="AD93" s="63">
        <f t="shared" si="28"/>
        <v>1</v>
      </c>
      <c r="AE93" s="184" t="s">
        <v>379</v>
      </c>
      <c r="AF93" s="63">
        <f t="shared" si="29"/>
        <v>1</v>
      </c>
      <c r="AG93" s="63">
        <f t="shared" si="30"/>
        <v>3</v>
      </c>
      <c r="AH93" s="166" t="str">
        <f t="shared" si="31"/>
        <v>Baja</v>
      </c>
    </row>
    <row r="94" spans="1:34" s="72" customFormat="1" ht="129.6">
      <c r="A94" s="75" t="s">
        <v>1460</v>
      </c>
      <c r="B94" s="62" t="s">
        <v>136</v>
      </c>
      <c r="C94" s="62" t="s">
        <v>141</v>
      </c>
      <c r="D94" s="69" t="s">
        <v>566</v>
      </c>
      <c r="E94" s="69" t="s">
        <v>566</v>
      </c>
      <c r="F94" s="69" t="s">
        <v>830</v>
      </c>
      <c r="G94" s="69" t="s">
        <v>831</v>
      </c>
      <c r="H94" s="75" t="s">
        <v>157</v>
      </c>
      <c r="I94" s="69" t="s">
        <v>164</v>
      </c>
      <c r="J94" s="69" t="s">
        <v>162</v>
      </c>
      <c r="K94" s="69" t="s">
        <v>186</v>
      </c>
      <c r="L94" s="69" t="s">
        <v>359</v>
      </c>
      <c r="M94" s="69" t="s">
        <v>662</v>
      </c>
      <c r="N94" s="69" t="s">
        <v>662</v>
      </c>
      <c r="O94" s="69" t="s">
        <v>662</v>
      </c>
      <c r="P94" s="69" t="s">
        <v>424</v>
      </c>
      <c r="Q94" s="69" t="s">
        <v>365</v>
      </c>
      <c r="R94" s="69" t="s">
        <v>421</v>
      </c>
      <c r="S94" s="77" t="s">
        <v>826</v>
      </c>
      <c r="T94" s="69" t="s">
        <v>817</v>
      </c>
      <c r="U94" s="69" t="s">
        <v>369</v>
      </c>
      <c r="V94" s="170" t="s">
        <v>818</v>
      </c>
      <c r="W94" s="69" t="s">
        <v>421</v>
      </c>
      <c r="X94" s="69" t="s">
        <v>817</v>
      </c>
      <c r="Y94" s="188" t="s">
        <v>371</v>
      </c>
      <c r="Z94" s="184" t="s">
        <v>373</v>
      </c>
      <c r="AA94" s="188" t="s">
        <v>377</v>
      </c>
      <c r="AB94" s="63">
        <f t="shared" si="27"/>
        <v>3</v>
      </c>
      <c r="AC94" s="186" t="s">
        <v>377</v>
      </c>
      <c r="AD94" s="63">
        <f t="shared" si="28"/>
        <v>3</v>
      </c>
      <c r="AE94" s="188" t="s">
        <v>377</v>
      </c>
      <c r="AF94" s="63">
        <f t="shared" si="29"/>
        <v>3</v>
      </c>
      <c r="AG94" s="63">
        <f t="shared" si="30"/>
        <v>9</v>
      </c>
      <c r="AH94" s="165" t="str">
        <f t="shared" si="31"/>
        <v>Alta</v>
      </c>
    </row>
    <row r="95" spans="1:34" s="72" customFormat="1" ht="129.6">
      <c r="A95" s="75" t="s">
        <v>1461</v>
      </c>
      <c r="B95" s="62" t="s">
        <v>136</v>
      </c>
      <c r="C95" s="62" t="s">
        <v>141</v>
      </c>
      <c r="D95" s="69" t="s">
        <v>566</v>
      </c>
      <c r="E95" s="69" t="s">
        <v>566</v>
      </c>
      <c r="F95" s="69" t="s">
        <v>832</v>
      </c>
      <c r="G95" s="69" t="s">
        <v>833</v>
      </c>
      <c r="H95" s="75" t="s">
        <v>157</v>
      </c>
      <c r="I95" s="69" t="s">
        <v>164</v>
      </c>
      <c r="J95" s="69" t="s">
        <v>162</v>
      </c>
      <c r="K95" s="69" t="s">
        <v>186</v>
      </c>
      <c r="L95" s="69" t="s">
        <v>359</v>
      </c>
      <c r="M95" s="69" t="s">
        <v>662</v>
      </c>
      <c r="N95" s="69" t="s">
        <v>662</v>
      </c>
      <c r="O95" s="69" t="s">
        <v>662</v>
      </c>
      <c r="P95" s="69" t="s">
        <v>424</v>
      </c>
      <c r="Q95" s="69" t="s">
        <v>365</v>
      </c>
      <c r="R95" s="69" t="s">
        <v>421</v>
      </c>
      <c r="S95" s="77" t="s">
        <v>826</v>
      </c>
      <c r="T95" s="69" t="s">
        <v>817</v>
      </c>
      <c r="U95" s="69" t="s">
        <v>369</v>
      </c>
      <c r="V95" s="170" t="s">
        <v>818</v>
      </c>
      <c r="W95" s="69" t="s">
        <v>421</v>
      </c>
      <c r="X95" s="69" t="s">
        <v>817</v>
      </c>
      <c r="Y95" s="188" t="s">
        <v>371</v>
      </c>
      <c r="Z95" s="184" t="s">
        <v>373</v>
      </c>
      <c r="AA95" s="188" t="s">
        <v>377</v>
      </c>
      <c r="AB95" s="63">
        <f t="shared" si="27"/>
        <v>3</v>
      </c>
      <c r="AC95" s="186" t="s">
        <v>377</v>
      </c>
      <c r="AD95" s="63">
        <f t="shared" si="28"/>
        <v>3</v>
      </c>
      <c r="AE95" s="188" t="s">
        <v>377</v>
      </c>
      <c r="AF95" s="63">
        <f t="shared" si="29"/>
        <v>3</v>
      </c>
      <c r="AG95" s="63">
        <f t="shared" si="30"/>
        <v>9</v>
      </c>
      <c r="AH95" s="165" t="str">
        <f t="shared" si="31"/>
        <v>Alta</v>
      </c>
    </row>
    <row r="96" spans="1:34" s="72" customFormat="1" ht="66">
      <c r="A96" s="75" t="s">
        <v>1462</v>
      </c>
      <c r="B96" s="62" t="s">
        <v>136</v>
      </c>
      <c r="C96" s="62" t="s">
        <v>141</v>
      </c>
      <c r="D96" s="69" t="s">
        <v>566</v>
      </c>
      <c r="E96" s="69" t="s">
        <v>566</v>
      </c>
      <c r="F96" s="69" t="s">
        <v>834</v>
      </c>
      <c r="G96" s="75" t="s">
        <v>835</v>
      </c>
      <c r="H96" s="75" t="s">
        <v>157</v>
      </c>
      <c r="I96" s="69" t="s">
        <v>164</v>
      </c>
      <c r="J96" s="69" t="s">
        <v>162</v>
      </c>
      <c r="K96" s="69" t="s">
        <v>186</v>
      </c>
      <c r="L96" s="69" t="s">
        <v>359</v>
      </c>
      <c r="M96" s="69" t="s">
        <v>662</v>
      </c>
      <c r="N96" s="69" t="s">
        <v>662</v>
      </c>
      <c r="O96" s="69" t="s">
        <v>662</v>
      </c>
      <c r="P96" s="78" t="s">
        <v>794</v>
      </c>
      <c r="Q96" s="69" t="s">
        <v>364</v>
      </c>
      <c r="R96" s="69" t="s">
        <v>421</v>
      </c>
      <c r="S96" s="77" t="s">
        <v>826</v>
      </c>
      <c r="T96" s="69" t="s">
        <v>817</v>
      </c>
      <c r="U96" s="69" t="s">
        <v>369</v>
      </c>
      <c r="V96" s="78" t="s">
        <v>836</v>
      </c>
      <c r="W96" s="78" t="s">
        <v>421</v>
      </c>
      <c r="X96" s="69" t="s">
        <v>817</v>
      </c>
      <c r="Y96" s="184" t="s">
        <v>373</v>
      </c>
      <c r="Z96" s="184" t="s">
        <v>373</v>
      </c>
      <c r="AA96" s="184" t="s">
        <v>379</v>
      </c>
      <c r="AB96" s="63">
        <f t="shared" si="27"/>
        <v>1</v>
      </c>
      <c r="AC96" s="184" t="s">
        <v>379</v>
      </c>
      <c r="AD96" s="63">
        <f t="shared" si="28"/>
        <v>1</v>
      </c>
      <c r="AE96" s="184" t="s">
        <v>379</v>
      </c>
      <c r="AF96" s="63">
        <f t="shared" si="29"/>
        <v>1</v>
      </c>
      <c r="AG96" s="63">
        <f t="shared" si="30"/>
        <v>3</v>
      </c>
      <c r="AH96" s="166" t="str">
        <f t="shared" si="31"/>
        <v>Baja</v>
      </c>
    </row>
    <row r="97" spans="1:34" s="72" customFormat="1" ht="105.6">
      <c r="A97" s="69" t="s">
        <v>1463</v>
      </c>
      <c r="B97" s="69" t="s">
        <v>138</v>
      </c>
      <c r="C97" s="69" t="s">
        <v>148</v>
      </c>
      <c r="D97" s="69" t="s">
        <v>837</v>
      </c>
      <c r="E97" s="69" t="s">
        <v>566</v>
      </c>
      <c r="F97" s="69" t="s">
        <v>838</v>
      </c>
      <c r="G97" s="69" t="s">
        <v>839</v>
      </c>
      <c r="H97" s="69" t="s">
        <v>157</v>
      </c>
      <c r="I97" s="69" t="s">
        <v>164</v>
      </c>
      <c r="J97" s="69" t="s">
        <v>177</v>
      </c>
      <c r="K97" s="69" t="s">
        <v>182</v>
      </c>
      <c r="L97" s="69" t="s">
        <v>358</v>
      </c>
      <c r="M97" s="69" t="s">
        <v>840</v>
      </c>
      <c r="N97" s="69" t="s">
        <v>841</v>
      </c>
      <c r="O97" s="69" t="s">
        <v>842</v>
      </c>
      <c r="P97" s="69" t="s">
        <v>420</v>
      </c>
      <c r="Q97" s="69" t="s">
        <v>363</v>
      </c>
      <c r="R97" s="69" t="s">
        <v>420</v>
      </c>
      <c r="S97" s="77" t="s">
        <v>843</v>
      </c>
      <c r="T97" s="69" t="s">
        <v>844</v>
      </c>
      <c r="U97" s="69" t="s">
        <v>369</v>
      </c>
      <c r="V97" s="69" t="s">
        <v>845</v>
      </c>
      <c r="W97" s="69" t="s">
        <v>566</v>
      </c>
      <c r="X97" s="69" t="s">
        <v>844</v>
      </c>
      <c r="Y97" s="185" t="s">
        <v>372</v>
      </c>
      <c r="Z97" s="185" t="s">
        <v>372</v>
      </c>
      <c r="AA97" s="186" t="s">
        <v>377</v>
      </c>
      <c r="AB97" s="63">
        <f t="shared" si="27"/>
        <v>3</v>
      </c>
      <c r="AC97" s="185" t="s">
        <v>378</v>
      </c>
      <c r="AD97" s="63">
        <f t="shared" si="28"/>
        <v>2</v>
      </c>
      <c r="AE97" s="185" t="s">
        <v>378</v>
      </c>
      <c r="AF97" s="63">
        <f t="shared" si="29"/>
        <v>2</v>
      </c>
      <c r="AG97" s="63">
        <f t="shared" si="30"/>
        <v>7</v>
      </c>
      <c r="AH97" s="167" t="str">
        <f t="shared" si="31"/>
        <v>Media</v>
      </c>
    </row>
    <row r="98" spans="1:34" s="72" customFormat="1" ht="92.4">
      <c r="A98" s="69" t="s">
        <v>1464</v>
      </c>
      <c r="B98" s="69" t="s">
        <v>138</v>
      </c>
      <c r="C98" s="69" t="s">
        <v>148</v>
      </c>
      <c r="D98" s="69" t="s">
        <v>837</v>
      </c>
      <c r="E98" s="69" t="s">
        <v>566</v>
      </c>
      <c r="F98" s="69" t="s">
        <v>846</v>
      </c>
      <c r="G98" s="69" t="s">
        <v>847</v>
      </c>
      <c r="H98" s="69" t="s">
        <v>157</v>
      </c>
      <c r="I98" s="69" t="s">
        <v>164</v>
      </c>
      <c r="J98" s="69" t="s">
        <v>177</v>
      </c>
      <c r="K98" s="69" t="s">
        <v>182</v>
      </c>
      <c r="L98" s="69" t="s">
        <v>359</v>
      </c>
      <c r="M98" s="69" t="s">
        <v>840</v>
      </c>
      <c r="N98" s="69" t="s">
        <v>841</v>
      </c>
      <c r="O98" s="69" t="s">
        <v>842</v>
      </c>
      <c r="P98" s="69" t="s">
        <v>420</v>
      </c>
      <c r="Q98" s="69" t="s">
        <v>363</v>
      </c>
      <c r="R98" s="69" t="s">
        <v>420</v>
      </c>
      <c r="S98" s="77" t="s">
        <v>843</v>
      </c>
      <c r="T98" s="69" t="s">
        <v>844</v>
      </c>
      <c r="U98" s="69" t="s">
        <v>369</v>
      </c>
      <c r="V98" s="69" t="s">
        <v>848</v>
      </c>
      <c r="W98" s="69" t="s">
        <v>566</v>
      </c>
      <c r="X98" s="69" t="s">
        <v>844</v>
      </c>
      <c r="Y98" s="185" t="s">
        <v>372</v>
      </c>
      <c r="Z98" s="185" t="s">
        <v>372</v>
      </c>
      <c r="AA98" s="186" t="s">
        <v>377</v>
      </c>
      <c r="AB98" s="63">
        <f t="shared" si="27"/>
        <v>3</v>
      </c>
      <c r="AC98" s="186" t="s">
        <v>377</v>
      </c>
      <c r="AD98" s="63">
        <f t="shared" si="28"/>
        <v>3</v>
      </c>
      <c r="AE98" s="186" t="s">
        <v>377</v>
      </c>
      <c r="AF98" s="63">
        <f t="shared" si="29"/>
        <v>3</v>
      </c>
      <c r="AG98" s="63">
        <f t="shared" si="30"/>
        <v>9</v>
      </c>
      <c r="AH98" s="193" t="str">
        <f t="shared" si="31"/>
        <v>Alta</v>
      </c>
    </row>
    <row r="99" spans="1:34" s="72" customFormat="1" ht="277.2">
      <c r="A99" s="69" t="s">
        <v>1465</v>
      </c>
      <c r="B99" s="69" t="s">
        <v>138</v>
      </c>
      <c r="C99" s="69" t="s">
        <v>148</v>
      </c>
      <c r="D99" s="69" t="s">
        <v>837</v>
      </c>
      <c r="E99" s="69" t="s">
        <v>566</v>
      </c>
      <c r="F99" s="69" t="s">
        <v>849</v>
      </c>
      <c r="G99" s="69" t="s">
        <v>850</v>
      </c>
      <c r="H99" s="69" t="s">
        <v>157</v>
      </c>
      <c r="I99" s="69" t="s">
        <v>164</v>
      </c>
      <c r="J99" s="69" t="s">
        <v>177</v>
      </c>
      <c r="K99" s="69" t="s">
        <v>184</v>
      </c>
      <c r="L99" s="69" t="s">
        <v>359</v>
      </c>
      <c r="M99" s="69" t="s">
        <v>851</v>
      </c>
      <c r="N99" s="69" t="s">
        <v>852</v>
      </c>
      <c r="O99" s="79" t="s">
        <v>853</v>
      </c>
      <c r="P99" s="69" t="s">
        <v>421</v>
      </c>
      <c r="Q99" s="69" t="s">
        <v>363</v>
      </c>
      <c r="R99" s="69" t="s">
        <v>420</v>
      </c>
      <c r="S99" s="77" t="s">
        <v>843</v>
      </c>
      <c r="T99" s="69" t="s">
        <v>844</v>
      </c>
      <c r="U99" s="69" t="s">
        <v>369</v>
      </c>
      <c r="V99" s="69" t="s">
        <v>854</v>
      </c>
      <c r="W99" s="69" t="s">
        <v>566</v>
      </c>
      <c r="X99" s="69" t="s">
        <v>844</v>
      </c>
      <c r="Y99" s="185" t="s">
        <v>372</v>
      </c>
      <c r="Z99" s="185" t="s">
        <v>372</v>
      </c>
      <c r="AA99" s="185" t="s">
        <v>378</v>
      </c>
      <c r="AB99" s="63">
        <f t="shared" si="27"/>
        <v>2</v>
      </c>
      <c r="AC99" s="186" t="s">
        <v>377</v>
      </c>
      <c r="AD99" s="63">
        <f t="shared" si="28"/>
        <v>3</v>
      </c>
      <c r="AE99" s="186" t="s">
        <v>377</v>
      </c>
      <c r="AF99" s="63">
        <f t="shared" si="29"/>
        <v>3</v>
      </c>
      <c r="AG99" s="63">
        <f t="shared" si="30"/>
        <v>8</v>
      </c>
      <c r="AH99" s="193" t="str">
        <f t="shared" si="31"/>
        <v>Alta</v>
      </c>
    </row>
    <row r="100" spans="1:34" s="72" customFormat="1" ht="118.8">
      <c r="A100" s="69" t="s">
        <v>1466</v>
      </c>
      <c r="B100" s="69" t="s">
        <v>138</v>
      </c>
      <c r="C100" s="69" t="s">
        <v>148</v>
      </c>
      <c r="D100" s="69" t="s">
        <v>837</v>
      </c>
      <c r="E100" s="69" t="s">
        <v>855</v>
      </c>
      <c r="F100" s="80" t="s">
        <v>856</v>
      </c>
      <c r="G100" s="69" t="s">
        <v>857</v>
      </c>
      <c r="H100" s="69" t="s">
        <v>157</v>
      </c>
      <c r="I100" s="69" t="s">
        <v>164</v>
      </c>
      <c r="J100" s="69" t="s">
        <v>162</v>
      </c>
      <c r="K100" s="69" t="s">
        <v>182</v>
      </c>
      <c r="L100" s="69" t="s">
        <v>359</v>
      </c>
      <c r="M100" s="69" t="s">
        <v>841</v>
      </c>
      <c r="N100" s="69" t="s">
        <v>841</v>
      </c>
      <c r="O100" s="79" t="s">
        <v>858</v>
      </c>
      <c r="P100" s="69" t="s">
        <v>420</v>
      </c>
      <c r="Q100" s="69" t="s">
        <v>363</v>
      </c>
      <c r="R100" s="69" t="s">
        <v>420</v>
      </c>
      <c r="S100" s="77" t="s">
        <v>843</v>
      </c>
      <c r="T100" s="69" t="s">
        <v>844</v>
      </c>
      <c r="U100" s="69" t="s">
        <v>369</v>
      </c>
      <c r="V100" s="69" t="s">
        <v>859</v>
      </c>
      <c r="W100" s="69" t="s">
        <v>566</v>
      </c>
      <c r="X100" s="69" t="s">
        <v>844</v>
      </c>
      <c r="Y100" s="186" t="s">
        <v>371</v>
      </c>
      <c r="Z100" s="185" t="s">
        <v>372</v>
      </c>
      <c r="AA100" s="185" t="s">
        <v>378</v>
      </c>
      <c r="AB100" s="63">
        <f t="shared" si="27"/>
        <v>2</v>
      </c>
      <c r="AC100" s="185" t="s">
        <v>378</v>
      </c>
      <c r="AD100" s="63">
        <f t="shared" si="28"/>
        <v>2</v>
      </c>
      <c r="AE100" s="185" t="s">
        <v>378</v>
      </c>
      <c r="AF100" s="63">
        <f t="shared" si="29"/>
        <v>2</v>
      </c>
      <c r="AG100" s="63">
        <f t="shared" si="30"/>
        <v>6</v>
      </c>
      <c r="AH100" s="167" t="str">
        <f t="shared" si="31"/>
        <v>Media</v>
      </c>
    </row>
    <row r="101" spans="1:34" s="72" customFormat="1" ht="132">
      <c r="A101" s="69" t="s">
        <v>1467</v>
      </c>
      <c r="B101" s="69" t="s">
        <v>138</v>
      </c>
      <c r="C101" s="69" t="s">
        <v>148</v>
      </c>
      <c r="D101" s="69" t="s">
        <v>837</v>
      </c>
      <c r="E101" s="69" t="s">
        <v>860</v>
      </c>
      <c r="F101" s="80" t="s">
        <v>861</v>
      </c>
      <c r="G101" s="69" t="s">
        <v>862</v>
      </c>
      <c r="H101" s="69" t="s">
        <v>157</v>
      </c>
      <c r="I101" s="69" t="s">
        <v>164</v>
      </c>
      <c r="J101" s="69" t="s">
        <v>162</v>
      </c>
      <c r="K101" s="69" t="s">
        <v>175</v>
      </c>
      <c r="L101" s="69" t="s">
        <v>359</v>
      </c>
      <c r="M101" s="69" t="s">
        <v>841</v>
      </c>
      <c r="N101" s="69" t="s">
        <v>841</v>
      </c>
      <c r="O101" s="79" t="s">
        <v>863</v>
      </c>
      <c r="P101" s="69" t="s">
        <v>420</v>
      </c>
      <c r="Q101" s="69" t="s">
        <v>363</v>
      </c>
      <c r="R101" s="69" t="s">
        <v>420</v>
      </c>
      <c r="S101" s="77" t="s">
        <v>843</v>
      </c>
      <c r="T101" s="69" t="s">
        <v>844</v>
      </c>
      <c r="U101" s="69" t="s">
        <v>369</v>
      </c>
      <c r="V101" s="69" t="s">
        <v>864</v>
      </c>
      <c r="W101" s="69" t="s">
        <v>566</v>
      </c>
      <c r="X101" s="69" t="s">
        <v>844</v>
      </c>
      <c r="Y101" s="186" t="s">
        <v>371</v>
      </c>
      <c r="Z101" s="185" t="s">
        <v>372</v>
      </c>
      <c r="AA101" s="185" t="s">
        <v>378</v>
      </c>
      <c r="AB101" s="63">
        <f t="shared" si="27"/>
        <v>2</v>
      </c>
      <c r="AC101" s="185" t="s">
        <v>378</v>
      </c>
      <c r="AD101" s="63">
        <f t="shared" si="28"/>
        <v>2</v>
      </c>
      <c r="AE101" s="185" t="s">
        <v>378</v>
      </c>
      <c r="AF101" s="63">
        <f t="shared" si="29"/>
        <v>2</v>
      </c>
      <c r="AG101" s="63">
        <f t="shared" si="30"/>
        <v>6</v>
      </c>
      <c r="AH101" s="167" t="str">
        <f t="shared" si="31"/>
        <v>Media</v>
      </c>
    </row>
    <row r="102" spans="1:34" s="72" customFormat="1" ht="105.6">
      <c r="A102" s="69" t="s">
        <v>1468</v>
      </c>
      <c r="B102" s="69" t="s">
        <v>138</v>
      </c>
      <c r="C102" s="69" t="s">
        <v>148</v>
      </c>
      <c r="D102" s="69" t="s">
        <v>837</v>
      </c>
      <c r="E102" s="69" t="s">
        <v>865</v>
      </c>
      <c r="F102" s="80" t="s">
        <v>866</v>
      </c>
      <c r="G102" s="69" t="s">
        <v>867</v>
      </c>
      <c r="H102" s="69" t="s">
        <v>157</v>
      </c>
      <c r="I102" s="69" t="s">
        <v>164</v>
      </c>
      <c r="J102" s="69" t="s">
        <v>162</v>
      </c>
      <c r="K102" s="69" t="s">
        <v>186</v>
      </c>
      <c r="L102" s="69" t="s">
        <v>359</v>
      </c>
      <c r="M102" s="69" t="s">
        <v>841</v>
      </c>
      <c r="N102" s="69" t="s">
        <v>841</v>
      </c>
      <c r="O102" s="79" t="s">
        <v>868</v>
      </c>
      <c r="P102" s="69" t="s">
        <v>420</v>
      </c>
      <c r="Q102" s="69" t="s">
        <v>363</v>
      </c>
      <c r="R102" s="69" t="s">
        <v>420</v>
      </c>
      <c r="S102" s="77" t="s">
        <v>843</v>
      </c>
      <c r="T102" s="69" t="s">
        <v>844</v>
      </c>
      <c r="U102" s="69" t="s">
        <v>369</v>
      </c>
      <c r="V102" s="69" t="s">
        <v>869</v>
      </c>
      <c r="W102" s="69" t="s">
        <v>566</v>
      </c>
      <c r="X102" s="69" t="s">
        <v>844</v>
      </c>
      <c r="Y102" s="185" t="s">
        <v>372</v>
      </c>
      <c r="Z102" s="185" t="s">
        <v>372</v>
      </c>
      <c r="AA102" s="185" t="s">
        <v>378</v>
      </c>
      <c r="AB102" s="63">
        <f t="shared" si="27"/>
        <v>2</v>
      </c>
      <c r="AC102" s="184" t="s">
        <v>379</v>
      </c>
      <c r="AD102" s="63">
        <f t="shared" si="28"/>
        <v>1</v>
      </c>
      <c r="AE102" s="184" t="s">
        <v>379</v>
      </c>
      <c r="AF102" s="63">
        <f t="shared" si="29"/>
        <v>1</v>
      </c>
      <c r="AG102" s="63">
        <f t="shared" si="30"/>
        <v>4</v>
      </c>
      <c r="AH102" s="167" t="str">
        <f t="shared" si="31"/>
        <v>Media</v>
      </c>
    </row>
    <row r="103" spans="1:34" s="72" customFormat="1" ht="198">
      <c r="A103" s="69" t="s">
        <v>1469</v>
      </c>
      <c r="B103" s="69" t="s">
        <v>138</v>
      </c>
      <c r="C103" s="69" t="s">
        <v>148</v>
      </c>
      <c r="D103" s="69" t="s">
        <v>837</v>
      </c>
      <c r="E103" s="69" t="s">
        <v>870</v>
      </c>
      <c r="F103" s="80" t="s">
        <v>871</v>
      </c>
      <c r="G103" s="69" t="s">
        <v>872</v>
      </c>
      <c r="H103" s="69" t="s">
        <v>157</v>
      </c>
      <c r="I103" s="69" t="s">
        <v>164</v>
      </c>
      <c r="J103" s="69" t="s">
        <v>158</v>
      </c>
      <c r="K103" s="69" t="s">
        <v>182</v>
      </c>
      <c r="L103" s="69" t="s">
        <v>359</v>
      </c>
      <c r="M103" s="69" t="s">
        <v>841</v>
      </c>
      <c r="N103" s="69" t="s">
        <v>841</v>
      </c>
      <c r="O103" s="79" t="s">
        <v>873</v>
      </c>
      <c r="P103" s="69" t="s">
        <v>420</v>
      </c>
      <c r="Q103" s="69" t="s">
        <v>363</v>
      </c>
      <c r="R103" s="69" t="s">
        <v>420</v>
      </c>
      <c r="S103" s="77" t="s">
        <v>843</v>
      </c>
      <c r="T103" s="69" t="s">
        <v>844</v>
      </c>
      <c r="U103" s="69" t="s">
        <v>369</v>
      </c>
      <c r="V103" s="69" t="s">
        <v>859</v>
      </c>
      <c r="W103" s="69" t="s">
        <v>566</v>
      </c>
      <c r="X103" s="69" t="s">
        <v>844</v>
      </c>
      <c r="Y103" s="186" t="s">
        <v>371</v>
      </c>
      <c r="Z103" s="185" t="s">
        <v>372</v>
      </c>
      <c r="AA103" s="188" t="s">
        <v>377</v>
      </c>
      <c r="AB103" s="63">
        <f t="shared" si="27"/>
        <v>3</v>
      </c>
      <c r="AC103" s="185" t="s">
        <v>378</v>
      </c>
      <c r="AD103" s="63">
        <f t="shared" si="28"/>
        <v>2</v>
      </c>
      <c r="AE103" s="185" t="s">
        <v>378</v>
      </c>
      <c r="AF103" s="63">
        <f t="shared" si="29"/>
        <v>2</v>
      </c>
      <c r="AG103" s="63">
        <f t="shared" si="30"/>
        <v>7</v>
      </c>
      <c r="AH103" s="167" t="str">
        <f t="shared" si="31"/>
        <v>Media</v>
      </c>
    </row>
    <row r="104" spans="1:34" s="72" customFormat="1" ht="158.4">
      <c r="A104" s="69" t="s">
        <v>1470</v>
      </c>
      <c r="B104" s="69" t="s">
        <v>138</v>
      </c>
      <c r="C104" s="69" t="s">
        <v>148</v>
      </c>
      <c r="D104" s="69" t="s">
        <v>566</v>
      </c>
      <c r="E104" s="69" t="s">
        <v>566</v>
      </c>
      <c r="F104" s="69" t="s">
        <v>874</v>
      </c>
      <c r="G104" s="69" t="s">
        <v>875</v>
      </c>
      <c r="H104" s="69" t="s">
        <v>157</v>
      </c>
      <c r="I104" s="69" t="s">
        <v>164</v>
      </c>
      <c r="J104" s="69" t="s">
        <v>174</v>
      </c>
      <c r="K104" s="69" t="s">
        <v>186</v>
      </c>
      <c r="L104" s="69" t="s">
        <v>359</v>
      </c>
      <c r="M104" s="69" t="s">
        <v>841</v>
      </c>
      <c r="N104" s="69" t="s">
        <v>841</v>
      </c>
      <c r="O104" s="79" t="s">
        <v>876</v>
      </c>
      <c r="P104" s="69" t="s">
        <v>421</v>
      </c>
      <c r="Q104" s="69" t="s">
        <v>363</v>
      </c>
      <c r="R104" s="69" t="s">
        <v>420</v>
      </c>
      <c r="S104" s="77" t="s">
        <v>843</v>
      </c>
      <c r="T104" s="69" t="s">
        <v>844</v>
      </c>
      <c r="U104" s="69" t="s">
        <v>370</v>
      </c>
      <c r="V104" s="81" t="s">
        <v>877</v>
      </c>
      <c r="W104" s="69" t="s">
        <v>878</v>
      </c>
      <c r="X104" s="69" t="s">
        <v>844</v>
      </c>
      <c r="Y104" s="186" t="s">
        <v>371</v>
      </c>
      <c r="Z104" s="185" t="s">
        <v>372</v>
      </c>
      <c r="AA104" s="186" t="s">
        <v>377</v>
      </c>
      <c r="AB104" s="63">
        <f t="shared" si="27"/>
        <v>3</v>
      </c>
      <c r="AC104" s="188" t="s">
        <v>377</v>
      </c>
      <c r="AD104" s="63">
        <f t="shared" si="28"/>
        <v>3</v>
      </c>
      <c r="AE104" s="188" t="s">
        <v>377</v>
      </c>
      <c r="AF104" s="63">
        <f t="shared" si="29"/>
        <v>3</v>
      </c>
      <c r="AG104" s="63">
        <f t="shared" si="30"/>
        <v>9</v>
      </c>
      <c r="AH104" s="193" t="str">
        <f t="shared" si="31"/>
        <v>Alta</v>
      </c>
    </row>
    <row r="105" spans="1:34" s="72" customFormat="1" ht="145.19999999999999">
      <c r="A105" s="69" t="s">
        <v>1471</v>
      </c>
      <c r="B105" s="69" t="s">
        <v>138</v>
      </c>
      <c r="C105" s="69" t="s">
        <v>149</v>
      </c>
      <c r="D105" s="69" t="s">
        <v>566</v>
      </c>
      <c r="E105" s="69" t="s">
        <v>566</v>
      </c>
      <c r="F105" s="69" t="s">
        <v>879</v>
      </c>
      <c r="G105" s="69" t="s">
        <v>880</v>
      </c>
      <c r="H105" s="69" t="s">
        <v>157</v>
      </c>
      <c r="I105" s="69" t="s">
        <v>164</v>
      </c>
      <c r="J105" s="69" t="s">
        <v>170</v>
      </c>
      <c r="K105" s="69" t="s">
        <v>182</v>
      </c>
      <c r="L105" s="69" t="s">
        <v>359</v>
      </c>
      <c r="M105" s="69" t="s">
        <v>881</v>
      </c>
      <c r="N105" s="69" t="s">
        <v>882</v>
      </c>
      <c r="O105" s="69" t="s">
        <v>883</v>
      </c>
      <c r="P105" s="81" t="s">
        <v>420</v>
      </c>
      <c r="Q105" s="69" t="s">
        <v>364</v>
      </c>
      <c r="R105" s="69" t="s">
        <v>420</v>
      </c>
      <c r="S105" s="77" t="s">
        <v>816</v>
      </c>
      <c r="T105" s="69" t="s">
        <v>884</v>
      </c>
      <c r="U105" s="69" t="s">
        <v>369</v>
      </c>
      <c r="V105" s="69" t="s">
        <v>885</v>
      </c>
      <c r="W105" s="69" t="s">
        <v>566</v>
      </c>
      <c r="X105" s="69" t="s">
        <v>884</v>
      </c>
      <c r="Y105" s="186" t="s">
        <v>371</v>
      </c>
      <c r="Z105" s="184" t="s">
        <v>373</v>
      </c>
      <c r="AA105" s="185" t="s">
        <v>378</v>
      </c>
      <c r="AB105" s="63">
        <f t="shared" si="27"/>
        <v>2</v>
      </c>
      <c r="AC105" s="185" t="s">
        <v>378</v>
      </c>
      <c r="AD105" s="63">
        <f t="shared" si="28"/>
        <v>2</v>
      </c>
      <c r="AE105" s="185" t="s">
        <v>378</v>
      </c>
      <c r="AF105" s="63">
        <f t="shared" si="29"/>
        <v>2</v>
      </c>
      <c r="AG105" s="63">
        <f t="shared" si="30"/>
        <v>6</v>
      </c>
      <c r="AH105" s="167" t="str">
        <f t="shared" si="31"/>
        <v>Media</v>
      </c>
    </row>
    <row r="106" spans="1:34" s="72" customFormat="1" ht="224.4">
      <c r="A106" s="69" t="s">
        <v>1472</v>
      </c>
      <c r="B106" s="69" t="s">
        <v>138</v>
      </c>
      <c r="C106" s="69" t="s">
        <v>149</v>
      </c>
      <c r="D106" s="69" t="s">
        <v>566</v>
      </c>
      <c r="E106" s="69" t="s">
        <v>566</v>
      </c>
      <c r="F106" s="69" t="s">
        <v>886</v>
      </c>
      <c r="G106" s="69" t="s">
        <v>887</v>
      </c>
      <c r="H106" s="69" t="s">
        <v>157</v>
      </c>
      <c r="I106" s="69" t="s">
        <v>164</v>
      </c>
      <c r="J106" s="69" t="s">
        <v>170</v>
      </c>
      <c r="K106" s="69" t="s">
        <v>182</v>
      </c>
      <c r="L106" s="69" t="s">
        <v>359</v>
      </c>
      <c r="M106" s="69" t="s">
        <v>881</v>
      </c>
      <c r="N106" s="69" t="s">
        <v>888</v>
      </c>
      <c r="O106" s="69" t="s">
        <v>889</v>
      </c>
      <c r="P106" s="81" t="s">
        <v>420</v>
      </c>
      <c r="Q106" s="69" t="s">
        <v>364</v>
      </c>
      <c r="R106" s="69" t="s">
        <v>420</v>
      </c>
      <c r="S106" s="77" t="s">
        <v>816</v>
      </c>
      <c r="T106" s="69" t="s">
        <v>884</v>
      </c>
      <c r="U106" s="69" t="s">
        <v>369</v>
      </c>
      <c r="V106" s="69" t="s">
        <v>885</v>
      </c>
      <c r="W106" s="69" t="s">
        <v>566</v>
      </c>
      <c r="X106" s="69" t="s">
        <v>884</v>
      </c>
      <c r="Y106" s="186" t="s">
        <v>371</v>
      </c>
      <c r="Z106" s="184" t="s">
        <v>373</v>
      </c>
      <c r="AA106" s="188" t="s">
        <v>377</v>
      </c>
      <c r="AB106" s="63">
        <f t="shared" si="27"/>
        <v>3</v>
      </c>
      <c r="AC106" s="188" t="s">
        <v>377</v>
      </c>
      <c r="AD106" s="63">
        <f t="shared" si="28"/>
        <v>3</v>
      </c>
      <c r="AE106" s="188" t="s">
        <v>377</v>
      </c>
      <c r="AF106" s="63">
        <f t="shared" si="29"/>
        <v>3</v>
      </c>
      <c r="AG106" s="63">
        <f t="shared" si="30"/>
        <v>9</v>
      </c>
      <c r="AH106" s="193" t="str">
        <f t="shared" si="31"/>
        <v>Alta</v>
      </c>
    </row>
    <row r="107" spans="1:34" s="72" customFormat="1" ht="145.19999999999999">
      <c r="A107" s="69" t="s">
        <v>1473</v>
      </c>
      <c r="B107" s="69" t="s">
        <v>138</v>
      </c>
      <c r="C107" s="69" t="s">
        <v>149</v>
      </c>
      <c r="D107" s="69" t="s">
        <v>566</v>
      </c>
      <c r="E107" s="69" t="s">
        <v>566</v>
      </c>
      <c r="F107" s="69" t="s">
        <v>890</v>
      </c>
      <c r="G107" s="69" t="s">
        <v>891</v>
      </c>
      <c r="H107" s="69" t="s">
        <v>157</v>
      </c>
      <c r="I107" s="69" t="s">
        <v>164</v>
      </c>
      <c r="J107" s="69" t="s">
        <v>170</v>
      </c>
      <c r="K107" s="69" t="s">
        <v>182</v>
      </c>
      <c r="L107" s="69" t="s">
        <v>359</v>
      </c>
      <c r="M107" s="69" t="s">
        <v>881</v>
      </c>
      <c r="N107" s="69" t="s">
        <v>890</v>
      </c>
      <c r="O107" s="69" t="s">
        <v>892</v>
      </c>
      <c r="P107" s="81" t="s">
        <v>421</v>
      </c>
      <c r="Q107" s="69" t="s">
        <v>364</v>
      </c>
      <c r="R107" s="69" t="s">
        <v>420</v>
      </c>
      <c r="S107" s="77" t="s">
        <v>816</v>
      </c>
      <c r="T107" s="69" t="s">
        <v>884</v>
      </c>
      <c r="U107" s="69" t="s">
        <v>369</v>
      </c>
      <c r="V107" s="69" t="s">
        <v>893</v>
      </c>
      <c r="W107" s="69" t="s">
        <v>566</v>
      </c>
      <c r="X107" s="69" t="s">
        <v>884</v>
      </c>
      <c r="Y107" s="185" t="s">
        <v>372</v>
      </c>
      <c r="Z107" s="184" t="s">
        <v>373</v>
      </c>
      <c r="AA107" s="184" t="s">
        <v>379</v>
      </c>
      <c r="AB107" s="63">
        <f t="shared" si="27"/>
        <v>1</v>
      </c>
      <c r="AC107" s="184" t="s">
        <v>379</v>
      </c>
      <c r="AD107" s="63">
        <f t="shared" si="28"/>
        <v>1</v>
      </c>
      <c r="AE107" s="185" t="s">
        <v>378</v>
      </c>
      <c r="AF107" s="63">
        <f t="shared" si="29"/>
        <v>2</v>
      </c>
      <c r="AG107" s="63">
        <f t="shared" si="30"/>
        <v>4</v>
      </c>
      <c r="AH107" s="167" t="str">
        <f t="shared" si="31"/>
        <v>Media</v>
      </c>
    </row>
    <row r="108" spans="1:34" s="72" customFormat="1" ht="118.8">
      <c r="A108" s="69" t="s">
        <v>1474</v>
      </c>
      <c r="B108" s="69" t="s">
        <v>138</v>
      </c>
      <c r="C108" s="69" t="s">
        <v>149</v>
      </c>
      <c r="D108" s="69" t="s">
        <v>566</v>
      </c>
      <c r="E108" s="69" t="s">
        <v>566</v>
      </c>
      <c r="F108" s="69" t="s">
        <v>894</v>
      </c>
      <c r="G108" s="69" t="s">
        <v>895</v>
      </c>
      <c r="H108" s="69" t="s">
        <v>157</v>
      </c>
      <c r="I108" s="69" t="s">
        <v>164</v>
      </c>
      <c r="J108" s="69" t="s">
        <v>166</v>
      </c>
      <c r="K108" s="69" t="s">
        <v>190</v>
      </c>
      <c r="L108" s="69" t="s">
        <v>359</v>
      </c>
      <c r="M108" s="69" t="s">
        <v>406</v>
      </c>
      <c r="N108" s="69" t="s">
        <v>894</v>
      </c>
      <c r="O108" s="69" t="s">
        <v>896</v>
      </c>
      <c r="P108" s="81" t="s">
        <v>420</v>
      </c>
      <c r="Q108" s="69" t="s">
        <v>365</v>
      </c>
      <c r="R108" s="69" t="s">
        <v>420</v>
      </c>
      <c r="S108" s="77" t="s">
        <v>897</v>
      </c>
      <c r="T108" s="69" t="s">
        <v>884</v>
      </c>
      <c r="U108" s="69" t="s">
        <v>369</v>
      </c>
      <c r="V108" s="69" t="s">
        <v>898</v>
      </c>
      <c r="W108" s="69" t="s">
        <v>566</v>
      </c>
      <c r="X108" s="69" t="s">
        <v>884</v>
      </c>
      <c r="Y108" s="186" t="s">
        <v>371</v>
      </c>
      <c r="Z108" s="186" t="s">
        <v>371</v>
      </c>
      <c r="AA108" s="186" t="s">
        <v>377</v>
      </c>
      <c r="AB108" s="63">
        <f t="shared" si="27"/>
        <v>3</v>
      </c>
      <c r="AC108" s="186" t="s">
        <v>377</v>
      </c>
      <c r="AD108" s="63">
        <f t="shared" si="28"/>
        <v>3</v>
      </c>
      <c r="AE108" s="188" t="s">
        <v>377</v>
      </c>
      <c r="AF108" s="63">
        <f t="shared" si="29"/>
        <v>3</v>
      </c>
      <c r="AG108" s="63">
        <f t="shared" si="30"/>
        <v>9</v>
      </c>
      <c r="AH108" s="193" t="str">
        <f t="shared" si="31"/>
        <v>Alta</v>
      </c>
    </row>
    <row r="109" spans="1:34" s="72" customFormat="1" ht="343.2">
      <c r="A109" s="69" t="s">
        <v>1475</v>
      </c>
      <c r="B109" s="69" t="s">
        <v>138</v>
      </c>
      <c r="C109" s="69" t="s">
        <v>149</v>
      </c>
      <c r="D109" s="69" t="s">
        <v>566</v>
      </c>
      <c r="E109" s="69" t="s">
        <v>566</v>
      </c>
      <c r="F109" s="69" t="s">
        <v>899</v>
      </c>
      <c r="G109" s="69" t="s">
        <v>900</v>
      </c>
      <c r="H109" s="69" t="s">
        <v>157</v>
      </c>
      <c r="I109" s="69" t="s">
        <v>164</v>
      </c>
      <c r="J109" s="69" t="s">
        <v>166</v>
      </c>
      <c r="K109" s="69" t="s">
        <v>190</v>
      </c>
      <c r="L109" s="69" t="s">
        <v>359</v>
      </c>
      <c r="M109" s="69" t="s">
        <v>408</v>
      </c>
      <c r="N109" s="69" t="s">
        <v>899</v>
      </c>
      <c r="O109" s="69" t="s">
        <v>901</v>
      </c>
      <c r="P109" s="81" t="s">
        <v>902</v>
      </c>
      <c r="Q109" s="69" t="s">
        <v>363</v>
      </c>
      <c r="R109" s="69" t="s">
        <v>420</v>
      </c>
      <c r="S109" s="77" t="s">
        <v>843</v>
      </c>
      <c r="T109" s="69" t="s">
        <v>884</v>
      </c>
      <c r="U109" s="69" t="s">
        <v>370</v>
      </c>
      <c r="V109" s="69" t="s">
        <v>903</v>
      </c>
      <c r="W109" s="69" t="s">
        <v>902</v>
      </c>
      <c r="X109" s="69" t="s">
        <v>884</v>
      </c>
      <c r="Y109" s="186" t="s">
        <v>371</v>
      </c>
      <c r="Z109" s="185" t="s">
        <v>372</v>
      </c>
      <c r="AA109" s="186" t="s">
        <v>377</v>
      </c>
      <c r="AB109" s="63">
        <f t="shared" si="27"/>
        <v>3</v>
      </c>
      <c r="AC109" s="186" t="s">
        <v>377</v>
      </c>
      <c r="AD109" s="63">
        <f t="shared" si="28"/>
        <v>3</v>
      </c>
      <c r="AE109" s="188" t="s">
        <v>377</v>
      </c>
      <c r="AF109" s="63">
        <f t="shared" si="29"/>
        <v>3</v>
      </c>
      <c r="AG109" s="63">
        <f t="shared" si="30"/>
        <v>9</v>
      </c>
      <c r="AH109" s="193" t="str">
        <f t="shared" si="31"/>
        <v>Alta</v>
      </c>
    </row>
    <row r="110" spans="1:34" s="72" customFormat="1" ht="290.39999999999998">
      <c r="A110" s="69" t="s">
        <v>1476</v>
      </c>
      <c r="B110" s="69" t="s">
        <v>138</v>
      </c>
      <c r="C110" s="69" t="s">
        <v>149</v>
      </c>
      <c r="D110" s="69" t="s">
        <v>566</v>
      </c>
      <c r="E110" s="69" t="s">
        <v>566</v>
      </c>
      <c r="F110" s="69" t="s">
        <v>409</v>
      </c>
      <c r="G110" s="69" t="s">
        <v>904</v>
      </c>
      <c r="H110" s="69" t="s">
        <v>157</v>
      </c>
      <c r="I110" s="69" t="s">
        <v>164</v>
      </c>
      <c r="J110" s="69" t="s">
        <v>177</v>
      </c>
      <c r="K110" s="69" t="s">
        <v>182</v>
      </c>
      <c r="L110" s="69" t="s">
        <v>359</v>
      </c>
      <c r="M110" s="69" t="s">
        <v>408</v>
      </c>
      <c r="N110" s="69" t="s">
        <v>409</v>
      </c>
      <c r="O110" s="69" t="s">
        <v>905</v>
      </c>
      <c r="P110" s="81" t="s">
        <v>902</v>
      </c>
      <c r="Q110" s="69" t="s">
        <v>363</v>
      </c>
      <c r="R110" s="69" t="s">
        <v>420</v>
      </c>
      <c r="S110" s="77" t="s">
        <v>843</v>
      </c>
      <c r="T110" s="69" t="s">
        <v>884</v>
      </c>
      <c r="U110" s="69" t="s">
        <v>370</v>
      </c>
      <c r="V110" s="69" t="s">
        <v>906</v>
      </c>
      <c r="W110" s="69" t="s">
        <v>902</v>
      </c>
      <c r="X110" s="69" t="s">
        <v>884</v>
      </c>
      <c r="Y110" s="186" t="s">
        <v>371</v>
      </c>
      <c r="Z110" s="185" t="s">
        <v>372</v>
      </c>
      <c r="AA110" s="184" t="s">
        <v>379</v>
      </c>
      <c r="AB110" s="63">
        <f t="shared" si="27"/>
        <v>1</v>
      </c>
      <c r="AC110" s="184" t="s">
        <v>379</v>
      </c>
      <c r="AD110" s="63">
        <f t="shared" si="28"/>
        <v>1</v>
      </c>
      <c r="AE110" s="185" t="s">
        <v>378</v>
      </c>
      <c r="AF110" s="63">
        <f t="shared" si="29"/>
        <v>2</v>
      </c>
      <c r="AG110" s="63">
        <f t="shared" si="30"/>
        <v>4</v>
      </c>
      <c r="AH110" s="193" t="str">
        <f t="shared" si="31"/>
        <v>Media</v>
      </c>
    </row>
    <row r="111" spans="1:34" s="72" customFormat="1" ht="409.6">
      <c r="A111" s="69" t="s">
        <v>1477</v>
      </c>
      <c r="B111" s="69" t="s">
        <v>138</v>
      </c>
      <c r="C111" s="69" t="s">
        <v>149</v>
      </c>
      <c r="D111" s="69" t="s">
        <v>566</v>
      </c>
      <c r="E111" s="69" t="s">
        <v>566</v>
      </c>
      <c r="F111" s="69" t="s">
        <v>907</v>
      </c>
      <c r="G111" s="69" t="s">
        <v>908</v>
      </c>
      <c r="H111" s="69" t="s">
        <v>157</v>
      </c>
      <c r="I111" s="69" t="s">
        <v>164</v>
      </c>
      <c r="J111" s="69" t="s">
        <v>177</v>
      </c>
      <c r="K111" s="69" t="s">
        <v>184</v>
      </c>
      <c r="L111" s="69" t="s">
        <v>359</v>
      </c>
      <c r="M111" s="69" t="s">
        <v>909</v>
      </c>
      <c r="N111" s="69" t="s">
        <v>910</v>
      </c>
      <c r="O111" s="69" t="s">
        <v>911</v>
      </c>
      <c r="P111" s="81" t="s">
        <v>902</v>
      </c>
      <c r="Q111" s="69" t="s">
        <v>365</v>
      </c>
      <c r="R111" s="69" t="s">
        <v>420</v>
      </c>
      <c r="S111" s="77" t="s">
        <v>897</v>
      </c>
      <c r="T111" s="69" t="s">
        <v>884</v>
      </c>
      <c r="U111" s="69" t="s">
        <v>912</v>
      </c>
      <c r="V111" s="69" t="s">
        <v>913</v>
      </c>
      <c r="W111" s="69" t="s">
        <v>421</v>
      </c>
      <c r="X111" s="69" t="s">
        <v>884</v>
      </c>
      <c r="Y111" s="186" t="s">
        <v>371</v>
      </c>
      <c r="Z111" s="184" t="s">
        <v>373</v>
      </c>
      <c r="AA111" s="186" t="s">
        <v>377</v>
      </c>
      <c r="AB111" s="63">
        <f t="shared" si="27"/>
        <v>3</v>
      </c>
      <c r="AC111" s="188" t="s">
        <v>377</v>
      </c>
      <c r="AD111" s="63">
        <f t="shared" si="28"/>
        <v>3</v>
      </c>
      <c r="AE111" s="188" t="s">
        <v>377</v>
      </c>
      <c r="AF111" s="63">
        <f t="shared" si="29"/>
        <v>3</v>
      </c>
      <c r="AG111" s="63">
        <f t="shared" si="30"/>
        <v>9</v>
      </c>
      <c r="AH111" s="193" t="str">
        <f t="shared" ref="AH111:AH142" si="32">IF(AEE117=7,(IF(AB111=1,"Alta",IF(AD111=1,"Alta",IF(AF111=1,"Alta","Media")))),IF(AG111&lt;=3,"Baja",IF(AG111&lt;=7,"Media",IF(AG111&lt;=9,"Alta",""))))</f>
        <v>Alta</v>
      </c>
    </row>
    <row r="112" spans="1:34" s="72" customFormat="1" ht="145.19999999999999">
      <c r="A112" s="69" t="s">
        <v>1478</v>
      </c>
      <c r="B112" s="69" t="s">
        <v>138</v>
      </c>
      <c r="C112" s="69" t="s">
        <v>149</v>
      </c>
      <c r="D112" s="69" t="s">
        <v>566</v>
      </c>
      <c r="E112" s="69" t="s">
        <v>566</v>
      </c>
      <c r="F112" s="69" t="s">
        <v>914</v>
      </c>
      <c r="G112" s="69" t="s">
        <v>915</v>
      </c>
      <c r="H112" s="69" t="s">
        <v>157</v>
      </c>
      <c r="I112" s="69" t="s">
        <v>164</v>
      </c>
      <c r="J112" s="69" t="s">
        <v>177</v>
      </c>
      <c r="K112" s="69" t="s">
        <v>182</v>
      </c>
      <c r="L112" s="69" t="s">
        <v>359</v>
      </c>
      <c r="M112" s="69" t="s">
        <v>916</v>
      </c>
      <c r="N112" s="69" t="s">
        <v>914</v>
      </c>
      <c r="O112" s="69" t="s">
        <v>917</v>
      </c>
      <c r="P112" s="81" t="s">
        <v>902</v>
      </c>
      <c r="Q112" s="69" t="s">
        <v>364</v>
      </c>
      <c r="R112" s="69" t="s">
        <v>420</v>
      </c>
      <c r="S112" s="77" t="s">
        <v>816</v>
      </c>
      <c r="T112" s="69" t="s">
        <v>884</v>
      </c>
      <c r="U112" s="69" t="s">
        <v>369</v>
      </c>
      <c r="V112" s="69" t="s">
        <v>913</v>
      </c>
      <c r="W112" s="69" t="s">
        <v>566</v>
      </c>
      <c r="X112" s="69" t="s">
        <v>884</v>
      </c>
      <c r="Y112" s="186" t="s">
        <v>371</v>
      </c>
      <c r="Z112" s="184" t="s">
        <v>373</v>
      </c>
      <c r="AA112" s="186" t="s">
        <v>377</v>
      </c>
      <c r="AB112" s="63">
        <f t="shared" si="27"/>
        <v>3</v>
      </c>
      <c r="AC112" s="188" t="s">
        <v>377</v>
      </c>
      <c r="AD112" s="63">
        <f t="shared" si="28"/>
        <v>3</v>
      </c>
      <c r="AE112" s="188" t="s">
        <v>377</v>
      </c>
      <c r="AF112" s="63">
        <f t="shared" si="29"/>
        <v>3</v>
      </c>
      <c r="AG112" s="63">
        <f t="shared" si="30"/>
        <v>9</v>
      </c>
      <c r="AH112" s="193" t="str">
        <f t="shared" si="32"/>
        <v>Alta</v>
      </c>
    </row>
    <row r="113" spans="1:34" s="72" customFormat="1" ht="92.4">
      <c r="A113" s="69" t="s">
        <v>1479</v>
      </c>
      <c r="B113" s="69" t="s">
        <v>138</v>
      </c>
      <c r="C113" s="69" t="s">
        <v>149</v>
      </c>
      <c r="D113" s="69" t="s">
        <v>566</v>
      </c>
      <c r="E113" s="69" t="s">
        <v>566</v>
      </c>
      <c r="F113" s="69" t="s">
        <v>804</v>
      </c>
      <c r="G113" s="69" t="s">
        <v>918</v>
      </c>
      <c r="H113" s="69" t="s">
        <v>157</v>
      </c>
      <c r="I113" s="69" t="s">
        <v>164</v>
      </c>
      <c r="J113" s="69" t="s">
        <v>177</v>
      </c>
      <c r="K113" s="69" t="s">
        <v>182</v>
      </c>
      <c r="L113" s="69" t="s">
        <v>359</v>
      </c>
      <c r="M113" s="69" t="s">
        <v>916</v>
      </c>
      <c r="N113" s="69" t="s">
        <v>804</v>
      </c>
      <c r="O113" s="69" t="s">
        <v>919</v>
      </c>
      <c r="P113" s="81" t="s">
        <v>523</v>
      </c>
      <c r="Q113" s="69" t="s">
        <v>363</v>
      </c>
      <c r="R113" s="69" t="s">
        <v>420</v>
      </c>
      <c r="S113" s="77" t="s">
        <v>843</v>
      </c>
      <c r="T113" s="69" t="s">
        <v>884</v>
      </c>
      <c r="U113" s="69" t="s">
        <v>369</v>
      </c>
      <c r="V113" s="69" t="s">
        <v>884</v>
      </c>
      <c r="W113" s="69" t="s">
        <v>566</v>
      </c>
      <c r="X113" s="69" t="s">
        <v>920</v>
      </c>
      <c r="Y113" s="184" t="s">
        <v>373</v>
      </c>
      <c r="Z113" s="184" t="s">
        <v>373</v>
      </c>
      <c r="AA113" s="184" t="s">
        <v>379</v>
      </c>
      <c r="AB113" s="63">
        <f t="shared" si="27"/>
        <v>1</v>
      </c>
      <c r="AC113" s="184" t="s">
        <v>379</v>
      </c>
      <c r="AD113" s="63">
        <f t="shared" si="28"/>
        <v>1</v>
      </c>
      <c r="AE113" s="184" t="s">
        <v>379</v>
      </c>
      <c r="AF113" s="63">
        <f t="shared" si="29"/>
        <v>1</v>
      </c>
      <c r="AG113" s="63">
        <f t="shared" si="30"/>
        <v>3</v>
      </c>
      <c r="AH113" s="193" t="str">
        <f t="shared" si="32"/>
        <v>Baja</v>
      </c>
    </row>
    <row r="114" spans="1:34" s="72" customFormat="1" ht="145.19999999999999">
      <c r="A114" s="69" t="s">
        <v>1480</v>
      </c>
      <c r="B114" s="69" t="s">
        <v>138</v>
      </c>
      <c r="C114" s="69" t="s">
        <v>149</v>
      </c>
      <c r="D114" s="69" t="s">
        <v>566</v>
      </c>
      <c r="E114" s="69" t="s">
        <v>566</v>
      </c>
      <c r="F114" s="69" t="s">
        <v>921</v>
      </c>
      <c r="G114" s="69" t="s">
        <v>922</v>
      </c>
      <c r="H114" s="69" t="s">
        <v>157</v>
      </c>
      <c r="I114" s="69" t="s">
        <v>164</v>
      </c>
      <c r="J114" s="69" t="s">
        <v>162</v>
      </c>
      <c r="K114" s="69" t="s">
        <v>186</v>
      </c>
      <c r="L114" s="69" t="s">
        <v>359</v>
      </c>
      <c r="M114" s="69" t="s">
        <v>916</v>
      </c>
      <c r="N114" s="69" t="s">
        <v>921</v>
      </c>
      <c r="O114" s="69" t="s">
        <v>923</v>
      </c>
      <c r="P114" s="81" t="s">
        <v>902</v>
      </c>
      <c r="Q114" s="69" t="s">
        <v>365</v>
      </c>
      <c r="R114" s="69" t="s">
        <v>420</v>
      </c>
      <c r="S114" s="77" t="s">
        <v>897</v>
      </c>
      <c r="T114" s="69" t="s">
        <v>884</v>
      </c>
      <c r="U114" s="69" t="s">
        <v>369</v>
      </c>
      <c r="V114" s="69" t="s">
        <v>924</v>
      </c>
      <c r="W114" s="69" t="s">
        <v>566</v>
      </c>
      <c r="X114" s="69" t="s">
        <v>920</v>
      </c>
      <c r="Y114" s="184" t="s">
        <v>373</v>
      </c>
      <c r="Z114" s="184" t="s">
        <v>373</v>
      </c>
      <c r="AA114" s="184" t="s">
        <v>379</v>
      </c>
      <c r="AB114" s="63">
        <f t="shared" si="27"/>
        <v>1</v>
      </c>
      <c r="AC114" s="185" t="s">
        <v>378</v>
      </c>
      <c r="AD114" s="63">
        <f t="shared" si="28"/>
        <v>2</v>
      </c>
      <c r="AE114" s="185" t="s">
        <v>378</v>
      </c>
      <c r="AF114" s="63">
        <f t="shared" si="29"/>
        <v>2</v>
      </c>
      <c r="AG114" s="63">
        <f t="shared" si="30"/>
        <v>5</v>
      </c>
      <c r="AH114" s="167" t="str">
        <f t="shared" si="32"/>
        <v>Media</v>
      </c>
    </row>
    <row r="115" spans="1:34" s="72" customFormat="1" ht="171.6">
      <c r="A115" s="69" t="s">
        <v>1481</v>
      </c>
      <c r="B115" s="69" t="s">
        <v>138</v>
      </c>
      <c r="C115" s="69" t="s">
        <v>149</v>
      </c>
      <c r="D115" s="69" t="s">
        <v>566</v>
      </c>
      <c r="E115" s="69" t="s">
        <v>566</v>
      </c>
      <c r="F115" s="69" t="s">
        <v>925</v>
      </c>
      <c r="G115" s="69" t="s">
        <v>926</v>
      </c>
      <c r="H115" s="69" t="s">
        <v>157</v>
      </c>
      <c r="I115" s="69" t="s">
        <v>164</v>
      </c>
      <c r="J115" s="69" t="s">
        <v>177</v>
      </c>
      <c r="K115" s="69" t="s">
        <v>190</v>
      </c>
      <c r="L115" s="69" t="s">
        <v>359</v>
      </c>
      <c r="M115" s="69" t="s">
        <v>506</v>
      </c>
      <c r="N115" s="69" t="s">
        <v>925</v>
      </c>
      <c r="O115" s="69" t="s">
        <v>927</v>
      </c>
      <c r="P115" s="81" t="s">
        <v>523</v>
      </c>
      <c r="Q115" s="69" t="s">
        <v>363</v>
      </c>
      <c r="R115" s="69" t="s">
        <v>420</v>
      </c>
      <c r="S115" s="77" t="s">
        <v>843</v>
      </c>
      <c r="T115" s="69" t="s">
        <v>884</v>
      </c>
      <c r="U115" s="69" t="s">
        <v>370</v>
      </c>
      <c r="V115" s="69" t="s">
        <v>583</v>
      </c>
      <c r="W115" s="69" t="s">
        <v>902</v>
      </c>
      <c r="X115" s="69" t="s">
        <v>920</v>
      </c>
      <c r="Y115" s="186" t="s">
        <v>371</v>
      </c>
      <c r="Z115" s="185" t="s">
        <v>372</v>
      </c>
      <c r="AA115" s="184" t="s">
        <v>379</v>
      </c>
      <c r="AB115" s="63">
        <f t="shared" si="27"/>
        <v>1</v>
      </c>
      <c r="AC115" s="184" t="s">
        <v>379</v>
      </c>
      <c r="AD115" s="63">
        <f t="shared" si="28"/>
        <v>1</v>
      </c>
      <c r="AE115" s="184" t="s">
        <v>379</v>
      </c>
      <c r="AF115" s="63">
        <f t="shared" si="29"/>
        <v>1</v>
      </c>
      <c r="AG115" s="63">
        <f t="shared" si="30"/>
        <v>3</v>
      </c>
      <c r="AH115" s="166" t="str">
        <f t="shared" si="32"/>
        <v>Baja</v>
      </c>
    </row>
    <row r="116" spans="1:34" s="72" customFormat="1" ht="184.8">
      <c r="A116" s="69" t="s">
        <v>1482</v>
      </c>
      <c r="B116" s="69" t="s">
        <v>138</v>
      </c>
      <c r="C116" s="69" t="s">
        <v>149</v>
      </c>
      <c r="D116" s="69" t="s">
        <v>566</v>
      </c>
      <c r="E116" s="69" t="s">
        <v>566</v>
      </c>
      <c r="F116" s="69" t="s">
        <v>928</v>
      </c>
      <c r="G116" s="69" t="s">
        <v>929</v>
      </c>
      <c r="H116" s="69" t="s">
        <v>157</v>
      </c>
      <c r="I116" s="69" t="s">
        <v>164</v>
      </c>
      <c r="J116" s="69" t="s">
        <v>177</v>
      </c>
      <c r="K116" s="69" t="s">
        <v>190</v>
      </c>
      <c r="L116" s="69" t="s">
        <v>359</v>
      </c>
      <c r="M116" s="69" t="s">
        <v>506</v>
      </c>
      <c r="N116" s="69" t="s">
        <v>928</v>
      </c>
      <c r="O116" s="69" t="s">
        <v>930</v>
      </c>
      <c r="P116" s="81" t="s">
        <v>523</v>
      </c>
      <c r="Q116" s="69" t="s">
        <v>363</v>
      </c>
      <c r="R116" s="69" t="s">
        <v>420</v>
      </c>
      <c r="S116" s="77" t="s">
        <v>843</v>
      </c>
      <c r="T116" s="69" t="s">
        <v>884</v>
      </c>
      <c r="U116" s="69" t="s">
        <v>369</v>
      </c>
      <c r="V116" s="69" t="s">
        <v>884</v>
      </c>
      <c r="W116" s="69" t="s">
        <v>566</v>
      </c>
      <c r="X116" s="69" t="s">
        <v>920</v>
      </c>
      <c r="Y116" s="188" t="s">
        <v>371</v>
      </c>
      <c r="Z116" s="185" t="s">
        <v>372</v>
      </c>
      <c r="AA116" s="184" t="s">
        <v>379</v>
      </c>
      <c r="AB116" s="63">
        <f t="shared" si="27"/>
        <v>1</v>
      </c>
      <c r="AC116" s="184" t="s">
        <v>379</v>
      </c>
      <c r="AD116" s="63">
        <f t="shared" si="28"/>
        <v>1</v>
      </c>
      <c r="AE116" s="184" t="s">
        <v>379</v>
      </c>
      <c r="AF116" s="63">
        <f t="shared" si="29"/>
        <v>1</v>
      </c>
      <c r="AG116" s="63">
        <f t="shared" si="30"/>
        <v>3</v>
      </c>
      <c r="AH116" s="166" t="str">
        <f t="shared" si="32"/>
        <v>Baja</v>
      </c>
    </row>
    <row r="117" spans="1:34" s="72" customFormat="1" ht="224.4">
      <c r="A117" s="69" t="s">
        <v>1483</v>
      </c>
      <c r="B117" s="69" t="s">
        <v>138</v>
      </c>
      <c r="C117" s="69" t="s">
        <v>149</v>
      </c>
      <c r="D117" s="69" t="s">
        <v>566</v>
      </c>
      <c r="E117" s="69" t="s">
        <v>566</v>
      </c>
      <c r="F117" s="69" t="s">
        <v>931</v>
      </c>
      <c r="G117" s="69" t="s">
        <v>932</v>
      </c>
      <c r="H117" s="69" t="s">
        <v>157</v>
      </c>
      <c r="I117" s="69" t="s">
        <v>164</v>
      </c>
      <c r="J117" s="69" t="s">
        <v>177</v>
      </c>
      <c r="K117" s="69" t="s">
        <v>182</v>
      </c>
      <c r="L117" s="69" t="s">
        <v>359</v>
      </c>
      <c r="M117" s="69" t="s">
        <v>506</v>
      </c>
      <c r="N117" s="69" t="s">
        <v>931</v>
      </c>
      <c r="O117" s="69" t="s">
        <v>933</v>
      </c>
      <c r="P117" s="81" t="s">
        <v>523</v>
      </c>
      <c r="Q117" s="69" t="s">
        <v>363</v>
      </c>
      <c r="R117" s="69" t="s">
        <v>420</v>
      </c>
      <c r="S117" s="77" t="s">
        <v>843</v>
      </c>
      <c r="T117" s="69" t="s">
        <v>884</v>
      </c>
      <c r="U117" s="69" t="s">
        <v>369</v>
      </c>
      <c r="V117" s="69" t="s">
        <v>934</v>
      </c>
      <c r="W117" s="69" t="s">
        <v>902</v>
      </c>
      <c r="X117" s="69" t="s">
        <v>920</v>
      </c>
      <c r="Y117" s="185" t="s">
        <v>372</v>
      </c>
      <c r="Z117" s="184" t="s">
        <v>373</v>
      </c>
      <c r="AA117" s="184" t="s">
        <v>379</v>
      </c>
      <c r="AB117" s="63">
        <f t="shared" si="27"/>
        <v>1</v>
      </c>
      <c r="AC117" s="188" t="s">
        <v>377</v>
      </c>
      <c r="AD117" s="63">
        <f t="shared" si="28"/>
        <v>3</v>
      </c>
      <c r="AE117" s="185" t="s">
        <v>378</v>
      </c>
      <c r="AF117" s="63">
        <f t="shared" si="29"/>
        <v>2</v>
      </c>
      <c r="AG117" s="63">
        <f t="shared" si="30"/>
        <v>6</v>
      </c>
      <c r="AH117" s="167" t="str">
        <f t="shared" si="32"/>
        <v>Media</v>
      </c>
    </row>
    <row r="118" spans="1:34" s="72" customFormat="1" ht="184.8">
      <c r="A118" s="69" t="s">
        <v>1484</v>
      </c>
      <c r="B118" s="69" t="s">
        <v>138</v>
      </c>
      <c r="C118" s="69" t="s">
        <v>149</v>
      </c>
      <c r="D118" s="69" t="s">
        <v>566</v>
      </c>
      <c r="E118" s="69" t="s">
        <v>566</v>
      </c>
      <c r="F118" s="69" t="s">
        <v>935</v>
      </c>
      <c r="G118" s="69" t="s">
        <v>936</v>
      </c>
      <c r="H118" s="69" t="s">
        <v>157</v>
      </c>
      <c r="I118" s="69" t="s">
        <v>164</v>
      </c>
      <c r="J118" s="69" t="s">
        <v>177</v>
      </c>
      <c r="K118" s="69" t="s">
        <v>182</v>
      </c>
      <c r="L118" s="69" t="s">
        <v>359</v>
      </c>
      <c r="M118" s="69" t="s">
        <v>506</v>
      </c>
      <c r="N118" s="69" t="s">
        <v>935</v>
      </c>
      <c r="O118" s="69" t="s">
        <v>933</v>
      </c>
      <c r="P118" s="81" t="s">
        <v>523</v>
      </c>
      <c r="Q118" s="69" t="s">
        <v>363</v>
      </c>
      <c r="R118" s="69" t="s">
        <v>420</v>
      </c>
      <c r="S118" s="77" t="s">
        <v>843</v>
      </c>
      <c r="T118" s="69" t="s">
        <v>884</v>
      </c>
      <c r="U118" s="69" t="s">
        <v>369</v>
      </c>
      <c r="V118" s="69" t="s">
        <v>884</v>
      </c>
      <c r="W118" s="69" t="s">
        <v>902</v>
      </c>
      <c r="X118" s="69" t="s">
        <v>920</v>
      </c>
      <c r="Y118" s="184" t="s">
        <v>373</v>
      </c>
      <c r="Z118" s="184" t="s">
        <v>373</v>
      </c>
      <c r="AA118" s="185" t="s">
        <v>378</v>
      </c>
      <c r="AB118" s="63">
        <f t="shared" si="27"/>
        <v>2</v>
      </c>
      <c r="AC118" s="185" t="s">
        <v>378</v>
      </c>
      <c r="AD118" s="63">
        <f t="shared" si="28"/>
        <v>2</v>
      </c>
      <c r="AE118" s="185" t="s">
        <v>378</v>
      </c>
      <c r="AF118" s="63">
        <f t="shared" si="29"/>
        <v>2</v>
      </c>
      <c r="AG118" s="63">
        <f t="shared" si="30"/>
        <v>6</v>
      </c>
      <c r="AH118" s="167" t="str">
        <f t="shared" si="32"/>
        <v>Media</v>
      </c>
    </row>
    <row r="119" spans="1:34" s="72" customFormat="1" ht="158.4">
      <c r="A119" s="69" t="s">
        <v>1485</v>
      </c>
      <c r="B119" s="69" t="s">
        <v>138</v>
      </c>
      <c r="C119" s="69" t="s">
        <v>149</v>
      </c>
      <c r="D119" s="69" t="s">
        <v>566</v>
      </c>
      <c r="E119" s="69" t="s">
        <v>566</v>
      </c>
      <c r="F119" s="69" t="s">
        <v>937</v>
      </c>
      <c r="G119" s="69" t="s">
        <v>938</v>
      </c>
      <c r="H119" s="69" t="s">
        <v>157</v>
      </c>
      <c r="I119" s="69" t="s">
        <v>164</v>
      </c>
      <c r="J119" s="69" t="s">
        <v>177</v>
      </c>
      <c r="K119" s="69" t="s">
        <v>182</v>
      </c>
      <c r="L119" s="69" t="s">
        <v>359</v>
      </c>
      <c r="M119" s="69" t="s">
        <v>506</v>
      </c>
      <c r="N119" s="69" t="s">
        <v>937</v>
      </c>
      <c r="O119" s="69" t="s">
        <v>933</v>
      </c>
      <c r="P119" s="81" t="s">
        <v>523</v>
      </c>
      <c r="Q119" s="69" t="s">
        <v>363</v>
      </c>
      <c r="R119" s="69" t="s">
        <v>420</v>
      </c>
      <c r="S119" s="77" t="s">
        <v>843</v>
      </c>
      <c r="T119" s="69" t="s">
        <v>884</v>
      </c>
      <c r="U119" s="69" t="s">
        <v>370</v>
      </c>
      <c r="V119" s="69" t="s">
        <v>884</v>
      </c>
      <c r="W119" s="69" t="s">
        <v>902</v>
      </c>
      <c r="X119" s="69" t="s">
        <v>920</v>
      </c>
      <c r="Y119" s="184" t="s">
        <v>373</v>
      </c>
      <c r="Z119" s="184" t="s">
        <v>373</v>
      </c>
      <c r="AA119" s="185" t="s">
        <v>378</v>
      </c>
      <c r="AB119" s="63">
        <f t="shared" si="27"/>
        <v>2</v>
      </c>
      <c r="AC119" s="185" t="s">
        <v>378</v>
      </c>
      <c r="AD119" s="63">
        <f t="shared" si="28"/>
        <v>2</v>
      </c>
      <c r="AE119" s="185" t="s">
        <v>378</v>
      </c>
      <c r="AF119" s="63">
        <f t="shared" si="29"/>
        <v>2</v>
      </c>
      <c r="AG119" s="63">
        <f t="shared" si="30"/>
        <v>6</v>
      </c>
      <c r="AH119" s="167" t="str">
        <f t="shared" si="32"/>
        <v>Media</v>
      </c>
    </row>
    <row r="120" spans="1:34" s="72" customFormat="1" ht="250.8">
      <c r="A120" s="69" t="s">
        <v>1486</v>
      </c>
      <c r="B120" s="69" t="s">
        <v>138</v>
      </c>
      <c r="C120" s="69" t="s">
        <v>149</v>
      </c>
      <c r="D120" s="69" t="s">
        <v>566</v>
      </c>
      <c r="E120" s="69" t="s">
        <v>566</v>
      </c>
      <c r="F120" s="69" t="s">
        <v>939</v>
      </c>
      <c r="G120" s="69" t="s">
        <v>940</v>
      </c>
      <c r="H120" s="69" t="s">
        <v>157</v>
      </c>
      <c r="I120" s="69" t="s">
        <v>164</v>
      </c>
      <c r="J120" s="69" t="s">
        <v>177</v>
      </c>
      <c r="K120" s="69" t="s">
        <v>182</v>
      </c>
      <c r="L120" s="69" t="s">
        <v>359</v>
      </c>
      <c r="M120" s="69" t="s">
        <v>506</v>
      </c>
      <c r="N120" s="69" t="s">
        <v>939</v>
      </c>
      <c r="O120" s="69" t="s">
        <v>933</v>
      </c>
      <c r="P120" s="81" t="s">
        <v>523</v>
      </c>
      <c r="Q120" s="69" t="s">
        <v>363</v>
      </c>
      <c r="R120" s="69" t="s">
        <v>420</v>
      </c>
      <c r="S120" s="77" t="s">
        <v>843</v>
      </c>
      <c r="T120" s="69" t="s">
        <v>884</v>
      </c>
      <c r="U120" s="69" t="s">
        <v>370</v>
      </c>
      <c r="V120" s="69" t="s">
        <v>884</v>
      </c>
      <c r="W120" s="69" t="s">
        <v>902</v>
      </c>
      <c r="X120" s="69" t="s">
        <v>920</v>
      </c>
      <c r="Y120" s="184" t="s">
        <v>373</v>
      </c>
      <c r="Z120" s="184" t="s">
        <v>373</v>
      </c>
      <c r="AA120" s="185" t="s">
        <v>378</v>
      </c>
      <c r="AB120" s="63">
        <f t="shared" si="27"/>
        <v>2</v>
      </c>
      <c r="AC120" s="185" t="s">
        <v>378</v>
      </c>
      <c r="AD120" s="63">
        <f t="shared" si="28"/>
        <v>2</v>
      </c>
      <c r="AE120" s="185" t="s">
        <v>378</v>
      </c>
      <c r="AF120" s="63">
        <f t="shared" si="29"/>
        <v>2</v>
      </c>
      <c r="AG120" s="63">
        <f t="shared" si="30"/>
        <v>6</v>
      </c>
      <c r="AH120" s="167" t="str">
        <f t="shared" si="32"/>
        <v>Media</v>
      </c>
    </row>
    <row r="121" spans="1:34" s="72" customFormat="1" ht="224.4">
      <c r="A121" s="69" t="s">
        <v>1487</v>
      </c>
      <c r="B121" s="69" t="s">
        <v>138</v>
      </c>
      <c r="C121" s="69" t="s">
        <v>149</v>
      </c>
      <c r="D121" s="69" t="s">
        <v>566</v>
      </c>
      <c r="E121" s="69" t="s">
        <v>566</v>
      </c>
      <c r="F121" s="69" t="s">
        <v>941</v>
      </c>
      <c r="G121" s="69" t="s">
        <v>942</v>
      </c>
      <c r="H121" s="69" t="s">
        <v>157</v>
      </c>
      <c r="I121" s="69" t="s">
        <v>164</v>
      </c>
      <c r="J121" s="69" t="s">
        <v>177</v>
      </c>
      <c r="K121" s="69" t="s">
        <v>182</v>
      </c>
      <c r="L121" s="69" t="s">
        <v>359</v>
      </c>
      <c r="M121" s="69" t="s">
        <v>506</v>
      </c>
      <c r="N121" s="69" t="s">
        <v>941</v>
      </c>
      <c r="O121" s="69" t="s">
        <v>933</v>
      </c>
      <c r="P121" s="81" t="s">
        <v>523</v>
      </c>
      <c r="Q121" s="69" t="s">
        <v>363</v>
      </c>
      <c r="R121" s="69" t="s">
        <v>420</v>
      </c>
      <c r="S121" s="77" t="s">
        <v>843</v>
      </c>
      <c r="T121" s="69" t="s">
        <v>884</v>
      </c>
      <c r="U121" s="69" t="s">
        <v>370</v>
      </c>
      <c r="V121" s="69" t="s">
        <v>884</v>
      </c>
      <c r="W121" s="69" t="s">
        <v>902</v>
      </c>
      <c r="X121" s="69" t="s">
        <v>920</v>
      </c>
      <c r="Y121" s="184" t="s">
        <v>373</v>
      </c>
      <c r="Z121" s="184" t="s">
        <v>373</v>
      </c>
      <c r="AA121" s="185" t="s">
        <v>378</v>
      </c>
      <c r="AB121" s="63">
        <f t="shared" si="27"/>
        <v>2</v>
      </c>
      <c r="AC121" s="185" t="s">
        <v>378</v>
      </c>
      <c r="AD121" s="63">
        <f t="shared" si="28"/>
        <v>2</v>
      </c>
      <c r="AE121" s="185" t="s">
        <v>378</v>
      </c>
      <c r="AF121" s="63">
        <f t="shared" si="29"/>
        <v>2</v>
      </c>
      <c r="AG121" s="63">
        <f t="shared" si="30"/>
        <v>6</v>
      </c>
      <c r="AH121" s="167" t="str">
        <f t="shared" si="32"/>
        <v>Media</v>
      </c>
    </row>
    <row r="122" spans="1:34" s="72" customFormat="1" ht="118.8">
      <c r="A122" s="69" t="s">
        <v>1488</v>
      </c>
      <c r="B122" s="69" t="s">
        <v>138</v>
      </c>
      <c r="C122" s="69" t="s">
        <v>149</v>
      </c>
      <c r="D122" s="69" t="s">
        <v>566</v>
      </c>
      <c r="E122" s="69" t="s">
        <v>566</v>
      </c>
      <c r="F122" s="69" t="s">
        <v>943</v>
      </c>
      <c r="G122" s="69" t="s">
        <v>944</v>
      </c>
      <c r="H122" s="69" t="s">
        <v>157</v>
      </c>
      <c r="I122" s="69" t="s">
        <v>164</v>
      </c>
      <c r="J122" s="69" t="s">
        <v>170</v>
      </c>
      <c r="K122" s="69" t="s">
        <v>182</v>
      </c>
      <c r="L122" s="69" t="s">
        <v>359</v>
      </c>
      <c r="M122" s="69" t="s">
        <v>945</v>
      </c>
      <c r="N122" s="69" t="s">
        <v>943</v>
      </c>
      <c r="O122" s="69" t="s">
        <v>946</v>
      </c>
      <c r="P122" s="81" t="s">
        <v>902</v>
      </c>
      <c r="Q122" s="69" t="s">
        <v>363</v>
      </c>
      <c r="R122" s="69" t="s">
        <v>420</v>
      </c>
      <c r="S122" s="77" t="s">
        <v>843</v>
      </c>
      <c r="T122" s="69" t="s">
        <v>947</v>
      </c>
      <c r="U122" s="69" t="s">
        <v>370</v>
      </c>
      <c r="V122" s="69" t="s">
        <v>948</v>
      </c>
      <c r="W122" s="69" t="s">
        <v>902</v>
      </c>
      <c r="X122" s="69" t="s">
        <v>884</v>
      </c>
      <c r="Y122" s="188" t="s">
        <v>371</v>
      </c>
      <c r="Z122" s="184" t="s">
        <v>373</v>
      </c>
      <c r="AA122" s="188" t="s">
        <v>377</v>
      </c>
      <c r="AB122" s="63">
        <f t="shared" si="27"/>
        <v>3</v>
      </c>
      <c r="AC122" s="188" t="s">
        <v>377</v>
      </c>
      <c r="AD122" s="63">
        <f t="shared" si="28"/>
        <v>3</v>
      </c>
      <c r="AE122" s="188" t="s">
        <v>377</v>
      </c>
      <c r="AF122" s="63">
        <f t="shared" si="29"/>
        <v>3</v>
      </c>
      <c r="AG122" s="63">
        <f t="shared" si="30"/>
        <v>9</v>
      </c>
      <c r="AH122" s="193" t="str">
        <f t="shared" si="32"/>
        <v>Alta</v>
      </c>
    </row>
    <row r="123" spans="1:34" s="72" customFormat="1" ht="92.4">
      <c r="A123" s="69" t="s">
        <v>1489</v>
      </c>
      <c r="B123" s="69" t="s">
        <v>138</v>
      </c>
      <c r="C123" s="69" t="s">
        <v>149</v>
      </c>
      <c r="D123" s="69" t="s">
        <v>566</v>
      </c>
      <c r="E123" s="69" t="s">
        <v>566</v>
      </c>
      <c r="F123" s="69" t="s">
        <v>949</v>
      </c>
      <c r="G123" s="69" t="s">
        <v>950</v>
      </c>
      <c r="H123" s="69" t="s">
        <v>157</v>
      </c>
      <c r="I123" s="69" t="s">
        <v>164</v>
      </c>
      <c r="J123" s="69" t="s">
        <v>162</v>
      </c>
      <c r="K123" s="69" t="s">
        <v>186</v>
      </c>
      <c r="L123" s="69" t="s">
        <v>359</v>
      </c>
      <c r="M123" s="69" t="s">
        <v>566</v>
      </c>
      <c r="N123" s="69" t="s">
        <v>566</v>
      </c>
      <c r="O123" s="69" t="s">
        <v>566</v>
      </c>
      <c r="P123" s="81" t="s">
        <v>902</v>
      </c>
      <c r="Q123" s="69" t="s">
        <v>365</v>
      </c>
      <c r="R123" s="69" t="s">
        <v>420</v>
      </c>
      <c r="S123" s="77" t="s">
        <v>897</v>
      </c>
      <c r="T123" s="69" t="s">
        <v>884</v>
      </c>
      <c r="U123" s="69" t="s">
        <v>369</v>
      </c>
      <c r="V123" s="69" t="s">
        <v>951</v>
      </c>
      <c r="W123" s="69" t="s">
        <v>523</v>
      </c>
      <c r="X123" s="69" t="s">
        <v>884</v>
      </c>
      <c r="Y123" s="188" t="s">
        <v>371</v>
      </c>
      <c r="Z123" s="188" t="s">
        <v>371</v>
      </c>
      <c r="AA123" s="188" t="s">
        <v>377</v>
      </c>
      <c r="AB123" s="63">
        <f t="shared" si="27"/>
        <v>3</v>
      </c>
      <c r="AC123" s="188" t="s">
        <v>377</v>
      </c>
      <c r="AD123" s="63">
        <f t="shared" si="28"/>
        <v>3</v>
      </c>
      <c r="AE123" s="188" t="s">
        <v>377</v>
      </c>
      <c r="AF123" s="63">
        <f t="shared" si="29"/>
        <v>3</v>
      </c>
      <c r="AG123" s="63">
        <f t="shared" si="30"/>
        <v>9</v>
      </c>
      <c r="AH123" s="193" t="str">
        <f t="shared" si="32"/>
        <v>Alta</v>
      </c>
    </row>
    <row r="124" spans="1:34" s="72" customFormat="1" ht="92.4">
      <c r="A124" s="69" t="s">
        <v>1490</v>
      </c>
      <c r="B124" s="69" t="s">
        <v>138</v>
      </c>
      <c r="C124" s="69" t="s">
        <v>149</v>
      </c>
      <c r="D124" s="69" t="s">
        <v>566</v>
      </c>
      <c r="E124" s="69" t="s">
        <v>566</v>
      </c>
      <c r="F124" s="69" t="s">
        <v>952</v>
      </c>
      <c r="G124" s="69" t="s">
        <v>953</v>
      </c>
      <c r="H124" s="69" t="s">
        <v>157</v>
      </c>
      <c r="I124" s="69" t="s">
        <v>164</v>
      </c>
      <c r="J124" s="69" t="s">
        <v>162</v>
      </c>
      <c r="K124" s="69" t="s">
        <v>186</v>
      </c>
      <c r="L124" s="69" t="s">
        <v>359</v>
      </c>
      <c r="M124" s="69" t="s">
        <v>566</v>
      </c>
      <c r="N124" s="69" t="s">
        <v>566</v>
      </c>
      <c r="O124" s="69" t="s">
        <v>566</v>
      </c>
      <c r="P124" s="81" t="s">
        <v>902</v>
      </c>
      <c r="Q124" s="69" t="s">
        <v>364</v>
      </c>
      <c r="R124" s="69" t="s">
        <v>421</v>
      </c>
      <c r="S124" s="77" t="s">
        <v>826</v>
      </c>
      <c r="T124" s="69" t="s">
        <v>884</v>
      </c>
      <c r="U124" s="69" t="s">
        <v>369</v>
      </c>
      <c r="V124" s="69" t="s">
        <v>954</v>
      </c>
      <c r="W124" s="69" t="s">
        <v>523</v>
      </c>
      <c r="X124" s="69" t="s">
        <v>884</v>
      </c>
      <c r="Y124" s="184" t="s">
        <v>373</v>
      </c>
      <c r="Z124" s="184" t="s">
        <v>373</v>
      </c>
      <c r="AA124" s="184" t="s">
        <v>379</v>
      </c>
      <c r="AB124" s="63">
        <f t="shared" si="27"/>
        <v>1</v>
      </c>
      <c r="AC124" s="185" t="s">
        <v>378</v>
      </c>
      <c r="AD124" s="63">
        <f t="shared" si="28"/>
        <v>2</v>
      </c>
      <c r="AE124" s="185" t="s">
        <v>378</v>
      </c>
      <c r="AF124" s="63">
        <f t="shared" si="29"/>
        <v>2</v>
      </c>
      <c r="AG124" s="63">
        <f t="shared" si="30"/>
        <v>5</v>
      </c>
      <c r="AH124" s="167" t="str">
        <f t="shared" si="32"/>
        <v>Media</v>
      </c>
    </row>
    <row r="125" spans="1:34" s="72" customFormat="1" ht="52.8">
      <c r="A125" s="69" t="s">
        <v>1491</v>
      </c>
      <c r="B125" s="69" t="s">
        <v>138</v>
      </c>
      <c r="C125" s="69" t="s">
        <v>149</v>
      </c>
      <c r="D125" s="69" t="s">
        <v>566</v>
      </c>
      <c r="E125" s="69" t="s">
        <v>566</v>
      </c>
      <c r="F125" s="69" t="s">
        <v>956</v>
      </c>
      <c r="G125" s="69" t="s">
        <v>957</v>
      </c>
      <c r="H125" s="69" t="s">
        <v>157</v>
      </c>
      <c r="I125" s="69" t="s">
        <v>164</v>
      </c>
      <c r="J125" s="69" t="s">
        <v>162</v>
      </c>
      <c r="K125" s="69" t="s">
        <v>186</v>
      </c>
      <c r="L125" s="69" t="s">
        <v>359</v>
      </c>
      <c r="M125" s="69" t="s">
        <v>566</v>
      </c>
      <c r="N125" s="69" t="s">
        <v>566</v>
      </c>
      <c r="O125" s="69" t="s">
        <v>566</v>
      </c>
      <c r="P125" s="81" t="s">
        <v>902</v>
      </c>
      <c r="Q125" s="69" t="s">
        <v>364</v>
      </c>
      <c r="R125" s="69" t="s">
        <v>421</v>
      </c>
      <c r="S125" s="77" t="s">
        <v>826</v>
      </c>
      <c r="T125" s="69" t="s">
        <v>884</v>
      </c>
      <c r="U125" s="69" t="s">
        <v>369</v>
      </c>
      <c r="V125" s="69" t="s">
        <v>954</v>
      </c>
      <c r="W125" s="69" t="s">
        <v>523</v>
      </c>
      <c r="X125" s="69" t="s">
        <v>884</v>
      </c>
      <c r="Y125" s="184" t="s">
        <v>373</v>
      </c>
      <c r="Z125" s="184" t="s">
        <v>373</v>
      </c>
      <c r="AA125" s="184" t="s">
        <v>379</v>
      </c>
      <c r="AB125" s="63">
        <f t="shared" si="27"/>
        <v>1</v>
      </c>
      <c r="AC125" s="185" t="s">
        <v>379</v>
      </c>
      <c r="AD125" s="63">
        <f t="shared" si="28"/>
        <v>1</v>
      </c>
      <c r="AE125" s="185" t="s">
        <v>378</v>
      </c>
      <c r="AF125" s="63">
        <f t="shared" si="29"/>
        <v>2</v>
      </c>
      <c r="AG125" s="63">
        <f t="shared" si="30"/>
        <v>4</v>
      </c>
      <c r="AH125" s="167" t="str">
        <f t="shared" si="32"/>
        <v>Media</v>
      </c>
    </row>
    <row r="126" spans="1:34" s="72" customFormat="1" ht="52.8">
      <c r="A126" s="69" t="s">
        <v>1492</v>
      </c>
      <c r="B126" s="69" t="s">
        <v>138</v>
      </c>
      <c r="C126" s="69" t="s">
        <v>149</v>
      </c>
      <c r="D126" s="69" t="s">
        <v>566</v>
      </c>
      <c r="E126" s="69" t="s">
        <v>566</v>
      </c>
      <c r="F126" s="69" t="s">
        <v>959</v>
      </c>
      <c r="G126" s="69" t="s">
        <v>960</v>
      </c>
      <c r="H126" s="69" t="s">
        <v>157</v>
      </c>
      <c r="I126" s="69" t="s">
        <v>164</v>
      </c>
      <c r="J126" s="69" t="s">
        <v>162</v>
      </c>
      <c r="K126" s="69" t="s">
        <v>186</v>
      </c>
      <c r="L126" s="69" t="s">
        <v>359</v>
      </c>
      <c r="M126" s="69" t="s">
        <v>566</v>
      </c>
      <c r="N126" s="69" t="s">
        <v>566</v>
      </c>
      <c r="O126" s="69" t="s">
        <v>566</v>
      </c>
      <c r="P126" s="81" t="s">
        <v>902</v>
      </c>
      <c r="Q126" s="69" t="s">
        <v>364</v>
      </c>
      <c r="R126" s="69" t="s">
        <v>421</v>
      </c>
      <c r="S126" s="77" t="s">
        <v>826</v>
      </c>
      <c r="T126" s="69" t="s">
        <v>884</v>
      </c>
      <c r="U126" s="69" t="s">
        <v>369</v>
      </c>
      <c r="V126" s="69" t="s">
        <v>954</v>
      </c>
      <c r="W126" s="69" t="s">
        <v>523</v>
      </c>
      <c r="X126" s="69" t="s">
        <v>884</v>
      </c>
      <c r="Y126" s="184" t="s">
        <v>373</v>
      </c>
      <c r="Z126" s="184" t="s">
        <v>373</v>
      </c>
      <c r="AA126" s="184" t="s">
        <v>379</v>
      </c>
      <c r="AB126" s="63">
        <f t="shared" si="27"/>
        <v>1</v>
      </c>
      <c r="AC126" s="185" t="s">
        <v>379</v>
      </c>
      <c r="AD126" s="63">
        <f t="shared" si="28"/>
        <v>1</v>
      </c>
      <c r="AE126" s="185" t="s">
        <v>378</v>
      </c>
      <c r="AF126" s="63">
        <f t="shared" si="29"/>
        <v>2</v>
      </c>
      <c r="AG126" s="63">
        <f t="shared" si="30"/>
        <v>4</v>
      </c>
      <c r="AH126" s="167" t="str">
        <f t="shared" si="32"/>
        <v>Media</v>
      </c>
    </row>
    <row r="127" spans="1:34" s="72" customFormat="1" ht="52.8">
      <c r="A127" s="69" t="s">
        <v>1493</v>
      </c>
      <c r="B127" s="69" t="s">
        <v>138</v>
      </c>
      <c r="C127" s="69" t="s">
        <v>149</v>
      </c>
      <c r="D127" s="69" t="s">
        <v>566</v>
      </c>
      <c r="E127" s="69" t="s">
        <v>566</v>
      </c>
      <c r="F127" s="69" t="s">
        <v>962</v>
      </c>
      <c r="G127" s="69" t="s">
        <v>963</v>
      </c>
      <c r="H127" s="69" t="s">
        <v>157</v>
      </c>
      <c r="I127" s="69" t="s">
        <v>164</v>
      </c>
      <c r="J127" s="69" t="s">
        <v>162</v>
      </c>
      <c r="K127" s="69" t="s">
        <v>184</v>
      </c>
      <c r="L127" s="69" t="s">
        <v>359</v>
      </c>
      <c r="M127" s="69" t="s">
        <v>566</v>
      </c>
      <c r="N127" s="69" t="s">
        <v>566</v>
      </c>
      <c r="O127" s="69" t="s">
        <v>566</v>
      </c>
      <c r="P127" s="81" t="s">
        <v>523</v>
      </c>
      <c r="Q127" s="69" t="s">
        <v>364</v>
      </c>
      <c r="R127" s="69" t="s">
        <v>421</v>
      </c>
      <c r="S127" s="77" t="s">
        <v>826</v>
      </c>
      <c r="T127" s="69" t="s">
        <v>884</v>
      </c>
      <c r="U127" s="69" t="s">
        <v>369</v>
      </c>
      <c r="V127" s="69" t="s">
        <v>954</v>
      </c>
      <c r="W127" s="69" t="s">
        <v>523</v>
      </c>
      <c r="X127" s="69" t="s">
        <v>884</v>
      </c>
      <c r="Y127" s="184" t="s">
        <v>373</v>
      </c>
      <c r="Z127" s="184" t="s">
        <v>373</v>
      </c>
      <c r="AA127" s="184" t="s">
        <v>379</v>
      </c>
      <c r="AB127" s="63">
        <f t="shared" si="27"/>
        <v>1</v>
      </c>
      <c r="AC127" s="185" t="s">
        <v>379</v>
      </c>
      <c r="AD127" s="63">
        <f t="shared" si="28"/>
        <v>1</v>
      </c>
      <c r="AE127" s="184" t="s">
        <v>379</v>
      </c>
      <c r="AF127" s="63">
        <f t="shared" si="29"/>
        <v>1</v>
      </c>
      <c r="AG127" s="63">
        <f t="shared" si="30"/>
        <v>3</v>
      </c>
      <c r="AH127" s="193" t="str">
        <f t="shared" si="32"/>
        <v>Baja</v>
      </c>
    </row>
    <row r="128" spans="1:34" s="72" customFormat="1" ht="66">
      <c r="A128" s="69" t="s">
        <v>1494</v>
      </c>
      <c r="B128" s="69" t="s">
        <v>138</v>
      </c>
      <c r="C128" s="69" t="s">
        <v>149</v>
      </c>
      <c r="D128" s="69" t="s">
        <v>566</v>
      </c>
      <c r="E128" s="69" t="s">
        <v>566</v>
      </c>
      <c r="F128" s="69" t="s">
        <v>965</v>
      </c>
      <c r="G128" s="69" t="s">
        <v>966</v>
      </c>
      <c r="H128" s="69" t="s">
        <v>157</v>
      </c>
      <c r="I128" s="69" t="s">
        <v>164</v>
      </c>
      <c r="J128" s="69" t="s">
        <v>170</v>
      </c>
      <c r="K128" s="69" t="s">
        <v>182</v>
      </c>
      <c r="L128" s="69" t="s">
        <v>359</v>
      </c>
      <c r="M128" s="69" t="s">
        <v>566</v>
      </c>
      <c r="N128" s="69" t="s">
        <v>566</v>
      </c>
      <c r="O128" s="69" t="s">
        <v>566</v>
      </c>
      <c r="P128" s="81" t="s">
        <v>902</v>
      </c>
      <c r="Q128" s="69" t="s">
        <v>364</v>
      </c>
      <c r="R128" s="69" t="s">
        <v>421</v>
      </c>
      <c r="S128" s="77" t="s">
        <v>826</v>
      </c>
      <c r="T128" s="69" t="s">
        <v>884</v>
      </c>
      <c r="U128" s="69" t="s">
        <v>369</v>
      </c>
      <c r="V128" s="69" t="s">
        <v>967</v>
      </c>
      <c r="W128" s="69" t="s">
        <v>421</v>
      </c>
      <c r="X128" s="69" t="s">
        <v>884</v>
      </c>
      <c r="Y128" s="184" t="s">
        <v>373</v>
      </c>
      <c r="Z128" s="184" t="s">
        <v>373</v>
      </c>
      <c r="AA128" s="184" t="s">
        <v>379</v>
      </c>
      <c r="AB128" s="63">
        <f t="shared" si="27"/>
        <v>1</v>
      </c>
      <c r="AC128" s="185" t="s">
        <v>379</v>
      </c>
      <c r="AD128" s="63">
        <f t="shared" si="28"/>
        <v>1</v>
      </c>
      <c r="AE128" s="184" t="s">
        <v>379</v>
      </c>
      <c r="AF128" s="63">
        <f t="shared" si="29"/>
        <v>1</v>
      </c>
      <c r="AG128" s="63">
        <f t="shared" si="30"/>
        <v>3</v>
      </c>
      <c r="AH128" s="193" t="str">
        <f t="shared" si="32"/>
        <v>Baja</v>
      </c>
    </row>
    <row r="129" spans="1:34" s="72" customFormat="1" ht="66">
      <c r="A129" s="69" t="s">
        <v>1495</v>
      </c>
      <c r="B129" s="69" t="s">
        <v>138</v>
      </c>
      <c r="C129" s="69" t="s">
        <v>149</v>
      </c>
      <c r="D129" s="69" t="s">
        <v>566</v>
      </c>
      <c r="E129" s="69" t="s">
        <v>566</v>
      </c>
      <c r="F129" s="69" t="s">
        <v>968</v>
      </c>
      <c r="G129" s="69" t="s">
        <v>969</v>
      </c>
      <c r="H129" s="69" t="s">
        <v>157</v>
      </c>
      <c r="I129" s="69" t="s">
        <v>164</v>
      </c>
      <c r="J129" s="69" t="s">
        <v>162</v>
      </c>
      <c r="K129" s="69" t="s">
        <v>175</v>
      </c>
      <c r="L129" s="69" t="s">
        <v>359</v>
      </c>
      <c r="M129" s="69" t="s">
        <v>566</v>
      </c>
      <c r="N129" s="69" t="s">
        <v>566</v>
      </c>
      <c r="O129" s="69" t="s">
        <v>566</v>
      </c>
      <c r="P129" s="81" t="s">
        <v>902</v>
      </c>
      <c r="Q129" s="69" t="s">
        <v>364</v>
      </c>
      <c r="R129" s="69" t="s">
        <v>421</v>
      </c>
      <c r="S129" s="77" t="s">
        <v>826</v>
      </c>
      <c r="T129" s="69" t="s">
        <v>970</v>
      </c>
      <c r="U129" s="69" t="s">
        <v>369</v>
      </c>
      <c r="V129" s="69" t="s">
        <v>971</v>
      </c>
      <c r="W129" s="69" t="s">
        <v>794</v>
      </c>
      <c r="X129" s="69" t="s">
        <v>972</v>
      </c>
      <c r="Y129" s="184" t="s">
        <v>373</v>
      </c>
      <c r="Z129" s="184" t="s">
        <v>373</v>
      </c>
      <c r="AA129" s="184" t="s">
        <v>379</v>
      </c>
      <c r="AB129" s="63">
        <f t="shared" si="27"/>
        <v>1</v>
      </c>
      <c r="AC129" s="185" t="s">
        <v>379</v>
      </c>
      <c r="AD129" s="63">
        <f t="shared" si="28"/>
        <v>1</v>
      </c>
      <c r="AE129" s="184" t="s">
        <v>379</v>
      </c>
      <c r="AF129" s="63">
        <f t="shared" si="29"/>
        <v>1</v>
      </c>
      <c r="AG129" s="63">
        <f t="shared" si="30"/>
        <v>3</v>
      </c>
      <c r="AH129" s="193" t="str">
        <f t="shared" si="32"/>
        <v>Baja</v>
      </c>
    </row>
    <row r="130" spans="1:34" s="72" customFormat="1" ht="66">
      <c r="A130" s="69" t="s">
        <v>1496</v>
      </c>
      <c r="B130" s="69" t="s">
        <v>138</v>
      </c>
      <c r="C130" s="69" t="s">
        <v>149</v>
      </c>
      <c r="D130" s="69" t="s">
        <v>566</v>
      </c>
      <c r="E130" s="69" t="s">
        <v>566</v>
      </c>
      <c r="F130" s="69" t="s">
        <v>973</v>
      </c>
      <c r="G130" s="69" t="s">
        <v>974</v>
      </c>
      <c r="H130" s="69" t="s">
        <v>157</v>
      </c>
      <c r="I130" s="69" t="s">
        <v>164</v>
      </c>
      <c r="J130" s="69" t="s">
        <v>162</v>
      </c>
      <c r="K130" s="69" t="s">
        <v>175</v>
      </c>
      <c r="L130" s="69" t="s">
        <v>359</v>
      </c>
      <c r="M130" s="69" t="s">
        <v>566</v>
      </c>
      <c r="N130" s="69" t="s">
        <v>566</v>
      </c>
      <c r="O130" s="69" t="s">
        <v>566</v>
      </c>
      <c r="P130" s="81" t="s">
        <v>902</v>
      </c>
      <c r="Q130" s="69" t="s">
        <v>364</v>
      </c>
      <c r="R130" s="69" t="s">
        <v>794</v>
      </c>
      <c r="S130" s="77" t="s">
        <v>826</v>
      </c>
      <c r="T130" s="69" t="s">
        <v>970</v>
      </c>
      <c r="U130" s="69" t="s">
        <v>369</v>
      </c>
      <c r="V130" s="69" t="s">
        <v>975</v>
      </c>
      <c r="W130" s="69" t="s">
        <v>421</v>
      </c>
      <c r="X130" s="69" t="s">
        <v>972</v>
      </c>
      <c r="Y130" s="184" t="s">
        <v>373</v>
      </c>
      <c r="Z130" s="184" t="s">
        <v>976</v>
      </c>
      <c r="AA130" s="184" t="s">
        <v>379</v>
      </c>
      <c r="AB130" s="63">
        <f t="shared" si="27"/>
        <v>1</v>
      </c>
      <c r="AC130" s="185" t="s">
        <v>379</v>
      </c>
      <c r="AD130" s="63">
        <f t="shared" si="28"/>
        <v>1</v>
      </c>
      <c r="AE130" s="184" t="s">
        <v>379</v>
      </c>
      <c r="AF130" s="63">
        <f t="shared" si="29"/>
        <v>1</v>
      </c>
      <c r="AG130" s="63">
        <f t="shared" si="30"/>
        <v>3</v>
      </c>
      <c r="AH130" s="193" t="str">
        <f t="shared" si="32"/>
        <v>Baja</v>
      </c>
    </row>
    <row r="131" spans="1:34" s="72" customFormat="1" ht="66">
      <c r="A131" s="69" t="s">
        <v>1497</v>
      </c>
      <c r="B131" s="69" t="s">
        <v>138</v>
      </c>
      <c r="C131" s="69" t="s">
        <v>149</v>
      </c>
      <c r="D131" s="69" t="s">
        <v>566</v>
      </c>
      <c r="E131" s="69" t="s">
        <v>566</v>
      </c>
      <c r="F131" s="69" t="s">
        <v>977</v>
      </c>
      <c r="G131" s="69" t="s">
        <v>978</v>
      </c>
      <c r="H131" s="69" t="s">
        <v>157</v>
      </c>
      <c r="I131" s="69" t="s">
        <v>164</v>
      </c>
      <c r="J131" s="69" t="s">
        <v>162</v>
      </c>
      <c r="K131" s="69" t="s">
        <v>175</v>
      </c>
      <c r="L131" s="69" t="s">
        <v>359</v>
      </c>
      <c r="M131" s="69" t="s">
        <v>566</v>
      </c>
      <c r="N131" s="69" t="s">
        <v>566</v>
      </c>
      <c r="O131" s="69" t="s">
        <v>566</v>
      </c>
      <c r="P131" s="81" t="s">
        <v>902</v>
      </c>
      <c r="Q131" s="69" t="s">
        <v>364</v>
      </c>
      <c r="R131" s="69" t="s">
        <v>421</v>
      </c>
      <c r="S131" s="77" t="s">
        <v>826</v>
      </c>
      <c r="T131" s="69" t="s">
        <v>970</v>
      </c>
      <c r="U131" s="69" t="s">
        <v>369</v>
      </c>
      <c r="V131" s="69" t="s">
        <v>975</v>
      </c>
      <c r="W131" s="69" t="s">
        <v>421</v>
      </c>
      <c r="X131" s="69" t="s">
        <v>972</v>
      </c>
      <c r="Y131" s="184" t="s">
        <v>373</v>
      </c>
      <c r="Z131" s="184" t="s">
        <v>373</v>
      </c>
      <c r="AA131" s="184" t="s">
        <v>379</v>
      </c>
      <c r="AB131" s="63">
        <f t="shared" si="27"/>
        <v>1</v>
      </c>
      <c r="AC131" s="185" t="s">
        <v>379</v>
      </c>
      <c r="AD131" s="63">
        <f t="shared" si="28"/>
        <v>1</v>
      </c>
      <c r="AE131" s="184" t="s">
        <v>379</v>
      </c>
      <c r="AF131" s="63">
        <f t="shared" si="29"/>
        <v>1</v>
      </c>
      <c r="AG131" s="63">
        <f t="shared" si="30"/>
        <v>3</v>
      </c>
      <c r="AH131" s="193" t="str">
        <f t="shared" si="32"/>
        <v>Baja</v>
      </c>
    </row>
    <row r="132" spans="1:34" s="72" customFormat="1" ht="66">
      <c r="A132" s="69" t="s">
        <v>1498</v>
      </c>
      <c r="B132" s="69" t="s">
        <v>138</v>
      </c>
      <c r="C132" s="69" t="s">
        <v>149</v>
      </c>
      <c r="D132" s="69" t="s">
        <v>566</v>
      </c>
      <c r="E132" s="69" t="s">
        <v>566</v>
      </c>
      <c r="F132" s="69" t="s">
        <v>979</v>
      </c>
      <c r="G132" s="69" t="s">
        <v>980</v>
      </c>
      <c r="H132" s="69" t="s">
        <v>157</v>
      </c>
      <c r="I132" s="69" t="s">
        <v>164</v>
      </c>
      <c r="J132" s="69" t="s">
        <v>162</v>
      </c>
      <c r="K132" s="69" t="s">
        <v>175</v>
      </c>
      <c r="L132" s="69" t="s">
        <v>359</v>
      </c>
      <c r="M132" s="69" t="s">
        <v>566</v>
      </c>
      <c r="N132" s="69" t="s">
        <v>566</v>
      </c>
      <c r="O132" s="69" t="s">
        <v>566</v>
      </c>
      <c r="P132" s="81" t="s">
        <v>523</v>
      </c>
      <c r="Q132" s="69" t="s">
        <v>364</v>
      </c>
      <c r="R132" s="69" t="s">
        <v>421</v>
      </c>
      <c r="S132" s="77" t="s">
        <v>826</v>
      </c>
      <c r="T132" s="69" t="s">
        <v>970</v>
      </c>
      <c r="U132" s="69" t="s">
        <v>369</v>
      </c>
      <c r="V132" s="69" t="s">
        <v>981</v>
      </c>
      <c r="W132" s="69" t="s">
        <v>421</v>
      </c>
      <c r="X132" s="69" t="s">
        <v>972</v>
      </c>
      <c r="Y132" s="184" t="s">
        <v>373</v>
      </c>
      <c r="Z132" s="184" t="s">
        <v>373</v>
      </c>
      <c r="AA132" s="184" t="s">
        <v>379</v>
      </c>
      <c r="AB132" s="63">
        <f t="shared" si="27"/>
        <v>1</v>
      </c>
      <c r="AC132" s="185" t="s">
        <v>379</v>
      </c>
      <c r="AD132" s="63">
        <f t="shared" si="28"/>
        <v>1</v>
      </c>
      <c r="AE132" s="184" t="s">
        <v>379</v>
      </c>
      <c r="AF132" s="63">
        <f t="shared" si="29"/>
        <v>1</v>
      </c>
      <c r="AG132" s="63">
        <f t="shared" si="30"/>
        <v>3</v>
      </c>
      <c r="AH132" s="193" t="str">
        <f t="shared" si="32"/>
        <v>Baja</v>
      </c>
    </row>
    <row r="133" spans="1:34" s="72" customFormat="1" ht="132">
      <c r="A133" s="69" t="s">
        <v>1499</v>
      </c>
      <c r="B133" s="69" t="s">
        <v>138</v>
      </c>
      <c r="C133" s="69" t="s">
        <v>149</v>
      </c>
      <c r="D133" s="69" t="s">
        <v>566</v>
      </c>
      <c r="E133" s="69" t="s">
        <v>566</v>
      </c>
      <c r="F133" s="69" t="s">
        <v>982</v>
      </c>
      <c r="G133" s="69" t="s">
        <v>983</v>
      </c>
      <c r="H133" s="69" t="s">
        <v>157</v>
      </c>
      <c r="I133" s="69" t="s">
        <v>164</v>
      </c>
      <c r="J133" s="69" t="s">
        <v>162</v>
      </c>
      <c r="K133" s="69" t="s">
        <v>180</v>
      </c>
      <c r="L133" s="69" t="s">
        <v>359</v>
      </c>
      <c r="M133" s="69" t="s">
        <v>566</v>
      </c>
      <c r="N133" s="69" t="s">
        <v>566</v>
      </c>
      <c r="O133" s="69" t="s">
        <v>566</v>
      </c>
      <c r="P133" s="81" t="s">
        <v>902</v>
      </c>
      <c r="Q133" s="69" t="s">
        <v>363</v>
      </c>
      <c r="R133" s="69" t="s">
        <v>421</v>
      </c>
      <c r="S133" s="77" t="s">
        <v>826</v>
      </c>
      <c r="T133" s="69" t="s">
        <v>970</v>
      </c>
      <c r="U133" s="69" t="s">
        <v>370</v>
      </c>
      <c r="V133" s="69"/>
      <c r="W133" s="69" t="s">
        <v>984</v>
      </c>
      <c r="X133" s="69" t="s">
        <v>985</v>
      </c>
      <c r="Y133" s="185" t="s">
        <v>372</v>
      </c>
      <c r="Z133" s="184" t="s">
        <v>373</v>
      </c>
      <c r="AA133" s="185" t="s">
        <v>378</v>
      </c>
      <c r="AB133" s="63">
        <f t="shared" si="27"/>
        <v>2</v>
      </c>
      <c r="AC133" s="185" t="s">
        <v>378</v>
      </c>
      <c r="AD133" s="63">
        <f t="shared" si="28"/>
        <v>2</v>
      </c>
      <c r="AE133" s="185" t="s">
        <v>378</v>
      </c>
      <c r="AF133" s="63">
        <f t="shared" si="29"/>
        <v>2</v>
      </c>
      <c r="AG133" s="63">
        <f t="shared" si="30"/>
        <v>6</v>
      </c>
      <c r="AH133" s="167" t="str">
        <f t="shared" si="32"/>
        <v>Media</v>
      </c>
    </row>
    <row r="134" spans="1:34" s="72" customFormat="1" ht="52.8">
      <c r="A134" s="69" t="s">
        <v>1500</v>
      </c>
      <c r="B134" s="69" t="s">
        <v>138</v>
      </c>
      <c r="C134" s="69" t="s">
        <v>149</v>
      </c>
      <c r="D134" s="69" t="s">
        <v>566</v>
      </c>
      <c r="E134" s="69" t="s">
        <v>566</v>
      </c>
      <c r="F134" s="69" t="s">
        <v>986</v>
      </c>
      <c r="G134" s="69" t="s">
        <v>987</v>
      </c>
      <c r="H134" s="69" t="s">
        <v>157</v>
      </c>
      <c r="I134" s="69" t="s">
        <v>164</v>
      </c>
      <c r="J134" s="69" t="s">
        <v>162</v>
      </c>
      <c r="K134" s="69" t="s">
        <v>180</v>
      </c>
      <c r="L134" s="69" t="s">
        <v>359</v>
      </c>
      <c r="M134" s="69" t="s">
        <v>566</v>
      </c>
      <c r="N134" s="69" t="s">
        <v>566</v>
      </c>
      <c r="O134" s="69" t="s">
        <v>566</v>
      </c>
      <c r="P134" s="81" t="s">
        <v>902</v>
      </c>
      <c r="Q134" s="69" t="s">
        <v>364</v>
      </c>
      <c r="R134" s="69" t="s">
        <v>421</v>
      </c>
      <c r="S134" s="77" t="s">
        <v>826</v>
      </c>
      <c r="T134" s="69" t="s">
        <v>970</v>
      </c>
      <c r="U134" s="69" t="s">
        <v>369</v>
      </c>
      <c r="V134" s="69" t="s">
        <v>988</v>
      </c>
      <c r="W134" s="69" t="s">
        <v>421</v>
      </c>
      <c r="X134" s="69" t="s">
        <v>985</v>
      </c>
      <c r="Y134" s="184" t="s">
        <v>373</v>
      </c>
      <c r="Z134" s="184" t="s">
        <v>373</v>
      </c>
      <c r="AA134" s="184" t="s">
        <v>379</v>
      </c>
      <c r="AB134" s="63">
        <f t="shared" si="27"/>
        <v>1</v>
      </c>
      <c r="AC134" s="185" t="s">
        <v>379</v>
      </c>
      <c r="AD134" s="63">
        <f t="shared" si="28"/>
        <v>1</v>
      </c>
      <c r="AE134" s="184" t="s">
        <v>379</v>
      </c>
      <c r="AF134" s="63">
        <f t="shared" si="29"/>
        <v>1</v>
      </c>
      <c r="AG134" s="63">
        <f t="shared" si="30"/>
        <v>3</v>
      </c>
      <c r="AH134" s="193" t="str">
        <f t="shared" si="32"/>
        <v>Baja</v>
      </c>
    </row>
    <row r="135" spans="1:34" s="72" customFormat="1" ht="132">
      <c r="A135" s="69" t="s">
        <v>1501</v>
      </c>
      <c r="B135" s="69" t="s">
        <v>138</v>
      </c>
      <c r="C135" s="69" t="s">
        <v>149</v>
      </c>
      <c r="D135" s="69" t="s">
        <v>566</v>
      </c>
      <c r="E135" s="69" t="s">
        <v>566</v>
      </c>
      <c r="F135" s="69" t="s">
        <v>989</v>
      </c>
      <c r="G135" s="69" t="s">
        <v>990</v>
      </c>
      <c r="H135" s="69" t="s">
        <v>157</v>
      </c>
      <c r="I135" s="69" t="s">
        <v>164</v>
      </c>
      <c r="J135" s="69" t="s">
        <v>162</v>
      </c>
      <c r="K135" s="69" t="s">
        <v>180</v>
      </c>
      <c r="L135" s="69" t="s">
        <v>359</v>
      </c>
      <c r="M135" s="69" t="s">
        <v>566</v>
      </c>
      <c r="N135" s="69" t="s">
        <v>566</v>
      </c>
      <c r="O135" s="69" t="s">
        <v>566</v>
      </c>
      <c r="P135" s="81" t="s">
        <v>902</v>
      </c>
      <c r="Q135" s="69" t="s">
        <v>364</v>
      </c>
      <c r="R135" s="69" t="s">
        <v>421</v>
      </c>
      <c r="S135" s="77" t="s">
        <v>826</v>
      </c>
      <c r="T135" s="69" t="s">
        <v>970</v>
      </c>
      <c r="U135" s="69" t="s">
        <v>369</v>
      </c>
      <c r="V135" s="69" t="s">
        <v>991</v>
      </c>
      <c r="W135" s="69" t="s">
        <v>794</v>
      </c>
      <c r="X135" s="69" t="s">
        <v>985</v>
      </c>
      <c r="Y135" s="184" t="s">
        <v>373</v>
      </c>
      <c r="Z135" s="184" t="s">
        <v>373</v>
      </c>
      <c r="AA135" s="194" t="s">
        <v>377</v>
      </c>
      <c r="AB135" s="63">
        <f t="shared" si="27"/>
        <v>3</v>
      </c>
      <c r="AC135" s="185" t="s">
        <v>377</v>
      </c>
      <c r="AD135" s="63">
        <f t="shared" si="28"/>
        <v>3</v>
      </c>
      <c r="AE135" s="184" t="s">
        <v>379</v>
      </c>
      <c r="AF135" s="63">
        <f t="shared" si="29"/>
        <v>1</v>
      </c>
      <c r="AG135" s="63">
        <f t="shared" si="30"/>
        <v>7</v>
      </c>
      <c r="AH135" s="167" t="str">
        <f t="shared" si="32"/>
        <v>Media</v>
      </c>
    </row>
    <row r="136" spans="1:34" s="72" customFormat="1" ht="184.8">
      <c r="A136" s="69" t="s">
        <v>1502</v>
      </c>
      <c r="B136" s="69" t="s">
        <v>137</v>
      </c>
      <c r="C136" s="69" t="s">
        <v>145</v>
      </c>
      <c r="D136" s="69" t="s">
        <v>992</v>
      </c>
      <c r="E136" s="69" t="s">
        <v>993</v>
      </c>
      <c r="F136" s="82" t="s">
        <v>994</v>
      </c>
      <c r="G136" s="83" t="s">
        <v>1118</v>
      </c>
      <c r="H136" s="69" t="s">
        <v>157</v>
      </c>
      <c r="I136" s="69" t="s">
        <v>164</v>
      </c>
      <c r="J136" s="69" t="s">
        <v>177</v>
      </c>
      <c r="K136" s="69" t="s">
        <v>182</v>
      </c>
      <c r="L136" s="69" t="s">
        <v>359</v>
      </c>
      <c r="M136" s="84" t="s">
        <v>995</v>
      </c>
      <c r="N136" s="85" t="s">
        <v>996</v>
      </c>
      <c r="O136" s="75" t="s">
        <v>997</v>
      </c>
      <c r="P136" s="75" t="s">
        <v>421</v>
      </c>
      <c r="Q136" s="75" t="s">
        <v>364</v>
      </c>
      <c r="R136" s="75" t="s">
        <v>420</v>
      </c>
      <c r="S136" s="75" t="s">
        <v>816</v>
      </c>
      <c r="T136" s="75" t="s">
        <v>998</v>
      </c>
      <c r="U136" s="75" t="s">
        <v>369</v>
      </c>
      <c r="V136" s="75" t="s">
        <v>999</v>
      </c>
      <c r="W136" s="75" t="s">
        <v>523</v>
      </c>
      <c r="X136" s="75" t="s">
        <v>1000</v>
      </c>
      <c r="Y136" s="187" t="s">
        <v>1001</v>
      </c>
      <c r="Z136" s="189" t="s">
        <v>371</v>
      </c>
      <c r="AA136" s="184" t="s">
        <v>379</v>
      </c>
      <c r="AB136" s="63">
        <f t="shared" si="27"/>
        <v>1</v>
      </c>
      <c r="AC136" s="185" t="s">
        <v>379</v>
      </c>
      <c r="AD136" s="63">
        <f t="shared" si="28"/>
        <v>1</v>
      </c>
      <c r="AE136" s="188" t="s">
        <v>377</v>
      </c>
      <c r="AF136" s="63">
        <f t="shared" si="29"/>
        <v>3</v>
      </c>
      <c r="AG136" s="63">
        <f t="shared" si="30"/>
        <v>5</v>
      </c>
      <c r="AH136" s="167" t="str">
        <f t="shared" si="32"/>
        <v>Media</v>
      </c>
    </row>
    <row r="137" spans="1:34" s="72" customFormat="1" ht="105.6">
      <c r="A137" s="69" t="s">
        <v>1503</v>
      </c>
      <c r="B137" s="69" t="s">
        <v>137</v>
      </c>
      <c r="C137" s="69" t="s">
        <v>145</v>
      </c>
      <c r="D137" s="69" t="s">
        <v>992</v>
      </c>
      <c r="E137" s="69" t="s">
        <v>1002</v>
      </c>
      <c r="F137" s="82" t="s">
        <v>1003</v>
      </c>
      <c r="G137" s="83" t="s">
        <v>1004</v>
      </c>
      <c r="H137" s="69" t="s">
        <v>157</v>
      </c>
      <c r="I137" s="69" t="s">
        <v>164</v>
      </c>
      <c r="J137" s="69" t="s">
        <v>177</v>
      </c>
      <c r="K137" s="69" t="s">
        <v>182</v>
      </c>
      <c r="L137" s="69" t="s">
        <v>359</v>
      </c>
      <c r="M137" s="84" t="s">
        <v>995</v>
      </c>
      <c r="N137" s="85" t="s">
        <v>996</v>
      </c>
      <c r="O137" s="75" t="s">
        <v>997</v>
      </c>
      <c r="P137" s="75" t="s">
        <v>421</v>
      </c>
      <c r="Q137" s="75" t="s">
        <v>364</v>
      </c>
      <c r="R137" s="75" t="s">
        <v>420</v>
      </c>
      <c r="S137" s="75" t="s">
        <v>816</v>
      </c>
      <c r="T137" s="75" t="s">
        <v>998</v>
      </c>
      <c r="U137" s="75" t="s">
        <v>369</v>
      </c>
      <c r="V137" s="75" t="s">
        <v>999</v>
      </c>
      <c r="W137" s="75" t="s">
        <v>523</v>
      </c>
      <c r="X137" s="75" t="s">
        <v>1000</v>
      </c>
      <c r="Y137" s="187" t="s">
        <v>1001</v>
      </c>
      <c r="Z137" s="189" t="s">
        <v>371</v>
      </c>
      <c r="AA137" s="184" t="s">
        <v>379</v>
      </c>
      <c r="AB137" s="63">
        <f t="shared" si="27"/>
        <v>1</v>
      </c>
      <c r="AC137" s="185" t="s">
        <v>379</v>
      </c>
      <c r="AD137" s="63">
        <f t="shared" si="28"/>
        <v>1</v>
      </c>
      <c r="AE137" s="188" t="s">
        <v>377</v>
      </c>
      <c r="AF137" s="63">
        <f t="shared" si="29"/>
        <v>3</v>
      </c>
      <c r="AG137" s="63">
        <f t="shared" si="30"/>
        <v>5</v>
      </c>
      <c r="AH137" s="167" t="str">
        <f t="shared" si="32"/>
        <v>Media</v>
      </c>
    </row>
    <row r="138" spans="1:34" s="72" customFormat="1" ht="132">
      <c r="A138" s="69" t="s">
        <v>1504</v>
      </c>
      <c r="B138" s="69" t="s">
        <v>137</v>
      </c>
      <c r="C138" s="69" t="s">
        <v>145</v>
      </c>
      <c r="D138" s="69" t="s">
        <v>662</v>
      </c>
      <c r="E138" s="69" t="s">
        <v>1005</v>
      </c>
      <c r="F138" s="86" t="s">
        <v>1006</v>
      </c>
      <c r="G138" s="84" t="s">
        <v>1007</v>
      </c>
      <c r="H138" s="69" t="s">
        <v>157</v>
      </c>
      <c r="I138" s="69" t="s">
        <v>164</v>
      </c>
      <c r="J138" s="69" t="s">
        <v>177</v>
      </c>
      <c r="K138" s="69" t="s">
        <v>182</v>
      </c>
      <c r="L138" s="69" t="s">
        <v>359</v>
      </c>
      <c r="M138" s="84" t="s">
        <v>1008</v>
      </c>
      <c r="N138" s="85" t="s">
        <v>1009</v>
      </c>
      <c r="O138" s="75" t="s">
        <v>1010</v>
      </c>
      <c r="P138" s="75" t="s">
        <v>420</v>
      </c>
      <c r="Q138" s="75" t="s">
        <v>364</v>
      </c>
      <c r="R138" s="75" t="s">
        <v>420</v>
      </c>
      <c r="S138" s="75" t="s">
        <v>816</v>
      </c>
      <c r="T138" s="75" t="s">
        <v>1011</v>
      </c>
      <c r="U138" s="75" t="s">
        <v>369</v>
      </c>
      <c r="V138" s="75" t="s">
        <v>1012</v>
      </c>
      <c r="W138" s="75" t="s">
        <v>523</v>
      </c>
      <c r="X138" s="75" t="s">
        <v>1000</v>
      </c>
      <c r="Y138" s="187" t="s">
        <v>1001</v>
      </c>
      <c r="Z138" s="190" t="s">
        <v>372</v>
      </c>
      <c r="AA138" s="184" t="s">
        <v>379</v>
      </c>
      <c r="AB138" s="63">
        <f t="shared" si="27"/>
        <v>1</v>
      </c>
      <c r="AC138" s="185" t="s">
        <v>377</v>
      </c>
      <c r="AD138" s="63">
        <f t="shared" si="28"/>
        <v>3</v>
      </c>
      <c r="AE138" s="195" t="s">
        <v>378</v>
      </c>
      <c r="AF138" s="63">
        <f t="shared" si="29"/>
        <v>2</v>
      </c>
      <c r="AG138" s="63">
        <f t="shared" si="30"/>
        <v>6</v>
      </c>
      <c r="AH138" s="167" t="str">
        <f t="shared" si="32"/>
        <v>Media</v>
      </c>
    </row>
    <row r="139" spans="1:34" s="72" customFormat="1" ht="118.8">
      <c r="A139" s="69" t="s">
        <v>1505</v>
      </c>
      <c r="B139" s="69" t="s">
        <v>137</v>
      </c>
      <c r="C139" s="69" t="s">
        <v>145</v>
      </c>
      <c r="D139" s="69" t="s">
        <v>662</v>
      </c>
      <c r="E139" s="69" t="s">
        <v>1013</v>
      </c>
      <c r="F139" s="86" t="s">
        <v>1014</v>
      </c>
      <c r="G139" s="84" t="s">
        <v>1015</v>
      </c>
      <c r="H139" s="69" t="s">
        <v>157</v>
      </c>
      <c r="I139" s="69" t="s">
        <v>164</v>
      </c>
      <c r="J139" s="69" t="s">
        <v>158</v>
      </c>
      <c r="K139" s="69" t="s">
        <v>182</v>
      </c>
      <c r="L139" s="69" t="s">
        <v>359</v>
      </c>
      <c r="M139" s="62" t="s">
        <v>662</v>
      </c>
      <c r="N139" s="62" t="s">
        <v>662</v>
      </c>
      <c r="O139" s="62" t="s">
        <v>662</v>
      </c>
      <c r="P139" s="75" t="s">
        <v>421</v>
      </c>
      <c r="Q139" s="75" t="s">
        <v>364</v>
      </c>
      <c r="R139" s="75" t="s">
        <v>420</v>
      </c>
      <c r="S139" s="75" t="s">
        <v>816</v>
      </c>
      <c r="T139" s="75" t="s">
        <v>1016</v>
      </c>
      <c r="U139" s="75" t="s">
        <v>369</v>
      </c>
      <c r="V139" s="75" t="s">
        <v>1017</v>
      </c>
      <c r="W139" s="75" t="s">
        <v>523</v>
      </c>
      <c r="X139" s="75" t="s">
        <v>1000</v>
      </c>
      <c r="Y139" s="187" t="s">
        <v>1001</v>
      </c>
      <c r="Z139" s="190" t="s">
        <v>372</v>
      </c>
      <c r="AA139" s="184" t="s">
        <v>379</v>
      </c>
      <c r="AB139" s="63">
        <f t="shared" si="27"/>
        <v>1</v>
      </c>
      <c r="AC139" s="185" t="s">
        <v>378</v>
      </c>
      <c r="AD139" s="63">
        <f t="shared" si="28"/>
        <v>2</v>
      </c>
      <c r="AE139" s="184" t="s">
        <v>379</v>
      </c>
      <c r="AF139" s="63">
        <f t="shared" si="29"/>
        <v>1</v>
      </c>
      <c r="AG139" s="63">
        <f t="shared" si="30"/>
        <v>4</v>
      </c>
      <c r="AH139" s="167" t="str">
        <f t="shared" si="32"/>
        <v>Media</v>
      </c>
    </row>
    <row r="140" spans="1:34" s="72" customFormat="1" ht="92.4">
      <c r="A140" s="69" t="s">
        <v>1506</v>
      </c>
      <c r="B140" s="69" t="s">
        <v>137</v>
      </c>
      <c r="C140" s="69" t="s">
        <v>145</v>
      </c>
      <c r="D140" s="69" t="s">
        <v>1018</v>
      </c>
      <c r="E140" s="69" t="s">
        <v>1019</v>
      </c>
      <c r="F140" s="86" t="s">
        <v>1020</v>
      </c>
      <c r="G140" s="84" t="s">
        <v>1021</v>
      </c>
      <c r="H140" s="69" t="s">
        <v>157</v>
      </c>
      <c r="I140" s="69" t="s">
        <v>164</v>
      </c>
      <c r="J140" s="69" t="s">
        <v>158</v>
      </c>
      <c r="K140" s="69" t="s">
        <v>182</v>
      </c>
      <c r="L140" s="69" t="s">
        <v>359</v>
      </c>
      <c r="M140" s="84" t="s">
        <v>1008</v>
      </c>
      <c r="N140" s="85" t="s">
        <v>1009</v>
      </c>
      <c r="O140" s="75" t="s">
        <v>1010</v>
      </c>
      <c r="P140" s="75" t="s">
        <v>421</v>
      </c>
      <c r="Q140" s="75" t="s">
        <v>364</v>
      </c>
      <c r="R140" s="75" t="s">
        <v>420</v>
      </c>
      <c r="S140" s="75" t="s">
        <v>816</v>
      </c>
      <c r="T140" s="75" t="s">
        <v>1022</v>
      </c>
      <c r="U140" s="75" t="s">
        <v>369</v>
      </c>
      <c r="V140" s="75" t="s">
        <v>1023</v>
      </c>
      <c r="W140" s="75"/>
      <c r="X140" s="75" t="s">
        <v>1000</v>
      </c>
      <c r="Y140" s="187" t="s">
        <v>1001</v>
      </c>
      <c r="Z140" s="190" t="s">
        <v>372</v>
      </c>
      <c r="AA140" s="184" t="s">
        <v>379</v>
      </c>
      <c r="AB140" s="63">
        <f t="shared" ref="AB140:AB203" si="33">IF(AA140="Alta",3,IF(AA140="Media",2,IF(AA140="Baja",1,IF(AA140="",""))))</f>
        <v>1</v>
      </c>
      <c r="AC140" s="185" t="s">
        <v>378</v>
      </c>
      <c r="AD140" s="63">
        <f t="shared" ref="AD140:AD203" si="34">IF(AC140="Alta",3,IF(AC140="Media",2,IF(AC140="Baja",1,IF(AC140="",""))))</f>
        <v>2</v>
      </c>
      <c r="AE140" s="184" t="s">
        <v>379</v>
      </c>
      <c r="AF140" s="63">
        <f t="shared" ref="AF140:AF203" si="35">IF(AE140="Alta",3,IF(AE140="Media",2,IF(AE140="Baja",1,IF(AE140="",""))))</f>
        <v>1</v>
      </c>
      <c r="AG140" s="63">
        <f t="shared" ref="AG140:AG203" si="36">IFERROR(SUM(AB140+AD140+AF140),"")</f>
        <v>4</v>
      </c>
      <c r="AH140" s="167" t="str">
        <f t="shared" si="32"/>
        <v>Media</v>
      </c>
    </row>
    <row r="141" spans="1:34" s="72" customFormat="1" ht="66">
      <c r="A141" s="69" t="s">
        <v>1507</v>
      </c>
      <c r="B141" s="69" t="s">
        <v>137</v>
      </c>
      <c r="C141" s="69" t="s">
        <v>145</v>
      </c>
      <c r="D141" s="69" t="s">
        <v>1024</v>
      </c>
      <c r="E141" s="69" t="s">
        <v>1025</v>
      </c>
      <c r="F141" s="86" t="s">
        <v>1026</v>
      </c>
      <c r="G141" s="86" t="s">
        <v>1027</v>
      </c>
      <c r="H141" s="69" t="s">
        <v>157</v>
      </c>
      <c r="I141" s="69" t="s">
        <v>164</v>
      </c>
      <c r="J141" s="69" t="s">
        <v>162</v>
      </c>
      <c r="K141" s="69" t="s">
        <v>182</v>
      </c>
      <c r="L141" s="69" t="s">
        <v>359</v>
      </c>
      <c r="M141" s="84" t="s">
        <v>500</v>
      </c>
      <c r="N141" s="85" t="s">
        <v>1026</v>
      </c>
      <c r="O141" s="75" t="s">
        <v>1028</v>
      </c>
      <c r="P141" s="75" t="s">
        <v>421</v>
      </c>
      <c r="Q141" s="75" t="s">
        <v>364</v>
      </c>
      <c r="R141" s="75" t="s">
        <v>421</v>
      </c>
      <c r="S141" s="75" t="s">
        <v>826</v>
      </c>
      <c r="T141" s="75" t="s">
        <v>1029</v>
      </c>
      <c r="U141" s="75" t="s">
        <v>369</v>
      </c>
      <c r="V141" s="75" t="s">
        <v>1030</v>
      </c>
      <c r="W141" s="75" t="s">
        <v>523</v>
      </c>
      <c r="X141" s="75" t="s">
        <v>1000</v>
      </c>
      <c r="Y141" s="191" t="s">
        <v>371</v>
      </c>
      <c r="Z141" s="191" t="s">
        <v>371</v>
      </c>
      <c r="AA141" s="184" t="s">
        <v>379</v>
      </c>
      <c r="AB141" s="63">
        <f t="shared" si="33"/>
        <v>1</v>
      </c>
      <c r="AC141" s="188" t="s">
        <v>377</v>
      </c>
      <c r="AD141" s="63">
        <f t="shared" si="34"/>
        <v>3</v>
      </c>
      <c r="AE141" s="185" t="s">
        <v>378</v>
      </c>
      <c r="AF141" s="63">
        <f t="shared" si="35"/>
        <v>2</v>
      </c>
      <c r="AG141" s="63">
        <f t="shared" si="36"/>
        <v>6</v>
      </c>
      <c r="AH141" s="167" t="str">
        <f t="shared" si="32"/>
        <v>Media</v>
      </c>
    </row>
    <row r="142" spans="1:34" s="72" customFormat="1" ht="92.4">
      <c r="A142" s="69" t="s">
        <v>1508</v>
      </c>
      <c r="B142" s="69" t="s">
        <v>137</v>
      </c>
      <c r="C142" s="69" t="s">
        <v>145</v>
      </c>
      <c r="D142" s="69" t="s">
        <v>1024</v>
      </c>
      <c r="E142" s="69" t="s">
        <v>1031</v>
      </c>
      <c r="F142" s="69" t="s">
        <v>1032</v>
      </c>
      <c r="G142" s="86" t="s">
        <v>1033</v>
      </c>
      <c r="H142" s="69" t="s">
        <v>157</v>
      </c>
      <c r="I142" s="69" t="s">
        <v>164</v>
      </c>
      <c r="J142" s="69" t="s">
        <v>162</v>
      </c>
      <c r="K142" s="69" t="s">
        <v>182</v>
      </c>
      <c r="L142" s="69" t="s">
        <v>359</v>
      </c>
      <c r="M142" s="84" t="s">
        <v>500</v>
      </c>
      <c r="N142" s="85" t="s">
        <v>1026</v>
      </c>
      <c r="O142" s="75" t="s">
        <v>1028</v>
      </c>
      <c r="P142" s="75" t="s">
        <v>421</v>
      </c>
      <c r="Q142" s="75" t="s">
        <v>364</v>
      </c>
      <c r="R142" s="75" t="s">
        <v>421</v>
      </c>
      <c r="S142" s="75" t="s">
        <v>826</v>
      </c>
      <c r="T142" s="75" t="s">
        <v>1029</v>
      </c>
      <c r="U142" s="75" t="s">
        <v>369</v>
      </c>
      <c r="V142" s="75" t="s">
        <v>1030</v>
      </c>
      <c r="W142" s="75" t="s">
        <v>523</v>
      </c>
      <c r="X142" s="75" t="s">
        <v>1000</v>
      </c>
      <c r="Y142" s="191" t="s">
        <v>371</v>
      </c>
      <c r="Z142" s="191" t="s">
        <v>371</v>
      </c>
      <c r="AA142" s="184" t="s">
        <v>379</v>
      </c>
      <c r="AB142" s="63">
        <f t="shared" si="33"/>
        <v>1</v>
      </c>
      <c r="AC142" s="188" t="s">
        <v>377</v>
      </c>
      <c r="AD142" s="63">
        <f t="shared" si="34"/>
        <v>3</v>
      </c>
      <c r="AE142" s="185" t="s">
        <v>378</v>
      </c>
      <c r="AF142" s="63">
        <f t="shared" si="35"/>
        <v>2</v>
      </c>
      <c r="AG142" s="63">
        <f t="shared" si="36"/>
        <v>6</v>
      </c>
      <c r="AH142" s="167" t="str">
        <f t="shared" si="32"/>
        <v>Media</v>
      </c>
    </row>
    <row r="143" spans="1:34" s="72" customFormat="1" ht="118.8">
      <c r="A143" s="69" t="s">
        <v>1509</v>
      </c>
      <c r="B143" s="69" t="s">
        <v>137</v>
      </c>
      <c r="C143" s="69" t="s">
        <v>145</v>
      </c>
      <c r="D143" s="69" t="s">
        <v>1034</v>
      </c>
      <c r="E143" s="69" t="s">
        <v>1035</v>
      </c>
      <c r="F143" s="86" t="s">
        <v>1036</v>
      </c>
      <c r="G143" s="86" t="s">
        <v>1037</v>
      </c>
      <c r="H143" s="69" t="s">
        <v>157</v>
      </c>
      <c r="I143" s="69" t="s">
        <v>164</v>
      </c>
      <c r="J143" s="69" t="s">
        <v>177</v>
      </c>
      <c r="K143" s="69" t="s">
        <v>182</v>
      </c>
      <c r="L143" s="69" t="s">
        <v>359</v>
      </c>
      <c r="M143" s="84" t="s">
        <v>500</v>
      </c>
      <c r="N143" s="85" t="s">
        <v>1026</v>
      </c>
      <c r="O143" s="75" t="s">
        <v>1028</v>
      </c>
      <c r="P143" s="75" t="s">
        <v>421</v>
      </c>
      <c r="Q143" s="75" t="s">
        <v>364</v>
      </c>
      <c r="R143" s="75" t="s">
        <v>421</v>
      </c>
      <c r="S143" s="75" t="s">
        <v>826</v>
      </c>
      <c r="T143" s="75" t="s">
        <v>1038</v>
      </c>
      <c r="U143" s="75" t="s">
        <v>369</v>
      </c>
      <c r="V143" s="75" t="s">
        <v>1039</v>
      </c>
      <c r="W143" s="75" t="s">
        <v>523</v>
      </c>
      <c r="X143" s="75" t="s">
        <v>1000</v>
      </c>
      <c r="Y143" s="191" t="s">
        <v>371</v>
      </c>
      <c r="Z143" s="190" t="s">
        <v>372</v>
      </c>
      <c r="AA143" s="184" t="s">
        <v>379</v>
      </c>
      <c r="AB143" s="63">
        <f t="shared" si="33"/>
        <v>1</v>
      </c>
      <c r="AC143" s="188" t="s">
        <v>377</v>
      </c>
      <c r="AD143" s="63">
        <f t="shared" si="34"/>
        <v>3</v>
      </c>
      <c r="AE143" s="185" t="s">
        <v>378</v>
      </c>
      <c r="AF143" s="63">
        <f t="shared" si="35"/>
        <v>2</v>
      </c>
      <c r="AG143" s="63">
        <f t="shared" si="36"/>
        <v>6</v>
      </c>
      <c r="AH143" s="167" t="str">
        <f t="shared" ref="AH143:AH174" si="37">IF(AEE149=7,(IF(AB143=1,"Alta",IF(AD143=1,"Alta",IF(AF143=1,"Alta","Media")))),IF(AG143&lt;=3,"Baja",IF(AG143&lt;=7,"Media",IF(AG143&lt;=9,"Alta",""))))</f>
        <v>Media</v>
      </c>
    </row>
    <row r="144" spans="1:34" s="72" customFormat="1" ht="118.8">
      <c r="A144" s="69" t="s">
        <v>1510</v>
      </c>
      <c r="B144" s="69" t="s">
        <v>137</v>
      </c>
      <c r="C144" s="69" t="s">
        <v>145</v>
      </c>
      <c r="D144" s="69" t="s">
        <v>1024</v>
      </c>
      <c r="E144" s="69" t="s">
        <v>1040</v>
      </c>
      <c r="F144" s="86" t="s">
        <v>1041</v>
      </c>
      <c r="G144" s="84" t="s">
        <v>1042</v>
      </c>
      <c r="H144" s="69" t="s">
        <v>157</v>
      </c>
      <c r="I144" s="69" t="s">
        <v>164</v>
      </c>
      <c r="J144" s="69" t="s">
        <v>170</v>
      </c>
      <c r="K144" s="69" t="s">
        <v>182</v>
      </c>
      <c r="L144" s="69" t="s">
        <v>359</v>
      </c>
      <c r="M144" s="84" t="s">
        <v>500</v>
      </c>
      <c r="N144" s="85" t="s">
        <v>1043</v>
      </c>
      <c r="O144" s="75" t="s">
        <v>1044</v>
      </c>
      <c r="P144" s="75" t="s">
        <v>421</v>
      </c>
      <c r="Q144" s="75" t="s">
        <v>364</v>
      </c>
      <c r="R144" s="75" t="s">
        <v>421</v>
      </c>
      <c r="S144" s="75" t="s">
        <v>816</v>
      </c>
      <c r="T144" s="75" t="s">
        <v>1045</v>
      </c>
      <c r="U144" s="75" t="s">
        <v>369</v>
      </c>
      <c r="V144" s="75" t="s">
        <v>1046</v>
      </c>
      <c r="W144" s="75" t="s">
        <v>523</v>
      </c>
      <c r="X144" s="75" t="s">
        <v>1000</v>
      </c>
      <c r="Y144" s="191" t="s">
        <v>371</v>
      </c>
      <c r="Z144" s="191" t="s">
        <v>371</v>
      </c>
      <c r="AA144" s="185" t="s">
        <v>378</v>
      </c>
      <c r="AB144" s="63">
        <f t="shared" si="33"/>
        <v>2</v>
      </c>
      <c r="AC144" s="188" t="s">
        <v>377</v>
      </c>
      <c r="AD144" s="63">
        <f t="shared" si="34"/>
        <v>3</v>
      </c>
      <c r="AE144" s="188" t="s">
        <v>377</v>
      </c>
      <c r="AF144" s="63">
        <f t="shared" si="35"/>
        <v>3</v>
      </c>
      <c r="AG144" s="63">
        <f t="shared" si="36"/>
        <v>8</v>
      </c>
      <c r="AH144" s="193" t="str">
        <f t="shared" si="37"/>
        <v>Alta</v>
      </c>
    </row>
    <row r="145" spans="1:34" s="72" customFormat="1" ht="92.4">
      <c r="A145" s="69" t="s">
        <v>1511</v>
      </c>
      <c r="B145" s="69" t="s">
        <v>137</v>
      </c>
      <c r="C145" s="69" t="s">
        <v>145</v>
      </c>
      <c r="D145" s="69" t="s">
        <v>1047</v>
      </c>
      <c r="E145" s="69" t="s">
        <v>1048</v>
      </c>
      <c r="F145" s="87" t="s">
        <v>1049</v>
      </c>
      <c r="G145" s="84" t="s">
        <v>1119</v>
      </c>
      <c r="H145" s="69" t="s">
        <v>157</v>
      </c>
      <c r="I145" s="69" t="s">
        <v>164</v>
      </c>
      <c r="J145" s="69" t="s">
        <v>158</v>
      </c>
      <c r="K145" s="69" t="s">
        <v>182</v>
      </c>
      <c r="L145" s="69" t="s">
        <v>359</v>
      </c>
      <c r="M145" s="84" t="s">
        <v>1050</v>
      </c>
      <c r="N145" s="85" t="s">
        <v>1051</v>
      </c>
      <c r="O145" s="75" t="s">
        <v>1052</v>
      </c>
      <c r="P145" s="75" t="s">
        <v>420</v>
      </c>
      <c r="Q145" s="75" t="s">
        <v>364</v>
      </c>
      <c r="R145" s="75" t="s">
        <v>420</v>
      </c>
      <c r="S145" s="75" t="s">
        <v>816</v>
      </c>
      <c r="T145" s="75" t="s">
        <v>1053</v>
      </c>
      <c r="U145" s="75" t="s">
        <v>369</v>
      </c>
      <c r="V145" s="75" t="s">
        <v>1054</v>
      </c>
      <c r="W145" s="75" t="s">
        <v>523</v>
      </c>
      <c r="X145" s="75" t="s">
        <v>1000</v>
      </c>
      <c r="Y145" s="190" t="s">
        <v>372</v>
      </c>
      <c r="Z145" s="191" t="s">
        <v>371</v>
      </c>
      <c r="AA145" s="188" t="s">
        <v>377</v>
      </c>
      <c r="AB145" s="63">
        <f t="shared" si="33"/>
        <v>3</v>
      </c>
      <c r="AC145" s="185" t="s">
        <v>378</v>
      </c>
      <c r="AD145" s="63">
        <f t="shared" si="34"/>
        <v>2</v>
      </c>
      <c r="AE145" s="185" t="s">
        <v>378</v>
      </c>
      <c r="AF145" s="63">
        <f t="shared" si="35"/>
        <v>2</v>
      </c>
      <c r="AG145" s="63">
        <f t="shared" si="36"/>
        <v>7</v>
      </c>
      <c r="AH145" s="167" t="str">
        <f t="shared" si="37"/>
        <v>Media</v>
      </c>
    </row>
    <row r="146" spans="1:34" s="72" customFormat="1" ht="118.8">
      <c r="A146" s="69" t="s">
        <v>1512</v>
      </c>
      <c r="B146" s="69" t="s">
        <v>137</v>
      </c>
      <c r="C146" s="69" t="s">
        <v>145</v>
      </c>
      <c r="D146" s="69" t="s">
        <v>1047</v>
      </c>
      <c r="E146" s="69" t="s">
        <v>1055</v>
      </c>
      <c r="F146" s="87" t="s">
        <v>1056</v>
      </c>
      <c r="G146" s="84" t="s">
        <v>1057</v>
      </c>
      <c r="H146" s="69" t="s">
        <v>157</v>
      </c>
      <c r="I146" s="69" t="s">
        <v>164</v>
      </c>
      <c r="J146" s="69" t="s">
        <v>158</v>
      </c>
      <c r="K146" s="69" t="s">
        <v>182</v>
      </c>
      <c r="L146" s="69" t="s">
        <v>359</v>
      </c>
      <c r="M146" s="84" t="s">
        <v>1050</v>
      </c>
      <c r="N146" s="85" t="s">
        <v>1051</v>
      </c>
      <c r="O146" s="75" t="s">
        <v>1052</v>
      </c>
      <c r="P146" s="75" t="s">
        <v>420</v>
      </c>
      <c r="Q146" s="75" t="s">
        <v>364</v>
      </c>
      <c r="R146" s="75" t="s">
        <v>420</v>
      </c>
      <c r="S146" s="75" t="s">
        <v>816</v>
      </c>
      <c r="T146" s="75" t="s">
        <v>1053</v>
      </c>
      <c r="U146" s="75" t="s">
        <v>369</v>
      </c>
      <c r="V146" s="75" t="s">
        <v>1054</v>
      </c>
      <c r="W146" s="75" t="s">
        <v>523</v>
      </c>
      <c r="X146" s="75" t="s">
        <v>1000</v>
      </c>
      <c r="Y146" s="190" t="s">
        <v>372</v>
      </c>
      <c r="Z146" s="191" t="s">
        <v>371</v>
      </c>
      <c r="AA146" s="188" t="s">
        <v>377</v>
      </c>
      <c r="AB146" s="63">
        <f t="shared" si="33"/>
        <v>3</v>
      </c>
      <c r="AC146" s="185" t="s">
        <v>378</v>
      </c>
      <c r="AD146" s="63">
        <f t="shared" si="34"/>
        <v>2</v>
      </c>
      <c r="AE146" s="185" t="s">
        <v>378</v>
      </c>
      <c r="AF146" s="63">
        <f t="shared" si="35"/>
        <v>2</v>
      </c>
      <c r="AG146" s="63">
        <f t="shared" si="36"/>
        <v>7</v>
      </c>
      <c r="AH146" s="167" t="str">
        <f t="shared" si="37"/>
        <v>Media</v>
      </c>
    </row>
    <row r="147" spans="1:34" s="72" customFormat="1" ht="118.8">
      <c r="A147" s="69" t="s">
        <v>1513</v>
      </c>
      <c r="B147" s="69" t="s">
        <v>137</v>
      </c>
      <c r="C147" s="69" t="s">
        <v>145</v>
      </c>
      <c r="D147" s="69" t="s">
        <v>1047</v>
      </c>
      <c r="E147" s="69" t="s">
        <v>1058</v>
      </c>
      <c r="F147" s="87" t="s">
        <v>1059</v>
      </c>
      <c r="G147" s="84" t="s">
        <v>1057</v>
      </c>
      <c r="H147" s="69" t="s">
        <v>157</v>
      </c>
      <c r="I147" s="69" t="s">
        <v>164</v>
      </c>
      <c r="J147" s="69" t="s">
        <v>158</v>
      </c>
      <c r="K147" s="69" t="s">
        <v>182</v>
      </c>
      <c r="L147" s="69" t="s">
        <v>359</v>
      </c>
      <c r="M147" s="84" t="s">
        <v>1050</v>
      </c>
      <c r="N147" s="85" t="s">
        <v>1051</v>
      </c>
      <c r="O147" s="75" t="s">
        <v>1052</v>
      </c>
      <c r="P147" s="75" t="s">
        <v>420</v>
      </c>
      <c r="Q147" s="75" t="s">
        <v>364</v>
      </c>
      <c r="R147" s="75" t="s">
        <v>420</v>
      </c>
      <c r="S147" s="75" t="s">
        <v>816</v>
      </c>
      <c r="T147" s="75" t="s">
        <v>1053</v>
      </c>
      <c r="U147" s="75" t="s">
        <v>369</v>
      </c>
      <c r="V147" s="75" t="s">
        <v>1054</v>
      </c>
      <c r="W147" s="75" t="s">
        <v>523</v>
      </c>
      <c r="X147" s="75" t="s">
        <v>1000</v>
      </c>
      <c r="Y147" s="190" t="s">
        <v>372</v>
      </c>
      <c r="Z147" s="191" t="s">
        <v>371</v>
      </c>
      <c r="AA147" s="188" t="s">
        <v>377</v>
      </c>
      <c r="AB147" s="63">
        <f t="shared" si="33"/>
        <v>3</v>
      </c>
      <c r="AC147" s="185" t="s">
        <v>378</v>
      </c>
      <c r="AD147" s="63">
        <f t="shared" si="34"/>
        <v>2</v>
      </c>
      <c r="AE147" s="185" t="s">
        <v>378</v>
      </c>
      <c r="AF147" s="63">
        <f t="shared" si="35"/>
        <v>2</v>
      </c>
      <c r="AG147" s="63">
        <f t="shared" si="36"/>
        <v>7</v>
      </c>
      <c r="AH147" s="167" t="str">
        <f t="shared" si="37"/>
        <v>Media</v>
      </c>
    </row>
    <row r="148" spans="1:34" s="72" customFormat="1" ht="92.4">
      <c r="A148" s="69" t="s">
        <v>1514</v>
      </c>
      <c r="B148" s="69" t="s">
        <v>137</v>
      </c>
      <c r="C148" s="69" t="s">
        <v>145</v>
      </c>
      <c r="D148" s="69" t="s">
        <v>1047</v>
      </c>
      <c r="E148" s="69" t="s">
        <v>1060</v>
      </c>
      <c r="F148" s="87" t="s">
        <v>1061</v>
      </c>
      <c r="G148" s="84" t="s">
        <v>1120</v>
      </c>
      <c r="H148" s="69" t="s">
        <v>157</v>
      </c>
      <c r="I148" s="69" t="s">
        <v>164</v>
      </c>
      <c r="J148" s="69" t="s">
        <v>158</v>
      </c>
      <c r="K148" s="69" t="s">
        <v>182</v>
      </c>
      <c r="L148" s="69" t="s">
        <v>359</v>
      </c>
      <c r="M148" s="84" t="s">
        <v>1050</v>
      </c>
      <c r="N148" s="85" t="s">
        <v>1051</v>
      </c>
      <c r="O148" s="75" t="s">
        <v>1052</v>
      </c>
      <c r="P148" s="75" t="s">
        <v>420</v>
      </c>
      <c r="Q148" s="75" t="s">
        <v>364</v>
      </c>
      <c r="R148" s="75" t="s">
        <v>420</v>
      </c>
      <c r="S148" s="75" t="s">
        <v>816</v>
      </c>
      <c r="T148" s="75" t="s">
        <v>1053</v>
      </c>
      <c r="U148" s="75" t="s">
        <v>369</v>
      </c>
      <c r="V148" s="75" t="s">
        <v>1054</v>
      </c>
      <c r="W148" s="75" t="s">
        <v>523</v>
      </c>
      <c r="X148" s="75" t="s">
        <v>1000</v>
      </c>
      <c r="Y148" s="190" t="s">
        <v>372</v>
      </c>
      <c r="Z148" s="191" t="s">
        <v>371</v>
      </c>
      <c r="AA148" s="188" t="s">
        <v>377</v>
      </c>
      <c r="AB148" s="63">
        <f t="shared" si="33"/>
        <v>3</v>
      </c>
      <c r="AC148" s="185" t="s">
        <v>378</v>
      </c>
      <c r="AD148" s="63">
        <f t="shared" si="34"/>
        <v>2</v>
      </c>
      <c r="AE148" s="185" t="s">
        <v>378</v>
      </c>
      <c r="AF148" s="63">
        <f t="shared" si="35"/>
        <v>2</v>
      </c>
      <c r="AG148" s="63">
        <f t="shared" si="36"/>
        <v>7</v>
      </c>
      <c r="AH148" s="167" t="str">
        <f t="shared" si="37"/>
        <v>Media</v>
      </c>
    </row>
    <row r="149" spans="1:34" s="72" customFormat="1" ht="105.6">
      <c r="A149" s="69" t="s">
        <v>1515</v>
      </c>
      <c r="B149" s="69" t="s">
        <v>137</v>
      </c>
      <c r="C149" s="69" t="s">
        <v>145</v>
      </c>
      <c r="D149" s="69" t="s">
        <v>1047</v>
      </c>
      <c r="E149" s="69" t="s">
        <v>1063</v>
      </c>
      <c r="F149" s="87" t="s">
        <v>1064</v>
      </c>
      <c r="G149" s="84" t="s">
        <v>1062</v>
      </c>
      <c r="H149" s="69" t="s">
        <v>157</v>
      </c>
      <c r="I149" s="69" t="s">
        <v>164</v>
      </c>
      <c r="J149" s="69" t="s">
        <v>158</v>
      </c>
      <c r="K149" s="69" t="s">
        <v>182</v>
      </c>
      <c r="L149" s="69" t="s">
        <v>359</v>
      </c>
      <c r="M149" s="84" t="s">
        <v>1050</v>
      </c>
      <c r="N149" s="85" t="s">
        <v>405</v>
      </c>
      <c r="O149" s="75" t="s">
        <v>1052</v>
      </c>
      <c r="P149" s="75" t="s">
        <v>420</v>
      </c>
      <c r="Q149" s="75" t="s">
        <v>364</v>
      </c>
      <c r="R149" s="75" t="s">
        <v>420</v>
      </c>
      <c r="S149" s="75" t="s">
        <v>816</v>
      </c>
      <c r="T149" s="75" t="s">
        <v>1053</v>
      </c>
      <c r="U149" s="75" t="s">
        <v>369</v>
      </c>
      <c r="V149" s="75" t="s">
        <v>1054</v>
      </c>
      <c r="W149" s="75" t="s">
        <v>523</v>
      </c>
      <c r="X149" s="75" t="s">
        <v>1000</v>
      </c>
      <c r="Y149" s="190" t="s">
        <v>372</v>
      </c>
      <c r="Z149" s="191" t="s">
        <v>371</v>
      </c>
      <c r="AA149" s="188" t="s">
        <v>377</v>
      </c>
      <c r="AB149" s="63">
        <f t="shared" si="33"/>
        <v>3</v>
      </c>
      <c r="AC149" s="185" t="s">
        <v>378</v>
      </c>
      <c r="AD149" s="63">
        <f t="shared" si="34"/>
        <v>2</v>
      </c>
      <c r="AE149" s="185" t="s">
        <v>378</v>
      </c>
      <c r="AF149" s="63">
        <f t="shared" si="35"/>
        <v>2</v>
      </c>
      <c r="AG149" s="63">
        <f t="shared" si="36"/>
        <v>7</v>
      </c>
      <c r="AH149" s="167" t="str">
        <f t="shared" si="37"/>
        <v>Media</v>
      </c>
    </row>
    <row r="150" spans="1:34" s="72" customFormat="1" ht="118.8">
      <c r="A150" s="69" t="s">
        <v>1516</v>
      </c>
      <c r="B150" s="69" t="s">
        <v>137</v>
      </c>
      <c r="C150" s="69" t="s">
        <v>145</v>
      </c>
      <c r="D150" s="69" t="s">
        <v>1018</v>
      </c>
      <c r="E150" s="69" t="s">
        <v>1065</v>
      </c>
      <c r="F150" s="86" t="s">
        <v>1066</v>
      </c>
      <c r="G150" s="84" t="s">
        <v>1067</v>
      </c>
      <c r="H150" s="69" t="s">
        <v>157</v>
      </c>
      <c r="I150" s="69" t="s">
        <v>164</v>
      </c>
      <c r="J150" s="69" t="s">
        <v>158</v>
      </c>
      <c r="K150" s="69" t="s">
        <v>182</v>
      </c>
      <c r="L150" s="69" t="s">
        <v>359</v>
      </c>
      <c r="M150" s="84" t="s">
        <v>1068</v>
      </c>
      <c r="N150" s="88" t="s">
        <v>1069</v>
      </c>
      <c r="O150" s="75" t="s">
        <v>1070</v>
      </c>
      <c r="P150" s="75" t="s">
        <v>420</v>
      </c>
      <c r="Q150" s="75" t="s">
        <v>365</v>
      </c>
      <c r="R150" s="75" t="s">
        <v>420</v>
      </c>
      <c r="S150" s="75" t="s">
        <v>897</v>
      </c>
      <c r="T150" s="75" t="s">
        <v>1071</v>
      </c>
      <c r="U150" s="75" t="s">
        <v>369</v>
      </c>
      <c r="V150" s="75" t="s">
        <v>1072</v>
      </c>
      <c r="W150" s="75" t="s">
        <v>523</v>
      </c>
      <c r="X150" s="75" t="s">
        <v>1000</v>
      </c>
      <c r="Y150" s="191" t="s">
        <v>371</v>
      </c>
      <c r="Z150" s="191" t="s">
        <v>371</v>
      </c>
      <c r="AA150" s="188" t="s">
        <v>377</v>
      </c>
      <c r="AB150" s="63">
        <f t="shared" si="33"/>
        <v>3</v>
      </c>
      <c r="AC150" s="185" t="s">
        <v>377</v>
      </c>
      <c r="AD150" s="63">
        <f t="shared" si="34"/>
        <v>3</v>
      </c>
      <c r="AE150" s="188" t="s">
        <v>377</v>
      </c>
      <c r="AF150" s="63">
        <f t="shared" si="35"/>
        <v>3</v>
      </c>
      <c r="AG150" s="63">
        <f t="shared" si="36"/>
        <v>9</v>
      </c>
      <c r="AH150" s="193" t="str">
        <f t="shared" si="37"/>
        <v>Alta</v>
      </c>
    </row>
    <row r="151" spans="1:34" s="72" customFormat="1" ht="211.2">
      <c r="A151" s="69" t="s">
        <v>1517</v>
      </c>
      <c r="B151" s="69" t="s">
        <v>137</v>
      </c>
      <c r="C151" s="69" t="s">
        <v>145</v>
      </c>
      <c r="D151" s="69" t="s">
        <v>1047</v>
      </c>
      <c r="E151" s="69" t="s">
        <v>1073</v>
      </c>
      <c r="F151" s="86" t="s">
        <v>1074</v>
      </c>
      <c r="G151" s="84" t="s">
        <v>1075</v>
      </c>
      <c r="H151" s="69" t="s">
        <v>157</v>
      </c>
      <c r="I151" s="69" t="s">
        <v>164</v>
      </c>
      <c r="J151" s="69" t="s">
        <v>158</v>
      </c>
      <c r="K151" s="69" t="s">
        <v>182</v>
      </c>
      <c r="L151" s="69" t="s">
        <v>359</v>
      </c>
      <c r="M151" s="86" t="s">
        <v>1076</v>
      </c>
      <c r="N151" s="88" t="s">
        <v>1077</v>
      </c>
      <c r="O151" s="75" t="s">
        <v>1078</v>
      </c>
      <c r="P151" s="75" t="s">
        <v>420</v>
      </c>
      <c r="Q151" s="75" t="s">
        <v>365</v>
      </c>
      <c r="R151" s="75" t="s">
        <v>420</v>
      </c>
      <c r="S151" s="75" t="s">
        <v>897</v>
      </c>
      <c r="T151" s="75" t="s">
        <v>1053</v>
      </c>
      <c r="U151" s="75" t="s">
        <v>369</v>
      </c>
      <c r="V151" s="75" t="s">
        <v>1054</v>
      </c>
      <c r="W151" s="75" t="s">
        <v>523</v>
      </c>
      <c r="X151" s="75" t="s">
        <v>1000</v>
      </c>
      <c r="Y151" s="190" t="s">
        <v>372</v>
      </c>
      <c r="Z151" s="191" t="s">
        <v>371</v>
      </c>
      <c r="AA151" s="188" t="s">
        <v>377</v>
      </c>
      <c r="AB151" s="63">
        <f t="shared" si="33"/>
        <v>3</v>
      </c>
      <c r="AC151" s="188" t="s">
        <v>377</v>
      </c>
      <c r="AD151" s="63">
        <f t="shared" si="34"/>
        <v>3</v>
      </c>
      <c r="AE151" s="185" t="s">
        <v>378</v>
      </c>
      <c r="AF151" s="63">
        <f t="shared" si="35"/>
        <v>2</v>
      </c>
      <c r="AG151" s="63">
        <f t="shared" si="36"/>
        <v>8</v>
      </c>
      <c r="AH151" s="193" t="str">
        <f t="shared" si="37"/>
        <v>Alta</v>
      </c>
    </row>
    <row r="152" spans="1:34" s="72" customFormat="1" ht="198">
      <c r="A152" s="69" t="s">
        <v>1518</v>
      </c>
      <c r="B152" s="69" t="s">
        <v>137</v>
      </c>
      <c r="C152" s="69" t="s">
        <v>145</v>
      </c>
      <c r="D152" s="69" t="s">
        <v>1047</v>
      </c>
      <c r="E152" s="69" t="s">
        <v>1079</v>
      </c>
      <c r="F152" s="86" t="s">
        <v>1080</v>
      </c>
      <c r="G152" s="84" t="s">
        <v>1121</v>
      </c>
      <c r="H152" s="69" t="s">
        <v>157</v>
      </c>
      <c r="I152" s="69" t="s">
        <v>164</v>
      </c>
      <c r="J152" s="69" t="s">
        <v>158</v>
      </c>
      <c r="K152" s="69" t="s">
        <v>182</v>
      </c>
      <c r="L152" s="69" t="s">
        <v>359</v>
      </c>
      <c r="M152" s="86" t="s">
        <v>1076</v>
      </c>
      <c r="N152" s="88" t="s">
        <v>1081</v>
      </c>
      <c r="O152" s="75" t="s">
        <v>1078</v>
      </c>
      <c r="P152" s="75" t="s">
        <v>421</v>
      </c>
      <c r="Q152" s="75" t="s">
        <v>365</v>
      </c>
      <c r="R152" s="75" t="s">
        <v>420</v>
      </c>
      <c r="S152" s="75" t="s">
        <v>897</v>
      </c>
      <c r="T152" s="75" t="s">
        <v>1053</v>
      </c>
      <c r="U152" s="75" t="s">
        <v>369</v>
      </c>
      <c r="V152" s="75" t="s">
        <v>1054</v>
      </c>
      <c r="W152" s="75" t="s">
        <v>523</v>
      </c>
      <c r="X152" s="75" t="s">
        <v>1000</v>
      </c>
      <c r="Y152" s="190" t="s">
        <v>372</v>
      </c>
      <c r="Z152" s="187" t="s">
        <v>373</v>
      </c>
      <c r="AA152" s="188" t="s">
        <v>377</v>
      </c>
      <c r="AB152" s="63">
        <f t="shared" si="33"/>
        <v>3</v>
      </c>
      <c r="AC152" s="188" t="s">
        <v>377</v>
      </c>
      <c r="AD152" s="63">
        <f t="shared" si="34"/>
        <v>3</v>
      </c>
      <c r="AE152" s="185" t="s">
        <v>378</v>
      </c>
      <c r="AF152" s="63">
        <f t="shared" si="35"/>
        <v>2</v>
      </c>
      <c r="AG152" s="63">
        <f t="shared" si="36"/>
        <v>8</v>
      </c>
      <c r="AH152" s="193" t="str">
        <f t="shared" si="37"/>
        <v>Alta</v>
      </c>
    </row>
    <row r="153" spans="1:34" s="72" customFormat="1" ht="105.6">
      <c r="A153" s="69" t="s">
        <v>1519</v>
      </c>
      <c r="B153" s="69" t="s">
        <v>137</v>
      </c>
      <c r="C153" s="69" t="s">
        <v>145</v>
      </c>
      <c r="D153" s="69"/>
      <c r="E153" s="69"/>
      <c r="F153" s="69" t="s">
        <v>1082</v>
      </c>
      <c r="G153" s="69" t="s">
        <v>1083</v>
      </c>
      <c r="H153" s="69" t="s">
        <v>157</v>
      </c>
      <c r="I153" s="69" t="s">
        <v>164</v>
      </c>
      <c r="J153" s="69" t="s">
        <v>174</v>
      </c>
      <c r="K153" s="69" t="s">
        <v>182</v>
      </c>
      <c r="L153" s="69" t="s">
        <v>358</v>
      </c>
      <c r="M153" s="62" t="s">
        <v>662</v>
      </c>
      <c r="N153" s="62" t="s">
        <v>662</v>
      </c>
      <c r="O153" s="62" t="s">
        <v>662</v>
      </c>
      <c r="P153" s="69" t="s">
        <v>420</v>
      </c>
      <c r="Q153" s="69" t="s">
        <v>364</v>
      </c>
      <c r="R153" s="69" t="s">
        <v>420</v>
      </c>
      <c r="S153" s="77" t="s">
        <v>816</v>
      </c>
      <c r="T153" s="69" t="s">
        <v>1084</v>
      </c>
      <c r="U153" s="69" t="s">
        <v>369</v>
      </c>
      <c r="V153" s="69" t="s">
        <v>1085</v>
      </c>
      <c r="W153" s="69" t="s">
        <v>584</v>
      </c>
      <c r="X153" s="69" t="s">
        <v>1086</v>
      </c>
      <c r="Y153" s="184" t="s">
        <v>373</v>
      </c>
      <c r="Z153" s="185" t="s">
        <v>372</v>
      </c>
      <c r="AA153" s="188" t="s">
        <v>377</v>
      </c>
      <c r="AB153" s="63">
        <f t="shared" si="33"/>
        <v>3</v>
      </c>
      <c r="AC153" s="185" t="s">
        <v>378</v>
      </c>
      <c r="AD153" s="63">
        <f t="shared" si="34"/>
        <v>2</v>
      </c>
      <c r="AE153" s="188" t="s">
        <v>377</v>
      </c>
      <c r="AF153" s="63">
        <f t="shared" si="35"/>
        <v>3</v>
      </c>
      <c r="AG153" s="63">
        <f t="shared" si="36"/>
        <v>8</v>
      </c>
      <c r="AH153" s="193" t="str">
        <f t="shared" si="37"/>
        <v>Alta</v>
      </c>
    </row>
    <row r="154" spans="1:34" s="72" customFormat="1" ht="105.6">
      <c r="A154" s="69" t="s">
        <v>1520</v>
      </c>
      <c r="B154" s="69" t="s">
        <v>137</v>
      </c>
      <c r="C154" s="69" t="s">
        <v>145</v>
      </c>
      <c r="D154" s="69"/>
      <c r="E154" s="69"/>
      <c r="F154" s="69" t="s">
        <v>1087</v>
      </c>
      <c r="G154" s="69" t="s">
        <v>1088</v>
      </c>
      <c r="H154" s="69" t="s">
        <v>157</v>
      </c>
      <c r="I154" s="69" t="s">
        <v>164</v>
      </c>
      <c r="J154" s="69" t="s">
        <v>158</v>
      </c>
      <c r="K154" s="69" t="s">
        <v>182</v>
      </c>
      <c r="L154" s="69" t="s">
        <v>359</v>
      </c>
      <c r="M154" s="62" t="s">
        <v>662</v>
      </c>
      <c r="N154" s="62" t="s">
        <v>662</v>
      </c>
      <c r="O154" s="62" t="s">
        <v>662</v>
      </c>
      <c r="P154" s="69" t="s">
        <v>421</v>
      </c>
      <c r="Q154" s="69" t="s">
        <v>363</v>
      </c>
      <c r="R154" s="69" t="s">
        <v>421</v>
      </c>
      <c r="S154" s="77" t="s">
        <v>826</v>
      </c>
      <c r="T154" s="69" t="s">
        <v>1084</v>
      </c>
      <c r="U154" s="69" t="s">
        <v>369</v>
      </c>
      <c r="V154" s="69" t="s">
        <v>1085</v>
      </c>
      <c r="W154" s="69" t="s">
        <v>584</v>
      </c>
      <c r="X154" s="69" t="s">
        <v>1086</v>
      </c>
      <c r="Y154" s="185" t="s">
        <v>372</v>
      </c>
      <c r="Z154" s="184" t="s">
        <v>373</v>
      </c>
      <c r="AA154" s="185" t="s">
        <v>378</v>
      </c>
      <c r="AB154" s="63">
        <f t="shared" si="33"/>
        <v>2</v>
      </c>
      <c r="AC154" s="185" t="s">
        <v>378</v>
      </c>
      <c r="AD154" s="63">
        <f t="shared" si="34"/>
        <v>2</v>
      </c>
      <c r="AE154" s="184" t="s">
        <v>379</v>
      </c>
      <c r="AF154" s="63">
        <f t="shared" si="35"/>
        <v>1</v>
      </c>
      <c r="AG154" s="63">
        <f t="shared" si="36"/>
        <v>5</v>
      </c>
      <c r="AH154" s="167" t="str">
        <f t="shared" si="37"/>
        <v>Media</v>
      </c>
    </row>
    <row r="155" spans="1:34" s="72" customFormat="1" ht="184.8">
      <c r="A155" s="69" t="s">
        <v>1521</v>
      </c>
      <c r="B155" s="69" t="s">
        <v>137</v>
      </c>
      <c r="C155" s="69" t="s">
        <v>145</v>
      </c>
      <c r="D155" s="69"/>
      <c r="E155" s="69"/>
      <c r="F155" s="69" t="s">
        <v>1089</v>
      </c>
      <c r="G155" s="69" t="s">
        <v>1090</v>
      </c>
      <c r="H155" s="69" t="s">
        <v>157</v>
      </c>
      <c r="I155" s="69" t="s">
        <v>164</v>
      </c>
      <c r="J155" s="69" t="s">
        <v>174</v>
      </c>
      <c r="K155" s="69" t="s">
        <v>182</v>
      </c>
      <c r="L155" s="69" t="s">
        <v>359</v>
      </c>
      <c r="M155" s="62" t="s">
        <v>662</v>
      </c>
      <c r="N155" s="62" t="s">
        <v>662</v>
      </c>
      <c r="O155" s="62" t="s">
        <v>662</v>
      </c>
      <c r="P155" s="69" t="s">
        <v>420</v>
      </c>
      <c r="Q155" s="69" t="s">
        <v>364</v>
      </c>
      <c r="R155" s="69" t="s">
        <v>420</v>
      </c>
      <c r="S155" s="77" t="s">
        <v>816</v>
      </c>
      <c r="T155" s="69" t="s">
        <v>1084</v>
      </c>
      <c r="U155" s="69" t="s">
        <v>369</v>
      </c>
      <c r="V155" s="69" t="s">
        <v>1085</v>
      </c>
      <c r="W155" s="69" t="s">
        <v>584</v>
      </c>
      <c r="X155" s="69" t="s">
        <v>1086</v>
      </c>
      <c r="Y155" s="188" t="s">
        <v>371</v>
      </c>
      <c r="Z155" s="185" t="s">
        <v>372</v>
      </c>
      <c r="AA155" s="185" t="s">
        <v>378</v>
      </c>
      <c r="AB155" s="63">
        <f t="shared" si="33"/>
        <v>2</v>
      </c>
      <c r="AC155" s="185" t="s">
        <v>378</v>
      </c>
      <c r="AD155" s="63">
        <f t="shared" si="34"/>
        <v>2</v>
      </c>
      <c r="AE155" s="185" t="s">
        <v>378</v>
      </c>
      <c r="AF155" s="63">
        <f t="shared" si="35"/>
        <v>2</v>
      </c>
      <c r="AG155" s="63">
        <f t="shared" si="36"/>
        <v>6</v>
      </c>
      <c r="AH155" s="167" t="str">
        <f t="shared" si="37"/>
        <v>Media</v>
      </c>
    </row>
    <row r="156" spans="1:34" s="72" customFormat="1" ht="184.8">
      <c r="A156" s="69" t="s">
        <v>1522</v>
      </c>
      <c r="B156" s="69" t="s">
        <v>137</v>
      </c>
      <c r="C156" s="69" t="s">
        <v>145</v>
      </c>
      <c r="D156" s="69"/>
      <c r="E156" s="69"/>
      <c r="F156" s="69" t="s">
        <v>1091</v>
      </c>
      <c r="G156" s="69" t="s">
        <v>1092</v>
      </c>
      <c r="H156" s="69" t="s">
        <v>157</v>
      </c>
      <c r="I156" s="69" t="s">
        <v>164</v>
      </c>
      <c r="J156" s="69" t="s">
        <v>174</v>
      </c>
      <c r="K156" s="69" t="s">
        <v>182</v>
      </c>
      <c r="L156" s="69" t="s">
        <v>359</v>
      </c>
      <c r="M156" s="62" t="s">
        <v>662</v>
      </c>
      <c r="N156" s="62" t="s">
        <v>662</v>
      </c>
      <c r="O156" s="62" t="s">
        <v>662</v>
      </c>
      <c r="P156" s="69" t="s">
        <v>420</v>
      </c>
      <c r="Q156" s="69" t="s">
        <v>364</v>
      </c>
      <c r="R156" s="69" t="s">
        <v>420</v>
      </c>
      <c r="S156" s="77" t="s">
        <v>816</v>
      </c>
      <c r="T156" s="69" t="s">
        <v>1084</v>
      </c>
      <c r="U156" s="69" t="s">
        <v>369</v>
      </c>
      <c r="V156" s="69" t="s">
        <v>1085</v>
      </c>
      <c r="W156" s="69" t="s">
        <v>584</v>
      </c>
      <c r="X156" s="69" t="s">
        <v>1086</v>
      </c>
      <c r="Y156" s="184" t="s">
        <v>373</v>
      </c>
      <c r="Z156" s="185" t="s">
        <v>372</v>
      </c>
      <c r="AA156" s="185" t="s">
        <v>378</v>
      </c>
      <c r="AB156" s="63">
        <f t="shared" si="33"/>
        <v>2</v>
      </c>
      <c r="AC156" s="185" t="s">
        <v>378</v>
      </c>
      <c r="AD156" s="63">
        <f t="shared" si="34"/>
        <v>2</v>
      </c>
      <c r="AE156" s="184" t="s">
        <v>379</v>
      </c>
      <c r="AF156" s="63">
        <f t="shared" si="35"/>
        <v>1</v>
      </c>
      <c r="AG156" s="63">
        <f t="shared" si="36"/>
        <v>5</v>
      </c>
      <c r="AH156" s="167" t="str">
        <f t="shared" si="37"/>
        <v>Media</v>
      </c>
    </row>
    <row r="157" spans="1:34" s="72" customFormat="1" ht="105.6">
      <c r="A157" s="69" t="s">
        <v>1523</v>
      </c>
      <c r="B157" s="69" t="s">
        <v>137</v>
      </c>
      <c r="C157" s="69" t="s">
        <v>145</v>
      </c>
      <c r="D157" s="69"/>
      <c r="E157" s="69"/>
      <c r="F157" s="69" t="s">
        <v>1093</v>
      </c>
      <c r="G157" s="69" t="s">
        <v>1094</v>
      </c>
      <c r="H157" s="69" t="s">
        <v>157</v>
      </c>
      <c r="I157" s="69" t="s">
        <v>164</v>
      </c>
      <c r="J157" s="69" t="s">
        <v>158</v>
      </c>
      <c r="K157" s="69" t="s">
        <v>182</v>
      </c>
      <c r="L157" s="69" t="s">
        <v>359</v>
      </c>
      <c r="M157" s="62" t="s">
        <v>662</v>
      </c>
      <c r="N157" s="62" t="s">
        <v>662</v>
      </c>
      <c r="O157" s="62" t="s">
        <v>662</v>
      </c>
      <c r="P157" s="69" t="s">
        <v>421</v>
      </c>
      <c r="Q157" s="69" t="s">
        <v>363</v>
      </c>
      <c r="R157" s="69" t="s">
        <v>421</v>
      </c>
      <c r="S157" s="77" t="s">
        <v>826</v>
      </c>
      <c r="T157" s="69" t="s">
        <v>1084</v>
      </c>
      <c r="U157" s="69" t="s">
        <v>369</v>
      </c>
      <c r="V157" s="69" t="s">
        <v>1085</v>
      </c>
      <c r="W157" s="69" t="s">
        <v>584</v>
      </c>
      <c r="X157" s="69" t="s">
        <v>1086</v>
      </c>
      <c r="Y157" s="184" t="s">
        <v>373</v>
      </c>
      <c r="Z157" s="184" t="s">
        <v>373</v>
      </c>
      <c r="AA157" s="184" t="s">
        <v>379</v>
      </c>
      <c r="AB157" s="63">
        <f t="shared" si="33"/>
        <v>1</v>
      </c>
      <c r="AC157" s="184" t="s">
        <v>379</v>
      </c>
      <c r="AD157" s="63">
        <f t="shared" si="34"/>
        <v>1</v>
      </c>
      <c r="AE157" s="184" t="s">
        <v>379</v>
      </c>
      <c r="AF157" s="63">
        <f t="shared" si="35"/>
        <v>1</v>
      </c>
      <c r="AG157" s="63">
        <f t="shared" si="36"/>
        <v>3</v>
      </c>
      <c r="AH157" s="166" t="str">
        <f t="shared" si="37"/>
        <v>Baja</v>
      </c>
    </row>
    <row r="158" spans="1:34" s="72" customFormat="1" ht="105.6">
      <c r="A158" s="69" t="s">
        <v>1524</v>
      </c>
      <c r="B158" s="69" t="s">
        <v>137</v>
      </c>
      <c r="C158" s="69" t="s">
        <v>145</v>
      </c>
      <c r="D158" s="69"/>
      <c r="E158" s="69" t="s">
        <v>1095</v>
      </c>
      <c r="F158" s="69" t="s">
        <v>1096</v>
      </c>
      <c r="G158" s="69" t="s">
        <v>1097</v>
      </c>
      <c r="H158" s="69" t="s">
        <v>157</v>
      </c>
      <c r="I158" s="69" t="s">
        <v>164</v>
      </c>
      <c r="J158" s="69" t="s">
        <v>158</v>
      </c>
      <c r="K158" s="69" t="s">
        <v>182</v>
      </c>
      <c r="L158" s="69" t="s">
        <v>359</v>
      </c>
      <c r="M158" s="62" t="s">
        <v>662</v>
      </c>
      <c r="N158" s="62" t="s">
        <v>662</v>
      </c>
      <c r="O158" s="62" t="s">
        <v>662</v>
      </c>
      <c r="P158" s="69" t="s">
        <v>420</v>
      </c>
      <c r="Q158" s="69" t="s">
        <v>364</v>
      </c>
      <c r="R158" s="69" t="s">
        <v>421</v>
      </c>
      <c r="S158" s="77" t="s">
        <v>826</v>
      </c>
      <c r="T158" s="69" t="s">
        <v>1098</v>
      </c>
      <c r="U158" s="69" t="s">
        <v>369</v>
      </c>
      <c r="V158" s="69" t="s">
        <v>1085</v>
      </c>
      <c r="W158" s="69" t="s">
        <v>584</v>
      </c>
      <c r="X158" s="69" t="s">
        <v>1099</v>
      </c>
      <c r="Y158" s="185" t="s">
        <v>372</v>
      </c>
      <c r="Z158" s="184" t="s">
        <v>976</v>
      </c>
      <c r="AA158" s="184" t="s">
        <v>379</v>
      </c>
      <c r="AB158" s="63">
        <f t="shared" si="33"/>
        <v>1</v>
      </c>
      <c r="AC158" s="184" t="s">
        <v>379</v>
      </c>
      <c r="AD158" s="63">
        <f t="shared" si="34"/>
        <v>1</v>
      </c>
      <c r="AE158" s="184" t="s">
        <v>379</v>
      </c>
      <c r="AF158" s="63">
        <f t="shared" si="35"/>
        <v>1</v>
      </c>
      <c r="AG158" s="63">
        <f t="shared" si="36"/>
        <v>3</v>
      </c>
      <c r="AH158" s="166" t="str">
        <f t="shared" si="37"/>
        <v>Baja</v>
      </c>
    </row>
    <row r="159" spans="1:34" s="72" customFormat="1" ht="105.6">
      <c r="A159" s="69" t="s">
        <v>1525</v>
      </c>
      <c r="B159" s="69" t="s">
        <v>137</v>
      </c>
      <c r="C159" s="69" t="s">
        <v>145</v>
      </c>
      <c r="D159" s="69"/>
      <c r="E159" s="69" t="s">
        <v>1100</v>
      </c>
      <c r="F159" s="69" t="s">
        <v>1101</v>
      </c>
      <c r="G159" s="69" t="s">
        <v>1102</v>
      </c>
      <c r="H159" s="69" t="s">
        <v>157</v>
      </c>
      <c r="I159" s="69" t="s">
        <v>164</v>
      </c>
      <c r="J159" s="69" t="s">
        <v>158</v>
      </c>
      <c r="K159" s="69" t="s">
        <v>182</v>
      </c>
      <c r="L159" s="69" t="s">
        <v>359</v>
      </c>
      <c r="M159" s="62" t="s">
        <v>662</v>
      </c>
      <c r="N159" s="62" t="s">
        <v>662</v>
      </c>
      <c r="O159" s="62" t="s">
        <v>662</v>
      </c>
      <c r="P159" s="69" t="s">
        <v>420</v>
      </c>
      <c r="Q159" s="69" t="s">
        <v>364</v>
      </c>
      <c r="R159" s="69" t="s">
        <v>421</v>
      </c>
      <c r="S159" s="77" t="s">
        <v>826</v>
      </c>
      <c r="T159" s="69" t="s">
        <v>1098</v>
      </c>
      <c r="U159" s="69" t="s">
        <v>369</v>
      </c>
      <c r="V159" s="69" t="s">
        <v>1085</v>
      </c>
      <c r="W159" s="69" t="s">
        <v>584</v>
      </c>
      <c r="X159" s="69" t="s">
        <v>1099</v>
      </c>
      <c r="Y159" s="185" t="s">
        <v>372</v>
      </c>
      <c r="Z159" s="185" t="s">
        <v>372</v>
      </c>
      <c r="AA159" s="184" t="s">
        <v>379</v>
      </c>
      <c r="AB159" s="63">
        <f t="shared" si="33"/>
        <v>1</v>
      </c>
      <c r="AC159" s="184" t="s">
        <v>379</v>
      </c>
      <c r="AD159" s="63">
        <f t="shared" si="34"/>
        <v>1</v>
      </c>
      <c r="AE159" s="184" t="s">
        <v>379</v>
      </c>
      <c r="AF159" s="63">
        <f t="shared" si="35"/>
        <v>1</v>
      </c>
      <c r="AG159" s="63">
        <f t="shared" si="36"/>
        <v>3</v>
      </c>
      <c r="AH159" s="166" t="str">
        <f t="shared" si="37"/>
        <v>Baja</v>
      </c>
    </row>
    <row r="160" spans="1:34" s="72" customFormat="1" ht="105.6">
      <c r="A160" s="69" t="s">
        <v>1526</v>
      </c>
      <c r="B160" s="69" t="s">
        <v>137</v>
      </c>
      <c r="C160" s="69" t="s">
        <v>145</v>
      </c>
      <c r="D160" s="69"/>
      <c r="E160" s="69" t="s">
        <v>584</v>
      </c>
      <c r="F160" s="69" t="s">
        <v>1103</v>
      </c>
      <c r="G160" s="69" t="s">
        <v>1104</v>
      </c>
      <c r="H160" s="69" t="s">
        <v>157</v>
      </c>
      <c r="I160" s="69" t="s">
        <v>164</v>
      </c>
      <c r="J160" s="69" t="s">
        <v>162</v>
      </c>
      <c r="K160" s="69" t="s">
        <v>180</v>
      </c>
      <c r="L160" s="69" t="s">
        <v>359</v>
      </c>
      <c r="M160" s="62" t="s">
        <v>662</v>
      </c>
      <c r="N160" s="62" t="s">
        <v>662</v>
      </c>
      <c r="O160" s="62" t="s">
        <v>662</v>
      </c>
      <c r="P160" s="69" t="s">
        <v>420</v>
      </c>
      <c r="Q160" s="69" t="s">
        <v>364</v>
      </c>
      <c r="R160" s="69" t="s">
        <v>421</v>
      </c>
      <c r="S160" s="77" t="s">
        <v>826</v>
      </c>
      <c r="T160" s="69" t="s">
        <v>1105</v>
      </c>
      <c r="U160" s="69" t="s">
        <v>369</v>
      </c>
      <c r="V160" s="69" t="s">
        <v>1106</v>
      </c>
      <c r="W160" s="69" t="s">
        <v>584</v>
      </c>
      <c r="X160" s="69" t="s">
        <v>1099</v>
      </c>
      <c r="Y160" s="185" t="s">
        <v>372</v>
      </c>
      <c r="Z160" s="184" t="s">
        <v>373</v>
      </c>
      <c r="AA160" s="184" t="s">
        <v>379</v>
      </c>
      <c r="AB160" s="63">
        <f t="shared" si="33"/>
        <v>1</v>
      </c>
      <c r="AC160" s="184" t="s">
        <v>379</v>
      </c>
      <c r="AD160" s="63">
        <f t="shared" si="34"/>
        <v>1</v>
      </c>
      <c r="AE160" s="184" t="s">
        <v>379</v>
      </c>
      <c r="AF160" s="63">
        <f t="shared" si="35"/>
        <v>1</v>
      </c>
      <c r="AG160" s="63">
        <f t="shared" si="36"/>
        <v>3</v>
      </c>
      <c r="AH160" s="166" t="str">
        <f t="shared" si="37"/>
        <v>Baja</v>
      </c>
    </row>
    <row r="161" spans="1:34" s="72" customFormat="1" ht="79.2">
      <c r="A161" s="69" t="s">
        <v>1527</v>
      </c>
      <c r="B161" s="69" t="s">
        <v>137</v>
      </c>
      <c r="C161" s="69" t="s">
        <v>145</v>
      </c>
      <c r="D161" s="69"/>
      <c r="E161" s="69" t="s">
        <v>1107</v>
      </c>
      <c r="F161" s="69" t="s">
        <v>1108</v>
      </c>
      <c r="G161" s="69" t="s">
        <v>1109</v>
      </c>
      <c r="H161" s="69" t="s">
        <v>157</v>
      </c>
      <c r="I161" s="69" t="s">
        <v>164</v>
      </c>
      <c r="J161" s="69" t="s">
        <v>158</v>
      </c>
      <c r="K161" s="69" t="s">
        <v>182</v>
      </c>
      <c r="L161" s="69" t="s">
        <v>359</v>
      </c>
      <c r="M161" s="62" t="s">
        <v>662</v>
      </c>
      <c r="N161" s="62" t="s">
        <v>662</v>
      </c>
      <c r="O161" s="62" t="s">
        <v>662</v>
      </c>
      <c r="P161" s="69" t="s">
        <v>420</v>
      </c>
      <c r="Q161" s="69" t="s">
        <v>364</v>
      </c>
      <c r="R161" s="69" t="s">
        <v>421</v>
      </c>
      <c r="S161" s="77" t="s">
        <v>826</v>
      </c>
      <c r="T161" s="69" t="s">
        <v>1105</v>
      </c>
      <c r="U161" s="69" t="s">
        <v>369</v>
      </c>
      <c r="V161" s="69" t="s">
        <v>1110</v>
      </c>
      <c r="W161" s="69" t="s">
        <v>584</v>
      </c>
      <c r="X161" s="69" t="s">
        <v>1099</v>
      </c>
      <c r="Y161" s="185" t="s">
        <v>372</v>
      </c>
      <c r="Z161" s="185" t="s">
        <v>372</v>
      </c>
      <c r="AA161" s="184" t="s">
        <v>379</v>
      </c>
      <c r="AB161" s="63">
        <f t="shared" si="33"/>
        <v>1</v>
      </c>
      <c r="AC161" s="184" t="s">
        <v>379</v>
      </c>
      <c r="AD161" s="63">
        <f t="shared" si="34"/>
        <v>1</v>
      </c>
      <c r="AE161" s="184" t="s">
        <v>379</v>
      </c>
      <c r="AF161" s="63">
        <f t="shared" si="35"/>
        <v>1</v>
      </c>
      <c r="AG161" s="63">
        <f t="shared" si="36"/>
        <v>3</v>
      </c>
      <c r="AH161" s="166" t="str">
        <f t="shared" si="37"/>
        <v>Baja</v>
      </c>
    </row>
    <row r="162" spans="1:34" s="72" customFormat="1" ht="66">
      <c r="A162" s="69" t="s">
        <v>1528</v>
      </c>
      <c r="B162" s="69" t="s">
        <v>137</v>
      </c>
      <c r="C162" s="69" t="s">
        <v>145</v>
      </c>
      <c r="D162" s="69"/>
      <c r="E162" s="69" t="s">
        <v>1111</v>
      </c>
      <c r="F162" s="69" t="s">
        <v>1112</v>
      </c>
      <c r="G162" s="69" t="s">
        <v>1113</v>
      </c>
      <c r="H162" s="69" t="s">
        <v>157</v>
      </c>
      <c r="I162" s="69" t="s">
        <v>164</v>
      </c>
      <c r="J162" s="69" t="s">
        <v>158</v>
      </c>
      <c r="K162" s="69" t="s">
        <v>182</v>
      </c>
      <c r="L162" s="69" t="s">
        <v>359</v>
      </c>
      <c r="M162" s="69" t="s">
        <v>584</v>
      </c>
      <c r="N162" s="69" t="s">
        <v>584</v>
      </c>
      <c r="O162" s="136" t="s">
        <v>584</v>
      </c>
      <c r="P162" s="69" t="s">
        <v>420</v>
      </c>
      <c r="Q162" s="69" t="s">
        <v>364</v>
      </c>
      <c r="R162" s="69" t="s">
        <v>421</v>
      </c>
      <c r="S162" s="77" t="s">
        <v>826</v>
      </c>
      <c r="T162" s="69" t="s">
        <v>1105</v>
      </c>
      <c r="U162" s="69" t="s">
        <v>369</v>
      </c>
      <c r="V162" s="69" t="s">
        <v>1085</v>
      </c>
      <c r="W162" s="69" t="s">
        <v>584</v>
      </c>
      <c r="X162" s="69" t="s">
        <v>1099</v>
      </c>
      <c r="Y162" s="185" t="s">
        <v>372</v>
      </c>
      <c r="Z162" s="185" t="s">
        <v>372</v>
      </c>
      <c r="AA162" s="184" t="s">
        <v>379</v>
      </c>
      <c r="AB162" s="63">
        <f t="shared" si="33"/>
        <v>1</v>
      </c>
      <c r="AC162" s="184" t="s">
        <v>379</v>
      </c>
      <c r="AD162" s="63">
        <f t="shared" si="34"/>
        <v>1</v>
      </c>
      <c r="AE162" s="184" t="s">
        <v>379</v>
      </c>
      <c r="AF162" s="63">
        <f t="shared" si="35"/>
        <v>1</v>
      </c>
      <c r="AG162" s="63">
        <f t="shared" si="36"/>
        <v>3</v>
      </c>
      <c r="AH162" s="166" t="str">
        <f t="shared" si="37"/>
        <v>Baja</v>
      </c>
    </row>
    <row r="163" spans="1:34" s="72" customFormat="1" ht="118.8">
      <c r="A163" s="69" t="s">
        <v>1529</v>
      </c>
      <c r="B163" s="69" t="s">
        <v>137</v>
      </c>
      <c r="C163" s="69" t="s">
        <v>145</v>
      </c>
      <c r="D163" s="69"/>
      <c r="E163" s="69" t="s">
        <v>584</v>
      </c>
      <c r="F163" s="69" t="s">
        <v>1114</v>
      </c>
      <c r="G163" s="69" t="s">
        <v>1115</v>
      </c>
      <c r="H163" s="69" t="s">
        <v>157</v>
      </c>
      <c r="I163" s="69" t="s">
        <v>164</v>
      </c>
      <c r="J163" s="69" t="s">
        <v>170</v>
      </c>
      <c r="K163" s="69" t="s">
        <v>180</v>
      </c>
      <c r="L163" s="69" t="s">
        <v>359</v>
      </c>
      <c r="M163" s="69" t="s">
        <v>584</v>
      </c>
      <c r="N163" s="69" t="s">
        <v>584</v>
      </c>
      <c r="O163" s="136" t="s">
        <v>584</v>
      </c>
      <c r="P163" s="69" t="s">
        <v>420</v>
      </c>
      <c r="Q163" s="69" t="s">
        <v>364</v>
      </c>
      <c r="R163" s="69" t="s">
        <v>421</v>
      </c>
      <c r="S163" s="77" t="s">
        <v>826</v>
      </c>
      <c r="T163" s="69" t="s">
        <v>1105</v>
      </c>
      <c r="U163" s="69" t="s">
        <v>369</v>
      </c>
      <c r="V163" s="69" t="s">
        <v>1085</v>
      </c>
      <c r="W163" s="69" t="s">
        <v>584</v>
      </c>
      <c r="X163" s="69" t="s">
        <v>1099</v>
      </c>
      <c r="Y163" s="188" t="s">
        <v>371</v>
      </c>
      <c r="Z163" s="188" t="s">
        <v>371</v>
      </c>
      <c r="AA163" s="184" t="s">
        <v>379</v>
      </c>
      <c r="AB163" s="63">
        <f t="shared" si="33"/>
        <v>1</v>
      </c>
      <c r="AC163" s="188" t="s">
        <v>377</v>
      </c>
      <c r="AD163" s="63">
        <v>3</v>
      </c>
      <c r="AE163" s="188" t="s">
        <v>377</v>
      </c>
      <c r="AF163" s="63">
        <f t="shared" si="35"/>
        <v>3</v>
      </c>
      <c r="AG163" s="63">
        <f t="shared" si="36"/>
        <v>7</v>
      </c>
      <c r="AH163" s="167" t="str">
        <f t="shared" si="37"/>
        <v>Media</v>
      </c>
    </row>
    <row r="164" spans="1:34" s="72" customFormat="1" ht="316.8">
      <c r="A164" s="69" t="s">
        <v>1530</v>
      </c>
      <c r="B164" s="69" t="s">
        <v>137</v>
      </c>
      <c r="C164" s="69" t="s">
        <v>145</v>
      </c>
      <c r="D164" s="69"/>
      <c r="E164" s="69" t="s">
        <v>584</v>
      </c>
      <c r="F164" s="69" t="s">
        <v>1116</v>
      </c>
      <c r="G164" s="69" t="s">
        <v>1117</v>
      </c>
      <c r="H164" s="69" t="s">
        <v>157</v>
      </c>
      <c r="I164" s="69" t="s">
        <v>164</v>
      </c>
      <c r="J164" s="69" t="s">
        <v>174</v>
      </c>
      <c r="K164" s="69" t="s">
        <v>182</v>
      </c>
      <c r="L164" s="69" t="s">
        <v>358</v>
      </c>
      <c r="M164" s="69" t="s">
        <v>584</v>
      </c>
      <c r="N164" s="69" t="s">
        <v>584</v>
      </c>
      <c r="O164" s="136" t="s">
        <v>584</v>
      </c>
      <c r="P164" s="69" t="s">
        <v>420</v>
      </c>
      <c r="Q164" s="69" t="s">
        <v>364</v>
      </c>
      <c r="R164" s="69" t="s">
        <v>421</v>
      </c>
      <c r="S164" s="77" t="s">
        <v>826</v>
      </c>
      <c r="T164" s="69" t="s">
        <v>1105</v>
      </c>
      <c r="U164" s="69" t="s">
        <v>369</v>
      </c>
      <c r="V164" s="69" t="s">
        <v>1085</v>
      </c>
      <c r="W164" s="69" t="s">
        <v>584</v>
      </c>
      <c r="X164" s="69" t="s">
        <v>1099</v>
      </c>
      <c r="Y164" s="188" t="s">
        <v>371</v>
      </c>
      <c r="Z164" s="188" t="s">
        <v>371</v>
      </c>
      <c r="AA164" s="184" t="s">
        <v>379</v>
      </c>
      <c r="AB164" s="63">
        <f t="shared" si="33"/>
        <v>1</v>
      </c>
      <c r="AC164" s="184" t="s">
        <v>379</v>
      </c>
      <c r="AD164" s="63">
        <f t="shared" si="34"/>
        <v>1</v>
      </c>
      <c r="AE164" s="184" t="s">
        <v>379</v>
      </c>
      <c r="AF164" s="63">
        <f t="shared" si="35"/>
        <v>1</v>
      </c>
      <c r="AG164" s="63">
        <f t="shared" si="36"/>
        <v>3</v>
      </c>
      <c r="AH164" s="193" t="str">
        <f t="shared" si="37"/>
        <v>Baja</v>
      </c>
    </row>
    <row r="165" spans="1:34" s="72" customFormat="1" ht="409.6">
      <c r="A165" s="69" t="s">
        <v>1531</v>
      </c>
      <c r="B165" s="69" t="s">
        <v>138</v>
      </c>
      <c r="C165" s="69" t="s">
        <v>152</v>
      </c>
      <c r="D165" s="69" t="s">
        <v>1146</v>
      </c>
      <c r="E165" s="69" t="s">
        <v>1146</v>
      </c>
      <c r="F165" s="69" t="s">
        <v>1147</v>
      </c>
      <c r="G165" s="69" t="s">
        <v>1148</v>
      </c>
      <c r="H165" s="69" t="s">
        <v>157</v>
      </c>
      <c r="I165" s="69" t="s">
        <v>164</v>
      </c>
      <c r="J165" s="69" t="s">
        <v>162</v>
      </c>
      <c r="K165" s="69" t="s">
        <v>186</v>
      </c>
      <c r="L165" s="69" t="s">
        <v>359</v>
      </c>
      <c r="M165" s="69" t="s">
        <v>1142</v>
      </c>
      <c r="N165" s="69" t="s">
        <v>1143</v>
      </c>
      <c r="O165" s="69" t="s">
        <v>1144</v>
      </c>
      <c r="P165" s="69" t="s">
        <v>420</v>
      </c>
      <c r="Q165" s="69" t="s">
        <v>365</v>
      </c>
      <c r="R165" s="69" t="s">
        <v>420</v>
      </c>
      <c r="S165" s="77" t="str">
        <f>IF(R165="","",IF(R165="NO","No Aplica",IF(R165="Sí",IF(Q165="Información Pública Reservada","I.P.Reservada",IF(Q165="Información Pública Clasificada","I.P.Clasificada",IF(Q165="Información Pública","I.Pública"))))))</f>
        <v>I.P.Reservada</v>
      </c>
      <c r="T165" s="69" t="s">
        <v>1126</v>
      </c>
      <c r="U165" s="69" t="s">
        <v>369</v>
      </c>
      <c r="V165" s="69" t="s">
        <v>1145</v>
      </c>
      <c r="W165" s="69" t="s">
        <v>584</v>
      </c>
      <c r="X165" s="69" t="s">
        <v>1126</v>
      </c>
      <c r="Y165" s="188" t="s">
        <v>371</v>
      </c>
      <c r="Z165" s="184" t="s">
        <v>373</v>
      </c>
      <c r="AA165" s="188" t="s">
        <v>377</v>
      </c>
      <c r="AB165" s="63">
        <f t="shared" si="33"/>
        <v>3</v>
      </c>
      <c r="AC165" s="186" t="s">
        <v>377</v>
      </c>
      <c r="AD165" s="63">
        <f t="shared" si="34"/>
        <v>3</v>
      </c>
      <c r="AE165" s="188" t="s">
        <v>377</v>
      </c>
      <c r="AF165" s="63">
        <f t="shared" si="35"/>
        <v>3</v>
      </c>
      <c r="AG165" s="63">
        <f t="shared" si="36"/>
        <v>9</v>
      </c>
      <c r="AH165" s="193" t="str">
        <f t="shared" si="37"/>
        <v>Alta</v>
      </c>
    </row>
    <row r="166" spans="1:34" s="72" customFormat="1" ht="409.6">
      <c r="A166" s="69" t="s">
        <v>1532</v>
      </c>
      <c r="B166" s="69" t="s">
        <v>138</v>
      </c>
      <c r="C166" s="69" t="s">
        <v>152</v>
      </c>
      <c r="D166" s="69" t="s">
        <v>1136</v>
      </c>
      <c r="E166" s="69" t="s">
        <v>1149</v>
      </c>
      <c r="F166" s="69" t="s">
        <v>1140</v>
      </c>
      <c r="G166" s="69" t="s">
        <v>1141</v>
      </c>
      <c r="H166" s="69" t="s">
        <v>157</v>
      </c>
      <c r="I166" s="69" t="s">
        <v>164</v>
      </c>
      <c r="J166" s="69" t="s">
        <v>177</v>
      </c>
      <c r="K166" s="69" t="s">
        <v>182</v>
      </c>
      <c r="L166" s="69" t="s">
        <v>359</v>
      </c>
      <c r="M166" s="69" t="s">
        <v>1142</v>
      </c>
      <c r="N166" s="69" t="s">
        <v>1143</v>
      </c>
      <c r="O166" s="69" t="s">
        <v>1144</v>
      </c>
      <c r="P166" s="69" t="s">
        <v>424</v>
      </c>
      <c r="Q166" s="69" t="s">
        <v>365</v>
      </c>
      <c r="R166" s="69" t="s">
        <v>420</v>
      </c>
      <c r="S166" s="77" t="s">
        <v>897</v>
      </c>
      <c r="T166" s="69" t="s">
        <v>1126</v>
      </c>
      <c r="U166" s="69" t="s">
        <v>369</v>
      </c>
      <c r="V166" s="69" t="s">
        <v>1150</v>
      </c>
      <c r="W166" s="69" t="s">
        <v>584</v>
      </c>
      <c r="X166" s="69" t="s">
        <v>1126</v>
      </c>
      <c r="Y166" s="188" t="s">
        <v>371</v>
      </c>
      <c r="Z166" s="184" t="s">
        <v>373</v>
      </c>
      <c r="AA166" s="188" t="s">
        <v>377</v>
      </c>
      <c r="AB166" s="63">
        <f t="shared" si="33"/>
        <v>3</v>
      </c>
      <c r="AC166" s="186" t="s">
        <v>377</v>
      </c>
      <c r="AD166" s="63">
        <f t="shared" si="34"/>
        <v>3</v>
      </c>
      <c r="AE166" s="188" t="s">
        <v>377</v>
      </c>
      <c r="AF166" s="63">
        <f t="shared" si="35"/>
        <v>3</v>
      </c>
      <c r="AG166" s="63">
        <f t="shared" si="36"/>
        <v>9</v>
      </c>
      <c r="AH166" s="193" t="str">
        <f t="shared" si="37"/>
        <v>Alta</v>
      </c>
    </row>
    <row r="167" spans="1:34" s="72" customFormat="1" ht="79.2">
      <c r="A167" s="69" t="s">
        <v>1533</v>
      </c>
      <c r="B167" s="69" t="s">
        <v>138</v>
      </c>
      <c r="C167" s="69" t="s">
        <v>152</v>
      </c>
      <c r="D167" s="69" t="s">
        <v>584</v>
      </c>
      <c r="E167" s="69" t="s">
        <v>584</v>
      </c>
      <c r="F167" s="69" t="s">
        <v>1122</v>
      </c>
      <c r="G167" s="69" t="s">
        <v>1123</v>
      </c>
      <c r="H167" s="69" t="s">
        <v>157</v>
      </c>
      <c r="I167" s="69" t="s">
        <v>164</v>
      </c>
      <c r="J167" s="69" t="s">
        <v>177</v>
      </c>
      <c r="K167" s="69" t="s">
        <v>182</v>
      </c>
      <c r="L167" s="69" t="s">
        <v>359</v>
      </c>
      <c r="M167" s="69" t="s">
        <v>1124</v>
      </c>
      <c r="N167" s="69" t="s">
        <v>1125</v>
      </c>
      <c r="O167" s="136" t="s">
        <v>584</v>
      </c>
      <c r="P167" s="69" t="s">
        <v>420</v>
      </c>
      <c r="Q167" s="69" t="s">
        <v>364</v>
      </c>
      <c r="R167" s="69" t="s">
        <v>420</v>
      </c>
      <c r="S167" s="77" t="str">
        <f t="shared" ref="S167:S172" si="38">IF(R167="","",IF(R167="NO","No Aplica",IF(R167="Sí",IF(Q167="Información Pública Reservada","I.P.Reservada",IF(Q167="Información Pública Clasificada","I.P.Clasificada",IF(Q167="Información Pública","I.Pública"))))))</f>
        <v>I.P.Clasificada</v>
      </c>
      <c r="T167" s="69" t="s">
        <v>1126</v>
      </c>
      <c r="U167" s="69" t="s">
        <v>369</v>
      </c>
      <c r="V167" s="69" t="s">
        <v>1127</v>
      </c>
      <c r="W167" s="69" t="s">
        <v>584</v>
      </c>
      <c r="X167" s="69" t="s">
        <v>1126</v>
      </c>
      <c r="Y167" s="184" t="s">
        <v>373</v>
      </c>
      <c r="Z167" s="184" t="s">
        <v>373</v>
      </c>
      <c r="AA167" s="185" t="s">
        <v>378</v>
      </c>
      <c r="AB167" s="63">
        <f t="shared" si="33"/>
        <v>2</v>
      </c>
      <c r="AC167" s="186" t="s">
        <v>377</v>
      </c>
      <c r="AD167" s="63">
        <f t="shared" si="34"/>
        <v>3</v>
      </c>
      <c r="AE167" s="185" t="s">
        <v>378</v>
      </c>
      <c r="AF167" s="63">
        <f t="shared" si="35"/>
        <v>2</v>
      </c>
      <c r="AG167" s="63">
        <f t="shared" si="36"/>
        <v>7</v>
      </c>
      <c r="AH167" s="167" t="str">
        <f t="shared" si="37"/>
        <v>Media</v>
      </c>
    </row>
    <row r="168" spans="1:34" s="72" customFormat="1" ht="79.2">
      <c r="A168" s="69" t="s">
        <v>1534</v>
      </c>
      <c r="B168" s="69" t="s">
        <v>138</v>
      </c>
      <c r="C168" s="69" t="s">
        <v>152</v>
      </c>
      <c r="D168" s="69" t="s">
        <v>584</v>
      </c>
      <c r="E168" s="69" t="s">
        <v>584</v>
      </c>
      <c r="F168" s="69" t="s">
        <v>1128</v>
      </c>
      <c r="G168" s="69" t="s">
        <v>1129</v>
      </c>
      <c r="H168" s="69" t="s">
        <v>157</v>
      </c>
      <c r="I168" s="69" t="s">
        <v>164</v>
      </c>
      <c r="J168" s="69" t="s">
        <v>158</v>
      </c>
      <c r="K168" s="69" t="s">
        <v>182</v>
      </c>
      <c r="L168" s="69" t="s">
        <v>359</v>
      </c>
      <c r="M168" s="136" t="s">
        <v>584</v>
      </c>
      <c r="N168" s="136" t="s">
        <v>584</v>
      </c>
      <c r="O168" s="136" t="s">
        <v>584</v>
      </c>
      <c r="P168" s="69" t="s">
        <v>420</v>
      </c>
      <c r="Q168" s="69" t="s">
        <v>364</v>
      </c>
      <c r="R168" s="69" t="s">
        <v>420</v>
      </c>
      <c r="S168" s="77" t="str">
        <f t="shared" si="38"/>
        <v>I.P.Clasificada</v>
      </c>
      <c r="T168" s="69" t="s">
        <v>1126</v>
      </c>
      <c r="U168" s="69" t="s">
        <v>369</v>
      </c>
      <c r="V168" s="69" t="s">
        <v>1130</v>
      </c>
      <c r="W168" s="69" t="s">
        <v>584</v>
      </c>
      <c r="X168" s="69" t="s">
        <v>1126</v>
      </c>
      <c r="Y168" s="184" t="s">
        <v>373</v>
      </c>
      <c r="Z168" s="184" t="s">
        <v>373</v>
      </c>
      <c r="AA168" s="184" t="s">
        <v>379</v>
      </c>
      <c r="AB168" s="63">
        <f t="shared" si="33"/>
        <v>1</v>
      </c>
      <c r="AC168" s="186" t="s">
        <v>377</v>
      </c>
      <c r="AD168" s="63">
        <f t="shared" si="34"/>
        <v>3</v>
      </c>
      <c r="AE168" s="184" t="s">
        <v>379</v>
      </c>
      <c r="AF168" s="63">
        <f t="shared" si="35"/>
        <v>1</v>
      </c>
      <c r="AG168" s="63">
        <f t="shared" si="36"/>
        <v>5</v>
      </c>
      <c r="AH168" s="167" t="str">
        <f t="shared" si="37"/>
        <v>Media</v>
      </c>
    </row>
    <row r="169" spans="1:34" s="72" customFormat="1" ht="79.2">
      <c r="A169" s="69" t="s">
        <v>1535</v>
      </c>
      <c r="B169" s="69" t="s">
        <v>138</v>
      </c>
      <c r="C169" s="69" t="s">
        <v>152</v>
      </c>
      <c r="D169" s="69" t="s">
        <v>584</v>
      </c>
      <c r="E169" s="69" t="s">
        <v>584</v>
      </c>
      <c r="F169" s="69" t="s">
        <v>600</v>
      </c>
      <c r="G169" s="69" t="s">
        <v>1131</v>
      </c>
      <c r="H169" s="69" t="s">
        <v>157</v>
      </c>
      <c r="I169" s="69" t="s">
        <v>164</v>
      </c>
      <c r="J169" s="69" t="s">
        <v>170</v>
      </c>
      <c r="K169" s="69" t="s">
        <v>182</v>
      </c>
      <c r="L169" s="69" t="s">
        <v>359</v>
      </c>
      <c r="M169" s="69" t="s">
        <v>916</v>
      </c>
      <c r="N169" s="69" t="s">
        <v>1132</v>
      </c>
      <c r="O169" s="69" t="s">
        <v>1133</v>
      </c>
      <c r="P169" s="69" t="s">
        <v>421</v>
      </c>
      <c r="Q169" s="69" t="s">
        <v>363</v>
      </c>
      <c r="R169" s="69" t="s">
        <v>420</v>
      </c>
      <c r="S169" s="77" t="str">
        <f t="shared" si="38"/>
        <v>I.Pública</v>
      </c>
      <c r="T169" s="69" t="s">
        <v>1126</v>
      </c>
      <c r="U169" s="69" t="s">
        <v>369</v>
      </c>
      <c r="V169" s="69" t="s">
        <v>1130</v>
      </c>
      <c r="W169" s="69" t="s">
        <v>584</v>
      </c>
      <c r="X169" s="69" t="s">
        <v>1126</v>
      </c>
      <c r="Y169" s="184" t="s">
        <v>373</v>
      </c>
      <c r="Z169" s="184" t="s">
        <v>373</v>
      </c>
      <c r="AA169" s="184" t="s">
        <v>379</v>
      </c>
      <c r="AB169" s="63">
        <f t="shared" si="33"/>
        <v>1</v>
      </c>
      <c r="AC169" s="186" t="s">
        <v>377</v>
      </c>
      <c r="AD169" s="63">
        <f t="shared" si="34"/>
        <v>3</v>
      </c>
      <c r="AE169" s="185" t="s">
        <v>378</v>
      </c>
      <c r="AF169" s="63">
        <f t="shared" si="35"/>
        <v>2</v>
      </c>
      <c r="AG169" s="63">
        <f t="shared" si="36"/>
        <v>6</v>
      </c>
      <c r="AH169" s="167" t="str">
        <f t="shared" si="37"/>
        <v>Media</v>
      </c>
    </row>
    <row r="170" spans="1:34" s="72" customFormat="1" ht="66">
      <c r="A170" s="69" t="s">
        <v>1536</v>
      </c>
      <c r="B170" s="69" t="s">
        <v>138</v>
      </c>
      <c r="C170" s="69" t="s">
        <v>152</v>
      </c>
      <c r="D170" s="69" t="s">
        <v>584</v>
      </c>
      <c r="E170" s="69" t="s">
        <v>584</v>
      </c>
      <c r="F170" s="69" t="s">
        <v>1134</v>
      </c>
      <c r="G170" s="69" t="s">
        <v>1135</v>
      </c>
      <c r="H170" s="69" t="s">
        <v>157</v>
      </c>
      <c r="I170" s="69" t="s">
        <v>164</v>
      </c>
      <c r="J170" s="69" t="s">
        <v>158</v>
      </c>
      <c r="K170" s="69" t="s">
        <v>182</v>
      </c>
      <c r="L170" s="69" t="s">
        <v>358</v>
      </c>
      <c r="M170" s="136" t="s">
        <v>584</v>
      </c>
      <c r="N170" s="136" t="s">
        <v>584</v>
      </c>
      <c r="O170" s="69"/>
      <c r="P170" s="69" t="s">
        <v>420</v>
      </c>
      <c r="Q170" s="69" t="s">
        <v>365</v>
      </c>
      <c r="R170" s="69" t="s">
        <v>420</v>
      </c>
      <c r="S170" s="77" t="str">
        <f t="shared" si="38"/>
        <v>I.P.Reservada</v>
      </c>
      <c r="T170" s="69" t="s">
        <v>1126</v>
      </c>
      <c r="U170" s="69" t="s">
        <v>369</v>
      </c>
      <c r="V170" s="69" t="s">
        <v>1130</v>
      </c>
      <c r="W170" s="69" t="s">
        <v>584</v>
      </c>
      <c r="X170" s="69" t="s">
        <v>1126</v>
      </c>
      <c r="Y170" s="184" t="s">
        <v>373</v>
      </c>
      <c r="Z170" s="184" t="s">
        <v>373</v>
      </c>
      <c r="AA170" s="188" t="s">
        <v>377</v>
      </c>
      <c r="AB170" s="63">
        <f t="shared" si="33"/>
        <v>3</v>
      </c>
      <c r="AC170" s="186" t="s">
        <v>377</v>
      </c>
      <c r="AD170" s="63">
        <f t="shared" si="34"/>
        <v>3</v>
      </c>
      <c r="AE170" s="184" t="s">
        <v>379</v>
      </c>
      <c r="AF170" s="63">
        <f t="shared" si="35"/>
        <v>1</v>
      </c>
      <c r="AG170" s="63">
        <f t="shared" si="36"/>
        <v>7</v>
      </c>
      <c r="AH170" s="167" t="str">
        <f t="shared" si="37"/>
        <v>Media</v>
      </c>
    </row>
    <row r="171" spans="1:34" s="72" customFormat="1" ht="79.2">
      <c r="A171" s="69" t="s">
        <v>1537</v>
      </c>
      <c r="B171" s="69" t="s">
        <v>138</v>
      </c>
      <c r="C171" s="69" t="s">
        <v>152</v>
      </c>
      <c r="D171" s="69" t="s">
        <v>1136</v>
      </c>
      <c r="E171" s="69" t="s">
        <v>584</v>
      </c>
      <c r="F171" s="69" t="s">
        <v>1137</v>
      </c>
      <c r="G171" s="69" t="s">
        <v>1138</v>
      </c>
      <c r="H171" s="69" t="s">
        <v>157</v>
      </c>
      <c r="I171" s="69" t="s">
        <v>164</v>
      </c>
      <c r="J171" s="69" t="s">
        <v>158</v>
      </c>
      <c r="K171" s="69" t="s">
        <v>182</v>
      </c>
      <c r="L171" s="69" t="s">
        <v>359</v>
      </c>
      <c r="M171" s="136" t="s">
        <v>584</v>
      </c>
      <c r="N171" s="136" t="s">
        <v>584</v>
      </c>
      <c r="O171" s="89"/>
      <c r="P171" s="69" t="s">
        <v>420</v>
      </c>
      <c r="Q171" s="69" t="s">
        <v>364</v>
      </c>
      <c r="R171" s="69" t="s">
        <v>420</v>
      </c>
      <c r="S171" s="77" t="str">
        <f t="shared" si="38"/>
        <v>I.P.Clasificada</v>
      </c>
      <c r="T171" s="69" t="s">
        <v>1126</v>
      </c>
      <c r="U171" s="69" t="s">
        <v>369</v>
      </c>
      <c r="V171" s="69" t="s">
        <v>1127</v>
      </c>
      <c r="W171" s="69" t="s">
        <v>584</v>
      </c>
      <c r="X171" s="69" t="s">
        <v>1126</v>
      </c>
      <c r="Y171" s="188" t="s">
        <v>371</v>
      </c>
      <c r="Z171" s="184" t="s">
        <v>373</v>
      </c>
      <c r="AA171" s="188" t="s">
        <v>377</v>
      </c>
      <c r="AB171" s="63">
        <f t="shared" si="33"/>
        <v>3</v>
      </c>
      <c r="AC171" s="186" t="s">
        <v>377</v>
      </c>
      <c r="AD171" s="63">
        <f t="shared" si="34"/>
        <v>3</v>
      </c>
      <c r="AE171" s="188" t="s">
        <v>377</v>
      </c>
      <c r="AF171" s="63">
        <f t="shared" si="35"/>
        <v>3</v>
      </c>
      <c r="AG171" s="63">
        <f t="shared" si="36"/>
        <v>9</v>
      </c>
      <c r="AH171" s="193" t="str">
        <f t="shared" si="37"/>
        <v>Alta</v>
      </c>
    </row>
    <row r="172" spans="1:34" s="72" customFormat="1" ht="409.6">
      <c r="A172" s="69" t="s">
        <v>1538</v>
      </c>
      <c r="B172" s="69" t="s">
        <v>138</v>
      </c>
      <c r="C172" s="69" t="s">
        <v>152</v>
      </c>
      <c r="D172" s="69" t="s">
        <v>1136</v>
      </c>
      <c r="E172" s="90" t="s">
        <v>1139</v>
      </c>
      <c r="F172" s="69" t="s">
        <v>1140</v>
      </c>
      <c r="G172" s="69" t="s">
        <v>1141</v>
      </c>
      <c r="H172" s="69" t="s">
        <v>157</v>
      </c>
      <c r="I172" s="69" t="s">
        <v>164</v>
      </c>
      <c r="J172" s="69" t="s">
        <v>162</v>
      </c>
      <c r="K172" s="69" t="s">
        <v>186</v>
      </c>
      <c r="L172" s="69" t="s">
        <v>359</v>
      </c>
      <c r="M172" s="69" t="s">
        <v>1142</v>
      </c>
      <c r="N172" s="69" t="s">
        <v>1143</v>
      </c>
      <c r="O172" s="69" t="s">
        <v>1144</v>
      </c>
      <c r="P172" s="69" t="s">
        <v>420</v>
      </c>
      <c r="Q172" s="69" t="s">
        <v>365</v>
      </c>
      <c r="R172" s="69" t="s">
        <v>420</v>
      </c>
      <c r="S172" s="77" t="str">
        <f t="shared" si="38"/>
        <v>I.P.Reservada</v>
      </c>
      <c r="T172" s="69" t="s">
        <v>1126</v>
      </c>
      <c r="U172" s="69" t="s">
        <v>369</v>
      </c>
      <c r="V172" s="69" t="s">
        <v>1145</v>
      </c>
      <c r="W172" s="69" t="s">
        <v>584</v>
      </c>
      <c r="X172" s="69" t="s">
        <v>1126</v>
      </c>
      <c r="Y172" s="188" t="s">
        <v>371</v>
      </c>
      <c r="Z172" s="184" t="s">
        <v>373</v>
      </c>
      <c r="AA172" s="188" t="s">
        <v>377</v>
      </c>
      <c r="AB172" s="63">
        <f t="shared" si="33"/>
        <v>3</v>
      </c>
      <c r="AC172" s="186" t="s">
        <v>377</v>
      </c>
      <c r="AD172" s="63">
        <f t="shared" si="34"/>
        <v>3</v>
      </c>
      <c r="AE172" s="188" t="s">
        <v>377</v>
      </c>
      <c r="AF172" s="63">
        <f t="shared" si="35"/>
        <v>3</v>
      </c>
      <c r="AG172" s="63">
        <f t="shared" si="36"/>
        <v>9</v>
      </c>
      <c r="AH172" s="193" t="str">
        <f t="shared" si="37"/>
        <v>Alta</v>
      </c>
    </row>
    <row r="173" spans="1:34" s="72" customFormat="1" ht="79.2">
      <c r="A173" s="69" t="s">
        <v>1539</v>
      </c>
      <c r="B173" s="69" t="s">
        <v>137</v>
      </c>
      <c r="C173" s="69" t="s">
        <v>147</v>
      </c>
      <c r="D173" s="69"/>
      <c r="E173" s="69"/>
      <c r="F173" s="69" t="s">
        <v>1151</v>
      </c>
      <c r="G173" s="69" t="s">
        <v>1152</v>
      </c>
      <c r="H173" s="69" t="s">
        <v>157</v>
      </c>
      <c r="I173" s="69" t="s">
        <v>164</v>
      </c>
      <c r="J173" s="69" t="s">
        <v>162</v>
      </c>
      <c r="K173" s="69" t="s">
        <v>186</v>
      </c>
      <c r="L173" s="69" t="s">
        <v>359</v>
      </c>
      <c r="M173" s="69" t="s">
        <v>457</v>
      </c>
      <c r="N173" s="69" t="s">
        <v>457</v>
      </c>
      <c r="O173" s="69" t="s">
        <v>457</v>
      </c>
      <c r="P173" s="69" t="s">
        <v>420</v>
      </c>
      <c r="Q173" s="69" t="s">
        <v>364</v>
      </c>
      <c r="R173" s="69" t="s">
        <v>420</v>
      </c>
      <c r="S173" s="77" t="s">
        <v>816</v>
      </c>
      <c r="T173" s="69" t="s">
        <v>1153</v>
      </c>
      <c r="U173" s="69" t="s">
        <v>369</v>
      </c>
      <c r="V173" s="69" t="s">
        <v>1154</v>
      </c>
      <c r="W173" s="69" t="s">
        <v>566</v>
      </c>
      <c r="X173" s="69" t="s">
        <v>1153</v>
      </c>
      <c r="Y173" s="185" t="s">
        <v>372</v>
      </c>
      <c r="Z173" s="184" t="s">
        <v>373</v>
      </c>
      <c r="AA173" s="188" t="s">
        <v>377</v>
      </c>
      <c r="AB173" s="63">
        <f t="shared" si="33"/>
        <v>3</v>
      </c>
      <c r="AC173" s="186" t="s">
        <v>377</v>
      </c>
      <c r="AD173" s="63">
        <f t="shared" si="34"/>
        <v>3</v>
      </c>
      <c r="AE173" s="185" t="s">
        <v>378</v>
      </c>
      <c r="AF173" s="63">
        <f t="shared" si="35"/>
        <v>2</v>
      </c>
      <c r="AG173" s="63">
        <f t="shared" si="36"/>
        <v>8</v>
      </c>
      <c r="AH173" s="193" t="str">
        <f t="shared" si="37"/>
        <v>Alta</v>
      </c>
    </row>
    <row r="174" spans="1:34" s="72" customFormat="1" ht="211.2">
      <c r="A174" s="69" t="s">
        <v>1540</v>
      </c>
      <c r="B174" s="69" t="s">
        <v>137</v>
      </c>
      <c r="C174" s="69" t="s">
        <v>147</v>
      </c>
      <c r="D174" s="69"/>
      <c r="E174" s="69"/>
      <c r="F174" s="69" t="s">
        <v>1155</v>
      </c>
      <c r="G174" s="69" t="s">
        <v>1156</v>
      </c>
      <c r="H174" s="69" t="s">
        <v>157</v>
      </c>
      <c r="I174" s="69" t="s">
        <v>164</v>
      </c>
      <c r="J174" s="69" t="s">
        <v>174</v>
      </c>
      <c r="K174" s="69" t="s">
        <v>182</v>
      </c>
      <c r="L174" s="69" t="s">
        <v>359</v>
      </c>
      <c r="M174" s="69" t="s">
        <v>457</v>
      </c>
      <c r="N174" s="69" t="s">
        <v>457</v>
      </c>
      <c r="O174" s="69" t="s">
        <v>457</v>
      </c>
      <c r="P174" s="69" t="s">
        <v>424</v>
      </c>
      <c r="Q174" s="69" t="s">
        <v>364</v>
      </c>
      <c r="R174" s="69" t="s">
        <v>420</v>
      </c>
      <c r="S174" s="77" t="s">
        <v>816</v>
      </c>
      <c r="T174" s="69" t="s">
        <v>1157</v>
      </c>
      <c r="U174" s="69" t="s">
        <v>369</v>
      </c>
      <c r="V174" s="69" t="s">
        <v>1158</v>
      </c>
      <c r="W174" s="69" t="s">
        <v>566</v>
      </c>
      <c r="X174" s="69" t="s">
        <v>1153</v>
      </c>
      <c r="Y174" s="188" t="s">
        <v>371</v>
      </c>
      <c r="Z174" s="188" t="s">
        <v>371</v>
      </c>
      <c r="AA174" s="188" t="s">
        <v>377</v>
      </c>
      <c r="AB174" s="63">
        <f t="shared" si="33"/>
        <v>3</v>
      </c>
      <c r="AC174" s="186" t="s">
        <v>377</v>
      </c>
      <c r="AD174" s="63">
        <f t="shared" si="34"/>
        <v>3</v>
      </c>
      <c r="AE174" s="188" t="s">
        <v>377</v>
      </c>
      <c r="AF174" s="63">
        <f t="shared" si="35"/>
        <v>3</v>
      </c>
      <c r="AG174" s="63">
        <f t="shared" si="36"/>
        <v>9</v>
      </c>
      <c r="AH174" s="193" t="str">
        <f t="shared" si="37"/>
        <v>Alta</v>
      </c>
    </row>
    <row r="175" spans="1:34" s="72" customFormat="1" ht="52.8">
      <c r="A175" s="69" t="s">
        <v>1541</v>
      </c>
      <c r="B175" s="69" t="s">
        <v>137</v>
      </c>
      <c r="C175" s="69" t="s">
        <v>147</v>
      </c>
      <c r="D175" s="69" t="s">
        <v>1159</v>
      </c>
      <c r="E175" s="69" t="s">
        <v>1160</v>
      </c>
      <c r="F175" s="69" t="s">
        <v>1161</v>
      </c>
      <c r="G175" s="69" t="s">
        <v>1162</v>
      </c>
      <c r="H175" s="69" t="s">
        <v>157</v>
      </c>
      <c r="I175" s="69" t="s">
        <v>164</v>
      </c>
      <c r="J175" s="69" t="s">
        <v>162</v>
      </c>
      <c r="K175" s="69" t="s">
        <v>186</v>
      </c>
      <c r="L175" s="69" t="s">
        <v>359</v>
      </c>
      <c r="M175" s="69" t="s">
        <v>457</v>
      </c>
      <c r="N175" s="69" t="s">
        <v>457</v>
      </c>
      <c r="O175" s="69" t="s">
        <v>457</v>
      </c>
      <c r="P175" s="69" t="s">
        <v>421</v>
      </c>
      <c r="Q175" s="69" t="s">
        <v>364</v>
      </c>
      <c r="R175" s="69" t="s">
        <v>420</v>
      </c>
      <c r="S175" s="77" t="s">
        <v>816</v>
      </c>
      <c r="T175" s="69" t="s">
        <v>1157</v>
      </c>
      <c r="U175" s="69" t="s">
        <v>369</v>
      </c>
      <c r="V175" s="69" t="s">
        <v>1158</v>
      </c>
      <c r="W175" s="69" t="s">
        <v>566</v>
      </c>
      <c r="X175" s="69" t="s">
        <v>1153</v>
      </c>
      <c r="Y175" s="184" t="s">
        <v>373</v>
      </c>
      <c r="Z175" s="184" t="s">
        <v>373</v>
      </c>
      <c r="AA175" s="184" t="s">
        <v>379</v>
      </c>
      <c r="AB175" s="63">
        <f t="shared" si="33"/>
        <v>1</v>
      </c>
      <c r="AC175" s="186" t="s">
        <v>377</v>
      </c>
      <c r="AD175" s="63">
        <f t="shared" si="34"/>
        <v>3</v>
      </c>
      <c r="AE175" s="185" t="s">
        <v>378</v>
      </c>
      <c r="AF175" s="63">
        <f t="shared" si="35"/>
        <v>2</v>
      </c>
      <c r="AG175" s="63">
        <f t="shared" si="36"/>
        <v>6</v>
      </c>
      <c r="AH175" s="167" t="str">
        <f t="shared" ref="AH175:AH206" si="39">IF(AEE181=7,(IF(AB175=1,"Alta",IF(AD175=1,"Alta",IF(AF175=1,"Alta","Media")))),IF(AG175&lt;=3,"Baja",IF(AG175&lt;=7,"Media",IF(AG175&lt;=9,"Alta",""))))</f>
        <v>Media</v>
      </c>
    </row>
    <row r="176" spans="1:34" s="72" customFormat="1" ht="79.2">
      <c r="A176" s="69" t="s">
        <v>1542</v>
      </c>
      <c r="B176" s="69" t="s">
        <v>137</v>
      </c>
      <c r="C176" s="69" t="s">
        <v>147</v>
      </c>
      <c r="D176" s="69"/>
      <c r="E176" s="69"/>
      <c r="F176" s="69" t="s">
        <v>1163</v>
      </c>
      <c r="G176" s="69" t="s">
        <v>1164</v>
      </c>
      <c r="H176" s="69" t="s">
        <v>157</v>
      </c>
      <c r="I176" s="69" t="s">
        <v>164</v>
      </c>
      <c r="J176" s="69" t="s">
        <v>162</v>
      </c>
      <c r="K176" s="69" t="s">
        <v>186</v>
      </c>
      <c r="L176" s="69" t="s">
        <v>359</v>
      </c>
      <c r="M176" s="69" t="s">
        <v>457</v>
      </c>
      <c r="N176" s="69" t="s">
        <v>457</v>
      </c>
      <c r="O176" s="69" t="s">
        <v>457</v>
      </c>
      <c r="P176" s="69" t="s">
        <v>421</v>
      </c>
      <c r="Q176" s="69" t="s">
        <v>364</v>
      </c>
      <c r="R176" s="69" t="s">
        <v>420</v>
      </c>
      <c r="S176" s="77" t="s">
        <v>816</v>
      </c>
      <c r="T176" s="69" t="s">
        <v>1157</v>
      </c>
      <c r="U176" s="69" t="s">
        <v>369</v>
      </c>
      <c r="V176" s="69" t="s">
        <v>1158</v>
      </c>
      <c r="W176" s="69" t="s">
        <v>566</v>
      </c>
      <c r="X176" s="69" t="s">
        <v>1153</v>
      </c>
      <c r="Y176" s="184" t="s">
        <v>373</v>
      </c>
      <c r="Z176" s="184" t="s">
        <v>373</v>
      </c>
      <c r="AA176" s="184" t="s">
        <v>379</v>
      </c>
      <c r="AB176" s="63">
        <f t="shared" si="33"/>
        <v>1</v>
      </c>
      <c r="AC176" s="188" t="s">
        <v>377</v>
      </c>
      <c r="AD176" s="63">
        <f t="shared" si="34"/>
        <v>3</v>
      </c>
      <c r="AE176" s="185" t="s">
        <v>378</v>
      </c>
      <c r="AF176" s="63">
        <f t="shared" si="35"/>
        <v>2</v>
      </c>
      <c r="AG176" s="63">
        <f t="shared" si="36"/>
        <v>6</v>
      </c>
      <c r="AH176" s="167" t="str">
        <f t="shared" si="39"/>
        <v>Media</v>
      </c>
    </row>
    <row r="177" spans="1:34" s="72" customFormat="1" ht="264">
      <c r="A177" s="69" t="s">
        <v>1543</v>
      </c>
      <c r="B177" s="69" t="s">
        <v>137</v>
      </c>
      <c r="C177" s="69" t="s">
        <v>147</v>
      </c>
      <c r="D177" s="69" t="s">
        <v>566</v>
      </c>
      <c r="E177" s="69" t="s">
        <v>457</v>
      </c>
      <c r="F177" s="69" t="s">
        <v>1165</v>
      </c>
      <c r="G177" s="69" t="s">
        <v>1166</v>
      </c>
      <c r="H177" s="69" t="s">
        <v>157</v>
      </c>
      <c r="I177" s="69" t="s">
        <v>164</v>
      </c>
      <c r="J177" s="69" t="s">
        <v>170</v>
      </c>
      <c r="K177" s="69" t="s">
        <v>186</v>
      </c>
      <c r="L177" s="69" t="s">
        <v>359</v>
      </c>
      <c r="M177" s="69" t="s">
        <v>457</v>
      </c>
      <c r="N177" s="69" t="s">
        <v>457</v>
      </c>
      <c r="O177" s="69" t="s">
        <v>457</v>
      </c>
      <c r="P177" s="69" t="s">
        <v>420</v>
      </c>
      <c r="Q177" s="69" t="s">
        <v>364</v>
      </c>
      <c r="R177" s="69" t="s">
        <v>420</v>
      </c>
      <c r="S177" s="77" t="s">
        <v>816</v>
      </c>
      <c r="T177" s="69" t="s">
        <v>1167</v>
      </c>
      <c r="U177" s="69" t="s">
        <v>369</v>
      </c>
      <c r="V177" s="69" t="s">
        <v>1158</v>
      </c>
      <c r="W177" s="69" t="s">
        <v>1168</v>
      </c>
      <c r="X177" s="69" t="s">
        <v>1153</v>
      </c>
      <c r="Y177" s="188" t="s">
        <v>371</v>
      </c>
      <c r="Z177" s="184" t="s">
        <v>373</v>
      </c>
      <c r="AA177" s="188" t="s">
        <v>377</v>
      </c>
      <c r="AB177" s="63">
        <f t="shared" si="33"/>
        <v>3</v>
      </c>
      <c r="AC177" s="188" t="s">
        <v>377</v>
      </c>
      <c r="AD177" s="63">
        <f t="shared" si="34"/>
        <v>3</v>
      </c>
      <c r="AE177" s="188" t="s">
        <v>377</v>
      </c>
      <c r="AF177" s="63">
        <f t="shared" si="35"/>
        <v>3</v>
      </c>
      <c r="AG177" s="63">
        <f t="shared" si="36"/>
        <v>9</v>
      </c>
      <c r="AH177" s="193" t="str">
        <f t="shared" si="39"/>
        <v>Alta</v>
      </c>
    </row>
    <row r="178" spans="1:34" s="72" customFormat="1" ht="66">
      <c r="A178" s="69" t="s">
        <v>1544</v>
      </c>
      <c r="B178" s="69" t="s">
        <v>137</v>
      </c>
      <c r="C178" s="69" t="s">
        <v>147</v>
      </c>
      <c r="D178" s="69"/>
      <c r="E178" s="69"/>
      <c r="F178" s="69" t="s">
        <v>1169</v>
      </c>
      <c r="G178" s="69" t="s">
        <v>1170</v>
      </c>
      <c r="H178" s="69" t="s">
        <v>157</v>
      </c>
      <c r="I178" s="69" t="s">
        <v>164</v>
      </c>
      <c r="J178" s="69" t="s">
        <v>174</v>
      </c>
      <c r="K178" s="69" t="s">
        <v>182</v>
      </c>
      <c r="L178" s="69" t="s">
        <v>359</v>
      </c>
      <c r="M178" s="69" t="s">
        <v>457</v>
      </c>
      <c r="N178" s="69" t="s">
        <v>457</v>
      </c>
      <c r="O178" s="69" t="s">
        <v>457</v>
      </c>
      <c r="P178" s="69" t="s">
        <v>421</v>
      </c>
      <c r="Q178" s="69" t="s">
        <v>364</v>
      </c>
      <c r="R178" s="69" t="s">
        <v>420</v>
      </c>
      <c r="S178" s="77" t="s">
        <v>816</v>
      </c>
      <c r="T178" s="69" t="s">
        <v>1167</v>
      </c>
      <c r="U178" s="69" t="s">
        <v>369</v>
      </c>
      <c r="V178" s="69" t="s">
        <v>1158</v>
      </c>
      <c r="W178" s="69" t="s">
        <v>1168</v>
      </c>
      <c r="X178" s="69" t="s">
        <v>1153</v>
      </c>
      <c r="Y178" s="184" t="s">
        <v>373</v>
      </c>
      <c r="Z178" s="184" t="s">
        <v>373</v>
      </c>
      <c r="AA178" s="184" t="s">
        <v>379</v>
      </c>
      <c r="AB178" s="63">
        <f t="shared" si="33"/>
        <v>1</v>
      </c>
      <c r="AC178" s="188" t="s">
        <v>377</v>
      </c>
      <c r="AD178" s="63">
        <f t="shared" si="34"/>
        <v>3</v>
      </c>
      <c r="AE178" s="184" t="s">
        <v>379</v>
      </c>
      <c r="AF178" s="63">
        <f t="shared" si="35"/>
        <v>1</v>
      </c>
      <c r="AG178" s="63">
        <f t="shared" si="36"/>
        <v>5</v>
      </c>
      <c r="AH178" s="167" t="str">
        <f t="shared" si="39"/>
        <v>Media</v>
      </c>
    </row>
    <row r="179" spans="1:34" s="72" customFormat="1" ht="132">
      <c r="A179" s="69" t="s">
        <v>1545</v>
      </c>
      <c r="B179" s="69" t="s">
        <v>137</v>
      </c>
      <c r="C179" s="69" t="s">
        <v>147</v>
      </c>
      <c r="D179" s="69"/>
      <c r="E179" s="69"/>
      <c r="F179" s="69" t="s">
        <v>1171</v>
      </c>
      <c r="G179" s="69" t="s">
        <v>1172</v>
      </c>
      <c r="H179" s="69" t="s">
        <v>157</v>
      </c>
      <c r="I179" s="69" t="s">
        <v>164</v>
      </c>
      <c r="J179" s="69" t="s">
        <v>170</v>
      </c>
      <c r="K179" s="69" t="s">
        <v>182</v>
      </c>
      <c r="L179" s="69" t="s">
        <v>359</v>
      </c>
      <c r="M179" s="69" t="s">
        <v>916</v>
      </c>
      <c r="N179" s="69" t="s">
        <v>1173</v>
      </c>
      <c r="O179" s="69"/>
      <c r="P179" s="69" t="s">
        <v>420</v>
      </c>
      <c r="Q179" s="69" t="s">
        <v>364</v>
      </c>
      <c r="R179" s="69" t="s">
        <v>420</v>
      </c>
      <c r="S179" s="77" t="s">
        <v>816</v>
      </c>
      <c r="T179" s="69" t="s">
        <v>1174</v>
      </c>
      <c r="U179" s="69" t="s">
        <v>369</v>
      </c>
      <c r="V179" s="69" t="s">
        <v>1158</v>
      </c>
      <c r="W179" s="69" t="s">
        <v>1168</v>
      </c>
      <c r="X179" s="69" t="s">
        <v>1153</v>
      </c>
      <c r="Y179" s="184" t="s">
        <v>373</v>
      </c>
      <c r="Z179" s="188" t="s">
        <v>371</v>
      </c>
      <c r="AA179" s="185" t="s">
        <v>378</v>
      </c>
      <c r="AB179" s="63">
        <f t="shared" si="33"/>
        <v>2</v>
      </c>
      <c r="AC179" s="188" t="s">
        <v>377</v>
      </c>
      <c r="AD179" s="63">
        <f t="shared" si="34"/>
        <v>3</v>
      </c>
      <c r="AE179" s="188" t="s">
        <v>377</v>
      </c>
      <c r="AF179" s="63">
        <f t="shared" si="35"/>
        <v>3</v>
      </c>
      <c r="AG179" s="63">
        <f t="shared" si="36"/>
        <v>8</v>
      </c>
      <c r="AH179" s="193" t="str">
        <f t="shared" si="39"/>
        <v>Alta</v>
      </c>
    </row>
    <row r="180" spans="1:34" s="72" customFormat="1" ht="409.6">
      <c r="A180" s="69" t="s">
        <v>1546</v>
      </c>
      <c r="B180" s="69" t="s">
        <v>137</v>
      </c>
      <c r="C180" s="69" t="s">
        <v>146</v>
      </c>
      <c r="D180" s="69" t="s">
        <v>457</v>
      </c>
      <c r="E180" s="69" t="s">
        <v>457</v>
      </c>
      <c r="F180" s="69" t="s">
        <v>1175</v>
      </c>
      <c r="G180" s="69" t="s">
        <v>1176</v>
      </c>
      <c r="H180" s="69" t="s">
        <v>157</v>
      </c>
      <c r="I180" s="69" t="s">
        <v>164</v>
      </c>
      <c r="J180" s="69" t="s">
        <v>170</v>
      </c>
      <c r="K180" s="69" t="s">
        <v>182</v>
      </c>
      <c r="L180" s="69" t="s">
        <v>359</v>
      </c>
      <c r="M180" s="69" t="s">
        <v>452</v>
      </c>
      <c r="N180" s="69" t="s">
        <v>1177</v>
      </c>
      <c r="O180" s="69" t="s">
        <v>1178</v>
      </c>
      <c r="P180" s="69" t="s">
        <v>420</v>
      </c>
      <c r="Q180" s="69" t="s">
        <v>364</v>
      </c>
      <c r="R180" s="69" t="s">
        <v>421</v>
      </c>
      <c r="S180" s="77" t="s">
        <v>826</v>
      </c>
      <c r="T180" s="69" t="s">
        <v>1179</v>
      </c>
      <c r="U180" s="69" t="s">
        <v>369</v>
      </c>
      <c r="V180" s="69" t="s">
        <v>1180</v>
      </c>
      <c r="W180" s="69" t="s">
        <v>457</v>
      </c>
      <c r="X180" s="69" t="s">
        <v>1181</v>
      </c>
      <c r="Y180" s="184" t="s">
        <v>373</v>
      </c>
      <c r="Z180" s="184" t="s">
        <v>1001</v>
      </c>
      <c r="AA180" s="184" t="s">
        <v>379</v>
      </c>
      <c r="AB180" s="63">
        <f t="shared" si="33"/>
        <v>1</v>
      </c>
      <c r="AC180" s="184" t="s">
        <v>379</v>
      </c>
      <c r="AD180" s="63">
        <f t="shared" si="34"/>
        <v>1</v>
      </c>
      <c r="AE180" s="184" t="s">
        <v>379</v>
      </c>
      <c r="AF180" s="63">
        <f t="shared" si="35"/>
        <v>1</v>
      </c>
      <c r="AG180" s="63">
        <f t="shared" si="36"/>
        <v>3</v>
      </c>
      <c r="AH180" s="166" t="str">
        <f t="shared" si="39"/>
        <v>Baja</v>
      </c>
    </row>
    <row r="181" spans="1:34" s="72" customFormat="1" ht="409.6">
      <c r="A181" s="69" t="s">
        <v>1547</v>
      </c>
      <c r="B181" s="69" t="s">
        <v>137</v>
      </c>
      <c r="C181" s="69" t="s">
        <v>146</v>
      </c>
      <c r="D181" s="69" t="s">
        <v>457</v>
      </c>
      <c r="E181" s="69" t="s">
        <v>457</v>
      </c>
      <c r="F181" s="69" t="s">
        <v>1182</v>
      </c>
      <c r="G181" s="69" t="s">
        <v>1183</v>
      </c>
      <c r="H181" s="69" t="s">
        <v>157</v>
      </c>
      <c r="I181" s="69" t="s">
        <v>164</v>
      </c>
      <c r="J181" s="69" t="s">
        <v>170</v>
      </c>
      <c r="K181" s="69" t="s">
        <v>182</v>
      </c>
      <c r="L181" s="69" t="s">
        <v>359</v>
      </c>
      <c r="M181" s="69" t="s">
        <v>452</v>
      </c>
      <c r="N181" s="69" t="s">
        <v>1177</v>
      </c>
      <c r="O181" s="69" t="s">
        <v>1178</v>
      </c>
      <c r="P181" s="69" t="s">
        <v>420</v>
      </c>
      <c r="Q181" s="69" t="s">
        <v>1184</v>
      </c>
      <c r="R181" s="136" t="s">
        <v>584</v>
      </c>
      <c r="S181" s="136" t="s">
        <v>584</v>
      </c>
      <c r="T181" s="69" t="s">
        <v>1179</v>
      </c>
      <c r="U181" s="69" t="s">
        <v>369</v>
      </c>
      <c r="V181" s="69" t="s">
        <v>1180</v>
      </c>
      <c r="W181" s="69" t="s">
        <v>457</v>
      </c>
      <c r="X181" s="69" t="s">
        <v>1181</v>
      </c>
      <c r="Y181" s="185" t="s">
        <v>372</v>
      </c>
      <c r="Z181" s="184" t="s">
        <v>1001</v>
      </c>
      <c r="AA181" s="185" t="s">
        <v>378</v>
      </c>
      <c r="AB181" s="63">
        <f t="shared" si="33"/>
        <v>2</v>
      </c>
      <c r="AC181" s="188" t="s">
        <v>377</v>
      </c>
      <c r="AD181" s="63">
        <f t="shared" si="34"/>
        <v>3</v>
      </c>
      <c r="AE181" s="188" t="s">
        <v>377</v>
      </c>
      <c r="AF181" s="63">
        <f t="shared" si="35"/>
        <v>3</v>
      </c>
      <c r="AG181" s="63">
        <f t="shared" si="36"/>
        <v>8</v>
      </c>
      <c r="AH181" s="193" t="str">
        <f t="shared" si="39"/>
        <v>Alta</v>
      </c>
    </row>
    <row r="182" spans="1:34" s="72" customFormat="1" ht="224.4">
      <c r="A182" s="69" t="s">
        <v>1548</v>
      </c>
      <c r="B182" s="69" t="s">
        <v>137</v>
      </c>
      <c r="C182" s="69" t="s">
        <v>146</v>
      </c>
      <c r="D182" s="69" t="s">
        <v>1185</v>
      </c>
      <c r="E182" s="69" t="s">
        <v>457</v>
      </c>
      <c r="F182" s="69" t="s">
        <v>1186</v>
      </c>
      <c r="G182" s="69" t="s">
        <v>1187</v>
      </c>
      <c r="H182" s="69" t="s">
        <v>157</v>
      </c>
      <c r="I182" s="69" t="s">
        <v>164</v>
      </c>
      <c r="J182" s="69" t="s">
        <v>166</v>
      </c>
      <c r="K182" s="69" t="s">
        <v>163</v>
      </c>
      <c r="L182" s="69" t="s">
        <v>359</v>
      </c>
      <c r="M182" s="69" t="s">
        <v>1188</v>
      </c>
      <c r="N182" s="69" t="s">
        <v>1189</v>
      </c>
      <c r="O182" s="69" t="s">
        <v>1190</v>
      </c>
      <c r="P182" s="69" t="s">
        <v>420</v>
      </c>
      <c r="Q182" s="69" t="s">
        <v>365</v>
      </c>
      <c r="R182" s="69" t="s">
        <v>420</v>
      </c>
      <c r="S182" s="77" t="s">
        <v>897</v>
      </c>
      <c r="T182" s="69" t="s">
        <v>1179</v>
      </c>
      <c r="U182" s="69" t="s">
        <v>369</v>
      </c>
      <c r="V182" s="69" t="s">
        <v>1180</v>
      </c>
      <c r="W182" s="69" t="s">
        <v>457</v>
      </c>
      <c r="X182" s="69" t="s">
        <v>1181</v>
      </c>
      <c r="Y182" s="188" t="s">
        <v>371</v>
      </c>
      <c r="Z182" s="188" t="s">
        <v>371</v>
      </c>
      <c r="AA182" s="188" t="s">
        <v>377</v>
      </c>
      <c r="AB182" s="63">
        <f t="shared" si="33"/>
        <v>3</v>
      </c>
      <c r="AC182" s="188" t="s">
        <v>377</v>
      </c>
      <c r="AD182" s="63">
        <f t="shared" si="34"/>
        <v>3</v>
      </c>
      <c r="AE182" s="188" t="s">
        <v>377</v>
      </c>
      <c r="AF182" s="63">
        <f t="shared" si="35"/>
        <v>3</v>
      </c>
      <c r="AG182" s="63">
        <f t="shared" si="36"/>
        <v>9</v>
      </c>
      <c r="AH182" s="193" t="str">
        <f t="shared" si="39"/>
        <v>Alta</v>
      </c>
    </row>
    <row r="183" spans="1:34" s="72" customFormat="1" ht="224.4">
      <c r="A183" s="69" t="s">
        <v>1549</v>
      </c>
      <c r="B183" s="69" t="s">
        <v>137</v>
      </c>
      <c r="C183" s="69" t="s">
        <v>146</v>
      </c>
      <c r="D183" s="69" t="s">
        <v>1185</v>
      </c>
      <c r="E183" s="69" t="s">
        <v>457</v>
      </c>
      <c r="F183" s="69" t="s">
        <v>1191</v>
      </c>
      <c r="G183" s="69" t="s">
        <v>1192</v>
      </c>
      <c r="H183" s="69" t="s">
        <v>157</v>
      </c>
      <c r="I183" s="69" t="s">
        <v>164</v>
      </c>
      <c r="J183" s="69" t="s">
        <v>166</v>
      </c>
      <c r="K183" s="69" t="s">
        <v>180</v>
      </c>
      <c r="L183" s="69" t="s">
        <v>359</v>
      </c>
      <c r="M183" s="69" t="s">
        <v>1188</v>
      </c>
      <c r="N183" s="69" t="s">
        <v>1189</v>
      </c>
      <c r="O183" s="69" t="s">
        <v>1190</v>
      </c>
      <c r="P183" s="69" t="s">
        <v>420</v>
      </c>
      <c r="Q183" s="69" t="s">
        <v>365</v>
      </c>
      <c r="R183" s="69" t="s">
        <v>420</v>
      </c>
      <c r="S183" s="77" t="s">
        <v>897</v>
      </c>
      <c r="T183" s="69" t="s">
        <v>1179</v>
      </c>
      <c r="U183" s="69" t="s">
        <v>369</v>
      </c>
      <c r="V183" s="69" t="s">
        <v>1180</v>
      </c>
      <c r="W183" s="69" t="s">
        <v>457</v>
      </c>
      <c r="X183" s="69" t="s">
        <v>1181</v>
      </c>
      <c r="Y183" s="188" t="s">
        <v>371</v>
      </c>
      <c r="Z183" s="188" t="s">
        <v>371</v>
      </c>
      <c r="AA183" s="188" t="s">
        <v>377</v>
      </c>
      <c r="AB183" s="63">
        <f t="shared" si="33"/>
        <v>3</v>
      </c>
      <c r="AC183" s="188" t="s">
        <v>377</v>
      </c>
      <c r="AD183" s="63">
        <f t="shared" si="34"/>
        <v>3</v>
      </c>
      <c r="AE183" s="188" t="s">
        <v>377</v>
      </c>
      <c r="AF183" s="63">
        <f t="shared" si="35"/>
        <v>3</v>
      </c>
      <c r="AG183" s="63">
        <f t="shared" si="36"/>
        <v>9</v>
      </c>
      <c r="AH183" s="193" t="str">
        <f t="shared" si="39"/>
        <v>Alta</v>
      </c>
    </row>
    <row r="184" spans="1:34" s="72" customFormat="1" ht="409.6">
      <c r="A184" s="69" t="s">
        <v>1550</v>
      </c>
      <c r="B184" s="69" t="s">
        <v>137</v>
      </c>
      <c r="C184" s="69" t="s">
        <v>146</v>
      </c>
      <c r="D184" s="69" t="s">
        <v>1193</v>
      </c>
      <c r="E184" s="69" t="s">
        <v>457</v>
      </c>
      <c r="F184" s="69" t="s">
        <v>1194</v>
      </c>
      <c r="G184" s="69" t="s">
        <v>1195</v>
      </c>
      <c r="H184" s="69" t="s">
        <v>157</v>
      </c>
      <c r="I184" s="69" t="s">
        <v>164</v>
      </c>
      <c r="J184" s="69" t="s">
        <v>170</v>
      </c>
      <c r="K184" s="69" t="s">
        <v>182</v>
      </c>
      <c r="L184" s="69" t="s">
        <v>359</v>
      </c>
      <c r="M184" s="69" t="s">
        <v>1188</v>
      </c>
      <c r="N184" s="69" t="s">
        <v>1196</v>
      </c>
      <c r="O184" s="69" t="s">
        <v>1197</v>
      </c>
      <c r="P184" s="69" t="s">
        <v>420</v>
      </c>
      <c r="Q184" s="69" t="s">
        <v>365</v>
      </c>
      <c r="R184" s="69" t="s">
        <v>420</v>
      </c>
      <c r="S184" s="77" t="s">
        <v>897</v>
      </c>
      <c r="T184" s="69" t="s">
        <v>1179</v>
      </c>
      <c r="U184" s="69" t="s">
        <v>369</v>
      </c>
      <c r="V184" s="69" t="s">
        <v>1180</v>
      </c>
      <c r="W184" s="69" t="s">
        <v>457</v>
      </c>
      <c r="X184" s="69" t="s">
        <v>1181</v>
      </c>
      <c r="Y184" s="184" t="s">
        <v>373</v>
      </c>
      <c r="Z184" s="184" t="s">
        <v>373</v>
      </c>
      <c r="AA184" s="188" t="s">
        <v>377</v>
      </c>
      <c r="AB184" s="63">
        <f t="shared" si="33"/>
        <v>3</v>
      </c>
      <c r="AC184" s="188" t="s">
        <v>377</v>
      </c>
      <c r="AD184" s="63">
        <f t="shared" si="34"/>
        <v>3</v>
      </c>
      <c r="AE184" s="188" t="s">
        <v>377</v>
      </c>
      <c r="AF184" s="63">
        <f t="shared" si="35"/>
        <v>3</v>
      </c>
      <c r="AG184" s="63">
        <f t="shared" si="36"/>
        <v>9</v>
      </c>
      <c r="AH184" s="193" t="str">
        <f t="shared" si="39"/>
        <v>Alta</v>
      </c>
    </row>
    <row r="185" spans="1:34" s="72" customFormat="1" ht="409.6">
      <c r="A185" s="69" t="s">
        <v>1551</v>
      </c>
      <c r="B185" s="69" t="s">
        <v>137</v>
      </c>
      <c r="C185" s="69" t="s">
        <v>146</v>
      </c>
      <c r="D185" s="69" t="s">
        <v>1193</v>
      </c>
      <c r="E185" s="69" t="s">
        <v>457</v>
      </c>
      <c r="F185" s="69" t="s">
        <v>1198</v>
      </c>
      <c r="G185" s="69" t="s">
        <v>1199</v>
      </c>
      <c r="H185" s="69" t="s">
        <v>157</v>
      </c>
      <c r="I185" s="69" t="s">
        <v>164</v>
      </c>
      <c r="J185" s="69" t="s">
        <v>166</v>
      </c>
      <c r="K185" s="69" t="s">
        <v>182</v>
      </c>
      <c r="L185" s="69" t="s">
        <v>359</v>
      </c>
      <c r="M185" s="69" t="s">
        <v>1188</v>
      </c>
      <c r="N185" s="69" t="s">
        <v>1196</v>
      </c>
      <c r="O185" s="69" t="s">
        <v>1197</v>
      </c>
      <c r="P185" s="69" t="s">
        <v>420</v>
      </c>
      <c r="Q185" s="69" t="s">
        <v>365</v>
      </c>
      <c r="R185" s="69" t="s">
        <v>420</v>
      </c>
      <c r="S185" s="77" t="s">
        <v>897</v>
      </c>
      <c r="T185" s="69" t="s">
        <v>1179</v>
      </c>
      <c r="U185" s="69" t="s">
        <v>369</v>
      </c>
      <c r="V185" s="69" t="s">
        <v>1180</v>
      </c>
      <c r="W185" s="69" t="s">
        <v>457</v>
      </c>
      <c r="X185" s="69" t="s">
        <v>1181</v>
      </c>
      <c r="Y185" s="184" t="s">
        <v>373</v>
      </c>
      <c r="Z185" s="184" t="s">
        <v>373</v>
      </c>
      <c r="AA185" s="188" t="s">
        <v>377</v>
      </c>
      <c r="AB185" s="63">
        <f t="shared" si="33"/>
        <v>3</v>
      </c>
      <c r="AC185" s="188" t="s">
        <v>377</v>
      </c>
      <c r="AD185" s="63">
        <f t="shared" si="34"/>
        <v>3</v>
      </c>
      <c r="AE185" s="188" t="s">
        <v>377</v>
      </c>
      <c r="AF185" s="63">
        <f t="shared" si="35"/>
        <v>3</v>
      </c>
      <c r="AG185" s="63">
        <f t="shared" si="36"/>
        <v>9</v>
      </c>
      <c r="AH185" s="193" t="str">
        <f t="shared" si="39"/>
        <v>Alta</v>
      </c>
    </row>
    <row r="186" spans="1:34" s="72" customFormat="1" ht="409.6">
      <c r="A186" s="69" t="s">
        <v>1552</v>
      </c>
      <c r="B186" s="69" t="s">
        <v>137</v>
      </c>
      <c r="C186" s="69" t="s">
        <v>146</v>
      </c>
      <c r="D186" s="69" t="s">
        <v>1193</v>
      </c>
      <c r="E186" s="69" t="s">
        <v>457</v>
      </c>
      <c r="F186" s="69" t="s">
        <v>1200</v>
      </c>
      <c r="G186" s="69" t="s">
        <v>1201</v>
      </c>
      <c r="H186" s="69" t="s">
        <v>157</v>
      </c>
      <c r="I186" s="69" t="s">
        <v>164</v>
      </c>
      <c r="J186" s="69" t="s">
        <v>158</v>
      </c>
      <c r="K186" s="69" t="s">
        <v>182</v>
      </c>
      <c r="L186" s="69" t="s">
        <v>359</v>
      </c>
      <c r="M186" s="69" t="s">
        <v>1188</v>
      </c>
      <c r="N186" s="69" t="s">
        <v>1196</v>
      </c>
      <c r="O186" s="69" t="s">
        <v>1197</v>
      </c>
      <c r="P186" s="69" t="s">
        <v>420</v>
      </c>
      <c r="Q186" s="69" t="s">
        <v>365</v>
      </c>
      <c r="R186" s="69" t="s">
        <v>421</v>
      </c>
      <c r="S186" s="77" t="s">
        <v>826</v>
      </c>
      <c r="T186" s="69" t="s">
        <v>1179</v>
      </c>
      <c r="U186" s="69" t="s">
        <v>369</v>
      </c>
      <c r="V186" s="69" t="s">
        <v>1180</v>
      </c>
      <c r="W186" s="69" t="s">
        <v>457</v>
      </c>
      <c r="X186" s="69" t="s">
        <v>1181</v>
      </c>
      <c r="Y186" s="184" t="s">
        <v>373</v>
      </c>
      <c r="Z186" s="184" t="s">
        <v>373</v>
      </c>
      <c r="AA186" s="188" t="s">
        <v>377</v>
      </c>
      <c r="AB186" s="63">
        <f t="shared" si="33"/>
        <v>3</v>
      </c>
      <c r="AC186" s="188" t="s">
        <v>377</v>
      </c>
      <c r="AD186" s="63">
        <f t="shared" si="34"/>
        <v>3</v>
      </c>
      <c r="AE186" s="188" t="s">
        <v>377</v>
      </c>
      <c r="AF186" s="63">
        <f t="shared" si="35"/>
        <v>3</v>
      </c>
      <c r="AG186" s="63">
        <f t="shared" si="36"/>
        <v>9</v>
      </c>
      <c r="AH186" s="193" t="str">
        <f t="shared" si="39"/>
        <v>Alta</v>
      </c>
    </row>
    <row r="187" spans="1:34" s="72" customFormat="1" ht="409.6">
      <c r="A187" s="69" t="s">
        <v>1553</v>
      </c>
      <c r="B187" s="69" t="s">
        <v>137</v>
      </c>
      <c r="C187" s="69" t="s">
        <v>146</v>
      </c>
      <c r="D187" s="69" t="s">
        <v>1193</v>
      </c>
      <c r="E187" s="69" t="s">
        <v>457</v>
      </c>
      <c r="F187" s="69" t="s">
        <v>1202</v>
      </c>
      <c r="G187" s="69" t="s">
        <v>1203</v>
      </c>
      <c r="H187" s="69" t="s">
        <v>157</v>
      </c>
      <c r="I187" s="69" t="s">
        <v>164</v>
      </c>
      <c r="J187" s="69" t="s">
        <v>170</v>
      </c>
      <c r="K187" s="69" t="s">
        <v>182</v>
      </c>
      <c r="L187" s="69" t="s">
        <v>359</v>
      </c>
      <c r="M187" s="69" t="s">
        <v>1188</v>
      </c>
      <c r="N187" s="69" t="s">
        <v>1196</v>
      </c>
      <c r="O187" s="69" t="s">
        <v>1197</v>
      </c>
      <c r="P187" s="69" t="s">
        <v>420</v>
      </c>
      <c r="Q187" s="69" t="s">
        <v>365</v>
      </c>
      <c r="R187" s="69" t="s">
        <v>420</v>
      </c>
      <c r="S187" s="77" t="s">
        <v>897</v>
      </c>
      <c r="T187" s="69" t="s">
        <v>1179</v>
      </c>
      <c r="U187" s="69" t="s">
        <v>369</v>
      </c>
      <c r="V187" s="69" t="s">
        <v>1180</v>
      </c>
      <c r="W187" s="69" t="s">
        <v>457</v>
      </c>
      <c r="X187" s="69" t="s">
        <v>1181</v>
      </c>
      <c r="Y187" s="188" t="s">
        <v>371</v>
      </c>
      <c r="Z187" s="188" t="s">
        <v>371</v>
      </c>
      <c r="AA187" s="188" t="s">
        <v>377</v>
      </c>
      <c r="AB187" s="63">
        <f t="shared" si="33"/>
        <v>3</v>
      </c>
      <c r="AC187" s="188" t="s">
        <v>377</v>
      </c>
      <c r="AD187" s="63">
        <f t="shared" si="34"/>
        <v>3</v>
      </c>
      <c r="AE187" s="188" t="s">
        <v>377</v>
      </c>
      <c r="AF187" s="63">
        <f t="shared" si="35"/>
        <v>3</v>
      </c>
      <c r="AG187" s="63">
        <f t="shared" si="36"/>
        <v>9</v>
      </c>
      <c r="AH187" s="193" t="str">
        <f t="shared" si="39"/>
        <v>Alta</v>
      </c>
    </row>
    <row r="188" spans="1:34" s="72" customFormat="1" ht="105.6">
      <c r="A188" s="69" t="s">
        <v>1554</v>
      </c>
      <c r="B188" s="69" t="s">
        <v>137</v>
      </c>
      <c r="C188" s="69" t="s">
        <v>146</v>
      </c>
      <c r="D188" s="69" t="s">
        <v>1204</v>
      </c>
      <c r="E188" s="69" t="s">
        <v>457</v>
      </c>
      <c r="F188" s="69" t="s">
        <v>1205</v>
      </c>
      <c r="G188" s="69" t="s">
        <v>1206</v>
      </c>
      <c r="H188" s="69" t="s">
        <v>157</v>
      </c>
      <c r="I188" s="69" t="s">
        <v>164</v>
      </c>
      <c r="J188" s="69" t="s">
        <v>166</v>
      </c>
      <c r="K188" s="69" t="s">
        <v>182</v>
      </c>
      <c r="L188" s="69" t="s">
        <v>359</v>
      </c>
      <c r="M188" s="69" t="s">
        <v>1207</v>
      </c>
      <c r="N188" s="69" t="s">
        <v>1208</v>
      </c>
      <c r="O188" s="69" t="s">
        <v>1209</v>
      </c>
      <c r="P188" s="69" t="s">
        <v>420</v>
      </c>
      <c r="Q188" s="69" t="s">
        <v>365</v>
      </c>
      <c r="R188" s="69" t="s">
        <v>421</v>
      </c>
      <c r="S188" s="77" t="s">
        <v>826</v>
      </c>
      <c r="T188" s="69" t="s">
        <v>1210</v>
      </c>
      <c r="U188" s="69" t="s">
        <v>369</v>
      </c>
      <c r="V188" s="69" t="s">
        <v>1210</v>
      </c>
      <c r="W188" s="69" t="s">
        <v>457</v>
      </c>
      <c r="X188" s="69" t="s">
        <v>1181</v>
      </c>
      <c r="Y188" s="184" t="s">
        <v>373</v>
      </c>
      <c r="Z188" s="184" t="s">
        <v>373</v>
      </c>
      <c r="AA188" s="188" t="s">
        <v>377</v>
      </c>
      <c r="AB188" s="63">
        <f t="shared" si="33"/>
        <v>3</v>
      </c>
      <c r="AC188" s="188" t="s">
        <v>377</v>
      </c>
      <c r="AD188" s="63">
        <f t="shared" si="34"/>
        <v>3</v>
      </c>
      <c r="AE188" s="188" t="s">
        <v>377</v>
      </c>
      <c r="AF188" s="63">
        <f t="shared" si="35"/>
        <v>3</v>
      </c>
      <c r="AG188" s="63">
        <f t="shared" si="36"/>
        <v>9</v>
      </c>
      <c r="AH188" s="193" t="str">
        <f t="shared" si="39"/>
        <v>Alta</v>
      </c>
    </row>
    <row r="189" spans="1:34" s="72" customFormat="1" ht="198">
      <c r="A189" s="69" t="s">
        <v>1555</v>
      </c>
      <c r="B189" s="69" t="s">
        <v>137</v>
      </c>
      <c r="C189" s="69" t="s">
        <v>146</v>
      </c>
      <c r="D189" s="69" t="s">
        <v>1204</v>
      </c>
      <c r="E189" s="69" t="s">
        <v>457</v>
      </c>
      <c r="F189" s="69" t="s">
        <v>1211</v>
      </c>
      <c r="G189" s="69" t="s">
        <v>1212</v>
      </c>
      <c r="H189" s="69" t="s">
        <v>157</v>
      </c>
      <c r="I189" s="69" t="s">
        <v>164</v>
      </c>
      <c r="J189" s="69" t="s">
        <v>170</v>
      </c>
      <c r="K189" s="69" t="s">
        <v>182</v>
      </c>
      <c r="L189" s="69" t="s">
        <v>359</v>
      </c>
      <c r="M189" s="69" t="s">
        <v>1207</v>
      </c>
      <c r="N189" s="69" t="s">
        <v>1208</v>
      </c>
      <c r="O189" s="69" t="s">
        <v>1209</v>
      </c>
      <c r="P189" s="69" t="s">
        <v>420</v>
      </c>
      <c r="Q189" s="69" t="s">
        <v>365</v>
      </c>
      <c r="R189" s="69" t="s">
        <v>421</v>
      </c>
      <c r="S189" s="77" t="s">
        <v>826</v>
      </c>
      <c r="T189" s="69" t="s">
        <v>1210</v>
      </c>
      <c r="U189" s="69" t="s">
        <v>369</v>
      </c>
      <c r="V189" s="69" t="s">
        <v>1210</v>
      </c>
      <c r="W189" s="69" t="s">
        <v>457</v>
      </c>
      <c r="X189" s="69" t="s">
        <v>1181</v>
      </c>
      <c r="Y189" s="184" t="s">
        <v>373</v>
      </c>
      <c r="Z189" s="184" t="s">
        <v>373</v>
      </c>
      <c r="AA189" s="188" t="s">
        <v>377</v>
      </c>
      <c r="AB189" s="63">
        <f t="shared" si="33"/>
        <v>3</v>
      </c>
      <c r="AC189" s="188" t="s">
        <v>377</v>
      </c>
      <c r="AD189" s="63">
        <f t="shared" si="34"/>
        <v>3</v>
      </c>
      <c r="AE189" s="188" t="s">
        <v>377</v>
      </c>
      <c r="AF189" s="63">
        <f t="shared" si="35"/>
        <v>3</v>
      </c>
      <c r="AG189" s="63">
        <f t="shared" si="36"/>
        <v>9</v>
      </c>
      <c r="AH189" s="193" t="str">
        <f t="shared" si="39"/>
        <v>Alta</v>
      </c>
    </row>
    <row r="190" spans="1:34" s="72" customFormat="1" ht="105.6">
      <c r="A190" s="69" t="s">
        <v>1556</v>
      </c>
      <c r="B190" s="69" t="s">
        <v>137</v>
      </c>
      <c r="C190" s="69" t="s">
        <v>146</v>
      </c>
      <c r="D190" s="69" t="s">
        <v>1204</v>
      </c>
      <c r="E190" s="69" t="s">
        <v>457</v>
      </c>
      <c r="F190" s="69" t="s">
        <v>1213</v>
      </c>
      <c r="G190" s="69" t="s">
        <v>1214</v>
      </c>
      <c r="H190" s="69" t="s">
        <v>157</v>
      </c>
      <c r="I190" s="69" t="s">
        <v>164</v>
      </c>
      <c r="J190" s="69" t="s">
        <v>158</v>
      </c>
      <c r="K190" s="69" t="s">
        <v>182</v>
      </c>
      <c r="L190" s="69" t="s">
        <v>359</v>
      </c>
      <c r="M190" s="69" t="s">
        <v>1207</v>
      </c>
      <c r="N190" s="69" t="s">
        <v>1208</v>
      </c>
      <c r="O190" s="69" t="s">
        <v>1209</v>
      </c>
      <c r="P190" s="69" t="s">
        <v>420</v>
      </c>
      <c r="Q190" s="69" t="s">
        <v>365</v>
      </c>
      <c r="R190" s="69" t="s">
        <v>421</v>
      </c>
      <c r="S190" s="77" t="s">
        <v>826</v>
      </c>
      <c r="T190" s="69" t="s">
        <v>1210</v>
      </c>
      <c r="U190" s="69" t="s">
        <v>369</v>
      </c>
      <c r="V190" s="69" t="s">
        <v>1210</v>
      </c>
      <c r="W190" s="69" t="s">
        <v>457</v>
      </c>
      <c r="X190" s="69" t="s">
        <v>1181</v>
      </c>
      <c r="Y190" s="184" t="s">
        <v>373</v>
      </c>
      <c r="Z190" s="184" t="s">
        <v>373</v>
      </c>
      <c r="AA190" s="188" t="s">
        <v>377</v>
      </c>
      <c r="AB190" s="63">
        <f t="shared" si="33"/>
        <v>3</v>
      </c>
      <c r="AC190" s="188" t="s">
        <v>377</v>
      </c>
      <c r="AD190" s="63">
        <f t="shared" si="34"/>
        <v>3</v>
      </c>
      <c r="AE190" s="188" t="s">
        <v>377</v>
      </c>
      <c r="AF190" s="63">
        <f t="shared" si="35"/>
        <v>3</v>
      </c>
      <c r="AG190" s="63">
        <f t="shared" si="36"/>
        <v>9</v>
      </c>
      <c r="AH190" s="193" t="str">
        <f t="shared" si="39"/>
        <v>Alta</v>
      </c>
    </row>
    <row r="191" spans="1:34" s="72" customFormat="1" ht="105.6">
      <c r="A191" s="69" t="s">
        <v>1557</v>
      </c>
      <c r="B191" s="69" t="s">
        <v>137</v>
      </c>
      <c r="C191" s="69" t="s">
        <v>146</v>
      </c>
      <c r="D191" s="69" t="s">
        <v>457</v>
      </c>
      <c r="E191" s="69" t="s">
        <v>457</v>
      </c>
      <c r="F191" s="69" t="s">
        <v>1215</v>
      </c>
      <c r="G191" s="69" t="s">
        <v>1216</v>
      </c>
      <c r="H191" s="69" t="s">
        <v>157</v>
      </c>
      <c r="I191" s="69" t="s">
        <v>164</v>
      </c>
      <c r="J191" s="69" t="s">
        <v>170</v>
      </c>
      <c r="K191" s="69" t="s">
        <v>182</v>
      </c>
      <c r="L191" s="69" t="s">
        <v>359</v>
      </c>
      <c r="M191" s="69" t="s">
        <v>995</v>
      </c>
      <c r="N191" s="69" t="s">
        <v>600</v>
      </c>
      <c r="O191" s="69" t="s">
        <v>1217</v>
      </c>
      <c r="P191" s="69" t="s">
        <v>421</v>
      </c>
      <c r="Q191" s="69" t="s">
        <v>1218</v>
      </c>
      <c r="R191" s="69" t="s">
        <v>421</v>
      </c>
      <c r="S191" s="77" t="s">
        <v>826</v>
      </c>
      <c r="T191" s="69" t="s">
        <v>1179</v>
      </c>
      <c r="U191" s="69" t="s">
        <v>369</v>
      </c>
      <c r="V191" s="69" t="s">
        <v>1180</v>
      </c>
      <c r="W191" s="69" t="s">
        <v>457</v>
      </c>
      <c r="X191" s="69" t="s">
        <v>1181</v>
      </c>
      <c r="Y191" s="184" t="s">
        <v>373</v>
      </c>
      <c r="Z191" s="184" t="s">
        <v>373</v>
      </c>
      <c r="AA191" s="184" t="s">
        <v>379</v>
      </c>
      <c r="AB191" s="63">
        <f t="shared" si="33"/>
        <v>1</v>
      </c>
      <c r="AC191" s="184" t="s">
        <v>379</v>
      </c>
      <c r="AD191" s="63">
        <f t="shared" si="34"/>
        <v>1</v>
      </c>
      <c r="AE191" s="184" t="s">
        <v>379</v>
      </c>
      <c r="AF191" s="63">
        <f t="shared" si="35"/>
        <v>1</v>
      </c>
      <c r="AG191" s="63">
        <f t="shared" si="36"/>
        <v>3</v>
      </c>
      <c r="AH191" s="166" t="str">
        <f t="shared" si="39"/>
        <v>Baja</v>
      </c>
    </row>
    <row r="192" spans="1:34" s="72" customFormat="1" ht="105.6">
      <c r="A192" s="69" t="s">
        <v>1558</v>
      </c>
      <c r="B192" s="69" t="s">
        <v>137</v>
      </c>
      <c r="C192" s="69" t="s">
        <v>146</v>
      </c>
      <c r="D192" s="69" t="s">
        <v>457</v>
      </c>
      <c r="E192" s="69" t="s">
        <v>457</v>
      </c>
      <c r="F192" s="69" t="s">
        <v>1219</v>
      </c>
      <c r="G192" s="69" t="s">
        <v>1220</v>
      </c>
      <c r="H192" s="69" t="s">
        <v>157</v>
      </c>
      <c r="I192" s="69" t="s">
        <v>164</v>
      </c>
      <c r="J192" s="69" t="s">
        <v>170</v>
      </c>
      <c r="K192" s="69" t="s">
        <v>182</v>
      </c>
      <c r="L192" s="69" t="s">
        <v>359</v>
      </c>
      <c r="M192" s="69" t="s">
        <v>995</v>
      </c>
      <c r="N192" s="69" t="s">
        <v>600</v>
      </c>
      <c r="O192" s="69" t="s">
        <v>1217</v>
      </c>
      <c r="P192" s="69" t="s">
        <v>421</v>
      </c>
      <c r="Q192" s="69" t="s">
        <v>1218</v>
      </c>
      <c r="R192" s="69" t="s">
        <v>421</v>
      </c>
      <c r="S192" s="77" t="s">
        <v>826</v>
      </c>
      <c r="T192" s="69" t="s">
        <v>1179</v>
      </c>
      <c r="U192" s="69" t="s">
        <v>369</v>
      </c>
      <c r="V192" s="69" t="s">
        <v>1180</v>
      </c>
      <c r="W192" s="69" t="s">
        <v>457</v>
      </c>
      <c r="X192" s="69" t="s">
        <v>1181</v>
      </c>
      <c r="Y192" s="184" t="s">
        <v>373</v>
      </c>
      <c r="Z192" s="184" t="s">
        <v>373</v>
      </c>
      <c r="AA192" s="185" t="s">
        <v>378</v>
      </c>
      <c r="AB192" s="63">
        <f t="shared" si="33"/>
        <v>2</v>
      </c>
      <c r="AC192" s="185" t="s">
        <v>378</v>
      </c>
      <c r="AD192" s="63">
        <f t="shared" si="34"/>
        <v>2</v>
      </c>
      <c r="AE192" s="185" t="s">
        <v>378</v>
      </c>
      <c r="AF192" s="63">
        <f t="shared" si="35"/>
        <v>2</v>
      </c>
      <c r="AG192" s="63">
        <f t="shared" si="36"/>
        <v>6</v>
      </c>
      <c r="AH192" s="167" t="str">
        <f t="shared" si="39"/>
        <v>Media</v>
      </c>
    </row>
    <row r="193" spans="1:34" s="72" customFormat="1" ht="66">
      <c r="A193" s="69" t="s">
        <v>1559</v>
      </c>
      <c r="B193" s="69" t="s">
        <v>137</v>
      </c>
      <c r="C193" s="69" t="s">
        <v>146</v>
      </c>
      <c r="D193" s="69" t="s">
        <v>457</v>
      </c>
      <c r="E193" s="69" t="s">
        <v>457</v>
      </c>
      <c r="F193" s="69" t="s">
        <v>1221</v>
      </c>
      <c r="G193" s="69" t="s">
        <v>1222</v>
      </c>
      <c r="H193" s="69" t="s">
        <v>157</v>
      </c>
      <c r="I193" s="69" t="s">
        <v>164</v>
      </c>
      <c r="J193" s="69" t="s">
        <v>162</v>
      </c>
      <c r="K193" s="69" t="s">
        <v>171</v>
      </c>
      <c r="L193" s="69" t="s">
        <v>359</v>
      </c>
      <c r="M193" s="69" t="s">
        <v>662</v>
      </c>
      <c r="N193" s="69" t="s">
        <v>662</v>
      </c>
      <c r="O193" s="69" t="s">
        <v>584</v>
      </c>
      <c r="P193" s="69" t="s">
        <v>420</v>
      </c>
      <c r="Q193" s="69" t="s">
        <v>364</v>
      </c>
      <c r="R193" s="69" t="s">
        <v>421</v>
      </c>
      <c r="S193" s="77" t="s">
        <v>826</v>
      </c>
      <c r="T193" s="69" t="s">
        <v>1223</v>
      </c>
      <c r="U193" s="69" t="s">
        <v>369</v>
      </c>
      <c r="V193" s="69" t="s">
        <v>1224</v>
      </c>
      <c r="W193" s="69" t="s">
        <v>662</v>
      </c>
      <c r="X193" s="69" t="s">
        <v>1225</v>
      </c>
      <c r="Y193" s="184" t="s">
        <v>373</v>
      </c>
      <c r="Z193" s="184" t="s">
        <v>373</v>
      </c>
      <c r="AA193" s="184" t="s">
        <v>379</v>
      </c>
      <c r="AB193" s="63">
        <f t="shared" si="33"/>
        <v>1</v>
      </c>
      <c r="AC193" s="185" t="s">
        <v>378</v>
      </c>
      <c r="AD193" s="63">
        <f t="shared" si="34"/>
        <v>2</v>
      </c>
      <c r="AE193" s="184" t="s">
        <v>379</v>
      </c>
      <c r="AF193" s="63">
        <f t="shared" si="35"/>
        <v>1</v>
      </c>
      <c r="AG193" s="63">
        <f t="shared" si="36"/>
        <v>4</v>
      </c>
      <c r="AH193" s="167" t="str">
        <f t="shared" si="39"/>
        <v>Media</v>
      </c>
    </row>
    <row r="194" spans="1:34" s="72" customFormat="1" ht="105.6">
      <c r="A194" s="69" t="s">
        <v>1560</v>
      </c>
      <c r="B194" s="69" t="s">
        <v>137</v>
      </c>
      <c r="C194" s="69" t="s">
        <v>146</v>
      </c>
      <c r="D194" s="69" t="s">
        <v>457</v>
      </c>
      <c r="E194" s="69" t="s">
        <v>457</v>
      </c>
      <c r="F194" s="69" t="s">
        <v>1226</v>
      </c>
      <c r="G194" s="69" t="s">
        <v>1227</v>
      </c>
      <c r="H194" s="69" t="s">
        <v>157</v>
      </c>
      <c r="I194" s="69" t="s">
        <v>164</v>
      </c>
      <c r="J194" s="69" t="s">
        <v>162</v>
      </c>
      <c r="K194" s="69" t="s">
        <v>175</v>
      </c>
      <c r="L194" s="69" t="s">
        <v>359</v>
      </c>
      <c r="M194" s="69" t="s">
        <v>584</v>
      </c>
      <c r="N194" s="69" t="s">
        <v>584</v>
      </c>
      <c r="O194" s="69" t="s">
        <v>584</v>
      </c>
      <c r="P194" s="69" t="s">
        <v>420</v>
      </c>
      <c r="Q194" s="69" t="s">
        <v>364</v>
      </c>
      <c r="R194" s="69" t="s">
        <v>421</v>
      </c>
      <c r="S194" s="77" t="s">
        <v>826</v>
      </c>
      <c r="T194" s="69" t="s">
        <v>1228</v>
      </c>
      <c r="U194" s="69" t="s">
        <v>369</v>
      </c>
      <c r="V194" s="69" t="s">
        <v>1224</v>
      </c>
      <c r="W194" s="69" t="s">
        <v>584</v>
      </c>
      <c r="X194" s="69" t="s">
        <v>1225</v>
      </c>
      <c r="Y194" s="184" t="s">
        <v>373</v>
      </c>
      <c r="Z194" s="184" t="s">
        <v>373</v>
      </c>
      <c r="AA194" s="184" t="s">
        <v>379</v>
      </c>
      <c r="AB194" s="63">
        <f t="shared" si="33"/>
        <v>1</v>
      </c>
      <c r="AC194" s="185" t="s">
        <v>378</v>
      </c>
      <c r="AD194" s="63">
        <f t="shared" si="34"/>
        <v>2</v>
      </c>
      <c r="AE194" s="184" t="s">
        <v>379</v>
      </c>
      <c r="AF194" s="63">
        <f t="shared" si="35"/>
        <v>1</v>
      </c>
      <c r="AG194" s="63">
        <f t="shared" si="36"/>
        <v>4</v>
      </c>
      <c r="AH194" s="167" t="str">
        <f t="shared" si="39"/>
        <v>Media</v>
      </c>
    </row>
    <row r="195" spans="1:34" s="72" customFormat="1" ht="66">
      <c r="A195" s="69" t="s">
        <v>1561</v>
      </c>
      <c r="B195" s="69" t="s">
        <v>137</v>
      </c>
      <c r="C195" s="69" t="s">
        <v>146</v>
      </c>
      <c r="D195" s="69" t="s">
        <v>457</v>
      </c>
      <c r="E195" s="69" t="s">
        <v>457</v>
      </c>
      <c r="F195" s="69" t="s">
        <v>1229</v>
      </c>
      <c r="G195" s="69" t="s">
        <v>1230</v>
      </c>
      <c r="H195" s="69" t="s">
        <v>157</v>
      </c>
      <c r="I195" s="69" t="s">
        <v>164</v>
      </c>
      <c r="J195" s="69" t="s">
        <v>162</v>
      </c>
      <c r="K195" s="69" t="s">
        <v>175</v>
      </c>
      <c r="L195" s="69" t="s">
        <v>359</v>
      </c>
      <c r="M195" s="69" t="s">
        <v>584</v>
      </c>
      <c r="N195" s="69" t="s">
        <v>584</v>
      </c>
      <c r="O195" s="69" t="s">
        <v>584</v>
      </c>
      <c r="P195" s="69" t="s">
        <v>420</v>
      </c>
      <c r="Q195" s="69" t="s">
        <v>364</v>
      </c>
      <c r="R195" s="69" t="s">
        <v>421</v>
      </c>
      <c r="S195" s="77" t="s">
        <v>826</v>
      </c>
      <c r="T195" s="69" t="s">
        <v>1231</v>
      </c>
      <c r="U195" s="69" t="s">
        <v>369</v>
      </c>
      <c r="V195" s="69" t="s">
        <v>1232</v>
      </c>
      <c r="W195" s="69" t="s">
        <v>584</v>
      </c>
      <c r="X195" s="69" t="s">
        <v>1225</v>
      </c>
      <c r="Y195" s="184" t="s">
        <v>373</v>
      </c>
      <c r="Z195" s="184" t="s">
        <v>373</v>
      </c>
      <c r="AA195" s="184" t="s">
        <v>379</v>
      </c>
      <c r="AB195" s="63">
        <f t="shared" si="33"/>
        <v>1</v>
      </c>
      <c r="AC195" s="184" t="s">
        <v>379</v>
      </c>
      <c r="AD195" s="63">
        <f t="shared" si="34"/>
        <v>1</v>
      </c>
      <c r="AE195" s="184" t="s">
        <v>379</v>
      </c>
      <c r="AF195" s="63">
        <f t="shared" si="35"/>
        <v>1</v>
      </c>
      <c r="AG195" s="63">
        <f t="shared" si="36"/>
        <v>3</v>
      </c>
      <c r="AH195" s="166" t="str">
        <f t="shared" si="39"/>
        <v>Baja</v>
      </c>
    </row>
    <row r="196" spans="1:34" s="72" customFormat="1" ht="79.2">
      <c r="A196" s="69" t="s">
        <v>1562</v>
      </c>
      <c r="B196" s="69" t="s">
        <v>137</v>
      </c>
      <c r="C196" s="69" t="s">
        <v>146</v>
      </c>
      <c r="D196" s="69" t="s">
        <v>457</v>
      </c>
      <c r="E196" s="69" t="s">
        <v>457</v>
      </c>
      <c r="F196" s="69" t="s">
        <v>1233</v>
      </c>
      <c r="G196" s="69" t="s">
        <v>1234</v>
      </c>
      <c r="H196" s="69" t="s">
        <v>157</v>
      </c>
      <c r="I196" s="69" t="s">
        <v>164</v>
      </c>
      <c r="J196" s="69" t="s">
        <v>162</v>
      </c>
      <c r="K196" s="69" t="s">
        <v>175</v>
      </c>
      <c r="L196" s="69" t="s">
        <v>359</v>
      </c>
      <c r="M196" s="69" t="s">
        <v>584</v>
      </c>
      <c r="N196" s="69" t="s">
        <v>584</v>
      </c>
      <c r="O196" s="69" t="s">
        <v>584</v>
      </c>
      <c r="P196" s="69" t="s">
        <v>420</v>
      </c>
      <c r="Q196" s="69" t="s">
        <v>364</v>
      </c>
      <c r="R196" s="69" t="s">
        <v>421</v>
      </c>
      <c r="S196" s="77" t="s">
        <v>826</v>
      </c>
      <c r="T196" s="69" t="s">
        <v>1235</v>
      </c>
      <c r="U196" s="69" t="s">
        <v>369</v>
      </c>
      <c r="V196" s="69" t="s">
        <v>1236</v>
      </c>
      <c r="W196" s="69" t="s">
        <v>584</v>
      </c>
      <c r="X196" s="69" t="s">
        <v>1225</v>
      </c>
      <c r="Y196" s="184" t="s">
        <v>373</v>
      </c>
      <c r="Z196" s="184" t="s">
        <v>373</v>
      </c>
      <c r="AA196" s="185" t="s">
        <v>378</v>
      </c>
      <c r="AB196" s="63">
        <f t="shared" si="33"/>
        <v>2</v>
      </c>
      <c r="AC196" s="185" t="s">
        <v>378</v>
      </c>
      <c r="AD196" s="63">
        <f t="shared" si="34"/>
        <v>2</v>
      </c>
      <c r="AE196" s="188" t="s">
        <v>377</v>
      </c>
      <c r="AF196" s="63">
        <f t="shared" si="35"/>
        <v>3</v>
      </c>
      <c r="AG196" s="63">
        <f t="shared" si="36"/>
        <v>7</v>
      </c>
      <c r="AH196" s="167" t="str">
        <f t="shared" si="39"/>
        <v>Media</v>
      </c>
    </row>
    <row r="197" spans="1:34" s="72" customFormat="1" ht="66">
      <c r="A197" s="69" t="s">
        <v>1563</v>
      </c>
      <c r="B197" s="69" t="s">
        <v>137</v>
      </c>
      <c r="C197" s="69" t="s">
        <v>146</v>
      </c>
      <c r="D197" s="69" t="s">
        <v>457</v>
      </c>
      <c r="E197" s="69" t="s">
        <v>457</v>
      </c>
      <c r="F197" s="69" t="s">
        <v>1237</v>
      </c>
      <c r="G197" s="69" t="s">
        <v>1238</v>
      </c>
      <c r="H197" s="69" t="s">
        <v>157</v>
      </c>
      <c r="I197" s="69" t="s">
        <v>164</v>
      </c>
      <c r="J197" s="69" t="s">
        <v>162</v>
      </c>
      <c r="K197" s="69" t="s">
        <v>175</v>
      </c>
      <c r="L197" s="69" t="s">
        <v>359</v>
      </c>
      <c r="M197" s="69" t="s">
        <v>584</v>
      </c>
      <c r="N197" s="69" t="s">
        <v>584</v>
      </c>
      <c r="O197" s="69" t="s">
        <v>584</v>
      </c>
      <c r="P197" s="69" t="s">
        <v>421</v>
      </c>
      <c r="Q197" s="69" t="s">
        <v>364</v>
      </c>
      <c r="R197" s="69" t="s">
        <v>420</v>
      </c>
      <c r="S197" s="77" t="s">
        <v>816</v>
      </c>
      <c r="T197" s="69" t="s">
        <v>1239</v>
      </c>
      <c r="U197" s="69" t="s">
        <v>369</v>
      </c>
      <c r="V197" s="69" t="s">
        <v>1240</v>
      </c>
      <c r="W197" s="69" t="s">
        <v>584</v>
      </c>
      <c r="X197" s="69" t="s">
        <v>1225</v>
      </c>
      <c r="Y197" s="184" t="s">
        <v>373</v>
      </c>
      <c r="Z197" s="184" t="s">
        <v>373</v>
      </c>
      <c r="AA197" s="184" t="s">
        <v>379</v>
      </c>
      <c r="AB197" s="63">
        <f t="shared" si="33"/>
        <v>1</v>
      </c>
      <c r="AC197" s="184" t="s">
        <v>379</v>
      </c>
      <c r="AD197" s="63">
        <f t="shared" si="34"/>
        <v>1</v>
      </c>
      <c r="AE197" s="184" t="s">
        <v>379</v>
      </c>
      <c r="AF197" s="63">
        <f t="shared" si="35"/>
        <v>1</v>
      </c>
      <c r="AG197" s="63">
        <f t="shared" si="36"/>
        <v>3</v>
      </c>
      <c r="AH197" s="166" t="str">
        <f t="shared" si="39"/>
        <v>Baja</v>
      </c>
    </row>
    <row r="198" spans="1:34" s="72" customFormat="1" ht="79.2">
      <c r="A198" s="69" t="s">
        <v>1564</v>
      </c>
      <c r="B198" s="69" t="s">
        <v>137</v>
      </c>
      <c r="C198" s="69" t="s">
        <v>146</v>
      </c>
      <c r="D198" s="69" t="s">
        <v>457</v>
      </c>
      <c r="E198" s="69" t="s">
        <v>457</v>
      </c>
      <c r="F198" s="69" t="s">
        <v>1241</v>
      </c>
      <c r="G198" s="69" t="s">
        <v>1242</v>
      </c>
      <c r="H198" s="69" t="s">
        <v>157</v>
      </c>
      <c r="I198" s="69" t="s">
        <v>164</v>
      </c>
      <c r="J198" s="69" t="s">
        <v>162</v>
      </c>
      <c r="K198" s="69" t="s">
        <v>175</v>
      </c>
      <c r="L198" s="69" t="s">
        <v>359</v>
      </c>
      <c r="M198" s="69" t="s">
        <v>584</v>
      </c>
      <c r="N198" s="69" t="s">
        <v>584</v>
      </c>
      <c r="O198" s="69" t="s">
        <v>584</v>
      </c>
      <c r="P198" s="69" t="s">
        <v>421</v>
      </c>
      <c r="Q198" s="69" t="s">
        <v>364</v>
      </c>
      <c r="R198" s="69" t="s">
        <v>420</v>
      </c>
      <c r="S198" s="77" t="s">
        <v>816</v>
      </c>
      <c r="T198" s="69" t="s">
        <v>1243</v>
      </c>
      <c r="U198" s="69" t="s">
        <v>369</v>
      </c>
      <c r="V198" s="69" t="s">
        <v>1244</v>
      </c>
      <c r="W198" s="69" t="s">
        <v>584</v>
      </c>
      <c r="X198" s="69" t="s">
        <v>1225</v>
      </c>
      <c r="Y198" s="184" t="s">
        <v>373</v>
      </c>
      <c r="Z198" s="184" t="s">
        <v>373</v>
      </c>
      <c r="AA198" s="185" t="s">
        <v>378</v>
      </c>
      <c r="AB198" s="63">
        <f t="shared" si="33"/>
        <v>2</v>
      </c>
      <c r="AC198" s="185" t="s">
        <v>378</v>
      </c>
      <c r="AD198" s="63">
        <f t="shared" si="34"/>
        <v>2</v>
      </c>
      <c r="AE198" s="185" t="s">
        <v>378</v>
      </c>
      <c r="AF198" s="63">
        <f t="shared" si="35"/>
        <v>2</v>
      </c>
      <c r="AG198" s="63">
        <f t="shared" si="36"/>
        <v>6</v>
      </c>
      <c r="AH198" s="167" t="str">
        <f t="shared" si="39"/>
        <v>Media</v>
      </c>
    </row>
    <row r="199" spans="1:34" s="72" customFormat="1" ht="66">
      <c r="A199" s="69" t="s">
        <v>1565</v>
      </c>
      <c r="B199" s="69" t="s">
        <v>137</v>
      </c>
      <c r="C199" s="69" t="s">
        <v>146</v>
      </c>
      <c r="D199" s="69" t="s">
        <v>457</v>
      </c>
      <c r="E199" s="69" t="s">
        <v>457</v>
      </c>
      <c r="F199" s="69" t="s">
        <v>1245</v>
      </c>
      <c r="G199" s="69" t="s">
        <v>1246</v>
      </c>
      <c r="H199" s="69" t="s">
        <v>157</v>
      </c>
      <c r="I199" s="69" t="s">
        <v>164</v>
      </c>
      <c r="J199" s="69" t="s">
        <v>162</v>
      </c>
      <c r="K199" s="69" t="s">
        <v>175</v>
      </c>
      <c r="L199" s="69" t="s">
        <v>359</v>
      </c>
      <c r="M199" s="69" t="s">
        <v>584</v>
      </c>
      <c r="N199" s="69" t="s">
        <v>584</v>
      </c>
      <c r="O199" s="69" t="s">
        <v>584</v>
      </c>
      <c r="P199" s="69" t="s">
        <v>421</v>
      </c>
      <c r="Q199" s="69" t="s">
        <v>364</v>
      </c>
      <c r="R199" s="69" t="s">
        <v>420</v>
      </c>
      <c r="S199" s="77" t="s">
        <v>816</v>
      </c>
      <c r="T199" s="69" t="s">
        <v>1247</v>
      </c>
      <c r="U199" s="69" t="s">
        <v>369</v>
      </c>
      <c r="V199" s="69" t="s">
        <v>1244</v>
      </c>
      <c r="W199" s="69" t="s">
        <v>584</v>
      </c>
      <c r="X199" s="69" t="s">
        <v>1225</v>
      </c>
      <c r="Y199" s="184" t="s">
        <v>373</v>
      </c>
      <c r="Z199" s="184" t="s">
        <v>373</v>
      </c>
      <c r="AA199" s="185" t="s">
        <v>378</v>
      </c>
      <c r="AB199" s="63">
        <f t="shared" si="33"/>
        <v>2</v>
      </c>
      <c r="AC199" s="185" t="s">
        <v>378</v>
      </c>
      <c r="AD199" s="63">
        <f t="shared" si="34"/>
        <v>2</v>
      </c>
      <c r="AE199" s="185" t="s">
        <v>378</v>
      </c>
      <c r="AF199" s="63">
        <f t="shared" si="35"/>
        <v>2</v>
      </c>
      <c r="AG199" s="63">
        <f t="shared" si="36"/>
        <v>6</v>
      </c>
      <c r="AH199" s="167" t="str">
        <f t="shared" si="39"/>
        <v>Media</v>
      </c>
    </row>
    <row r="200" spans="1:34" s="72" customFormat="1" ht="105.6">
      <c r="A200" s="69" t="s">
        <v>1566</v>
      </c>
      <c r="B200" s="69" t="s">
        <v>137</v>
      </c>
      <c r="C200" s="69" t="s">
        <v>146</v>
      </c>
      <c r="D200" s="69" t="s">
        <v>457</v>
      </c>
      <c r="E200" s="69" t="s">
        <v>457</v>
      </c>
      <c r="F200" s="69" t="s">
        <v>1248</v>
      </c>
      <c r="G200" s="69" t="s">
        <v>1249</v>
      </c>
      <c r="H200" s="69" t="s">
        <v>157</v>
      </c>
      <c r="I200" s="69" t="s">
        <v>164</v>
      </c>
      <c r="J200" s="69" t="s">
        <v>162</v>
      </c>
      <c r="K200" s="69" t="s">
        <v>175</v>
      </c>
      <c r="L200" s="69" t="s">
        <v>359</v>
      </c>
      <c r="M200" s="69" t="s">
        <v>584</v>
      </c>
      <c r="N200" s="69" t="s">
        <v>584</v>
      </c>
      <c r="O200" s="69" t="s">
        <v>584</v>
      </c>
      <c r="P200" s="69" t="s">
        <v>420</v>
      </c>
      <c r="Q200" s="69" t="s">
        <v>364</v>
      </c>
      <c r="R200" s="69" t="s">
        <v>420</v>
      </c>
      <c r="S200" s="77" t="s">
        <v>816</v>
      </c>
      <c r="T200" s="69" t="s">
        <v>1250</v>
      </c>
      <c r="U200" s="69" t="s">
        <v>369</v>
      </c>
      <c r="V200" s="69" t="s">
        <v>1236</v>
      </c>
      <c r="W200" s="69" t="s">
        <v>584</v>
      </c>
      <c r="X200" s="69" t="s">
        <v>1225</v>
      </c>
      <c r="Y200" s="184" t="s">
        <v>373</v>
      </c>
      <c r="Z200" s="184" t="s">
        <v>373</v>
      </c>
      <c r="AA200" s="185" t="s">
        <v>378</v>
      </c>
      <c r="AB200" s="63">
        <f t="shared" si="33"/>
        <v>2</v>
      </c>
      <c r="AC200" s="185" t="s">
        <v>378</v>
      </c>
      <c r="AD200" s="63">
        <f t="shared" si="34"/>
        <v>2</v>
      </c>
      <c r="AE200" s="185" t="s">
        <v>378</v>
      </c>
      <c r="AF200" s="63">
        <f t="shared" si="35"/>
        <v>2</v>
      </c>
      <c r="AG200" s="63">
        <f t="shared" si="36"/>
        <v>6</v>
      </c>
      <c r="AH200" s="167" t="str">
        <f t="shared" si="39"/>
        <v>Media</v>
      </c>
    </row>
    <row r="201" spans="1:34" s="72" customFormat="1" ht="132">
      <c r="A201" s="69" t="s">
        <v>1567</v>
      </c>
      <c r="B201" s="69" t="s">
        <v>137</v>
      </c>
      <c r="C201" s="69" t="s">
        <v>146</v>
      </c>
      <c r="D201" s="69" t="s">
        <v>457</v>
      </c>
      <c r="E201" s="69" t="s">
        <v>457</v>
      </c>
      <c r="F201" s="69" t="s">
        <v>1251</v>
      </c>
      <c r="G201" s="69" t="s">
        <v>1252</v>
      </c>
      <c r="H201" s="69" t="s">
        <v>157</v>
      </c>
      <c r="I201" s="69" t="s">
        <v>164</v>
      </c>
      <c r="J201" s="69" t="s">
        <v>162</v>
      </c>
      <c r="K201" s="69" t="s">
        <v>175</v>
      </c>
      <c r="L201" s="69" t="s">
        <v>359</v>
      </c>
      <c r="M201" s="69" t="s">
        <v>584</v>
      </c>
      <c r="N201" s="69" t="s">
        <v>584</v>
      </c>
      <c r="O201" s="69" t="s">
        <v>584</v>
      </c>
      <c r="P201" s="69" t="s">
        <v>421</v>
      </c>
      <c r="Q201" s="69" t="s">
        <v>364</v>
      </c>
      <c r="R201" s="69" t="s">
        <v>420</v>
      </c>
      <c r="S201" s="77" t="s">
        <v>816</v>
      </c>
      <c r="T201" s="69" t="s">
        <v>1253</v>
      </c>
      <c r="U201" s="69" t="s">
        <v>369</v>
      </c>
      <c r="V201" s="69" t="s">
        <v>1254</v>
      </c>
      <c r="W201" s="69" t="s">
        <v>584</v>
      </c>
      <c r="X201" s="69" t="s">
        <v>1225</v>
      </c>
      <c r="Y201" s="184" t="s">
        <v>373</v>
      </c>
      <c r="Z201" s="184" t="s">
        <v>373</v>
      </c>
      <c r="AA201" s="185" t="s">
        <v>378</v>
      </c>
      <c r="AB201" s="63">
        <f t="shared" si="33"/>
        <v>2</v>
      </c>
      <c r="AC201" s="188" t="s">
        <v>377</v>
      </c>
      <c r="AD201" s="63">
        <f t="shared" si="34"/>
        <v>3</v>
      </c>
      <c r="AE201" s="185" t="s">
        <v>378</v>
      </c>
      <c r="AF201" s="63">
        <f t="shared" si="35"/>
        <v>2</v>
      </c>
      <c r="AG201" s="63">
        <f t="shared" si="36"/>
        <v>7</v>
      </c>
      <c r="AH201" s="167" t="str">
        <f t="shared" si="39"/>
        <v>Media</v>
      </c>
    </row>
    <row r="202" spans="1:34" s="72" customFormat="1" ht="66">
      <c r="A202" s="69" t="s">
        <v>1568</v>
      </c>
      <c r="B202" s="69" t="s">
        <v>137</v>
      </c>
      <c r="C202" s="69" t="s">
        <v>146</v>
      </c>
      <c r="D202" s="69" t="s">
        <v>457</v>
      </c>
      <c r="E202" s="69" t="s">
        <v>457</v>
      </c>
      <c r="F202" s="69" t="s">
        <v>1255</v>
      </c>
      <c r="G202" s="69" t="s">
        <v>1256</v>
      </c>
      <c r="H202" s="69" t="s">
        <v>157</v>
      </c>
      <c r="I202" s="69" t="s">
        <v>164</v>
      </c>
      <c r="J202" s="69" t="s">
        <v>162</v>
      </c>
      <c r="K202" s="69" t="s">
        <v>175</v>
      </c>
      <c r="L202" s="69" t="s">
        <v>359</v>
      </c>
      <c r="M202" s="69" t="s">
        <v>584</v>
      </c>
      <c r="N202" s="69" t="s">
        <v>584</v>
      </c>
      <c r="O202" s="69" t="s">
        <v>584</v>
      </c>
      <c r="P202" s="69" t="s">
        <v>420</v>
      </c>
      <c r="Q202" s="69" t="s">
        <v>364</v>
      </c>
      <c r="R202" s="69" t="s">
        <v>420</v>
      </c>
      <c r="S202" s="77" t="s">
        <v>816</v>
      </c>
      <c r="T202" s="69" t="s">
        <v>1257</v>
      </c>
      <c r="U202" s="69" t="s">
        <v>369</v>
      </c>
      <c r="V202" s="69" t="s">
        <v>1258</v>
      </c>
      <c r="W202" s="69" t="s">
        <v>584</v>
      </c>
      <c r="X202" s="69" t="s">
        <v>1225</v>
      </c>
      <c r="Y202" s="184" t="s">
        <v>373</v>
      </c>
      <c r="Z202" s="184" t="s">
        <v>373</v>
      </c>
      <c r="AA202" s="185" t="s">
        <v>378</v>
      </c>
      <c r="AB202" s="63">
        <f t="shared" si="33"/>
        <v>2</v>
      </c>
      <c r="AC202" s="185" t="s">
        <v>378</v>
      </c>
      <c r="AD202" s="63">
        <f t="shared" si="34"/>
        <v>2</v>
      </c>
      <c r="AE202" s="185" t="s">
        <v>378</v>
      </c>
      <c r="AF202" s="63">
        <f t="shared" si="35"/>
        <v>2</v>
      </c>
      <c r="AG202" s="63">
        <f t="shared" si="36"/>
        <v>6</v>
      </c>
      <c r="AH202" s="167" t="str">
        <f t="shared" si="39"/>
        <v>Media</v>
      </c>
    </row>
    <row r="203" spans="1:34" s="72" customFormat="1" ht="52.8">
      <c r="A203" s="69" t="s">
        <v>1569</v>
      </c>
      <c r="B203" s="69" t="s">
        <v>137</v>
      </c>
      <c r="C203" s="69" t="s">
        <v>146</v>
      </c>
      <c r="D203" s="69" t="s">
        <v>457</v>
      </c>
      <c r="E203" s="69" t="s">
        <v>457</v>
      </c>
      <c r="F203" s="69" t="s">
        <v>1259</v>
      </c>
      <c r="G203" s="69" t="s">
        <v>1260</v>
      </c>
      <c r="H203" s="69" t="s">
        <v>157</v>
      </c>
      <c r="I203" s="69" t="s">
        <v>164</v>
      </c>
      <c r="J203" s="69" t="s">
        <v>162</v>
      </c>
      <c r="K203" s="69" t="s">
        <v>175</v>
      </c>
      <c r="L203" s="69" t="s">
        <v>359</v>
      </c>
      <c r="M203" s="69" t="s">
        <v>584</v>
      </c>
      <c r="N203" s="69" t="s">
        <v>584</v>
      </c>
      <c r="O203" s="69" t="s">
        <v>584</v>
      </c>
      <c r="P203" s="69" t="s">
        <v>424</v>
      </c>
      <c r="Q203" s="69" t="s">
        <v>364</v>
      </c>
      <c r="R203" s="69" t="s">
        <v>420</v>
      </c>
      <c r="S203" s="77" t="s">
        <v>816</v>
      </c>
      <c r="T203" s="69" t="s">
        <v>1257</v>
      </c>
      <c r="U203" s="69" t="s">
        <v>369</v>
      </c>
      <c r="V203" s="69" t="s">
        <v>1261</v>
      </c>
      <c r="W203" s="69" t="s">
        <v>584</v>
      </c>
      <c r="X203" s="69" t="s">
        <v>1225</v>
      </c>
      <c r="Y203" s="184" t="s">
        <v>373</v>
      </c>
      <c r="Z203" s="184" t="s">
        <v>373</v>
      </c>
      <c r="AA203" s="185" t="s">
        <v>378</v>
      </c>
      <c r="AB203" s="63">
        <f t="shared" si="33"/>
        <v>2</v>
      </c>
      <c r="AC203" s="185" t="s">
        <v>378</v>
      </c>
      <c r="AD203" s="63">
        <f t="shared" si="34"/>
        <v>2</v>
      </c>
      <c r="AE203" s="185" t="s">
        <v>378</v>
      </c>
      <c r="AF203" s="63">
        <f t="shared" si="35"/>
        <v>2</v>
      </c>
      <c r="AG203" s="63">
        <f t="shared" si="36"/>
        <v>6</v>
      </c>
      <c r="AH203" s="167" t="str">
        <f t="shared" si="39"/>
        <v>Media</v>
      </c>
    </row>
    <row r="204" spans="1:34" s="72" customFormat="1" ht="92.4">
      <c r="A204" s="69" t="s">
        <v>1570</v>
      </c>
      <c r="B204" s="69" t="s">
        <v>137</v>
      </c>
      <c r="C204" s="69" t="s">
        <v>146</v>
      </c>
      <c r="D204" s="69" t="s">
        <v>457</v>
      </c>
      <c r="E204" s="69" t="s">
        <v>457</v>
      </c>
      <c r="F204" s="69" t="s">
        <v>1262</v>
      </c>
      <c r="G204" s="69" t="s">
        <v>1263</v>
      </c>
      <c r="H204" s="69" t="s">
        <v>157</v>
      </c>
      <c r="I204" s="69" t="s">
        <v>164</v>
      </c>
      <c r="J204" s="69" t="s">
        <v>162</v>
      </c>
      <c r="K204" s="69" t="s">
        <v>167</v>
      </c>
      <c r="L204" s="69" t="s">
        <v>359</v>
      </c>
      <c r="M204" s="69" t="s">
        <v>584</v>
      </c>
      <c r="N204" s="69" t="s">
        <v>584</v>
      </c>
      <c r="O204" s="69" t="s">
        <v>584</v>
      </c>
      <c r="P204" s="69" t="s">
        <v>420</v>
      </c>
      <c r="Q204" s="69" t="s">
        <v>364</v>
      </c>
      <c r="R204" s="69" t="s">
        <v>420</v>
      </c>
      <c r="S204" s="77" t="s">
        <v>816</v>
      </c>
      <c r="T204" s="69" t="s">
        <v>1264</v>
      </c>
      <c r="U204" s="69" t="s">
        <v>369</v>
      </c>
      <c r="V204" s="69" t="s">
        <v>1265</v>
      </c>
      <c r="W204" s="69" t="s">
        <v>584</v>
      </c>
      <c r="X204" s="69" t="s">
        <v>1225</v>
      </c>
      <c r="Y204" s="184" t="s">
        <v>373</v>
      </c>
      <c r="Z204" s="184" t="s">
        <v>373</v>
      </c>
      <c r="AA204" s="184" t="s">
        <v>379</v>
      </c>
      <c r="AB204" s="63">
        <f t="shared" ref="AB204:AB258" si="40">IF(AA204="Alta",3,IF(AA204="Media",2,IF(AA204="Baja",1,IF(AA204="",""))))</f>
        <v>1</v>
      </c>
      <c r="AC204" s="184" t="s">
        <v>379</v>
      </c>
      <c r="AD204" s="63">
        <f t="shared" ref="AB204:AD259" si="41">IF(AC204="Alta",3,IF(AC204="Media",2,IF(AC204="Baja",1,IF(AC204="",""))))</f>
        <v>1</v>
      </c>
      <c r="AE204" s="184" t="s">
        <v>379</v>
      </c>
      <c r="AF204" s="63">
        <f t="shared" ref="AF204:AF259" si="42">IF(AE204="Alta",3,IF(AE204="Media",2,IF(AE204="Baja",1,IF(AE204="",""))))</f>
        <v>1</v>
      </c>
      <c r="AG204" s="63">
        <f t="shared" ref="AG204:AG259" si="43">IFERROR(SUM(AB204+AD204+AF204),"")</f>
        <v>3</v>
      </c>
      <c r="AH204" s="166" t="str">
        <f t="shared" si="39"/>
        <v>Baja</v>
      </c>
    </row>
    <row r="205" spans="1:34" s="72" customFormat="1" ht="66">
      <c r="A205" s="69" t="s">
        <v>1571</v>
      </c>
      <c r="B205" s="69" t="s">
        <v>137</v>
      </c>
      <c r="C205" s="69" t="s">
        <v>146</v>
      </c>
      <c r="D205" s="69" t="s">
        <v>457</v>
      </c>
      <c r="E205" s="69" t="s">
        <v>457</v>
      </c>
      <c r="F205" s="69" t="s">
        <v>1266</v>
      </c>
      <c r="G205" s="69" t="s">
        <v>1267</v>
      </c>
      <c r="H205" s="69" t="s">
        <v>157</v>
      </c>
      <c r="I205" s="69" t="s">
        <v>164</v>
      </c>
      <c r="J205" s="69" t="s">
        <v>162</v>
      </c>
      <c r="K205" s="69" t="s">
        <v>175</v>
      </c>
      <c r="L205" s="69" t="s">
        <v>359</v>
      </c>
      <c r="M205" s="69" t="s">
        <v>584</v>
      </c>
      <c r="N205" s="69" t="s">
        <v>584</v>
      </c>
      <c r="O205" s="69" t="s">
        <v>584</v>
      </c>
      <c r="P205" s="69" t="s">
        <v>420</v>
      </c>
      <c r="Q205" s="69" t="s">
        <v>364</v>
      </c>
      <c r="R205" s="69" t="s">
        <v>420</v>
      </c>
      <c r="S205" s="77" t="s">
        <v>816</v>
      </c>
      <c r="T205" s="69" t="s">
        <v>1268</v>
      </c>
      <c r="U205" s="69" t="s">
        <v>369</v>
      </c>
      <c r="V205" s="69" t="s">
        <v>1269</v>
      </c>
      <c r="W205" s="69" t="s">
        <v>584</v>
      </c>
      <c r="X205" s="69" t="s">
        <v>1225</v>
      </c>
      <c r="Y205" s="184" t="s">
        <v>371</v>
      </c>
      <c r="Z205" s="184" t="s">
        <v>372</v>
      </c>
      <c r="AA205" s="184" t="s">
        <v>379</v>
      </c>
      <c r="AB205" s="63">
        <f t="shared" si="40"/>
        <v>1</v>
      </c>
      <c r="AC205" s="185" t="s">
        <v>378</v>
      </c>
      <c r="AD205" s="63">
        <f t="shared" si="41"/>
        <v>2</v>
      </c>
      <c r="AE205" s="184" t="s">
        <v>379</v>
      </c>
      <c r="AF205" s="63">
        <f t="shared" si="42"/>
        <v>1</v>
      </c>
      <c r="AG205" s="63">
        <f t="shared" si="43"/>
        <v>4</v>
      </c>
      <c r="AH205" s="167" t="str">
        <f t="shared" si="39"/>
        <v>Media</v>
      </c>
    </row>
    <row r="206" spans="1:34" s="72" customFormat="1" ht="52.8">
      <c r="A206" s="69" t="s">
        <v>1572</v>
      </c>
      <c r="B206" s="69" t="s">
        <v>137</v>
      </c>
      <c r="C206" s="69" t="s">
        <v>146</v>
      </c>
      <c r="D206" s="69" t="s">
        <v>457</v>
      </c>
      <c r="E206" s="69" t="s">
        <v>457</v>
      </c>
      <c r="F206" s="69" t="s">
        <v>1270</v>
      </c>
      <c r="G206" s="69" t="s">
        <v>1271</v>
      </c>
      <c r="H206" s="69" t="s">
        <v>157</v>
      </c>
      <c r="I206" s="69" t="s">
        <v>164</v>
      </c>
      <c r="J206" s="69" t="s">
        <v>170</v>
      </c>
      <c r="K206" s="69" t="s">
        <v>171</v>
      </c>
      <c r="L206" s="69" t="s">
        <v>359</v>
      </c>
      <c r="M206" s="69" t="s">
        <v>584</v>
      </c>
      <c r="N206" s="69" t="s">
        <v>584</v>
      </c>
      <c r="O206" s="69" t="s">
        <v>584</v>
      </c>
      <c r="P206" s="69" t="s">
        <v>421</v>
      </c>
      <c r="Q206" s="69" t="s">
        <v>364</v>
      </c>
      <c r="R206" s="69" t="s">
        <v>420</v>
      </c>
      <c r="S206" s="77" t="s">
        <v>816</v>
      </c>
      <c r="T206" s="69" t="s">
        <v>1272</v>
      </c>
      <c r="U206" s="69" t="s">
        <v>369</v>
      </c>
      <c r="V206" s="69" t="s">
        <v>1273</v>
      </c>
      <c r="W206" s="69" t="s">
        <v>584</v>
      </c>
      <c r="X206" s="69" t="s">
        <v>1225</v>
      </c>
      <c r="Y206" s="184" t="s">
        <v>373</v>
      </c>
      <c r="Z206" s="184" t="s">
        <v>373</v>
      </c>
      <c r="AA206" s="184" t="s">
        <v>379</v>
      </c>
      <c r="AB206" s="63">
        <f t="shared" si="40"/>
        <v>1</v>
      </c>
      <c r="AC206" s="184" t="s">
        <v>379</v>
      </c>
      <c r="AD206" s="63">
        <f t="shared" si="41"/>
        <v>1</v>
      </c>
      <c r="AE206" s="184" t="s">
        <v>379</v>
      </c>
      <c r="AF206" s="63">
        <f t="shared" si="42"/>
        <v>1</v>
      </c>
      <c r="AG206" s="63">
        <f t="shared" si="43"/>
        <v>3</v>
      </c>
      <c r="AH206" s="166" t="str">
        <f t="shared" si="39"/>
        <v>Baja</v>
      </c>
    </row>
    <row r="207" spans="1:34" s="72" customFormat="1" ht="39.6">
      <c r="A207" s="69" t="s">
        <v>1573</v>
      </c>
      <c r="B207" s="69" t="s">
        <v>137</v>
      </c>
      <c r="C207" s="69" t="s">
        <v>146</v>
      </c>
      <c r="D207" s="69" t="s">
        <v>457</v>
      </c>
      <c r="E207" s="69" t="s">
        <v>457</v>
      </c>
      <c r="F207" s="69" t="s">
        <v>1274</v>
      </c>
      <c r="G207" s="69" t="s">
        <v>1275</v>
      </c>
      <c r="H207" s="69" t="s">
        <v>157</v>
      </c>
      <c r="I207" s="69" t="s">
        <v>164</v>
      </c>
      <c r="J207" s="69" t="s">
        <v>158</v>
      </c>
      <c r="K207" s="69" t="s">
        <v>182</v>
      </c>
      <c r="L207" s="69" t="s">
        <v>359</v>
      </c>
      <c r="M207" s="69" t="s">
        <v>1276</v>
      </c>
      <c r="N207" s="69" t="s">
        <v>1276</v>
      </c>
      <c r="O207" s="69" t="s">
        <v>1277</v>
      </c>
      <c r="P207" s="69" t="s">
        <v>420</v>
      </c>
      <c r="Q207" s="69" t="s">
        <v>364</v>
      </c>
      <c r="R207" s="69" t="s">
        <v>420</v>
      </c>
      <c r="S207" s="77" t="s">
        <v>816</v>
      </c>
      <c r="T207" s="69" t="s">
        <v>1278</v>
      </c>
      <c r="U207" s="69" t="s">
        <v>369</v>
      </c>
      <c r="V207" s="69" t="s">
        <v>1279</v>
      </c>
      <c r="W207" s="69" t="s">
        <v>584</v>
      </c>
      <c r="X207" s="69" t="s">
        <v>1225</v>
      </c>
      <c r="Y207" s="184" t="s">
        <v>373</v>
      </c>
      <c r="Z207" s="184" t="s">
        <v>373</v>
      </c>
      <c r="AA207" s="184" t="s">
        <v>379</v>
      </c>
      <c r="AB207" s="63">
        <f t="shared" si="40"/>
        <v>1</v>
      </c>
      <c r="AC207" s="184" t="s">
        <v>379</v>
      </c>
      <c r="AD207" s="63">
        <f t="shared" si="41"/>
        <v>1</v>
      </c>
      <c r="AE207" s="184" t="s">
        <v>379</v>
      </c>
      <c r="AF207" s="63">
        <f t="shared" si="42"/>
        <v>1</v>
      </c>
      <c r="AG207" s="63">
        <f t="shared" si="43"/>
        <v>3</v>
      </c>
      <c r="AH207" s="166" t="str">
        <f t="shared" ref="AH207:AH212" si="44">IF(AEE213=7,(IF(AB207=1,"Alta",IF(AD207=1,"Alta",IF(AF207=1,"Alta","Media")))),IF(AG207&lt;=3,"Baja",IF(AG207&lt;=7,"Media",IF(AG207&lt;=9,"Alta",""))))</f>
        <v>Baja</v>
      </c>
    </row>
    <row r="208" spans="1:34" s="72" customFormat="1" ht="52.8">
      <c r="A208" s="69" t="s">
        <v>1574</v>
      </c>
      <c r="B208" s="69" t="s">
        <v>137</v>
      </c>
      <c r="C208" s="69" t="s">
        <v>146</v>
      </c>
      <c r="D208" s="69" t="s">
        <v>457</v>
      </c>
      <c r="E208" s="69" t="s">
        <v>457</v>
      </c>
      <c r="F208" s="69" t="s">
        <v>1280</v>
      </c>
      <c r="G208" s="69" t="s">
        <v>1281</v>
      </c>
      <c r="H208" s="69" t="s">
        <v>157</v>
      </c>
      <c r="I208" s="69" t="s">
        <v>164</v>
      </c>
      <c r="J208" s="69" t="s">
        <v>162</v>
      </c>
      <c r="K208" s="69" t="s">
        <v>171</v>
      </c>
      <c r="L208" s="69" t="s">
        <v>359</v>
      </c>
      <c r="M208" s="69" t="s">
        <v>584</v>
      </c>
      <c r="N208" s="69" t="s">
        <v>584</v>
      </c>
      <c r="O208" s="69" t="s">
        <v>584</v>
      </c>
      <c r="P208" s="69" t="s">
        <v>420</v>
      </c>
      <c r="Q208" s="69" t="s">
        <v>364</v>
      </c>
      <c r="R208" s="69" t="s">
        <v>420</v>
      </c>
      <c r="S208" s="77" t="s">
        <v>816</v>
      </c>
      <c r="T208" s="69" t="s">
        <v>1282</v>
      </c>
      <c r="U208" s="69" t="s">
        <v>369</v>
      </c>
      <c r="V208" s="69" t="s">
        <v>1283</v>
      </c>
      <c r="W208" s="69" t="s">
        <v>584</v>
      </c>
      <c r="X208" s="69" t="s">
        <v>1225</v>
      </c>
      <c r="Y208" s="184" t="s">
        <v>373</v>
      </c>
      <c r="Z208" s="184" t="s">
        <v>373</v>
      </c>
      <c r="AA208" s="184" t="s">
        <v>379</v>
      </c>
      <c r="AB208" s="63">
        <f t="shared" si="40"/>
        <v>1</v>
      </c>
      <c r="AC208" s="184" t="s">
        <v>379</v>
      </c>
      <c r="AD208" s="63">
        <f t="shared" si="41"/>
        <v>1</v>
      </c>
      <c r="AE208" s="184" t="s">
        <v>379</v>
      </c>
      <c r="AF208" s="63">
        <f t="shared" si="42"/>
        <v>1</v>
      </c>
      <c r="AG208" s="63">
        <f t="shared" si="43"/>
        <v>3</v>
      </c>
      <c r="AH208" s="166" t="str">
        <f t="shared" si="44"/>
        <v>Baja</v>
      </c>
    </row>
    <row r="209" spans="1:34" s="72" customFormat="1" ht="52.8">
      <c r="A209" s="69" t="s">
        <v>1575</v>
      </c>
      <c r="B209" s="69" t="s">
        <v>137</v>
      </c>
      <c r="C209" s="69" t="s">
        <v>146</v>
      </c>
      <c r="D209" s="69" t="s">
        <v>457</v>
      </c>
      <c r="E209" s="69" t="s">
        <v>457</v>
      </c>
      <c r="F209" s="69" t="s">
        <v>1284</v>
      </c>
      <c r="G209" s="69" t="s">
        <v>1275</v>
      </c>
      <c r="H209" s="69" t="s">
        <v>157</v>
      </c>
      <c r="I209" s="69" t="s">
        <v>164</v>
      </c>
      <c r="J209" s="69" t="s">
        <v>162</v>
      </c>
      <c r="K209" s="69" t="s">
        <v>175</v>
      </c>
      <c r="L209" s="69" t="s">
        <v>359</v>
      </c>
      <c r="M209" s="69" t="s">
        <v>584</v>
      </c>
      <c r="N209" s="69" t="s">
        <v>584</v>
      </c>
      <c r="O209" s="69" t="s">
        <v>584</v>
      </c>
      <c r="P209" s="69" t="s">
        <v>420</v>
      </c>
      <c r="Q209" s="69" t="s">
        <v>364</v>
      </c>
      <c r="R209" s="69" t="s">
        <v>420</v>
      </c>
      <c r="S209" s="77" t="s">
        <v>816</v>
      </c>
      <c r="T209" s="69" t="s">
        <v>1272</v>
      </c>
      <c r="U209" s="69" t="s">
        <v>369</v>
      </c>
      <c r="V209" s="69" t="s">
        <v>1285</v>
      </c>
      <c r="W209" s="69" t="s">
        <v>584</v>
      </c>
      <c r="X209" s="69" t="s">
        <v>1225</v>
      </c>
      <c r="Y209" s="184" t="s">
        <v>373</v>
      </c>
      <c r="Z209" s="184" t="s">
        <v>373</v>
      </c>
      <c r="AA209" s="184" t="s">
        <v>379</v>
      </c>
      <c r="AB209" s="63">
        <f t="shared" si="40"/>
        <v>1</v>
      </c>
      <c r="AC209" s="184" t="s">
        <v>379</v>
      </c>
      <c r="AD209" s="63">
        <f t="shared" si="41"/>
        <v>1</v>
      </c>
      <c r="AE209" s="184" t="s">
        <v>379</v>
      </c>
      <c r="AF209" s="63">
        <f t="shared" si="42"/>
        <v>1</v>
      </c>
      <c r="AG209" s="63">
        <f t="shared" si="43"/>
        <v>3</v>
      </c>
      <c r="AH209" s="166" t="str">
        <f t="shared" si="44"/>
        <v>Baja</v>
      </c>
    </row>
    <row r="210" spans="1:34" s="72" customFormat="1" ht="39.6">
      <c r="A210" s="69" t="s">
        <v>1576</v>
      </c>
      <c r="B210" s="69" t="s">
        <v>137</v>
      </c>
      <c r="C210" s="69" t="s">
        <v>146</v>
      </c>
      <c r="D210" s="69" t="s">
        <v>457</v>
      </c>
      <c r="E210" s="69" t="s">
        <v>457</v>
      </c>
      <c r="F210" s="69" t="s">
        <v>1286</v>
      </c>
      <c r="G210" s="69" t="s">
        <v>1287</v>
      </c>
      <c r="H210" s="69" t="s">
        <v>157</v>
      </c>
      <c r="I210" s="69" t="s">
        <v>164</v>
      </c>
      <c r="J210" s="69" t="s">
        <v>158</v>
      </c>
      <c r="K210" s="69" t="s">
        <v>182</v>
      </c>
      <c r="L210" s="69" t="s">
        <v>359</v>
      </c>
      <c r="M210" s="69" t="s">
        <v>584</v>
      </c>
      <c r="N210" s="69" t="s">
        <v>584</v>
      </c>
      <c r="O210" s="69" t="s">
        <v>584</v>
      </c>
      <c r="P210" s="69" t="s">
        <v>420</v>
      </c>
      <c r="Q210" s="69" t="s">
        <v>364</v>
      </c>
      <c r="R210" s="69" t="s">
        <v>420</v>
      </c>
      <c r="S210" s="77" t="s">
        <v>816</v>
      </c>
      <c r="T210" s="69" t="s">
        <v>1282</v>
      </c>
      <c r="U210" s="69" t="s">
        <v>369</v>
      </c>
      <c r="V210" s="69" t="s">
        <v>1285</v>
      </c>
      <c r="W210" s="69" t="s">
        <v>584</v>
      </c>
      <c r="X210" s="69" t="s">
        <v>1225</v>
      </c>
      <c r="Y210" s="184" t="s">
        <v>373</v>
      </c>
      <c r="Z210" s="184" t="s">
        <v>373</v>
      </c>
      <c r="AA210" s="184" t="s">
        <v>379</v>
      </c>
      <c r="AB210" s="63">
        <f t="shared" si="40"/>
        <v>1</v>
      </c>
      <c r="AC210" s="184" t="s">
        <v>379</v>
      </c>
      <c r="AD210" s="63">
        <f t="shared" si="41"/>
        <v>1</v>
      </c>
      <c r="AE210" s="184" t="s">
        <v>379</v>
      </c>
      <c r="AF210" s="63">
        <f t="shared" si="42"/>
        <v>1</v>
      </c>
      <c r="AG210" s="63">
        <f t="shared" si="43"/>
        <v>3</v>
      </c>
      <c r="AH210" s="166" t="str">
        <f t="shared" si="44"/>
        <v>Baja</v>
      </c>
    </row>
    <row r="211" spans="1:34" s="72" customFormat="1" ht="39.6">
      <c r="A211" s="69" t="s">
        <v>1577</v>
      </c>
      <c r="B211" s="69" t="s">
        <v>137</v>
      </c>
      <c r="C211" s="69" t="s">
        <v>146</v>
      </c>
      <c r="D211" s="69" t="s">
        <v>457</v>
      </c>
      <c r="E211" s="69" t="s">
        <v>457</v>
      </c>
      <c r="F211" s="69" t="s">
        <v>1288</v>
      </c>
      <c r="G211" s="69" t="s">
        <v>1275</v>
      </c>
      <c r="H211" s="69" t="s">
        <v>157</v>
      </c>
      <c r="I211" s="69" t="s">
        <v>164</v>
      </c>
      <c r="J211" s="69" t="s">
        <v>158</v>
      </c>
      <c r="K211" s="69" t="s">
        <v>182</v>
      </c>
      <c r="L211" s="69" t="s">
        <v>359</v>
      </c>
      <c r="M211" s="69" t="s">
        <v>584</v>
      </c>
      <c r="N211" s="69" t="s">
        <v>584</v>
      </c>
      <c r="O211" s="69" t="s">
        <v>584</v>
      </c>
      <c r="P211" s="69" t="s">
        <v>420</v>
      </c>
      <c r="Q211" s="69" t="s">
        <v>364</v>
      </c>
      <c r="R211" s="69" t="s">
        <v>420</v>
      </c>
      <c r="S211" s="77" t="s">
        <v>816</v>
      </c>
      <c r="T211" s="69" t="s">
        <v>1282</v>
      </c>
      <c r="U211" s="69" t="s">
        <v>369</v>
      </c>
      <c r="V211" s="69" t="s">
        <v>1285</v>
      </c>
      <c r="W211" s="69" t="s">
        <v>584</v>
      </c>
      <c r="X211" s="69" t="s">
        <v>1225</v>
      </c>
      <c r="Y211" s="184" t="s">
        <v>373</v>
      </c>
      <c r="Z211" s="184" t="s">
        <v>373</v>
      </c>
      <c r="AA211" s="184" t="s">
        <v>379</v>
      </c>
      <c r="AB211" s="63">
        <f t="shared" si="40"/>
        <v>1</v>
      </c>
      <c r="AC211" s="184" t="s">
        <v>379</v>
      </c>
      <c r="AD211" s="63">
        <f t="shared" si="41"/>
        <v>1</v>
      </c>
      <c r="AE211" s="184" t="s">
        <v>379</v>
      </c>
      <c r="AF211" s="63">
        <f t="shared" si="42"/>
        <v>1</v>
      </c>
      <c r="AG211" s="63">
        <f t="shared" si="43"/>
        <v>3</v>
      </c>
      <c r="AH211" s="166" t="str">
        <f t="shared" si="44"/>
        <v>Baja</v>
      </c>
    </row>
    <row r="212" spans="1:34" s="72" customFormat="1" ht="39.6">
      <c r="A212" s="69" t="s">
        <v>1578</v>
      </c>
      <c r="B212" s="69" t="s">
        <v>137</v>
      </c>
      <c r="C212" s="69" t="s">
        <v>146</v>
      </c>
      <c r="D212" s="69" t="s">
        <v>457</v>
      </c>
      <c r="E212" s="69" t="s">
        <v>457</v>
      </c>
      <c r="F212" s="69" t="s">
        <v>1289</v>
      </c>
      <c r="G212" s="69" t="s">
        <v>1290</v>
      </c>
      <c r="H212" s="69" t="s">
        <v>157</v>
      </c>
      <c r="I212" s="69" t="s">
        <v>164</v>
      </c>
      <c r="J212" s="69" t="s">
        <v>170</v>
      </c>
      <c r="K212" s="69" t="s">
        <v>182</v>
      </c>
      <c r="L212" s="69" t="s">
        <v>359</v>
      </c>
      <c r="M212" s="69" t="s">
        <v>584</v>
      </c>
      <c r="N212" s="69" t="s">
        <v>584</v>
      </c>
      <c r="O212" s="69" t="s">
        <v>584</v>
      </c>
      <c r="P212" s="69" t="s">
        <v>420</v>
      </c>
      <c r="Q212" s="69" t="s">
        <v>364</v>
      </c>
      <c r="R212" s="69" t="s">
        <v>420</v>
      </c>
      <c r="S212" s="77" t="s">
        <v>816</v>
      </c>
      <c r="T212" s="69" t="s">
        <v>1282</v>
      </c>
      <c r="U212" s="69" t="s">
        <v>369</v>
      </c>
      <c r="V212" s="69" t="s">
        <v>1285</v>
      </c>
      <c r="W212" s="69" t="s">
        <v>584</v>
      </c>
      <c r="X212" s="69" t="s">
        <v>1225</v>
      </c>
      <c r="Y212" s="184" t="s">
        <v>373</v>
      </c>
      <c r="Z212" s="184" t="s">
        <v>373</v>
      </c>
      <c r="AA212" s="184" t="s">
        <v>379</v>
      </c>
      <c r="AB212" s="63">
        <f t="shared" si="40"/>
        <v>1</v>
      </c>
      <c r="AC212" s="184" t="s">
        <v>379</v>
      </c>
      <c r="AD212" s="63">
        <f t="shared" si="41"/>
        <v>1</v>
      </c>
      <c r="AE212" s="184" t="s">
        <v>379</v>
      </c>
      <c r="AF212" s="63">
        <f t="shared" si="42"/>
        <v>1</v>
      </c>
      <c r="AG212" s="63">
        <f t="shared" si="43"/>
        <v>3</v>
      </c>
      <c r="AH212" s="166" t="str">
        <f t="shared" si="44"/>
        <v>Baja</v>
      </c>
    </row>
    <row r="213" spans="1:34" s="72" customFormat="1" ht="39.6">
      <c r="A213" s="69" t="s">
        <v>1579</v>
      </c>
      <c r="B213" s="69" t="s">
        <v>137</v>
      </c>
      <c r="C213" s="69" t="s">
        <v>146</v>
      </c>
      <c r="D213" s="69" t="s">
        <v>457</v>
      </c>
      <c r="E213" s="69" t="s">
        <v>457</v>
      </c>
      <c r="F213" s="69" t="s">
        <v>1291</v>
      </c>
      <c r="G213" s="69" t="s">
        <v>1275</v>
      </c>
      <c r="H213" s="69" t="s">
        <v>157</v>
      </c>
      <c r="I213" s="69" t="s">
        <v>164</v>
      </c>
      <c r="J213" s="69" t="s">
        <v>170</v>
      </c>
      <c r="K213" s="69" t="s">
        <v>182</v>
      </c>
      <c r="L213" s="69" t="s">
        <v>359</v>
      </c>
      <c r="M213" s="69" t="s">
        <v>584</v>
      </c>
      <c r="N213" s="69" t="s">
        <v>584</v>
      </c>
      <c r="O213" s="69" t="s">
        <v>584</v>
      </c>
      <c r="P213" s="69" t="s">
        <v>420</v>
      </c>
      <c r="Q213" s="69" t="s">
        <v>364</v>
      </c>
      <c r="R213" s="69" t="s">
        <v>420</v>
      </c>
      <c r="S213" s="77" t="s">
        <v>816</v>
      </c>
      <c r="T213" s="69" t="s">
        <v>1282</v>
      </c>
      <c r="U213" s="69" t="s">
        <v>369</v>
      </c>
      <c r="V213" s="69" t="s">
        <v>1285</v>
      </c>
      <c r="W213" s="69" t="s">
        <v>584</v>
      </c>
      <c r="X213" s="69" t="s">
        <v>1225</v>
      </c>
      <c r="Y213" s="184" t="s">
        <v>373</v>
      </c>
      <c r="Z213" s="184" t="s">
        <v>373</v>
      </c>
      <c r="AA213" s="184" t="s">
        <v>379</v>
      </c>
      <c r="AB213" s="63">
        <f t="shared" si="40"/>
        <v>1</v>
      </c>
      <c r="AC213" s="184" t="s">
        <v>379</v>
      </c>
      <c r="AD213" s="63">
        <f t="shared" si="41"/>
        <v>1</v>
      </c>
      <c r="AE213" s="184" t="s">
        <v>379</v>
      </c>
      <c r="AF213" s="63">
        <f t="shared" si="42"/>
        <v>1</v>
      </c>
      <c r="AG213" s="63">
        <f t="shared" si="43"/>
        <v>3</v>
      </c>
      <c r="AH213" s="166" t="str">
        <f t="shared" ref="AH213:AH259" si="45">IF(AEE219=7,(IF(AB213=1,"Alta",IF(AD213=1,"Alta",IF(AF213=1,"Alta","Media")))),IF(AG213&lt;=3,"Baja",IF(AG213&lt;=7,"Media",IF(AG213&lt;=9,"Alta",""))))</f>
        <v>Baja</v>
      </c>
    </row>
    <row r="214" spans="1:34" s="72" customFormat="1" ht="39.6">
      <c r="A214" s="69" t="s">
        <v>1580</v>
      </c>
      <c r="B214" s="69" t="s">
        <v>137</v>
      </c>
      <c r="C214" s="69" t="s">
        <v>146</v>
      </c>
      <c r="D214" s="69" t="s">
        <v>457</v>
      </c>
      <c r="E214" s="69" t="s">
        <v>457</v>
      </c>
      <c r="F214" s="69" t="s">
        <v>1292</v>
      </c>
      <c r="G214" s="69" t="s">
        <v>1293</v>
      </c>
      <c r="H214" s="69" t="s">
        <v>157</v>
      </c>
      <c r="I214" s="69" t="s">
        <v>164</v>
      </c>
      <c r="J214" s="69" t="s">
        <v>170</v>
      </c>
      <c r="K214" s="69" t="s">
        <v>182</v>
      </c>
      <c r="L214" s="69" t="s">
        <v>359</v>
      </c>
      <c r="M214" s="69" t="s">
        <v>584</v>
      </c>
      <c r="N214" s="69" t="s">
        <v>584</v>
      </c>
      <c r="O214" s="69" t="s">
        <v>584</v>
      </c>
      <c r="P214" s="69" t="s">
        <v>420</v>
      </c>
      <c r="Q214" s="69" t="s">
        <v>364</v>
      </c>
      <c r="R214" s="69" t="s">
        <v>420</v>
      </c>
      <c r="S214" s="77" t="s">
        <v>816</v>
      </c>
      <c r="T214" s="69" t="s">
        <v>1282</v>
      </c>
      <c r="U214" s="69" t="s">
        <v>369</v>
      </c>
      <c r="V214" s="69" t="s">
        <v>1285</v>
      </c>
      <c r="W214" s="69" t="s">
        <v>584</v>
      </c>
      <c r="X214" s="69" t="s">
        <v>1225</v>
      </c>
      <c r="Y214" s="184" t="s">
        <v>373</v>
      </c>
      <c r="Z214" s="184" t="s">
        <v>373</v>
      </c>
      <c r="AA214" s="184" t="s">
        <v>379</v>
      </c>
      <c r="AB214" s="63">
        <f t="shared" si="40"/>
        <v>1</v>
      </c>
      <c r="AC214" s="184" t="s">
        <v>379</v>
      </c>
      <c r="AD214" s="63">
        <f t="shared" si="41"/>
        <v>1</v>
      </c>
      <c r="AE214" s="184" t="s">
        <v>379</v>
      </c>
      <c r="AF214" s="63">
        <f t="shared" si="42"/>
        <v>1</v>
      </c>
      <c r="AG214" s="63">
        <f t="shared" si="43"/>
        <v>3</v>
      </c>
      <c r="AH214" s="166" t="str">
        <f t="shared" si="45"/>
        <v>Baja</v>
      </c>
    </row>
    <row r="215" spans="1:34" s="72" customFormat="1" ht="39.6">
      <c r="A215" s="69" t="s">
        <v>1581</v>
      </c>
      <c r="B215" s="69" t="s">
        <v>137</v>
      </c>
      <c r="C215" s="69" t="s">
        <v>146</v>
      </c>
      <c r="D215" s="69" t="s">
        <v>457</v>
      </c>
      <c r="E215" s="69" t="s">
        <v>457</v>
      </c>
      <c r="F215" s="69" t="s">
        <v>1294</v>
      </c>
      <c r="G215" s="69" t="s">
        <v>1275</v>
      </c>
      <c r="H215" s="69" t="s">
        <v>157</v>
      </c>
      <c r="I215" s="69" t="s">
        <v>164</v>
      </c>
      <c r="J215" s="69" t="s">
        <v>170</v>
      </c>
      <c r="K215" s="69" t="s">
        <v>172</v>
      </c>
      <c r="L215" s="69" t="s">
        <v>359</v>
      </c>
      <c r="M215" s="69" t="s">
        <v>584</v>
      </c>
      <c r="N215" s="69" t="s">
        <v>584</v>
      </c>
      <c r="O215" s="69" t="s">
        <v>584</v>
      </c>
      <c r="P215" s="69" t="s">
        <v>420</v>
      </c>
      <c r="Q215" s="69" t="s">
        <v>364</v>
      </c>
      <c r="R215" s="69" t="s">
        <v>420</v>
      </c>
      <c r="S215" s="77" t="s">
        <v>816</v>
      </c>
      <c r="T215" s="69" t="s">
        <v>1282</v>
      </c>
      <c r="U215" s="69" t="s">
        <v>369</v>
      </c>
      <c r="V215" s="69" t="s">
        <v>1285</v>
      </c>
      <c r="W215" s="69" t="s">
        <v>584</v>
      </c>
      <c r="X215" s="69" t="s">
        <v>1225</v>
      </c>
      <c r="Y215" s="184" t="s">
        <v>373</v>
      </c>
      <c r="Z215" s="184" t="s">
        <v>373</v>
      </c>
      <c r="AA215" s="184" t="s">
        <v>379</v>
      </c>
      <c r="AB215" s="63">
        <f t="shared" si="40"/>
        <v>1</v>
      </c>
      <c r="AC215" s="184" t="s">
        <v>379</v>
      </c>
      <c r="AD215" s="63">
        <f t="shared" si="41"/>
        <v>1</v>
      </c>
      <c r="AE215" s="184" t="s">
        <v>379</v>
      </c>
      <c r="AF215" s="63">
        <f t="shared" si="42"/>
        <v>1</v>
      </c>
      <c r="AG215" s="63">
        <f t="shared" si="43"/>
        <v>3</v>
      </c>
      <c r="AH215" s="166" t="str">
        <f t="shared" si="45"/>
        <v>Baja</v>
      </c>
    </row>
    <row r="216" spans="1:34" s="72" customFormat="1" ht="39.6">
      <c r="A216" s="69" t="s">
        <v>1582</v>
      </c>
      <c r="B216" s="69" t="s">
        <v>137</v>
      </c>
      <c r="C216" s="69" t="s">
        <v>146</v>
      </c>
      <c r="D216" s="69" t="s">
        <v>457</v>
      </c>
      <c r="E216" s="69" t="s">
        <v>457</v>
      </c>
      <c r="F216" s="69" t="s">
        <v>1295</v>
      </c>
      <c r="G216" s="69" t="s">
        <v>1296</v>
      </c>
      <c r="H216" s="69" t="s">
        <v>256</v>
      </c>
      <c r="I216" s="69" t="s">
        <v>164</v>
      </c>
      <c r="J216" s="69" t="s">
        <v>162</v>
      </c>
      <c r="K216" s="69" t="s">
        <v>196</v>
      </c>
      <c r="L216" s="69" t="s">
        <v>359</v>
      </c>
      <c r="M216" s="69" t="s">
        <v>584</v>
      </c>
      <c r="N216" s="69" t="s">
        <v>584</v>
      </c>
      <c r="O216" s="69" t="s">
        <v>584</v>
      </c>
      <c r="P216" s="69" t="s">
        <v>421</v>
      </c>
      <c r="Q216" s="69" t="s">
        <v>364</v>
      </c>
      <c r="R216" s="69" t="s">
        <v>421</v>
      </c>
      <c r="S216" s="77" t="s">
        <v>826</v>
      </c>
      <c r="T216" s="69" t="s">
        <v>1297</v>
      </c>
      <c r="U216" s="69" t="s">
        <v>369</v>
      </c>
      <c r="V216" s="69" t="s">
        <v>1298</v>
      </c>
      <c r="W216" s="69" t="s">
        <v>584</v>
      </c>
      <c r="X216" s="69" t="s">
        <v>1225</v>
      </c>
      <c r="Y216" s="188" t="s">
        <v>371</v>
      </c>
      <c r="Z216" s="188" t="s">
        <v>371</v>
      </c>
      <c r="AA216" s="188" t="s">
        <v>377</v>
      </c>
      <c r="AB216" s="63">
        <f t="shared" si="40"/>
        <v>3</v>
      </c>
      <c r="AC216" s="188" t="s">
        <v>377</v>
      </c>
      <c r="AD216" s="63">
        <f t="shared" si="41"/>
        <v>3</v>
      </c>
      <c r="AE216" s="188" t="s">
        <v>377</v>
      </c>
      <c r="AF216" s="63">
        <f t="shared" si="42"/>
        <v>3</v>
      </c>
      <c r="AG216" s="63">
        <f t="shared" si="43"/>
        <v>9</v>
      </c>
      <c r="AH216" s="165" t="str">
        <f t="shared" si="45"/>
        <v>Alta</v>
      </c>
    </row>
    <row r="217" spans="1:34" s="72" customFormat="1" ht="409.6">
      <c r="A217" s="69" t="s">
        <v>1583</v>
      </c>
      <c r="B217" s="69" t="s">
        <v>137</v>
      </c>
      <c r="C217" s="91" t="s">
        <v>1299</v>
      </c>
      <c r="D217" s="69" t="s">
        <v>1300</v>
      </c>
      <c r="E217" s="69" t="s">
        <v>457</v>
      </c>
      <c r="F217" s="92" t="s">
        <v>1301</v>
      </c>
      <c r="G217" s="93" t="s">
        <v>1302</v>
      </c>
      <c r="H217" s="69" t="s">
        <v>157</v>
      </c>
      <c r="I217" s="69" t="s">
        <v>164</v>
      </c>
      <c r="J217" s="69" t="s">
        <v>170</v>
      </c>
      <c r="K217" s="69" t="s">
        <v>182</v>
      </c>
      <c r="L217" s="69" t="s">
        <v>359</v>
      </c>
      <c r="M217" s="69" t="s">
        <v>1303</v>
      </c>
      <c r="N217" s="94" t="s">
        <v>1304</v>
      </c>
      <c r="O217" s="73" t="s">
        <v>1305</v>
      </c>
      <c r="P217" s="69" t="s">
        <v>420</v>
      </c>
      <c r="Q217" s="69" t="s">
        <v>365</v>
      </c>
      <c r="R217" s="69" t="s">
        <v>420</v>
      </c>
      <c r="S217" s="77" t="s">
        <v>897</v>
      </c>
      <c r="T217" s="69" t="s">
        <v>1306</v>
      </c>
      <c r="U217" s="69" t="s">
        <v>369</v>
      </c>
      <c r="V217" s="69" t="s">
        <v>1307</v>
      </c>
      <c r="W217" s="69" t="s">
        <v>421</v>
      </c>
      <c r="X217" s="69" t="s">
        <v>1306</v>
      </c>
      <c r="Y217" s="184" t="s">
        <v>373</v>
      </c>
      <c r="Z217" s="184" t="s">
        <v>373</v>
      </c>
      <c r="AA217" s="184" t="s">
        <v>379</v>
      </c>
      <c r="AB217" s="63">
        <f t="shared" si="40"/>
        <v>1</v>
      </c>
      <c r="AC217" s="167" t="s">
        <v>378</v>
      </c>
      <c r="AD217" s="63">
        <f t="shared" si="41"/>
        <v>2</v>
      </c>
      <c r="AE217" s="167" t="s">
        <v>378</v>
      </c>
      <c r="AF217" s="63">
        <f t="shared" si="42"/>
        <v>2</v>
      </c>
      <c r="AG217" s="63">
        <f t="shared" si="43"/>
        <v>5</v>
      </c>
      <c r="AH217" s="167" t="str">
        <f t="shared" si="45"/>
        <v>Media</v>
      </c>
    </row>
    <row r="218" spans="1:34" s="72" customFormat="1" ht="409.2">
      <c r="A218" s="69" t="s">
        <v>1584</v>
      </c>
      <c r="B218" s="69" t="s">
        <v>137</v>
      </c>
      <c r="C218" s="91" t="s">
        <v>1299</v>
      </c>
      <c r="D218" s="69" t="s">
        <v>1300</v>
      </c>
      <c r="E218" s="69" t="s">
        <v>457</v>
      </c>
      <c r="F218" s="92" t="s">
        <v>1308</v>
      </c>
      <c r="G218" s="93" t="s">
        <v>1309</v>
      </c>
      <c r="H218" s="69" t="s">
        <v>157</v>
      </c>
      <c r="I218" s="69" t="s">
        <v>164</v>
      </c>
      <c r="J218" s="69" t="s">
        <v>170</v>
      </c>
      <c r="K218" s="69" t="s">
        <v>182</v>
      </c>
      <c r="L218" s="69" t="s">
        <v>359</v>
      </c>
      <c r="M218" s="69" t="s">
        <v>1303</v>
      </c>
      <c r="N218" s="94" t="s">
        <v>1304</v>
      </c>
      <c r="O218" s="69" t="s">
        <v>1305</v>
      </c>
      <c r="P218" s="69" t="s">
        <v>420</v>
      </c>
      <c r="Q218" s="69" t="s">
        <v>365</v>
      </c>
      <c r="R218" s="69" t="s">
        <v>420</v>
      </c>
      <c r="S218" s="77" t="s">
        <v>897</v>
      </c>
      <c r="T218" s="69" t="s">
        <v>1306</v>
      </c>
      <c r="U218" s="69" t="s">
        <v>369</v>
      </c>
      <c r="V218" s="69" t="s">
        <v>1307</v>
      </c>
      <c r="W218" s="69" t="s">
        <v>421</v>
      </c>
      <c r="X218" s="69" t="s">
        <v>1306</v>
      </c>
      <c r="Y218" s="184" t="s">
        <v>373</v>
      </c>
      <c r="Z218" s="184" t="s">
        <v>373</v>
      </c>
      <c r="AA218" s="184" t="s">
        <v>379</v>
      </c>
      <c r="AB218" s="63">
        <f t="shared" si="40"/>
        <v>1</v>
      </c>
      <c r="AC218" s="184" t="s">
        <v>379</v>
      </c>
      <c r="AD218" s="63">
        <f t="shared" si="41"/>
        <v>1</v>
      </c>
      <c r="AE218" s="184" t="s">
        <v>379</v>
      </c>
      <c r="AF218" s="63">
        <f t="shared" si="42"/>
        <v>1</v>
      </c>
      <c r="AG218" s="63">
        <f t="shared" si="43"/>
        <v>3</v>
      </c>
      <c r="AH218" s="166" t="str">
        <f t="shared" si="45"/>
        <v>Baja</v>
      </c>
    </row>
    <row r="219" spans="1:34" s="72" customFormat="1" ht="409.2">
      <c r="A219" s="69" t="s">
        <v>1585</v>
      </c>
      <c r="B219" s="69" t="s">
        <v>137</v>
      </c>
      <c r="C219" s="91" t="s">
        <v>1299</v>
      </c>
      <c r="D219" s="69" t="s">
        <v>1300</v>
      </c>
      <c r="E219" s="69" t="s">
        <v>1310</v>
      </c>
      <c r="F219" s="92" t="s">
        <v>1311</v>
      </c>
      <c r="G219" s="93" t="s">
        <v>1312</v>
      </c>
      <c r="H219" s="69" t="s">
        <v>157</v>
      </c>
      <c r="I219" s="69" t="s">
        <v>164</v>
      </c>
      <c r="J219" s="69" t="s">
        <v>158</v>
      </c>
      <c r="K219" s="69" t="s">
        <v>182</v>
      </c>
      <c r="L219" s="69" t="s">
        <v>359</v>
      </c>
      <c r="M219" s="69" t="s">
        <v>1303</v>
      </c>
      <c r="N219" s="94" t="s">
        <v>1304</v>
      </c>
      <c r="O219" s="69" t="s">
        <v>1305</v>
      </c>
      <c r="P219" s="69" t="s">
        <v>420</v>
      </c>
      <c r="Q219" s="69" t="s">
        <v>365</v>
      </c>
      <c r="R219" s="69" t="s">
        <v>420</v>
      </c>
      <c r="S219" s="77" t="s">
        <v>897</v>
      </c>
      <c r="T219" s="69" t="s">
        <v>1306</v>
      </c>
      <c r="U219" s="69" t="s">
        <v>369</v>
      </c>
      <c r="V219" s="69" t="s">
        <v>1307</v>
      </c>
      <c r="W219" s="69" t="s">
        <v>421</v>
      </c>
      <c r="X219" s="69" t="s">
        <v>1306</v>
      </c>
      <c r="Y219" s="185" t="s">
        <v>372</v>
      </c>
      <c r="Z219" s="185" t="s">
        <v>372</v>
      </c>
      <c r="AA219" s="167" t="s">
        <v>378</v>
      </c>
      <c r="AB219" s="63">
        <f t="shared" si="40"/>
        <v>2</v>
      </c>
      <c r="AC219" s="167" t="s">
        <v>378</v>
      </c>
      <c r="AD219" s="63">
        <f t="shared" si="41"/>
        <v>2</v>
      </c>
      <c r="AE219" s="185" t="s">
        <v>378</v>
      </c>
      <c r="AF219" s="63">
        <f t="shared" si="42"/>
        <v>2</v>
      </c>
      <c r="AG219" s="63">
        <f t="shared" si="43"/>
        <v>6</v>
      </c>
      <c r="AH219" s="167" t="str">
        <f t="shared" si="45"/>
        <v>Media</v>
      </c>
    </row>
    <row r="220" spans="1:34" s="72" customFormat="1" ht="409.2">
      <c r="A220" s="69" t="s">
        <v>1586</v>
      </c>
      <c r="B220" s="69" t="s">
        <v>137</v>
      </c>
      <c r="C220" s="91" t="s">
        <v>1299</v>
      </c>
      <c r="D220" s="69" t="s">
        <v>1300</v>
      </c>
      <c r="E220" s="69" t="s">
        <v>1313</v>
      </c>
      <c r="F220" s="92" t="s">
        <v>1314</v>
      </c>
      <c r="G220" s="93" t="s">
        <v>1315</v>
      </c>
      <c r="H220" s="69" t="s">
        <v>157</v>
      </c>
      <c r="I220" s="69" t="s">
        <v>164</v>
      </c>
      <c r="J220" s="69" t="s">
        <v>158</v>
      </c>
      <c r="K220" s="69" t="s">
        <v>182</v>
      </c>
      <c r="L220" s="69" t="s">
        <v>359</v>
      </c>
      <c r="M220" s="69" t="s">
        <v>1303</v>
      </c>
      <c r="N220" s="94" t="s">
        <v>1304</v>
      </c>
      <c r="O220" s="69" t="s">
        <v>1305</v>
      </c>
      <c r="P220" s="69" t="s">
        <v>420</v>
      </c>
      <c r="Q220" s="69" t="s">
        <v>365</v>
      </c>
      <c r="R220" s="69" t="s">
        <v>420</v>
      </c>
      <c r="S220" s="77" t="s">
        <v>897</v>
      </c>
      <c r="T220" s="69" t="s">
        <v>1306</v>
      </c>
      <c r="U220" s="69" t="s">
        <v>369</v>
      </c>
      <c r="V220" s="69" t="s">
        <v>1307</v>
      </c>
      <c r="W220" s="69" t="s">
        <v>421</v>
      </c>
      <c r="X220" s="69" t="s">
        <v>1306</v>
      </c>
      <c r="Y220" s="185" t="s">
        <v>372</v>
      </c>
      <c r="Z220" s="185" t="s">
        <v>372</v>
      </c>
      <c r="AA220" s="167" t="s">
        <v>378</v>
      </c>
      <c r="AB220" s="63">
        <f t="shared" si="40"/>
        <v>2</v>
      </c>
      <c r="AC220" s="167" t="s">
        <v>378</v>
      </c>
      <c r="AD220" s="63">
        <f t="shared" si="41"/>
        <v>2</v>
      </c>
      <c r="AE220" s="167" t="s">
        <v>378</v>
      </c>
      <c r="AF220" s="63">
        <f t="shared" si="42"/>
        <v>2</v>
      </c>
      <c r="AG220" s="63">
        <f t="shared" si="43"/>
        <v>6</v>
      </c>
      <c r="AH220" s="167" t="str">
        <f t="shared" si="45"/>
        <v>Media</v>
      </c>
    </row>
    <row r="221" spans="1:34" s="72" customFormat="1" ht="409.2">
      <c r="A221" s="69" t="s">
        <v>1587</v>
      </c>
      <c r="B221" s="69" t="s">
        <v>137</v>
      </c>
      <c r="C221" s="91" t="s">
        <v>1299</v>
      </c>
      <c r="D221" s="69" t="s">
        <v>1300</v>
      </c>
      <c r="E221" s="69" t="s">
        <v>1316</v>
      </c>
      <c r="F221" s="92" t="s">
        <v>1317</v>
      </c>
      <c r="G221" s="93" t="s">
        <v>1318</v>
      </c>
      <c r="H221" s="69" t="s">
        <v>157</v>
      </c>
      <c r="I221" s="69" t="s">
        <v>164</v>
      </c>
      <c r="J221" s="69" t="s">
        <v>158</v>
      </c>
      <c r="K221" s="69" t="s">
        <v>182</v>
      </c>
      <c r="L221" s="69" t="s">
        <v>359</v>
      </c>
      <c r="M221" s="69" t="s">
        <v>1303</v>
      </c>
      <c r="N221" s="94" t="s">
        <v>1304</v>
      </c>
      <c r="O221" s="69" t="s">
        <v>1305</v>
      </c>
      <c r="P221" s="69" t="s">
        <v>420</v>
      </c>
      <c r="Q221" s="69" t="s">
        <v>365</v>
      </c>
      <c r="R221" s="69" t="s">
        <v>420</v>
      </c>
      <c r="S221" s="77" t="s">
        <v>897</v>
      </c>
      <c r="T221" s="69" t="s">
        <v>1306</v>
      </c>
      <c r="U221" s="69" t="s">
        <v>369</v>
      </c>
      <c r="V221" s="69" t="s">
        <v>1307</v>
      </c>
      <c r="W221" s="69" t="s">
        <v>421</v>
      </c>
      <c r="X221" s="69" t="s">
        <v>1306</v>
      </c>
      <c r="Y221" s="185" t="s">
        <v>372</v>
      </c>
      <c r="Z221" s="185" t="s">
        <v>372</v>
      </c>
      <c r="AA221" s="167" t="s">
        <v>378</v>
      </c>
      <c r="AB221" s="63">
        <f t="shared" si="40"/>
        <v>2</v>
      </c>
      <c r="AC221" s="167" t="s">
        <v>378</v>
      </c>
      <c r="AD221" s="63">
        <f t="shared" si="41"/>
        <v>2</v>
      </c>
      <c r="AE221" s="167" t="s">
        <v>378</v>
      </c>
      <c r="AF221" s="63">
        <f t="shared" si="42"/>
        <v>2</v>
      </c>
      <c r="AG221" s="63">
        <f t="shared" si="43"/>
        <v>6</v>
      </c>
      <c r="AH221" s="167" t="str">
        <f t="shared" si="45"/>
        <v>Media</v>
      </c>
    </row>
    <row r="222" spans="1:34" s="72" customFormat="1" ht="409.2">
      <c r="A222" s="69" t="s">
        <v>1588</v>
      </c>
      <c r="B222" s="69" t="s">
        <v>137</v>
      </c>
      <c r="C222" s="91" t="s">
        <v>1299</v>
      </c>
      <c r="D222" s="69" t="s">
        <v>1300</v>
      </c>
      <c r="E222" s="69" t="s">
        <v>1319</v>
      </c>
      <c r="F222" s="92" t="s">
        <v>1320</v>
      </c>
      <c r="G222" s="93" t="s">
        <v>1321</v>
      </c>
      <c r="H222" s="69" t="s">
        <v>157</v>
      </c>
      <c r="I222" s="69" t="s">
        <v>164</v>
      </c>
      <c r="J222" s="69" t="s">
        <v>158</v>
      </c>
      <c r="K222" s="69" t="s">
        <v>182</v>
      </c>
      <c r="L222" s="69" t="s">
        <v>359</v>
      </c>
      <c r="M222" s="69" t="s">
        <v>1303</v>
      </c>
      <c r="N222" s="94" t="s">
        <v>1304</v>
      </c>
      <c r="O222" s="69" t="s">
        <v>1305</v>
      </c>
      <c r="P222" s="69" t="s">
        <v>420</v>
      </c>
      <c r="Q222" s="69" t="s">
        <v>365</v>
      </c>
      <c r="R222" s="69" t="s">
        <v>420</v>
      </c>
      <c r="S222" s="77" t="s">
        <v>897</v>
      </c>
      <c r="T222" s="69" t="s">
        <v>1306</v>
      </c>
      <c r="U222" s="69" t="s">
        <v>369</v>
      </c>
      <c r="V222" s="69" t="s">
        <v>1307</v>
      </c>
      <c r="W222" s="69" t="s">
        <v>421</v>
      </c>
      <c r="X222" s="69" t="s">
        <v>1306</v>
      </c>
      <c r="Y222" s="185" t="s">
        <v>372</v>
      </c>
      <c r="Z222" s="185" t="s">
        <v>372</v>
      </c>
      <c r="AA222" s="167" t="s">
        <v>378</v>
      </c>
      <c r="AB222" s="63">
        <f t="shared" si="40"/>
        <v>2</v>
      </c>
      <c r="AC222" s="167" t="s">
        <v>378</v>
      </c>
      <c r="AD222" s="63">
        <f t="shared" si="41"/>
        <v>2</v>
      </c>
      <c r="AE222" s="167" t="s">
        <v>378</v>
      </c>
      <c r="AF222" s="63">
        <f t="shared" si="42"/>
        <v>2</v>
      </c>
      <c r="AG222" s="63">
        <f t="shared" si="43"/>
        <v>6</v>
      </c>
      <c r="AH222" s="167" t="str">
        <f t="shared" si="45"/>
        <v>Media</v>
      </c>
    </row>
    <row r="223" spans="1:34" s="72" customFormat="1" ht="409.2">
      <c r="A223" s="69" t="s">
        <v>1589</v>
      </c>
      <c r="B223" s="69" t="s">
        <v>137</v>
      </c>
      <c r="C223" s="91" t="s">
        <v>1299</v>
      </c>
      <c r="D223" s="69" t="s">
        <v>1300</v>
      </c>
      <c r="E223" s="69" t="s">
        <v>1322</v>
      </c>
      <c r="F223" s="92" t="s">
        <v>1323</v>
      </c>
      <c r="G223" s="93" t="s">
        <v>1324</v>
      </c>
      <c r="H223" s="69" t="s">
        <v>157</v>
      </c>
      <c r="I223" s="69" t="s">
        <v>164</v>
      </c>
      <c r="J223" s="69" t="s">
        <v>158</v>
      </c>
      <c r="K223" s="69" t="s">
        <v>182</v>
      </c>
      <c r="L223" s="69" t="s">
        <v>359</v>
      </c>
      <c r="M223" s="69" t="s">
        <v>1303</v>
      </c>
      <c r="N223" s="94" t="s">
        <v>1304</v>
      </c>
      <c r="O223" s="69" t="s">
        <v>1305</v>
      </c>
      <c r="P223" s="69" t="s">
        <v>420</v>
      </c>
      <c r="Q223" s="69" t="s">
        <v>365</v>
      </c>
      <c r="R223" s="69" t="s">
        <v>420</v>
      </c>
      <c r="S223" s="77" t="s">
        <v>897</v>
      </c>
      <c r="T223" s="69" t="s">
        <v>1306</v>
      </c>
      <c r="U223" s="69" t="s">
        <v>369</v>
      </c>
      <c r="V223" s="69" t="s">
        <v>1307</v>
      </c>
      <c r="W223" s="69" t="s">
        <v>421</v>
      </c>
      <c r="X223" s="69" t="s">
        <v>1306</v>
      </c>
      <c r="Y223" s="185" t="s">
        <v>372</v>
      </c>
      <c r="Z223" s="185" t="s">
        <v>372</v>
      </c>
      <c r="AA223" s="167" t="s">
        <v>378</v>
      </c>
      <c r="AB223" s="63">
        <f t="shared" si="40"/>
        <v>2</v>
      </c>
      <c r="AC223" s="167" t="s">
        <v>378</v>
      </c>
      <c r="AD223" s="63">
        <f t="shared" si="41"/>
        <v>2</v>
      </c>
      <c r="AE223" s="167" t="s">
        <v>378</v>
      </c>
      <c r="AF223" s="63">
        <f t="shared" si="42"/>
        <v>2</v>
      </c>
      <c r="AG223" s="63">
        <f t="shared" si="43"/>
        <v>6</v>
      </c>
      <c r="AH223" s="167" t="str">
        <f t="shared" si="45"/>
        <v>Media</v>
      </c>
    </row>
    <row r="224" spans="1:34" s="72" customFormat="1" ht="409.2">
      <c r="A224" s="69" t="s">
        <v>1590</v>
      </c>
      <c r="B224" s="69" t="s">
        <v>137</v>
      </c>
      <c r="C224" s="91" t="s">
        <v>1299</v>
      </c>
      <c r="D224" s="69" t="s">
        <v>1300</v>
      </c>
      <c r="E224" s="69" t="s">
        <v>1325</v>
      </c>
      <c r="F224" s="92" t="s">
        <v>1326</v>
      </c>
      <c r="G224" s="93" t="s">
        <v>1327</v>
      </c>
      <c r="H224" s="69" t="s">
        <v>157</v>
      </c>
      <c r="I224" s="69" t="s">
        <v>164</v>
      </c>
      <c r="J224" s="69" t="s">
        <v>158</v>
      </c>
      <c r="K224" s="69" t="s">
        <v>182</v>
      </c>
      <c r="L224" s="69" t="s">
        <v>359</v>
      </c>
      <c r="M224" s="69" t="s">
        <v>1303</v>
      </c>
      <c r="N224" s="94" t="s">
        <v>1304</v>
      </c>
      <c r="O224" s="69" t="s">
        <v>1305</v>
      </c>
      <c r="P224" s="69" t="s">
        <v>420</v>
      </c>
      <c r="Q224" s="69" t="s">
        <v>365</v>
      </c>
      <c r="R224" s="69" t="s">
        <v>420</v>
      </c>
      <c r="S224" s="77" t="s">
        <v>897</v>
      </c>
      <c r="T224" s="69" t="s">
        <v>1306</v>
      </c>
      <c r="U224" s="69" t="s">
        <v>369</v>
      </c>
      <c r="V224" s="69" t="s">
        <v>1307</v>
      </c>
      <c r="W224" s="69" t="s">
        <v>421</v>
      </c>
      <c r="X224" s="69" t="s">
        <v>1306</v>
      </c>
      <c r="Y224" s="185" t="s">
        <v>372</v>
      </c>
      <c r="Z224" s="185" t="s">
        <v>372</v>
      </c>
      <c r="AA224" s="167" t="s">
        <v>378</v>
      </c>
      <c r="AB224" s="63">
        <f t="shared" si="40"/>
        <v>2</v>
      </c>
      <c r="AC224" s="167" t="s">
        <v>378</v>
      </c>
      <c r="AD224" s="63">
        <f t="shared" si="41"/>
        <v>2</v>
      </c>
      <c r="AE224" s="167" t="s">
        <v>378</v>
      </c>
      <c r="AF224" s="63">
        <f t="shared" si="42"/>
        <v>2</v>
      </c>
      <c r="AG224" s="63">
        <f t="shared" si="43"/>
        <v>6</v>
      </c>
      <c r="AH224" s="167" t="str">
        <f t="shared" si="45"/>
        <v>Media</v>
      </c>
    </row>
    <row r="225" spans="1:34" s="72" customFormat="1" ht="409.2">
      <c r="A225" s="69" t="s">
        <v>1591</v>
      </c>
      <c r="B225" s="69" t="s">
        <v>137</v>
      </c>
      <c r="C225" s="91" t="s">
        <v>1299</v>
      </c>
      <c r="D225" s="69" t="s">
        <v>1300</v>
      </c>
      <c r="E225" s="69" t="s">
        <v>1328</v>
      </c>
      <c r="F225" s="92" t="s">
        <v>1329</v>
      </c>
      <c r="G225" s="93" t="s">
        <v>1330</v>
      </c>
      <c r="H225" s="69" t="s">
        <v>157</v>
      </c>
      <c r="I225" s="69" t="s">
        <v>164</v>
      </c>
      <c r="J225" s="69" t="s">
        <v>158</v>
      </c>
      <c r="K225" s="69" t="s">
        <v>182</v>
      </c>
      <c r="L225" s="69" t="s">
        <v>359</v>
      </c>
      <c r="M225" s="69" t="s">
        <v>1303</v>
      </c>
      <c r="N225" s="94" t="s">
        <v>1304</v>
      </c>
      <c r="O225" s="69" t="s">
        <v>1305</v>
      </c>
      <c r="P225" s="69" t="s">
        <v>420</v>
      </c>
      <c r="Q225" s="69" t="s">
        <v>365</v>
      </c>
      <c r="R225" s="69" t="s">
        <v>420</v>
      </c>
      <c r="S225" s="77" t="s">
        <v>897</v>
      </c>
      <c r="T225" s="69" t="s">
        <v>1306</v>
      </c>
      <c r="U225" s="69" t="s">
        <v>369</v>
      </c>
      <c r="V225" s="69" t="s">
        <v>1307</v>
      </c>
      <c r="W225" s="69" t="s">
        <v>421</v>
      </c>
      <c r="X225" s="69" t="s">
        <v>1306</v>
      </c>
      <c r="Y225" s="185" t="s">
        <v>372</v>
      </c>
      <c r="Z225" s="185" t="s">
        <v>372</v>
      </c>
      <c r="AA225" s="167" t="s">
        <v>378</v>
      </c>
      <c r="AB225" s="63">
        <f t="shared" si="40"/>
        <v>2</v>
      </c>
      <c r="AC225" s="167" t="s">
        <v>378</v>
      </c>
      <c r="AD225" s="63">
        <f t="shared" si="41"/>
        <v>2</v>
      </c>
      <c r="AE225" s="167" t="s">
        <v>378</v>
      </c>
      <c r="AF225" s="63">
        <f t="shared" si="42"/>
        <v>2</v>
      </c>
      <c r="AG225" s="63">
        <f t="shared" si="43"/>
        <v>6</v>
      </c>
      <c r="AH225" s="167" t="str">
        <f t="shared" si="45"/>
        <v>Media</v>
      </c>
    </row>
    <row r="226" spans="1:34" s="72" customFormat="1" ht="409.2">
      <c r="A226" s="69" t="s">
        <v>1592</v>
      </c>
      <c r="B226" s="69" t="s">
        <v>137</v>
      </c>
      <c r="C226" s="91" t="s">
        <v>1299</v>
      </c>
      <c r="D226" s="69" t="s">
        <v>1300</v>
      </c>
      <c r="E226" s="69" t="s">
        <v>1331</v>
      </c>
      <c r="F226" s="92" t="s">
        <v>1332</v>
      </c>
      <c r="G226" s="93" t="s">
        <v>1333</v>
      </c>
      <c r="H226" s="69" t="s">
        <v>157</v>
      </c>
      <c r="I226" s="69" t="s">
        <v>164</v>
      </c>
      <c r="J226" s="69" t="s">
        <v>158</v>
      </c>
      <c r="K226" s="69" t="s">
        <v>182</v>
      </c>
      <c r="L226" s="69" t="s">
        <v>359</v>
      </c>
      <c r="M226" s="69" t="s">
        <v>1303</v>
      </c>
      <c r="N226" s="94" t="s">
        <v>1304</v>
      </c>
      <c r="O226" s="69" t="s">
        <v>1305</v>
      </c>
      <c r="P226" s="69" t="s">
        <v>420</v>
      </c>
      <c r="Q226" s="69" t="s">
        <v>365</v>
      </c>
      <c r="R226" s="69" t="s">
        <v>420</v>
      </c>
      <c r="S226" s="77" t="s">
        <v>897</v>
      </c>
      <c r="T226" s="69" t="s">
        <v>1306</v>
      </c>
      <c r="U226" s="69" t="s">
        <v>369</v>
      </c>
      <c r="V226" s="69" t="s">
        <v>1307</v>
      </c>
      <c r="W226" s="69" t="s">
        <v>421</v>
      </c>
      <c r="X226" s="69" t="s">
        <v>1306</v>
      </c>
      <c r="Y226" s="184" t="s">
        <v>373</v>
      </c>
      <c r="Z226" s="184" t="s">
        <v>373</v>
      </c>
      <c r="AA226" s="167" t="s">
        <v>378</v>
      </c>
      <c r="AB226" s="63">
        <f t="shared" si="40"/>
        <v>2</v>
      </c>
      <c r="AC226" s="167" t="s">
        <v>378</v>
      </c>
      <c r="AD226" s="63">
        <f t="shared" si="41"/>
        <v>2</v>
      </c>
      <c r="AE226" s="167" t="s">
        <v>378</v>
      </c>
      <c r="AF226" s="63">
        <f t="shared" si="42"/>
        <v>2</v>
      </c>
      <c r="AG226" s="63">
        <f t="shared" si="43"/>
        <v>6</v>
      </c>
      <c r="AH226" s="167" t="str">
        <f t="shared" si="45"/>
        <v>Media</v>
      </c>
    </row>
    <row r="227" spans="1:34" s="72" customFormat="1" ht="409.6">
      <c r="A227" s="69" t="s">
        <v>1593</v>
      </c>
      <c r="B227" s="69" t="s">
        <v>137</v>
      </c>
      <c r="C227" s="91" t="s">
        <v>1299</v>
      </c>
      <c r="D227" s="69" t="s">
        <v>1300</v>
      </c>
      <c r="E227" s="69" t="s">
        <v>457</v>
      </c>
      <c r="F227" s="92" t="s">
        <v>1334</v>
      </c>
      <c r="G227" s="93" t="s">
        <v>1335</v>
      </c>
      <c r="H227" s="69" t="s">
        <v>157</v>
      </c>
      <c r="I227" s="69" t="s">
        <v>164</v>
      </c>
      <c r="J227" s="69" t="s">
        <v>170</v>
      </c>
      <c r="K227" s="69" t="s">
        <v>182</v>
      </c>
      <c r="L227" s="69" t="s">
        <v>359</v>
      </c>
      <c r="M227" s="69" t="s">
        <v>1303</v>
      </c>
      <c r="N227" s="94" t="s">
        <v>1304</v>
      </c>
      <c r="O227" s="73" t="s">
        <v>1305</v>
      </c>
      <c r="P227" s="69" t="s">
        <v>420</v>
      </c>
      <c r="Q227" s="69" t="s">
        <v>365</v>
      </c>
      <c r="R227" s="69" t="s">
        <v>420</v>
      </c>
      <c r="S227" s="77" t="s">
        <v>897</v>
      </c>
      <c r="T227" s="69" t="s">
        <v>1306</v>
      </c>
      <c r="U227" s="69" t="s">
        <v>369</v>
      </c>
      <c r="V227" s="69" t="s">
        <v>1307</v>
      </c>
      <c r="W227" s="69" t="s">
        <v>421</v>
      </c>
      <c r="X227" s="69" t="s">
        <v>1306</v>
      </c>
      <c r="Y227" s="184" t="s">
        <v>373</v>
      </c>
      <c r="Z227" s="184" t="s">
        <v>373</v>
      </c>
      <c r="AA227" s="166" t="s">
        <v>379</v>
      </c>
      <c r="AB227" s="63">
        <f t="shared" si="40"/>
        <v>1</v>
      </c>
      <c r="AC227" s="167" t="s">
        <v>378</v>
      </c>
      <c r="AD227" s="63">
        <f t="shared" si="41"/>
        <v>2</v>
      </c>
      <c r="AE227" s="167" t="s">
        <v>378</v>
      </c>
      <c r="AF227" s="63">
        <f t="shared" si="42"/>
        <v>2</v>
      </c>
      <c r="AG227" s="63">
        <f t="shared" si="43"/>
        <v>5</v>
      </c>
      <c r="AH227" s="167" t="str">
        <f t="shared" si="45"/>
        <v>Media</v>
      </c>
    </row>
    <row r="228" spans="1:34" s="72" customFormat="1" ht="409.6">
      <c r="A228" s="69" t="s">
        <v>1594</v>
      </c>
      <c r="B228" s="69" t="s">
        <v>137</v>
      </c>
      <c r="C228" s="91" t="s">
        <v>1299</v>
      </c>
      <c r="D228" s="69" t="s">
        <v>1300</v>
      </c>
      <c r="E228" s="69" t="s">
        <v>457</v>
      </c>
      <c r="F228" s="92" t="s">
        <v>1336</v>
      </c>
      <c r="G228" s="93" t="s">
        <v>1337</v>
      </c>
      <c r="H228" s="69" t="s">
        <v>157</v>
      </c>
      <c r="I228" s="69" t="s">
        <v>164</v>
      </c>
      <c r="J228" s="69" t="s">
        <v>170</v>
      </c>
      <c r="K228" s="69" t="s">
        <v>182</v>
      </c>
      <c r="L228" s="69" t="s">
        <v>359</v>
      </c>
      <c r="M228" s="69" t="s">
        <v>1303</v>
      </c>
      <c r="N228" s="94" t="s">
        <v>1304</v>
      </c>
      <c r="O228" s="73" t="s">
        <v>1305</v>
      </c>
      <c r="P228" s="69" t="s">
        <v>420</v>
      </c>
      <c r="Q228" s="69" t="s">
        <v>365</v>
      </c>
      <c r="R228" s="69" t="s">
        <v>420</v>
      </c>
      <c r="S228" s="77" t="s">
        <v>897</v>
      </c>
      <c r="T228" s="69" t="s">
        <v>1306</v>
      </c>
      <c r="U228" s="69" t="s">
        <v>369</v>
      </c>
      <c r="V228" s="69" t="s">
        <v>1307</v>
      </c>
      <c r="W228" s="69" t="s">
        <v>421</v>
      </c>
      <c r="X228" s="69" t="s">
        <v>1306</v>
      </c>
      <c r="Y228" s="184" t="s">
        <v>373</v>
      </c>
      <c r="Z228" s="184" t="s">
        <v>373</v>
      </c>
      <c r="AA228" s="166" t="s">
        <v>379</v>
      </c>
      <c r="AB228" s="63">
        <f t="shared" si="40"/>
        <v>1</v>
      </c>
      <c r="AC228" s="167" t="s">
        <v>378</v>
      </c>
      <c r="AD228" s="63">
        <f t="shared" si="41"/>
        <v>2</v>
      </c>
      <c r="AE228" s="167" t="s">
        <v>378</v>
      </c>
      <c r="AF228" s="63">
        <f t="shared" si="42"/>
        <v>2</v>
      </c>
      <c r="AG228" s="63">
        <f t="shared" si="43"/>
        <v>5</v>
      </c>
      <c r="AH228" s="167" t="str">
        <f t="shared" si="45"/>
        <v>Media</v>
      </c>
    </row>
    <row r="229" spans="1:34" s="72" customFormat="1" ht="198">
      <c r="A229" s="69" t="s">
        <v>1595</v>
      </c>
      <c r="B229" s="69" t="s">
        <v>137</v>
      </c>
      <c r="C229" s="91" t="s">
        <v>1299</v>
      </c>
      <c r="D229" s="69" t="s">
        <v>1340</v>
      </c>
      <c r="E229" s="69" t="s">
        <v>1005</v>
      </c>
      <c r="F229" s="95" t="s">
        <v>1341</v>
      </c>
      <c r="G229" s="199" t="s">
        <v>1342</v>
      </c>
      <c r="H229" s="69" t="s">
        <v>157</v>
      </c>
      <c r="I229" s="69" t="s">
        <v>164</v>
      </c>
      <c r="J229" s="69" t="s">
        <v>158</v>
      </c>
      <c r="K229" s="69" t="s">
        <v>182</v>
      </c>
      <c r="L229" s="69" t="s">
        <v>359</v>
      </c>
      <c r="M229" s="69" t="s">
        <v>487</v>
      </c>
      <c r="N229" s="69" t="s">
        <v>1343</v>
      </c>
      <c r="O229" s="69" t="s">
        <v>1338</v>
      </c>
      <c r="P229" s="69" t="s">
        <v>420</v>
      </c>
      <c r="Q229" s="69" t="s">
        <v>364</v>
      </c>
      <c r="R229" s="69" t="s">
        <v>420</v>
      </c>
      <c r="S229" s="77" t="s">
        <v>816</v>
      </c>
      <c r="T229" s="69" t="s">
        <v>1344</v>
      </c>
      <c r="U229" s="69" t="s">
        <v>369</v>
      </c>
      <c r="V229" s="69" t="s">
        <v>1345</v>
      </c>
      <c r="W229" s="69" t="s">
        <v>421</v>
      </c>
      <c r="X229" s="69" t="s">
        <v>1306</v>
      </c>
      <c r="Y229" s="184" t="s">
        <v>373</v>
      </c>
      <c r="Z229" s="184" t="s">
        <v>373</v>
      </c>
      <c r="AA229" s="166" t="s">
        <v>379</v>
      </c>
      <c r="AB229" s="63">
        <f t="shared" si="40"/>
        <v>1</v>
      </c>
      <c r="AC229" s="166" t="s">
        <v>379</v>
      </c>
      <c r="AD229" s="63">
        <f t="shared" si="41"/>
        <v>1</v>
      </c>
      <c r="AE229" s="166" t="s">
        <v>379</v>
      </c>
      <c r="AF229" s="63">
        <f t="shared" si="42"/>
        <v>1</v>
      </c>
      <c r="AG229" s="63">
        <f t="shared" si="43"/>
        <v>3</v>
      </c>
      <c r="AH229" s="166" t="str">
        <f t="shared" si="45"/>
        <v>Baja</v>
      </c>
    </row>
    <row r="230" spans="1:34" s="72" customFormat="1" ht="198">
      <c r="A230" s="69" t="s">
        <v>1596</v>
      </c>
      <c r="B230" s="69" t="s">
        <v>137</v>
      </c>
      <c r="C230" s="91" t="s">
        <v>1299</v>
      </c>
      <c r="D230" s="69" t="s">
        <v>1340</v>
      </c>
      <c r="E230" s="69" t="s">
        <v>1346</v>
      </c>
      <c r="F230" s="95" t="s">
        <v>1347</v>
      </c>
      <c r="G230" s="199" t="s">
        <v>1348</v>
      </c>
      <c r="H230" s="69" t="s">
        <v>157</v>
      </c>
      <c r="I230" s="69" t="s">
        <v>164</v>
      </c>
      <c r="J230" s="69" t="s">
        <v>158</v>
      </c>
      <c r="K230" s="69" t="s">
        <v>182</v>
      </c>
      <c r="L230" s="69" t="s">
        <v>359</v>
      </c>
      <c r="M230" s="69" t="s">
        <v>487</v>
      </c>
      <c r="N230" s="69" t="s">
        <v>1343</v>
      </c>
      <c r="O230" s="69" t="s">
        <v>1338</v>
      </c>
      <c r="P230" s="69" t="s">
        <v>420</v>
      </c>
      <c r="Q230" s="69" t="s">
        <v>364</v>
      </c>
      <c r="R230" s="69" t="s">
        <v>420</v>
      </c>
      <c r="S230" s="77" t="s">
        <v>816</v>
      </c>
      <c r="T230" s="69" t="s">
        <v>1344</v>
      </c>
      <c r="U230" s="69" t="s">
        <v>369</v>
      </c>
      <c r="V230" s="69" t="s">
        <v>1345</v>
      </c>
      <c r="W230" s="69" t="s">
        <v>421</v>
      </c>
      <c r="X230" s="69" t="s">
        <v>1306</v>
      </c>
      <c r="Y230" s="184" t="s">
        <v>373</v>
      </c>
      <c r="Z230" s="184" t="s">
        <v>373</v>
      </c>
      <c r="AA230" s="166" t="s">
        <v>379</v>
      </c>
      <c r="AB230" s="63">
        <f t="shared" si="40"/>
        <v>1</v>
      </c>
      <c r="AC230" s="166" t="s">
        <v>379</v>
      </c>
      <c r="AD230" s="63">
        <f t="shared" si="41"/>
        <v>1</v>
      </c>
      <c r="AE230" s="166" t="s">
        <v>379</v>
      </c>
      <c r="AF230" s="63">
        <f t="shared" si="42"/>
        <v>1</v>
      </c>
      <c r="AG230" s="63">
        <f t="shared" si="43"/>
        <v>3</v>
      </c>
      <c r="AH230" s="166" t="str">
        <f t="shared" si="45"/>
        <v>Baja</v>
      </c>
    </row>
    <row r="231" spans="1:34" s="72" customFormat="1" ht="198">
      <c r="A231" s="69" t="s">
        <v>1597</v>
      </c>
      <c r="B231" s="69" t="s">
        <v>137</v>
      </c>
      <c r="C231" s="91" t="s">
        <v>1299</v>
      </c>
      <c r="D231" s="69" t="s">
        <v>1340</v>
      </c>
      <c r="E231" s="69" t="s">
        <v>1349</v>
      </c>
      <c r="F231" s="95" t="s">
        <v>1350</v>
      </c>
      <c r="G231" s="199" t="s">
        <v>1351</v>
      </c>
      <c r="H231" s="69" t="s">
        <v>157</v>
      </c>
      <c r="I231" s="69" t="s">
        <v>164</v>
      </c>
      <c r="J231" s="69" t="s">
        <v>158</v>
      </c>
      <c r="K231" s="69" t="s">
        <v>182</v>
      </c>
      <c r="L231" s="69" t="s">
        <v>359</v>
      </c>
      <c r="M231" s="69" t="s">
        <v>487</v>
      </c>
      <c r="N231" s="69" t="s">
        <v>1343</v>
      </c>
      <c r="O231" s="69" t="s">
        <v>1338</v>
      </c>
      <c r="P231" s="69" t="s">
        <v>420</v>
      </c>
      <c r="Q231" s="69" t="s">
        <v>364</v>
      </c>
      <c r="R231" s="69" t="s">
        <v>420</v>
      </c>
      <c r="S231" s="77" t="s">
        <v>816</v>
      </c>
      <c r="T231" s="69" t="s">
        <v>1344</v>
      </c>
      <c r="U231" s="69" t="s">
        <v>369</v>
      </c>
      <c r="V231" s="69" t="s">
        <v>1345</v>
      </c>
      <c r="W231" s="69" t="s">
        <v>421</v>
      </c>
      <c r="X231" s="69" t="s">
        <v>1306</v>
      </c>
      <c r="Y231" s="184" t="s">
        <v>373</v>
      </c>
      <c r="Z231" s="184" t="s">
        <v>373</v>
      </c>
      <c r="AA231" s="166" t="s">
        <v>379</v>
      </c>
      <c r="AB231" s="63">
        <f t="shared" si="40"/>
        <v>1</v>
      </c>
      <c r="AC231" s="166" t="s">
        <v>379</v>
      </c>
      <c r="AD231" s="63">
        <f t="shared" si="41"/>
        <v>1</v>
      </c>
      <c r="AE231" s="166" t="s">
        <v>379</v>
      </c>
      <c r="AF231" s="63">
        <f t="shared" si="42"/>
        <v>1</v>
      </c>
      <c r="AG231" s="63">
        <f t="shared" si="43"/>
        <v>3</v>
      </c>
      <c r="AH231" s="166" t="str">
        <f t="shared" si="45"/>
        <v>Baja</v>
      </c>
    </row>
    <row r="232" spans="1:34" s="72" customFormat="1" ht="198">
      <c r="A232" s="69" t="s">
        <v>1598</v>
      </c>
      <c r="B232" s="69" t="s">
        <v>137</v>
      </c>
      <c r="C232" s="91" t="s">
        <v>1299</v>
      </c>
      <c r="D232" s="69" t="s">
        <v>1340</v>
      </c>
      <c r="E232" s="69" t="s">
        <v>1352</v>
      </c>
      <c r="F232" s="95" t="s">
        <v>1353</v>
      </c>
      <c r="G232" s="199" t="s">
        <v>1354</v>
      </c>
      <c r="H232" s="69" t="s">
        <v>157</v>
      </c>
      <c r="I232" s="69" t="s">
        <v>164</v>
      </c>
      <c r="J232" s="69" t="s">
        <v>158</v>
      </c>
      <c r="K232" s="69" t="s">
        <v>182</v>
      </c>
      <c r="L232" s="69" t="s">
        <v>359</v>
      </c>
      <c r="M232" s="69" t="s">
        <v>487</v>
      </c>
      <c r="N232" s="69" t="s">
        <v>1343</v>
      </c>
      <c r="O232" s="69" t="s">
        <v>1338</v>
      </c>
      <c r="P232" s="69" t="s">
        <v>420</v>
      </c>
      <c r="Q232" s="69" t="s">
        <v>364</v>
      </c>
      <c r="R232" s="69" t="s">
        <v>420</v>
      </c>
      <c r="S232" s="77" t="s">
        <v>816</v>
      </c>
      <c r="T232" s="69" t="s">
        <v>1344</v>
      </c>
      <c r="U232" s="69" t="s">
        <v>369</v>
      </c>
      <c r="V232" s="69" t="s">
        <v>1345</v>
      </c>
      <c r="W232" s="69" t="s">
        <v>421</v>
      </c>
      <c r="X232" s="69" t="s">
        <v>1306</v>
      </c>
      <c r="Y232" s="184" t="s">
        <v>373</v>
      </c>
      <c r="Z232" s="184" t="s">
        <v>373</v>
      </c>
      <c r="AA232" s="166" t="s">
        <v>379</v>
      </c>
      <c r="AB232" s="63">
        <f t="shared" si="40"/>
        <v>1</v>
      </c>
      <c r="AC232" s="166" t="s">
        <v>379</v>
      </c>
      <c r="AD232" s="63">
        <f t="shared" si="41"/>
        <v>1</v>
      </c>
      <c r="AE232" s="166" t="s">
        <v>379</v>
      </c>
      <c r="AF232" s="63">
        <f t="shared" si="42"/>
        <v>1</v>
      </c>
      <c r="AG232" s="63">
        <f t="shared" si="43"/>
        <v>3</v>
      </c>
      <c r="AH232" s="166" t="str">
        <f t="shared" si="45"/>
        <v>Baja</v>
      </c>
    </row>
    <row r="233" spans="1:34" s="72" customFormat="1" ht="198">
      <c r="A233" s="69" t="s">
        <v>1599</v>
      </c>
      <c r="B233" s="69" t="s">
        <v>137</v>
      </c>
      <c r="C233" s="91" t="s">
        <v>1299</v>
      </c>
      <c r="D233" s="69" t="s">
        <v>1340</v>
      </c>
      <c r="E233" s="69" t="s">
        <v>1355</v>
      </c>
      <c r="F233" s="95" t="s">
        <v>1356</v>
      </c>
      <c r="G233" s="200" t="s">
        <v>1357</v>
      </c>
      <c r="H233" s="69" t="s">
        <v>157</v>
      </c>
      <c r="I233" s="69" t="s">
        <v>164</v>
      </c>
      <c r="J233" s="69" t="s">
        <v>158</v>
      </c>
      <c r="K233" s="69" t="s">
        <v>182</v>
      </c>
      <c r="L233" s="69" t="s">
        <v>359</v>
      </c>
      <c r="M233" s="69" t="s">
        <v>487</v>
      </c>
      <c r="N233" s="69" t="s">
        <v>1343</v>
      </c>
      <c r="O233" s="69" t="s">
        <v>1338</v>
      </c>
      <c r="P233" s="69" t="s">
        <v>420</v>
      </c>
      <c r="Q233" s="69" t="s">
        <v>364</v>
      </c>
      <c r="R233" s="69" t="s">
        <v>420</v>
      </c>
      <c r="S233" s="77" t="s">
        <v>816</v>
      </c>
      <c r="T233" s="69" t="s">
        <v>1344</v>
      </c>
      <c r="U233" s="69" t="s">
        <v>369</v>
      </c>
      <c r="V233" s="69" t="s">
        <v>1345</v>
      </c>
      <c r="W233" s="69" t="s">
        <v>421</v>
      </c>
      <c r="X233" s="69" t="s">
        <v>1306</v>
      </c>
      <c r="Y233" s="184" t="s">
        <v>373</v>
      </c>
      <c r="Z233" s="184" t="s">
        <v>373</v>
      </c>
      <c r="AA233" s="166" t="s">
        <v>379</v>
      </c>
      <c r="AB233" s="63">
        <f t="shared" si="40"/>
        <v>1</v>
      </c>
      <c r="AC233" s="166" t="s">
        <v>379</v>
      </c>
      <c r="AD233" s="63">
        <f t="shared" si="41"/>
        <v>1</v>
      </c>
      <c r="AE233" s="166" t="s">
        <v>379</v>
      </c>
      <c r="AF233" s="63">
        <f t="shared" si="42"/>
        <v>1</v>
      </c>
      <c r="AG233" s="63">
        <f t="shared" si="43"/>
        <v>3</v>
      </c>
      <c r="AH233" s="166" t="str">
        <f t="shared" si="45"/>
        <v>Baja</v>
      </c>
    </row>
    <row r="234" spans="1:34" s="72" customFormat="1" ht="198">
      <c r="A234" s="69" t="s">
        <v>1600</v>
      </c>
      <c r="B234" s="69" t="s">
        <v>137</v>
      </c>
      <c r="C234" s="91" t="s">
        <v>1299</v>
      </c>
      <c r="D234" s="69" t="s">
        <v>1340</v>
      </c>
      <c r="E234" s="69" t="s">
        <v>1358</v>
      </c>
      <c r="F234" s="95" t="s">
        <v>1359</v>
      </c>
      <c r="G234" s="199" t="s">
        <v>1360</v>
      </c>
      <c r="H234" s="69" t="s">
        <v>157</v>
      </c>
      <c r="I234" s="69" t="s">
        <v>164</v>
      </c>
      <c r="J234" s="69" t="s">
        <v>158</v>
      </c>
      <c r="K234" s="69" t="s">
        <v>182</v>
      </c>
      <c r="L234" s="69" t="s">
        <v>359</v>
      </c>
      <c r="M234" s="69" t="s">
        <v>487</v>
      </c>
      <c r="N234" s="69" t="s">
        <v>1343</v>
      </c>
      <c r="O234" s="69" t="s">
        <v>1338</v>
      </c>
      <c r="P234" s="69" t="s">
        <v>420</v>
      </c>
      <c r="Q234" s="69" t="s">
        <v>364</v>
      </c>
      <c r="R234" s="69" t="s">
        <v>420</v>
      </c>
      <c r="S234" s="77" t="s">
        <v>816</v>
      </c>
      <c r="T234" s="69" t="s">
        <v>1344</v>
      </c>
      <c r="U234" s="69" t="s">
        <v>369</v>
      </c>
      <c r="V234" s="69" t="s">
        <v>1345</v>
      </c>
      <c r="W234" s="69" t="s">
        <v>421</v>
      </c>
      <c r="X234" s="69" t="s">
        <v>1306</v>
      </c>
      <c r="Y234" s="184" t="s">
        <v>373</v>
      </c>
      <c r="Z234" s="184" t="s">
        <v>373</v>
      </c>
      <c r="AA234" s="166" t="s">
        <v>379</v>
      </c>
      <c r="AB234" s="63">
        <f t="shared" si="40"/>
        <v>1</v>
      </c>
      <c r="AC234" s="166" t="s">
        <v>379</v>
      </c>
      <c r="AD234" s="63">
        <f t="shared" si="41"/>
        <v>1</v>
      </c>
      <c r="AE234" s="166" t="s">
        <v>379</v>
      </c>
      <c r="AF234" s="63">
        <f t="shared" si="42"/>
        <v>1</v>
      </c>
      <c r="AG234" s="63">
        <f t="shared" si="43"/>
        <v>3</v>
      </c>
      <c r="AH234" s="166" t="str">
        <f t="shared" si="45"/>
        <v>Baja</v>
      </c>
    </row>
    <row r="235" spans="1:34" s="72" customFormat="1" ht="198">
      <c r="A235" s="69" t="s">
        <v>1601</v>
      </c>
      <c r="B235" s="69" t="s">
        <v>137</v>
      </c>
      <c r="C235" s="91" t="s">
        <v>1299</v>
      </c>
      <c r="D235" s="69" t="s">
        <v>1340</v>
      </c>
      <c r="E235" s="69" t="s">
        <v>1361</v>
      </c>
      <c r="F235" s="95" t="s">
        <v>1362</v>
      </c>
      <c r="G235" s="199" t="s">
        <v>1363</v>
      </c>
      <c r="H235" s="69" t="s">
        <v>157</v>
      </c>
      <c r="I235" s="69" t="s">
        <v>164</v>
      </c>
      <c r="J235" s="69" t="s">
        <v>158</v>
      </c>
      <c r="K235" s="69" t="s">
        <v>182</v>
      </c>
      <c r="L235" s="69" t="s">
        <v>359</v>
      </c>
      <c r="M235" s="69" t="s">
        <v>487</v>
      </c>
      <c r="N235" s="69" t="s">
        <v>1343</v>
      </c>
      <c r="O235" s="69" t="s">
        <v>1338</v>
      </c>
      <c r="P235" s="69" t="s">
        <v>420</v>
      </c>
      <c r="Q235" s="69" t="s">
        <v>364</v>
      </c>
      <c r="R235" s="69" t="s">
        <v>420</v>
      </c>
      <c r="S235" s="77" t="s">
        <v>816</v>
      </c>
      <c r="T235" s="69" t="s">
        <v>1344</v>
      </c>
      <c r="U235" s="69" t="s">
        <v>369</v>
      </c>
      <c r="V235" s="69" t="s">
        <v>1345</v>
      </c>
      <c r="W235" s="69" t="s">
        <v>421</v>
      </c>
      <c r="X235" s="69" t="s">
        <v>1306</v>
      </c>
      <c r="Y235" s="184" t="s">
        <v>373</v>
      </c>
      <c r="Z235" s="184" t="s">
        <v>373</v>
      </c>
      <c r="AA235" s="166" t="s">
        <v>379</v>
      </c>
      <c r="AB235" s="63">
        <f t="shared" si="40"/>
        <v>1</v>
      </c>
      <c r="AC235" s="166" t="s">
        <v>379</v>
      </c>
      <c r="AD235" s="63">
        <f t="shared" si="41"/>
        <v>1</v>
      </c>
      <c r="AE235" s="166" t="s">
        <v>379</v>
      </c>
      <c r="AF235" s="63">
        <f t="shared" si="42"/>
        <v>1</v>
      </c>
      <c r="AG235" s="63">
        <f t="shared" si="43"/>
        <v>3</v>
      </c>
      <c r="AH235" s="166" t="str">
        <f t="shared" si="45"/>
        <v>Baja</v>
      </c>
    </row>
    <row r="236" spans="1:34" s="72" customFormat="1" ht="198">
      <c r="A236" s="69" t="s">
        <v>1602</v>
      </c>
      <c r="B236" s="69" t="s">
        <v>137</v>
      </c>
      <c r="C236" s="91" t="s">
        <v>1299</v>
      </c>
      <c r="D236" s="69" t="s">
        <v>1340</v>
      </c>
      <c r="E236" s="69" t="s">
        <v>1364</v>
      </c>
      <c r="F236" s="95" t="s">
        <v>1365</v>
      </c>
      <c r="G236" s="199" t="s">
        <v>1366</v>
      </c>
      <c r="H236" s="69" t="s">
        <v>157</v>
      </c>
      <c r="I236" s="69" t="s">
        <v>164</v>
      </c>
      <c r="J236" s="69" t="s">
        <v>158</v>
      </c>
      <c r="K236" s="69" t="s">
        <v>182</v>
      </c>
      <c r="L236" s="69" t="s">
        <v>359</v>
      </c>
      <c r="M236" s="69" t="s">
        <v>487</v>
      </c>
      <c r="N236" s="69" t="s">
        <v>1343</v>
      </c>
      <c r="O236" s="69" t="s">
        <v>1338</v>
      </c>
      <c r="P236" s="69" t="s">
        <v>420</v>
      </c>
      <c r="Q236" s="69" t="s">
        <v>364</v>
      </c>
      <c r="R236" s="69" t="s">
        <v>420</v>
      </c>
      <c r="S236" s="77" t="s">
        <v>816</v>
      </c>
      <c r="T236" s="69" t="s">
        <v>1344</v>
      </c>
      <c r="U236" s="69" t="s">
        <v>369</v>
      </c>
      <c r="V236" s="69" t="s">
        <v>1345</v>
      </c>
      <c r="W236" s="69" t="s">
        <v>421</v>
      </c>
      <c r="X236" s="69" t="s">
        <v>1306</v>
      </c>
      <c r="Y236" s="184" t="s">
        <v>373</v>
      </c>
      <c r="Z236" s="184" t="s">
        <v>373</v>
      </c>
      <c r="AA236" s="166" t="s">
        <v>379</v>
      </c>
      <c r="AB236" s="63">
        <f t="shared" si="40"/>
        <v>1</v>
      </c>
      <c r="AC236" s="166" t="s">
        <v>379</v>
      </c>
      <c r="AD236" s="63">
        <f t="shared" si="41"/>
        <v>1</v>
      </c>
      <c r="AE236" s="166" t="s">
        <v>379</v>
      </c>
      <c r="AF236" s="63">
        <f t="shared" si="42"/>
        <v>1</v>
      </c>
      <c r="AG236" s="63">
        <f t="shared" si="43"/>
        <v>3</v>
      </c>
      <c r="AH236" s="166" t="str">
        <f t="shared" si="45"/>
        <v>Baja</v>
      </c>
    </row>
    <row r="237" spans="1:34" s="72" customFormat="1" ht="198">
      <c r="A237" s="69" t="s">
        <v>1603</v>
      </c>
      <c r="B237" s="69" t="s">
        <v>137</v>
      </c>
      <c r="C237" s="91" t="s">
        <v>1299</v>
      </c>
      <c r="D237" s="69" t="s">
        <v>1340</v>
      </c>
      <c r="E237" s="69" t="s">
        <v>1328</v>
      </c>
      <c r="F237" s="95" t="s">
        <v>1329</v>
      </c>
      <c r="G237" s="96" t="s">
        <v>1367</v>
      </c>
      <c r="H237" s="69" t="s">
        <v>157</v>
      </c>
      <c r="I237" s="69" t="s">
        <v>164</v>
      </c>
      <c r="J237" s="69" t="s">
        <v>158</v>
      </c>
      <c r="K237" s="69" t="s">
        <v>182</v>
      </c>
      <c r="L237" s="69" t="s">
        <v>359</v>
      </c>
      <c r="M237" s="69" t="s">
        <v>487</v>
      </c>
      <c r="N237" s="69" t="s">
        <v>1343</v>
      </c>
      <c r="O237" s="69" t="s">
        <v>1338</v>
      </c>
      <c r="P237" s="69" t="s">
        <v>420</v>
      </c>
      <c r="Q237" s="69" t="s">
        <v>364</v>
      </c>
      <c r="R237" s="69" t="s">
        <v>420</v>
      </c>
      <c r="S237" s="77" t="s">
        <v>816</v>
      </c>
      <c r="T237" s="69" t="s">
        <v>1344</v>
      </c>
      <c r="U237" s="69" t="s">
        <v>369</v>
      </c>
      <c r="V237" s="69" t="s">
        <v>1345</v>
      </c>
      <c r="W237" s="69" t="s">
        <v>421</v>
      </c>
      <c r="X237" s="69" t="s">
        <v>1306</v>
      </c>
      <c r="Y237" s="184" t="s">
        <v>373</v>
      </c>
      <c r="Z237" s="184" t="s">
        <v>373</v>
      </c>
      <c r="AA237" s="166" t="s">
        <v>379</v>
      </c>
      <c r="AB237" s="63">
        <f t="shared" si="40"/>
        <v>1</v>
      </c>
      <c r="AC237" s="166" t="s">
        <v>379</v>
      </c>
      <c r="AD237" s="63">
        <f t="shared" si="41"/>
        <v>1</v>
      </c>
      <c r="AE237" s="166" t="s">
        <v>379</v>
      </c>
      <c r="AF237" s="63">
        <f t="shared" si="42"/>
        <v>1</v>
      </c>
      <c r="AG237" s="63">
        <f t="shared" si="43"/>
        <v>3</v>
      </c>
      <c r="AH237" s="166" t="str">
        <f t="shared" si="45"/>
        <v>Baja</v>
      </c>
    </row>
    <row r="238" spans="1:34" s="72" customFormat="1" ht="198">
      <c r="A238" s="69" t="s">
        <v>1604</v>
      </c>
      <c r="B238" s="69" t="s">
        <v>137</v>
      </c>
      <c r="C238" s="91" t="s">
        <v>1299</v>
      </c>
      <c r="D238" s="69" t="s">
        <v>1340</v>
      </c>
      <c r="E238" s="69" t="s">
        <v>1368</v>
      </c>
      <c r="F238" s="97" t="s">
        <v>1339</v>
      </c>
      <c r="G238" s="96" t="s">
        <v>1369</v>
      </c>
      <c r="H238" s="69" t="s">
        <v>157</v>
      </c>
      <c r="I238" s="69" t="s">
        <v>164</v>
      </c>
      <c r="J238" s="69" t="s">
        <v>158</v>
      </c>
      <c r="K238" s="69" t="s">
        <v>182</v>
      </c>
      <c r="L238" s="69" t="s">
        <v>359</v>
      </c>
      <c r="M238" s="69" t="s">
        <v>487</v>
      </c>
      <c r="N238" s="69" t="s">
        <v>1343</v>
      </c>
      <c r="O238" s="69" t="s">
        <v>1338</v>
      </c>
      <c r="P238" s="69" t="s">
        <v>420</v>
      </c>
      <c r="Q238" s="69" t="s">
        <v>364</v>
      </c>
      <c r="R238" s="69" t="s">
        <v>420</v>
      </c>
      <c r="S238" s="77" t="s">
        <v>816</v>
      </c>
      <c r="T238" s="69" t="s">
        <v>1344</v>
      </c>
      <c r="U238" s="69" t="s">
        <v>369</v>
      </c>
      <c r="V238" s="69" t="s">
        <v>1345</v>
      </c>
      <c r="W238" s="69" t="s">
        <v>421</v>
      </c>
      <c r="X238" s="69" t="s">
        <v>1306</v>
      </c>
      <c r="Y238" s="184" t="s">
        <v>373</v>
      </c>
      <c r="Z238" s="184" t="s">
        <v>373</v>
      </c>
      <c r="AA238" s="166" t="s">
        <v>379</v>
      </c>
      <c r="AB238" s="63">
        <f t="shared" si="40"/>
        <v>1</v>
      </c>
      <c r="AC238" s="166" t="s">
        <v>379</v>
      </c>
      <c r="AD238" s="63">
        <f t="shared" si="41"/>
        <v>1</v>
      </c>
      <c r="AE238" s="166" t="s">
        <v>379</v>
      </c>
      <c r="AF238" s="63">
        <f t="shared" si="42"/>
        <v>1</v>
      </c>
      <c r="AG238" s="63">
        <f t="shared" si="43"/>
        <v>3</v>
      </c>
      <c r="AH238" s="166" t="str">
        <f t="shared" si="45"/>
        <v>Baja</v>
      </c>
    </row>
    <row r="239" spans="1:34" s="72" customFormat="1" ht="198">
      <c r="A239" s="69" t="s">
        <v>1605</v>
      </c>
      <c r="B239" s="69" t="s">
        <v>137</v>
      </c>
      <c r="C239" s="91" t="s">
        <v>1299</v>
      </c>
      <c r="D239" s="69" t="s">
        <v>1340</v>
      </c>
      <c r="E239" s="69" t="s">
        <v>1370</v>
      </c>
      <c r="F239" s="97" t="s">
        <v>1371</v>
      </c>
      <c r="G239" s="96" t="s">
        <v>1372</v>
      </c>
      <c r="H239" s="69" t="s">
        <v>157</v>
      </c>
      <c r="I239" s="69" t="s">
        <v>164</v>
      </c>
      <c r="J239" s="69" t="s">
        <v>158</v>
      </c>
      <c r="K239" s="69" t="s">
        <v>182</v>
      </c>
      <c r="L239" s="69" t="s">
        <v>359</v>
      </c>
      <c r="M239" s="69" t="s">
        <v>487</v>
      </c>
      <c r="N239" s="69" t="s">
        <v>1343</v>
      </c>
      <c r="O239" s="69" t="s">
        <v>1338</v>
      </c>
      <c r="P239" s="69" t="s">
        <v>420</v>
      </c>
      <c r="Q239" s="69" t="s">
        <v>364</v>
      </c>
      <c r="R239" s="69" t="s">
        <v>420</v>
      </c>
      <c r="S239" s="77" t="s">
        <v>816</v>
      </c>
      <c r="T239" s="69" t="s">
        <v>1344</v>
      </c>
      <c r="U239" s="69" t="s">
        <v>369</v>
      </c>
      <c r="V239" s="69" t="s">
        <v>1345</v>
      </c>
      <c r="W239" s="69" t="s">
        <v>421</v>
      </c>
      <c r="X239" s="69" t="s">
        <v>1306</v>
      </c>
      <c r="Y239" s="184" t="s">
        <v>373</v>
      </c>
      <c r="Z239" s="184" t="s">
        <v>373</v>
      </c>
      <c r="AA239" s="166" t="s">
        <v>379</v>
      </c>
      <c r="AB239" s="63">
        <f t="shared" si="40"/>
        <v>1</v>
      </c>
      <c r="AC239" s="166" t="s">
        <v>379</v>
      </c>
      <c r="AD239" s="63">
        <f t="shared" si="41"/>
        <v>1</v>
      </c>
      <c r="AE239" s="166" t="s">
        <v>379</v>
      </c>
      <c r="AF239" s="63">
        <f t="shared" si="42"/>
        <v>1</v>
      </c>
      <c r="AG239" s="63">
        <f t="shared" si="43"/>
        <v>3</v>
      </c>
      <c r="AH239" s="166" t="str">
        <f t="shared" si="45"/>
        <v>Baja</v>
      </c>
    </row>
    <row r="240" spans="1:34" s="72" customFormat="1" ht="198">
      <c r="A240" s="69" t="s">
        <v>1606</v>
      </c>
      <c r="B240" s="69" t="s">
        <v>137</v>
      </c>
      <c r="C240" s="91" t="s">
        <v>1299</v>
      </c>
      <c r="D240" s="69" t="s">
        <v>1340</v>
      </c>
      <c r="E240" s="69" t="s">
        <v>1373</v>
      </c>
      <c r="F240" s="97" t="s">
        <v>1374</v>
      </c>
      <c r="G240" s="96" t="s">
        <v>1375</v>
      </c>
      <c r="H240" s="69" t="s">
        <v>157</v>
      </c>
      <c r="I240" s="69" t="s">
        <v>164</v>
      </c>
      <c r="J240" s="69" t="s">
        <v>158</v>
      </c>
      <c r="K240" s="69" t="s">
        <v>182</v>
      </c>
      <c r="L240" s="69" t="s">
        <v>359</v>
      </c>
      <c r="M240" s="69" t="s">
        <v>487</v>
      </c>
      <c r="N240" s="69" t="s">
        <v>1343</v>
      </c>
      <c r="O240" s="69" t="s">
        <v>1338</v>
      </c>
      <c r="P240" s="69" t="s">
        <v>420</v>
      </c>
      <c r="Q240" s="69" t="s">
        <v>364</v>
      </c>
      <c r="R240" s="69" t="s">
        <v>420</v>
      </c>
      <c r="S240" s="77" t="s">
        <v>816</v>
      </c>
      <c r="T240" s="69" t="s">
        <v>1344</v>
      </c>
      <c r="U240" s="69" t="s">
        <v>369</v>
      </c>
      <c r="V240" s="69" t="s">
        <v>1345</v>
      </c>
      <c r="W240" s="69" t="s">
        <v>421</v>
      </c>
      <c r="X240" s="69" t="s">
        <v>1306</v>
      </c>
      <c r="Y240" s="184" t="s">
        <v>373</v>
      </c>
      <c r="Z240" s="184" t="s">
        <v>373</v>
      </c>
      <c r="AA240" s="166" t="s">
        <v>379</v>
      </c>
      <c r="AB240" s="63">
        <f t="shared" si="40"/>
        <v>1</v>
      </c>
      <c r="AC240" s="166" t="s">
        <v>379</v>
      </c>
      <c r="AD240" s="63">
        <f t="shared" si="41"/>
        <v>1</v>
      </c>
      <c r="AE240" s="166" t="s">
        <v>379</v>
      </c>
      <c r="AF240" s="63">
        <f t="shared" si="42"/>
        <v>1</v>
      </c>
      <c r="AG240" s="63">
        <f t="shared" si="43"/>
        <v>3</v>
      </c>
      <c r="AH240" s="166" t="str">
        <f t="shared" si="45"/>
        <v>Baja</v>
      </c>
    </row>
    <row r="241" spans="1:34" s="72" customFormat="1" ht="198">
      <c r="A241" s="69" t="s">
        <v>1607</v>
      </c>
      <c r="B241" s="69" t="s">
        <v>137</v>
      </c>
      <c r="C241" s="91" t="s">
        <v>1299</v>
      </c>
      <c r="D241" s="69" t="s">
        <v>1340</v>
      </c>
      <c r="E241" s="69" t="s">
        <v>1376</v>
      </c>
      <c r="F241" s="97" t="s">
        <v>1377</v>
      </c>
      <c r="G241" s="96" t="s">
        <v>1378</v>
      </c>
      <c r="H241" s="69" t="s">
        <v>157</v>
      </c>
      <c r="I241" s="69" t="s">
        <v>164</v>
      </c>
      <c r="J241" s="69" t="s">
        <v>158</v>
      </c>
      <c r="K241" s="69" t="s">
        <v>182</v>
      </c>
      <c r="L241" s="69" t="s">
        <v>359</v>
      </c>
      <c r="M241" s="69" t="s">
        <v>487</v>
      </c>
      <c r="N241" s="69" t="s">
        <v>1343</v>
      </c>
      <c r="O241" s="69" t="s">
        <v>1338</v>
      </c>
      <c r="P241" s="69" t="s">
        <v>420</v>
      </c>
      <c r="Q241" s="69" t="s">
        <v>364</v>
      </c>
      <c r="R241" s="69" t="s">
        <v>420</v>
      </c>
      <c r="S241" s="77" t="s">
        <v>816</v>
      </c>
      <c r="T241" s="69" t="s">
        <v>1344</v>
      </c>
      <c r="U241" s="69" t="s">
        <v>369</v>
      </c>
      <c r="V241" s="69" t="s">
        <v>1345</v>
      </c>
      <c r="W241" s="69" t="s">
        <v>421</v>
      </c>
      <c r="X241" s="69" t="s">
        <v>1306</v>
      </c>
      <c r="Y241" s="184" t="s">
        <v>373</v>
      </c>
      <c r="Z241" s="184" t="s">
        <v>373</v>
      </c>
      <c r="AA241" s="166" t="s">
        <v>379</v>
      </c>
      <c r="AB241" s="63">
        <f t="shared" si="40"/>
        <v>1</v>
      </c>
      <c r="AC241" s="166" t="s">
        <v>379</v>
      </c>
      <c r="AD241" s="63">
        <f t="shared" si="41"/>
        <v>1</v>
      </c>
      <c r="AE241" s="166" t="s">
        <v>379</v>
      </c>
      <c r="AF241" s="63">
        <f t="shared" si="42"/>
        <v>1</v>
      </c>
      <c r="AG241" s="63">
        <f t="shared" si="43"/>
        <v>3</v>
      </c>
      <c r="AH241" s="166" t="str">
        <f t="shared" si="45"/>
        <v>Baja</v>
      </c>
    </row>
    <row r="242" spans="1:34" s="72" customFormat="1" ht="198">
      <c r="A242" s="69" t="s">
        <v>1608</v>
      </c>
      <c r="B242" s="69" t="s">
        <v>137</v>
      </c>
      <c r="C242" s="91" t="s">
        <v>1299</v>
      </c>
      <c r="D242" s="69" t="s">
        <v>1340</v>
      </c>
      <c r="E242" s="69" t="s">
        <v>1379</v>
      </c>
      <c r="F242" s="97" t="s">
        <v>1380</v>
      </c>
      <c r="G242" s="96" t="s">
        <v>1381</v>
      </c>
      <c r="H242" s="69" t="s">
        <v>157</v>
      </c>
      <c r="I242" s="69" t="s">
        <v>164</v>
      </c>
      <c r="J242" s="69" t="s">
        <v>158</v>
      </c>
      <c r="K242" s="69" t="s">
        <v>182</v>
      </c>
      <c r="L242" s="69" t="s">
        <v>359</v>
      </c>
      <c r="M242" s="69" t="s">
        <v>487</v>
      </c>
      <c r="N242" s="69" t="s">
        <v>1343</v>
      </c>
      <c r="O242" s="69" t="s">
        <v>1338</v>
      </c>
      <c r="P242" s="69" t="s">
        <v>420</v>
      </c>
      <c r="Q242" s="69" t="s">
        <v>364</v>
      </c>
      <c r="R242" s="69" t="s">
        <v>420</v>
      </c>
      <c r="S242" s="77" t="s">
        <v>816</v>
      </c>
      <c r="T242" s="69" t="s">
        <v>1344</v>
      </c>
      <c r="U242" s="69" t="s">
        <v>369</v>
      </c>
      <c r="V242" s="69" t="s">
        <v>1345</v>
      </c>
      <c r="W242" s="69" t="s">
        <v>421</v>
      </c>
      <c r="X242" s="69" t="s">
        <v>1306</v>
      </c>
      <c r="Y242" s="184" t="s">
        <v>373</v>
      </c>
      <c r="Z242" s="184" t="s">
        <v>373</v>
      </c>
      <c r="AA242" s="166" t="s">
        <v>379</v>
      </c>
      <c r="AB242" s="63">
        <f t="shared" si="40"/>
        <v>1</v>
      </c>
      <c r="AC242" s="166" t="s">
        <v>379</v>
      </c>
      <c r="AD242" s="63">
        <f t="shared" si="41"/>
        <v>1</v>
      </c>
      <c r="AE242" s="166" t="s">
        <v>379</v>
      </c>
      <c r="AF242" s="63">
        <f t="shared" si="42"/>
        <v>1</v>
      </c>
      <c r="AG242" s="63">
        <f t="shared" si="43"/>
        <v>3</v>
      </c>
      <c r="AH242" s="166" t="str">
        <f t="shared" si="45"/>
        <v>Baja</v>
      </c>
    </row>
    <row r="243" spans="1:34" s="72" customFormat="1" ht="198">
      <c r="A243" s="69" t="s">
        <v>1609</v>
      </c>
      <c r="B243" s="69" t="s">
        <v>137</v>
      </c>
      <c r="C243" s="91" t="s">
        <v>1299</v>
      </c>
      <c r="D243" s="69" t="s">
        <v>1340</v>
      </c>
      <c r="E243" s="69" t="s">
        <v>1382</v>
      </c>
      <c r="F243" s="97" t="s">
        <v>1383</v>
      </c>
      <c r="G243" s="96" t="s">
        <v>1384</v>
      </c>
      <c r="H243" s="69" t="s">
        <v>157</v>
      </c>
      <c r="I243" s="69" t="s">
        <v>164</v>
      </c>
      <c r="J243" s="69" t="s">
        <v>158</v>
      </c>
      <c r="K243" s="69" t="s">
        <v>182</v>
      </c>
      <c r="L243" s="69" t="s">
        <v>359</v>
      </c>
      <c r="M243" s="69" t="s">
        <v>487</v>
      </c>
      <c r="N243" s="69" t="s">
        <v>1343</v>
      </c>
      <c r="O243" s="69" t="s">
        <v>1338</v>
      </c>
      <c r="P243" s="69" t="s">
        <v>420</v>
      </c>
      <c r="Q243" s="69" t="s">
        <v>364</v>
      </c>
      <c r="R243" s="69" t="s">
        <v>420</v>
      </c>
      <c r="S243" s="77" t="s">
        <v>816</v>
      </c>
      <c r="T243" s="69" t="s">
        <v>1344</v>
      </c>
      <c r="U243" s="69" t="s">
        <v>369</v>
      </c>
      <c r="V243" s="69" t="s">
        <v>1345</v>
      </c>
      <c r="W243" s="69" t="s">
        <v>421</v>
      </c>
      <c r="X243" s="69" t="s">
        <v>1306</v>
      </c>
      <c r="Y243" s="184" t="s">
        <v>373</v>
      </c>
      <c r="Z243" s="184" t="s">
        <v>373</v>
      </c>
      <c r="AA243" s="166" t="s">
        <v>379</v>
      </c>
      <c r="AB243" s="63">
        <f t="shared" si="40"/>
        <v>1</v>
      </c>
      <c r="AC243" s="166" t="s">
        <v>379</v>
      </c>
      <c r="AD243" s="63">
        <f t="shared" si="41"/>
        <v>1</v>
      </c>
      <c r="AE243" s="166" t="s">
        <v>379</v>
      </c>
      <c r="AF243" s="63">
        <f t="shared" si="42"/>
        <v>1</v>
      </c>
      <c r="AG243" s="63">
        <f t="shared" si="43"/>
        <v>3</v>
      </c>
      <c r="AH243" s="166" t="str">
        <f t="shared" si="45"/>
        <v>Baja</v>
      </c>
    </row>
    <row r="244" spans="1:34" s="72" customFormat="1" ht="211.2">
      <c r="A244" s="69" t="s">
        <v>1610</v>
      </c>
      <c r="B244" s="69" t="s">
        <v>138</v>
      </c>
      <c r="C244" s="98" t="s">
        <v>151</v>
      </c>
      <c r="D244" s="69"/>
      <c r="E244" s="69" t="s">
        <v>1619</v>
      </c>
      <c r="F244" s="98" t="s">
        <v>1620</v>
      </c>
      <c r="G244" s="98" t="s">
        <v>1621</v>
      </c>
      <c r="H244" s="69" t="s">
        <v>157</v>
      </c>
      <c r="I244" s="69" t="s">
        <v>164</v>
      </c>
      <c r="J244" s="69" t="s">
        <v>177</v>
      </c>
      <c r="K244" s="69" t="s">
        <v>182</v>
      </c>
      <c r="L244" s="69" t="s">
        <v>358</v>
      </c>
      <c r="M244" s="69"/>
      <c r="N244" s="136" t="s">
        <v>457</v>
      </c>
      <c r="O244" s="136" t="s">
        <v>457</v>
      </c>
      <c r="P244" s="98" t="s">
        <v>420</v>
      </c>
      <c r="Q244" s="69" t="s">
        <v>364</v>
      </c>
      <c r="R244" s="69" t="s">
        <v>420</v>
      </c>
      <c r="S244" s="77" t="s">
        <v>816</v>
      </c>
      <c r="T244" s="98" t="s">
        <v>1622</v>
      </c>
      <c r="U244" s="69" t="s">
        <v>369</v>
      </c>
      <c r="V244" s="98" t="s">
        <v>1623</v>
      </c>
      <c r="W244" s="98" t="s">
        <v>1624</v>
      </c>
      <c r="X244" s="98" t="s">
        <v>1622</v>
      </c>
      <c r="Y244" s="188" t="s">
        <v>371</v>
      </c>
      <c r="Z244" s="188" t="s">
        <v>371</v>
      </c>
      <c r="AA244" s="188" t="s">
        <v>377</v>
      </c>
      <c r="AB244" s="63">
        <f t="shared" si="40"/>
        <v>3</v>
      </c>
      <c r="AC244" s="188" t="s">
        <v>377</v>
      </c>
      <c r="AD244" s="63">
        <f t="shared" si="41"/>
        <v>3</v>
      </c>
      <c r="AE244" s="188" t="s">
        <v>377</v>
      </c>
      <c r="AF244" s="63">
        <f t="shared" si="42"/>
        <v>3</v>
      </c>
      <c r="AG244" s="63">
        <f t="shared" si="43"/>
        <v>9</v>
      </c>
      <c r="AH244" s="193" t="str">
        <f t="shared" si="45"/>
        <v>Alta</v>
      </c>
    </row>
    <row r="245" spans="1:34" s="72" customFormat="1" ht="250.8">
      <c r="A245" s="69" t="s">
        <v>1611</v>
      </c>
      <c r="B245" s="69" t="s">
        <v>138</v>
      </c>
      <c r="C245" s="98" t="s">
        <v>151</v>
      </c>
      <c r="D245" s="69" t="s">
        <v>1625</v>
      </c>
      <c r="E245" s="69" t="s">
        <v>1619</v>
      </c>
      <c r="F245" s="98" t="s">
        <v>1626</v>
      </c>
      <c r="G245" s="98" t="s">
        <v>1627</v>
      </c>
      <c r="H245" s="69" t="s">
        <v>157</v>
      </c>
      <c r="I245" s="69" t="s">
        <v>164</v>
      </c>
      <c r="J245" s="69" t="s">
        <v>177</v>
      </c>
      <c r="K245" s="69" t="s">
        <v>182</v>
      </c>
      <c r="L245" s="69" t="s">
        <v>358</v>
      </c>
      <c r="M245" s="69"/>
      <c r="N245" s="136" t="s">
        <v>457</v>
      </c>
      <c r="O245" s="136" t="s">
        <v>457</v>
      </c>
      <c r="P245" s="98" t="s">
        <v>421</v>
      </c>
      <c r="Q245" s="69" t="s">
        <v>363</v>
      </c>
      <c r="R245" s="69" t="s">
        <v>420</v>
      </c>
      <c r="S245" s="77" t="s">
        <v>843</v>
      </c>
      <c r="T245" s="98" t="s">
        <v>1628</v>
      </c>
      <c r="U245" s="69" t="s">
        <v>369</v>
      </c>
      <c r="V245" s="98" t="s">
        <v>1623</v>
      </c>
      <c r="W245" s="98" t="s">
        <v>1624</v>
      </c>
      <c r="X245" s="98" t="s">
        <v>1628</v>
      </c>
      <c r="Y245" s="185" t="s">
        <v>372</v>
      </c>
      <c r="Z245" s="188" t="s">
        <v>371</v>
      </c>
      <c r="AA245" s="188" t="s">
        <v>377</v>
      </c>
      <c r="AB245" s="63">
        <f t="shared" si="40"/>
        <v>3</v>
      </c>
      <c r="AC245" s="188" t="s">
        <v>377</v>
      </c>
      <c r="AD245" s="63">
        <f t="shared" si="41"/>
        <v>3</v>
      </c>
      <c r="AE245" s="188" t="s">
        <v>377</v>
      </c>
      <c r="AF245" s="63">
        <f t="shared" si="42"/>
        <v>3</v>
      </c>
      <c r="AG245" s="63">
        <f t="shared" si="43"/>
        <v>9</v>
      </c>
      <c r="AH245" s="193" t="str">
        <f t="shared" si="45"/>
        <v>Alta</v>
      </c>
    </row>
    <row r="246" spans="1:34" s="72" customFormat="1" ht="105.6">
      <c r="A246" s="69" t="s">
        <v>1612</v>
      </c>
      <c r="B246" s="69" t="s">
        <v>138</v>
      </c>
      <c r="C246" s="98" t="s">
        <v>151</v>
      </c>
      <c r="D246" s="69" t="s">
        <v>457</v>
      </c>
      <c r="E246" s="69" t="s">
        <v>1619</v>
      </c>
      <c r="F246" s="98" t="s">
        <v>1629</v>
      </c>
      <c r="G246" s="98" t="s">
        <v>1630</v>
      </c>
      <c r="H246" s="69" t="s">
        <v>157</v>
      </c>
      <c r="I246" s="69" t="s">
        <v>164</v>
      </c>
      <c r="J246" s="69" t="s">
        <v>177</v>
      </c>
      <c r="K246" s="69" t="s">
        <v>182</v>
      </c>
      <c r="L246" s="69" t="s">
        <v>359</v>
      </c>
      <c r="M246" s="69"/>
      <c r="N246" s="136" t="s">
        <v>457</v>
      </c>
      <c r="O246" s="136" t="s">
        <v>457</v>
      </c>
      <c r="P246" s="98" t="s">
        <v>421</v>
      </c>
      <c r="Q246" s="69" t="s">
        <v>363</v>
      </c>
      <c r="R246" s="69" t="s">
        <v>420</v>
      </c>
      <c r="S246" s="77" t="s">
        <v>843</v>
      </c>
      <c r="T246" s="98" t="s">
        <v>1631</v>
      </c>
      <c r="U246" s="69" t="s">
        <v>368</v>
      </c>
      <c r="V246" s="98" t="s">
        <v>1623</v>
      </c>
      <c r="W246" s="98" t="s">
        <v>1632</v>
      </c>
      <c r="X246" s="98" t="s">
        <v>1633</v>
      </c>
      <c r="Y246" s="188" t="s">
        <v>371</v>
      </c>
      <c r="Z246" s="188" t="s">
        <v>371</v>
      </c>
      <c r="AA246" s="188" t="s">
        <v>377</v>
      </c>
      <c r="AB246" s="63">
        <f t="shared" si="40"/>
        <v>3</v>
      </c>
      <c r="AC246" s="188" t="s">
        <v>377</v>
      </c>
      <c r="AD246" s="63">
        <f t="shared" si="41"/>
        <v>3</v>
      </c>
      <c r="AE246" s="188" t="s">
        <v>377</v>
      </c>
      <c r="AF246" s="63">
        <f t="shared" si="42"/>
        <v>3</v>
      </c>
      <c r="AG246" s="63">
        <f t="shared" si="43"/>
        <v>9</v>
      </c>
      <c r="AH246" s="193" t="str">
        <f t="shared" si="45"/>
        <v>Alta</v>
      </c>
    </row>
    <row r="247" spans="1:34" s="72" customFormat="1" ht="145.19999999999999">
      <c r="A247" s="69" t="s">
        <v>1613</v>
      </c>
      <c r="B247" s="69" t="s">
        <v>138</v>
      </c>
      <c r="C247" s="98" t="s">
        <v>151</v>
      </c>
      <c r="D247" s="69" t="s">
        <v>457</v>
      </c>
      <c r="E247" s="69" t="s">
        <v>1619</v>
      </c>
      <c r="F247" s="98" t="s">
        <v>1634</v>
      </c>
      <c r="G247" s="98" t="s">
        <v>1635</v>
      </c>
      <c r="H247" s="69" t="s">
        <v>157</v>
      </c>
      <c r="I247" s="69" t="s">
        <v>164</v>
      </c>
      <c r="J247" s="69" t="s">
        <v>1636</v>
      </c>
      <c r="K247" s="69" t="s">
        <v>182</v>
      </c>
      <c r="L247" s="69" t="s">
        <v>358</v>
      </c>
      <c r="M247" s="69" t="s">
        <v>1637</v>
      </c>
      <c r="N247" s="69" t="s">
        <v>1638</v>
      </c>
      <c r="O247" s="98" t="s">
        <v>1639</v>
      </c>
      <c r="P247" s="98" t="s">
        <v>420</v>
      </c>
      <c r="Q247" s="69" t="s">
        <v>365</v>
      </c>
      <c r="R247" s="69" t="s">
        <v>420</v>
      </c>
      <c r="S247" s="201" t="s">
        <v>816</v>
      </c>
      <c r="T247" s="98" t="s">
        <v>1622</v>
      </c>
      <c r="U247" s="69" t="s">
        <v>369</v>
      </c>
      <c r="V247" s="98" t="s">
        <v>1623</v>
      </c>
      <c r="W247" s="98" t="s">
        <v>1624</v>
      </c>
      <c r="X247" s="98" t="s">
        <v>1622</v>
      </c>
      <c r="Y247" s="185" t="s">
        <v>372</v>
      </c>
      <c r="Z247" s="188" t="s">
        <v>371</v>
      </c>
      <c r="AA247" s="188" t="s">
        <v>377</v>
      </c>
      <c r="AB247" s="63">
        <f t="shared" si="40"/>
        <v>3</v>
      </c>
      <c r="AC247" s="188" t="s">
        <v>377</v>
      </c>
      <c r="AD247" s="63">
        <f t="shared" si="41"/>
        <v>3</v>
      </c>
      <c r="AE247" s="188" t="s">
        <v>377</v>
      </c>
      <c r="AF247" s="63">
        <f t="shared" si="42"/>
        <v>3</v>
      </c>
      <c r="AG247" s="63">
        <f t="shared" si="43"/>
        <v>9</v>
      </c>
      <c r="AH247" s="193" t="str">
        <f t="shared" si="45"/>
        <v>Alta</v>
      </c>
    </row>
    <row r="248" spans="1:34" s="72" customFormat="1" ht="198">
      <c r="A248" s="69" t="s">
        <v>1614</v>
      </c>
      <c r="B248" s="69" t="s">
        <v>138</v>
      </c>
      <c r="C248" s="98" t="s">
        <v>151</v>
      </c>
      <c r="D248" s="69" t="s">
        <v>457</v>
      </c>
      <c r="E248" s="69" t="s">
        <v>1619</v>
      </c>
      <c r="F248" s="98" t="s">
        <v>1640</v>
      </c>
      <c r="G248" s="98" t="s">
        <v>1641</v>
      </c>
      <c r="H248" s="69" t="s">
        <v>157</v>
      </c>
      <c r="I248" s="69" t="s">
        <v>164</v>
      </c>
      <c r="J248" s="69" t="s">
        <v>1636</v>
      </c>
      <c r="K248" s="69" t="s">
        <v>182</v>
      </c>
      <c r="L248" s="69" t="s">
        <v>358</v>
      </c>
      <c r="M248" s="69" t="s">
        <v>1642</v>
      </c>
      <c r="N248" s="69" t="s">
        <v>1643</v>
      </c>
      <c r="O248" s="98" t="s">
        <v>1644</v>
      </c>
      <c r="P248" s="98" t="s">
        <v>420</v>
      </c>
      <c r="Q248" s="69" t="s">
        <v>365</v>
      </c>
      <c r="R248" s="69" t="s">
        <v>421</v>
      </c>
      <c r="S248" s="77" t="s">
        <v>826</v>
      </c>
      <c r="T248" s="98" t="s">
        <v>1622</v>
      </c>
      <c r="U248" s="69" t="s">
        <v>369</v>
      </c>
      <c r="V248" s="98" t="s">
        <v>1623</v>
      </c>
      <c r="W248" s="98" t="s">
        <v>1624</v>
      </c>
      <c r="X248" s="98" t="s">
        <v>1622</v>
      </c>
      <c r="Y248" s="185" t="s">
        <v>372</v>
      </c>
      <c r="Z248" s="185" t="s">
        <v>372</v>
      </c>
      <c r="AA248" s="185" t="s">
        <v>378</v>
      </c>
      <c r="AB248" s="63">
        <f t="shared" si="40"/>
        <v>2</v>
      </c>
      <c r="AC248" s="185" t="s">
        <v>378</v>
      </c>
      <c r="AD248" s="63">
        <f t="shared" si="41"/>
        <v>2</v>
      </c>
      <c r="AE248" s="185" t="s">
        <v>378</v>
      </c>
      <c r="AF248" s="63">
        <f t="shared" si="42"/>
        <v>2</v>
      </c>
      <c r="AG248" s="63">
        <f t="shared" si="43"/>
        <v>6</v>
      </c>
      <c r="AH248" s="167" t="str">
        <f t="shared" si="45"/>
        <v>Media</v>
      </c>
    </row>
    <row r="249" spans="1:34" s="72" customFormat="1" ht="145.19999999999999">
      <c r="A249" s="69" t="s">
        <v>1615</v>
      </c>
      <c r="B249" s="69" t="s">
        <v>138</v>
      </c>
      <c r="C249" s="98" t="s">
        <v>151</v>
      </c>
      <c r="D249" s="69" t="s">
        <v>457</v>
      </c>
      <c r="E249" s="69" t="s">
        <v>1619</v>
      </c>
      <c r="F249" s="98" t="s">
        <v>1645</v>
      </c>
      <c r="G249" s="98" t="s">
        <v>1646</v>
      </c>
      <c r="H249" s="69" t="s">
        <v>157</v>
      </c>
      <c r="I249" s="69" t="s">
        <v>164</v>
      </c>
      <c r="J249" s="69" t="s">
        <v>1636</v>
      </c>
      <c r="K249" s="69" t="s">
        <v>182</v>
      </c>
      <c r="L249" s="69" t="s">
        <v>359</v>
      </c>
      <c r="M249" s="69" t="s">
        <v>1647</v>
      </c>
      <c r="N249" s="69" t="s">
        <v>1648</v>
      </c>
      <c r="O249" s="98" t="s">
        <v>1649</v>
      </c>
      <c r="P249" s="98" t="s">
        <v>421</v>
      </c>
      <c r="Q249" s="69" t="s">
        <v>364</v>
      </c>
      <c r="R249" s="69" t="s">
        <v>421</v>
      </c>
      <c r="S249" s="77" t="s">
        <v>826</v>
      </c>
      <c r="T249" s="98" t="s">
        <v>1622</v>
      </c>
      <c r="U249" s="69" t="s">
        <v>369</v>
      </c>
      <c r="V249" s="98" t="s">
        <v>1623</v>
      </c>
      <c r="W249" s="98" t="s">
        <v>1650</v>
      </c>
      <c r="X249" s="98" t="s">
        <v>1622</v>
      </c>
      <c r="Y249" s="185" t="s">
        <v>372</v>
      </c>
      <c r="Z249" s="185" t="s">
        <v>372</v>
      </c>
      <c r="AA249" s="185" t="s">
        <v>378</v>
      </c>
      <c r="AB249" s="63">
        <f t="shared" si="40"/>
        <v>2</v>
      </c>
      <c r="AC249" s="185" t="s">
        <v>378</v>
      </c>
      <c r="AD249" s="63">
        <f t="shared" si="41"/>
        <v>2</v>
      </c>
      <c r="AE249" s="185" t="s">
        <v>378</v>
      </c>
      <c r="AF249" s="63">
        <f t="shared" si="42"/>
        <v>2</v>
      </c>
      <c r="AG249" s="63">
        <f t="shared" si="43"/>
        <v>6</v>
      </c>
      <c r="AH249" s="167" t="str">
        <f t="shared" si="45"/>
        <v>Media</v>
      </c>
    </row>
    <row r="250" spans="1:34" s="72" customFormat="1" ht="79.2">
      <c r="A250" s="69" t="s">
        <v>1616</v>
      </c>
      <c r="B250" s="69" t="s">
        <v>138</v>
      </c>
      <c r="C250" s="98" t="s">
        <v>151</v>
      </c>
      <c r="D250" s="69" t="s">
        <v>457</v>
      </c>
      <c r="E250" s="69" t="s">
        <v>1619</v>
      </c>
      <c r="F250" s="98" t="s">
        <v>1651</v>
      </c>
      <c r="G250" s="98" t="s">
        <v>1652</v>
      </c>
      <c r="H250" s="69" t="s">
        <v>157</v>
      </c>
      <c r="I250" s="69" t="s">
        <v>164</v>
      </c>
      <c r="J250" s="69" t="s">
        <v>1636</v>
      </c>
      <c r="K250" s="69" t="s">
        <v>182</v>
      </c>
      <c r="L250" s="69" t="s">
        <v>358</v>
      </c>
      <c r="M250" s="69" t="s">
        <v>1653</v>
      </c>
      <c r="N250" s="69" t="s">
        <v>357</v>
      </c>
      <c r="O250" s="98" t="s">
        <v>1654</v>
      </c>
      <c r="P250" s="98" t="s">
        <v>420</v>
      </c>
      <c r="Q250" s="69" t="s">
        <v>364</v>
      </c>
      <c r="R250" s="69" t="s">
        <v>420</v>
      </c>
      <c r="S250" s="77" t="s">
        <v>816</v>
      </c>
      <c r="T250" s="98" t="s">
        <v>1622</v>
      </c>
      <c r="U250" s="69" t="s">
        <v>369</v>
      </c>
      <c r="V250" s="98" t="s">
        <v>1623</v>
      </c>
      <c r="W250" s="98" t="s">
        <v>1624</v>
      </c>
      <c r="X250" s="98" t="s">
        <v>1622</v>
      </c>
      <c r="Y250" s="185" t="s">
        <v>372</v>
      </c>
      <c r="Z250" s="185" t="s">
        <v>372</v>
      </c>
      <c r="AA250" s="185" t="s">
        <v>378</v>
      </c>
      <c r="AB250" s="63">
        <f t="shared" si="40"/>
        <v>2</v>
      </c>
      <c r="AC250" s="185" t="s">
        <v>378</v>
      </c>
      <c r="AD250" s="63">
        <f t="shared" si="41"/>
        <v>2</v>
      </c>
      <c r="AE250" s="185" t="s">
        <v>378</v>
      </c>
      <c r="AF250" s="63">
        <f t="shared" si="42"/>
        <v>2</v>
      </c>
      <c r="AG250" s="63">
        <f t="shared" si="43"/>
        <v>6</v>
      </c>
      <c r="AH250" s="167" t="str">
        <f t="shared" si="45"/>
        <v>Media</v>
      </c>
    </row>
    <row r="251" spans="1:34" s="72" customFormat="1" ht="237.6">
      <c r="A251" s="69" t="s">
        <v>1617</v>
      </c>
      <c r="B251" s="69" t="s">
        <v>138</v>
      </c>
      <c r="C251" s="98" t="s">
        <v>151</v>
      </c>
      <c r="D251" s="69" t="s">
        <v>457</v>
      </c>
      <c r="E251" s="69" t="s">
        <v>1619</v>
      </c>
      <c r="F251" s="98" t="s">
        <v>1655</v>
      </c>
      <c r="G251" s="98" t="s">
        <v>1656</v>
      </c>
      <c r="H251" s="69" t="s">
        <v>157</v>
      </c>
      <c r="I251" s="69" t="s">
        <v>164</v>
      </c>
      <c r="J251" s="69" t="s">
        <v>177</v>
      </c>
      <c r="K251" s="69" t="s">
        <v>182</v>
      </c>
      <c r="L251" s="69" t="s">
        <v>1657</v>
      </c>
      <c r="M251" s="136" t="s">
        <v>457</v>
      </c>
      <c r="N251" s="136" t="s">
        <v>457</v>
      </c>
      <c r="O251" s="136" t="s">
        <v>457</v>
      </c>
      <c r="P251" s="98" t="s">
        <v>420</v>
      </c>
      <c r="Q251" s="69" t="s">
        <v>363</v>
      </c>
      <c r="R251" s="69" t="s">
        <v>420</v>
      </c>
      <c r="S251" s="77" t="s">
        <v>843</v>
      </c>
      <c r="T251" s="98" t="s">
        <v>1622</v>
      </c>
      <c r="U251" s="69" t="s">
        <v>369</v>
      </c>
      <c r="V251" s="98" t="s">
        <v>1623</v>
      </c>
      <c r="W251" s="98" t="s">
        <v>1624</v>
      </c>
      <c r="X251" s="98" t="s">
        <v>1622</v>
      </c>
      <c r="Y251" s="184" t="s">
        <v>373</v>
      </c>
      <c r="Z251" s="185" t="s">
        <v>372</v>
      </c>
      <c r="AA251" s="184" t="s">
        <v>379</v>
      </c>
      <c r="AB251" s="63">
        <f t="shared" si="40"/>
        <v>1</v>
      </c>
      <c r="AC251" s="185" t="s">
        <v>378</v>
      </c>
      <c r="AD251" s="63">
        <f t="shared" si="41"/>
        <v>2</v>
      </c>
      <c r="AE251" s="184" t="s">
        <v>379</v>
      </c>
      <c r="AF251" s="63">
        <f t="shared" si="42"/>
        <v>1</v>
      </c>
      <c r="AG251" s="63">
        <f t="shared" si="43"/>
        <v>4</v>
      </c>
      <c r="AH251" s="167" t="str">
        <f t="shared" si="45"/>
        <v>Media</v>
      </c>
    </row>
    <row r="252" spans="1:34" s="72" customFormat="1" ht="66">
      <c r="A252" s="69" t="s">
        <v>1618</v>
      </c>
      <c r="B252" s="69" t="s">
        <v>138</v>
      </c>
      <c r="C252" s="98" t="s">
        <v>151</v>
      </c>
      <c r="D252" s="69" t="s">
        <v>457</v>
      </c>
      <c r="E252" s="69" t="s">
        <v>1619</v>
      </c>
      <c r="F252" s="98" t="s">
        <v>1658</v>
      </c>
      <c r="G252" s="98" t="s">
        <v>1659</v>
      </c>
      <c r="H252" s="69" t="s">
        <v>157</v>
      </c>
      <c r="I252" s="69" t="s">
        <v>164</v>
      </c>
      <c r="J252" s="69" t="s">
        <v>177</v>
      </c>
      <c r="K252" s="69" t="s">
        <v>182</v>
      </c>
      <c r="L252" s="69" t="s">
        <v>359</v>
      </c>
      <c r="M252" s="136" t="s">
        <v>457</v>
      </c>
      <c r="N252" s="136" t="s">
        <v>457</v>
      </c>
      <c r="O252" s="136" t="s">
        <v>457</v>
      </c>
      <c r="P252" s="98" t="s">
        <v>420</v>
      </c>
      <c r="Q252" s="69" t="s">
        <v>364</v>
      </c>
      <c r="R252" s="69" t="s">
        <v>421</v>
      </c>
      <c r="S252" s="77" t="s">
        <v>826</v>
      </c>
      <c r="T252" s="98" t="s">
        <v>1622</v>
      </c>
      <c r="U252" s="69" t="s">
        <v>369</v>
      </c>
      <c r="V252" s="98" t="s">
        <v>1623</v>
      </c>
      <c r="W252" s="98" t="s">
        <v>1624</v>
      </c>
      <c r="X252" s="98" t="s">
        <v>1622</v>
      </c>
      <c r="Y252" s="184" t="s">
        <v>373</v>
      </c>
      <c r="Z252" s="184" t="s">
        <v>373</v>
      </c>
      <c r="AA252" s="188" t="s">
        <v>377</v>
      </c>
      <c r="AB252" s="63">
        <f t="shared" si="40"/>
        <v>3</v>
      </c>
      <c r="AC252" s="188" t="s">
        <v>377</v>
      </c>
      <c r="AD252" s="63">
        <f t="shared" si="41"/>
        <v>3</v>
      </c>
      <c r="AE252" s="184" t="s">
        <v>379</v>
      </c>
      <c r="AF252" s="63">
        <f t="shared" si="42"/>
        <v>1</v>
      </c>
      <c r="AG252" s="63">
        <f t="shared" si="43"/>
        <v>7</v>
      </c>
      <c r="AH252" s="167" t="str">
        <f t="shared" si="45"/>
        <v>Media</v>
      </c>
    </row>
    <row r="253" spans="1:34" s="72" customFormat="1" ht="66">
      <c r="A253" s="69" t="s">
        <v>1677</v>
      </c>
      <c r="B253" s="69" t="s">
        <v>138</v>
      </c>
      <c r="C253" s="98" t="s">
        <v>151</v>
      </c>
      <c r="D253" s="69" t="s">
        <v>457</v>
      </c>
      <c r="E253" s="69" t="s">
        <v>457</v>
      </c>
      <c r="F253" s="98" t="s">
        <v>1660</v>
      </c>
      <c r="G253" s="98" t="s">
        <v>1661</v>
      </c>
      <c r="H253" s="69" t="s">
        <v>157</v>
      </c>
      <c r="I253" s="69" t="s">
        <v>164</v>
      </c>
      <c r="J253" s="69" t="s">
        <v>177</v>
      </c>
      <c r="K253" s="69" t="s">
        <v>182</v>
      </c>
      <c r="L253" s="69" t="s">
        <v>359</v>
      </c>
      <c r="M253" s="136" t="s">
        <v>457</v>
      </c>
      <c r="N253" s="136" t="s">
        <v>457</v>
      </c>
      <c r="O253" s="136" t="s">
        <v>457</v>
      </c>
      <c r="P253" s="98" t="s">
        <v>420</v>
      </c>
      <c r="Q253" s="69" t="s">
        <v>364</v>
      </c>
      <c r="R253" s="69" t="s">
        <v>420</v>
      </c>
      <c r="S253" s="77" t="s">
        <v>816</v>
      </c>
      <c r="T253" s="98" t="s">
        <v>1622</v>
      </c>
      <c r="U253" s="69" t="s">
        <v>369</v>
      </c>
      <c r="V253" s="98" t="s">
        <v>1623</v>
      </c>
      <c r="W253" s="98" t="s">
        <v>1624</v>
      </c>
      <c r="X253" s="98" t="s">
        <v>1622</v>
      </c>
      <c r="Y253" s="188" t="s">
        <v>371</v>
      </c>
      <c r="Z253" s="184" t="s">
        <v>373</v>
      </c>
      <c r="AA253" s="188" t="s">
        <v>377</v>
      </c>
      <c r="AB253" s="63">
        <f t="shared" si="40"/>
        <v>3</v>
      </c>
      <c r="AC253" s="188" t="s">
        <v>377</v>
      </c>
      <c r="AD253" s="63">
        <f t="shared" si="41"/>
        <v>3</v>
      </c>
      <c r="AE253" s="186" t="s">
        <v>377</v>
      </c>
      <c r="AF253" s="63">
        <f t="shared" si="42"/>
        <v>3</v>
      </c>
      <c r="AG253" s="63">
        <f t="shared" si="43"/>
        <v>9</v>
      </c>
      <c r="AH253" s="193" t="str">
        <f t="shared" si="45"/>
        <v>Alta</v>
      </c>
    </row>
    <row r="254" spans="1:34" s="72" customFormat="1" ht="92.4">
      <c r="A254" s="69" t="s">
        <v>1678</v>
      </c>
      <c r="B254" s="69" t="s">
        <v>138</v>
      </c>
      <c r="C254" s="98" t="s">
        <v>151</v>
      </c>
      <c r="D254" s="69" t="s">
        <v>457</v>
      </c>
      <c r="E254" s="69" t="s">
        <v>457</v>
      </c>
      <c r="F254" s="98" t="s">
        <v>1662</v>
      </c>
      <c r="G254" s="98" t="s">
        <v>1663</v>
      </c>
      <c r="H254" s="69" t="s">
        <v>157</v>
      </c>
      <c r="I254" s="69" t="s">
        <v>164</v>
      </c>
      <c r="J254" s="69" t="s">
        <v>162</v>
      </c>
      <c r="K254" s="69" t="s">
        <v>186</v>
      </c>
      <c r="L254" s="69" t="s">
        <v>359</v>
      </c>
      <c r="M254" s="136" t="s">
        <v>457</v>
      </c>
      <c r="N254" s="136" t="s">
        <v>457</v>
      </c>
      <c r="O254" s="136" t="s">
        <v>457</v>
      </c>
      <c r="P254" s="98" t="s">
        <v>420</v>
      </c>
      <c r="Q254" s="69" t="s">
        <v>364</v>
      </c>
      <c r="R254" s="69" t="s">
        <v>421</v>
      </c>
      <c r="S254" s="77" t="s">
        <v>826</v>
      </c>
      <c r="T254" s="98" t="s">
        <v>1622</v>
      </c>
      <c r="U254" s="69" t="s">
        <v>369</v>
      </c>
      <c r="V254" s="98" t="s">
        <v>1664</v>
      </c>
      <c r="W254" s="98" t="s">
        <v>1624</v>
      </c>
      <c r="X254" s="98" t="s">
        <v>1622</v>
      </c>
      <c r="Y254" s="188" t="s">
        <v>371</v>
      </c>
      <c r="Z254" s="185" t="s">
        <v>372</v>
      </c>
      <c r="AA254" s="188" t="s">
        <v>377</v>
      </c>
      <c r="AB254" s="63">
        <f t="shared" si="40"/>
        <v>3</v>
      </c>
      <c r="AC254" s="188" t="s">
        <v>377</v>
      </c>
      <c r="AD254" s="63">
        <f t="shared" si="41"/>
        <v>3</v>
      </c>
      <c r="AE254" s="186" t="s">
        <v>377</v>
      </c>
      <c r="AF254" s="63">
        <f t="shared" si="42"/>
        <v>3</v>
      </c>
      <c r="AG254" s="63">
        <f t="shared" si="43"/>
        <v>9</v>
      </c>
      <c r="AH254" s="193" t="str">
        <f t="shared" si="45"/>
        <v>Alta</v>
      </c>
    </row>
    <row r="255" spans="1:34" s="72" customFormat="1" ht="92.4">
      <c r="A255" s="69" t="s">
        <v>1679</v>
      </c>
      <c r="B255" s="69" t="s">
        <v>138</v>
      </c>
      <c r="C255" s="98" t="s">
        <v>151</v>
      </c>
      <c r="D255" s="69" t="s">
        <v>457</v>
      </c>
      <c r="E255" s="69" t="s">
        <v>457</v>
      </c>
      <c r="F255" s="98" t="s">
        <v>1665</v>
      </c>
      <c r="G255" s="98" t="s">
        <v>1666</v>
      </c>
      <c r="H255" s="69" t="s">
        <v>157</v>
      </c>
      <c r="I255" s="69" t="s">
        <v>164</v>
      </c>
      <c r="J255" s="69" t="s">
        <v>162</v>
      </c>
      <c r="K255" s="69" t="s">
        <v>186</v>
      </c>
      <c r="L255" s="69" t="s">
        <v>359</v>
      </c>
      <c r="M255" s="136" t="s">
        <v>457</v>
      </c>
      <c r="N255" s="136" t="s">
        <v>457</v>
      </c>
      <c r="O255" s="136" t="s">
        <v>457</v>
      </c>
      <c r="P255" s="98" t="s">
        <v>421</v>
      </c>
      <c r="Q255" s="69" t="s">
        <v>363</v>
      </c>
      <c r="R255" s="69" t="s">
        <v>421</v>
      </c>
      <c r="S255" s="77" t="s">
        <v>826</v>
      </c>
      <c r="T255" s="98" t="s">
        <v>1622</v>
      </c>
      <c r="U255" s="69" t="s">
        <v>369</v>
      </c>
      <c r="V255" s="98" t="s">
        <v>1664</v>
      </c>
      <c r="W255" s="98" t="s">
        <v>1624</v>
      </c>
      <c r="X255" s="98" t="s">
        <v>1622</v>
      </c>
      <c r="Y255" s="185" t="s">
        <v>372</v>
      </c>
      <c r="Z255" s="184" t="s">
        <v>373</v>
      </c>
      <c r="AA255" s="184" t="s">
        <v>379</v>
      </c>
      <c r="AB255" s="63">
        <f t="shared" si="40"/>
        <v>1</v>
      </c>
      <c r="AC255" s="185" t="s">
        <v>378</v>
      </c>
      <c r="AD255" s="63">
        <f t="shared" si="41"/>
        <v>2</v>
      </c>
      <c r="AE255" s="185" t="s">
        <v>378</v>
      </c>
      <c r="AF255" s="63">
        <f t="shared" si="42"/>
        <v>2</v>
      </c>
      <c r="AG255" s="63">
        <f t="shared" si="43"/>
        <v>5</v>
      </c>
      <c r="AH255" s="167" t="str">
        <f t="shared" si="45"/>
        <v>Media</v>
      </c>
    </row>
    <row r="256" spans="1:34" s="72" customFormat="1" ht="92.4">
      <c r="A256" s="69" t="s">
        <v>1680</v>
      </c>
      <c r="B256" s="69" t="s">
        <v>138</v>
      </c>
      <c r="C256" s="98" t="s">
        <v>151</v>
      </c>
      <c r="D256" s="69" t="s">
        <v>457</v>
      </c>
      <c r="E256" s="69" t="s">
        <v>457</v>
      </c>
      <c r="F256" s="98" t="s">
        <v>1667</v>
      </c>
      <c r="G256" s="98" t="s">
        <v>1668</v>
      </c>
      <c r="H256" s="69" t="s">
        <v>157</v>
      </c>
      <c r="I256" s="69" t="s">
        <v>164</v>
      </c>
      <c r="J256" s="69" t="s">
        <v>162</v>
      </c>
      <c r="K256" s="69" t="s">
        <v>186</v>
      </c>
      <c r="L256" s="69" t="s">
        <v>359</v>
      </c>
      <c r="M256" s="136" t="s">
        <v>457</v>
      </c>
      <c r="N256" s="136" t="s">
        <v>457</v>
      </c>
      <c r="O256" s="136" t="s">
        <v>457</v>
      </c>
      <c r="P256" s="98" t="s">
        <v>794</v>
      </c>
      <c r="Q256" s="69" t="s">
        <v>363</v>
      </c>
      <c r="R256" s="69" t="s">
        <v>420</v>
      </c>
      <c r="S256" s="77" t="s">
        <v>843</v>
      </c>
      <c r="T256" s="98" t="s">
        <v>1622</v>
      </c>
      <c r="U256" s="69" t="s">
        <v>369</v>
      </c>
      <c r="V256" s="98" t="s">
        <v>1669</v>
      </c>
      <c r="W256" s="98" t="s">
        <v>1624</v>
      </c>
      <c r="X256" s="98" t="s">
        <v>1622</v>
      </c>
      <c r="Y256" s="184" t="s">
        <v>373</v>
      </c>
      <c r="Z256" s="184" t="s">
        <v>373</v>
      </c>
      <c r="AA256" s="184" t="s">
        <v>379</v>
      </c>
      <c r="AB256" s="63">
        <f t="shared" si="40"/>
        <v>1</v>
      </c>
      <c r="AC256" s="184" t="s">
        <v>379</v>
      </c>
      <c r="AD256" s="63">
        <f t="shared" si="41"/>
        <v>1</v>
      </c>
      <c r="AE256" s="184" t="s">
        <v>379</v>
      </c>
      <c r="AF256" s="63">
        <f t="shared" si="42"/>
        <v>1</v>
      </c>
      <c r="AG256" s="63">
        <f t="shared" si="43"/>
        <v>3</v>
      </c>
      <c r="AH256" s="167" t="str">
        <f t="shared" si="45"/>
        <v>Baja</v>
      </c>
    </row>
    <row r="257" spans="1:34" s="72" customFormat="1" ht="105.6">
      <c r="A257" s="69" t="s">
        <v>1681</v>
      </c>
      <c r="B257" s="69" t="s">
        <v>138</v>
      </c>
      <c r="C257" s="98" t="s">
        <v>151</v>
      </c>
      <c r="D257" s="69" t="s">
        <v>457</v>
      </c>
      <c r="E257" s="69" t="s">
        <v>457</v>
      </c>
      <c r="F257" s="98" t="s">
        <v>1670</v>
      </c>
      <c r="G257" s="98" t="s">
        <v>1671</v>
      </c>
      <c r="H257" s="69" t="s">
        <v>157</v>
      </c>
      <c r="I257" s="69" t="s">
        <v>164</v>
      </c>
      <c r="J257" s="69" t="s">
        <v>162</v>
      </c>
      <c r="K257" s="69" t="s">
        <v>186</v>
      </c>
      <c r="L257" s="69" t="s">
        <v>359</v>
      </c>
      <c r="M257" s="136" t="s">
        <v>457</v>
      </c>
      <c r="N257" s="136" t="s">
        <v>457</v>
      </c>
      <c r="O257" s="136" t="s">
        <v>457</v>
      </c>
      <c r="P257" s="98" t="s">
        <v>420</v>
      </c>
      <c r="Q257" s="69" t="s">
        <v>365</v>
      </c>
      <c r="R257" s="69" t="s">
        <v>421</v>
      </c>
      <c r="S257" s="77" t="s">
        <v>826</v>
      </c>
      <c r="T257" s="98" t="s">
        <v>1622</v>
      </c>
      <c r="U257" s="69" t="s">
        <v>369</v>
      </c>
      <c r="V257" s="98" t="s">
        <v>1672</v>
      </c>
      <c r="W257" s="98" t="s">
        <v>1624</v>
      </c>
      <c r="X257" s="98" t="s">
        <v>1622</v>
      </c>
      <c r="Y257" s="184" t="s">
        <v>373</v>
      </c>
      <c r="Z257" s="184" t="s">
        <v>373</v>
      </c>
      <c r="AA257" s="188" t="s">
        <v>377</v>
      </c>
      <c r="AB257" s="63">
        <f t="shared" si="40"/>
        <v>3</v>
      </c>
      <c r="AC257" s="188" t="s">
        <v>377</v>
      </c>
      <c r="AD257" s="63">
        <f t="shared" si="41"/>
        <v>3</v>
      </c>
      <c r="AE257" s="188" t="s">
        <v>377</v>
      </c>
      <c r="AF257" s="63">
        <f t="shared" si="42"/>
        <v>3</v>
      </c>
      <c r="AG257" s="63">
        <f t="shared" si="43"/>
        <v>9</v>
      </c>
      <c r="AH257" s="193" t="str">
        <f t="shared" si="45"/>
        <v>Alta</v>
      </c>
    </row>
    <row r="258" spans="1:34" s="72" customFormat="1" ht="105.6">
      <c r="A258" s="69" t="s">
        <v>1682</v>
      </c>
      <c r="B258" s="69" t="s">
        <v>138</v>
      </c>
      <c r="C258" s="98" t="s">
        <v>151</v>
      </c>
      <c r="D258" s="69" t="s">
        <v>457</v>
      </c>
      <c r="E258" s="69" t="s">
        <v>457</v>
      </c>
      <c r="F258" s="98" t="s">
        <v>1673</v>
      </c>
      <c r="G258" s="98" t="s">
        <v>1668</v>
      </c>
      <c r="H258" s="69" t="s">
        <v>157</v>
      </c>
      <c r="I258" s="69" t="s">
        <v>164</v>
      </c>
      <c r="J258" s="69" t="s">
        <v>162</v>
      </c>
      <c r="K258" s="69" t="s">
        <v>186</v>
      </c>
      <c r="L258" s="69" t="s">
        <v>359</v>
      </c>
      <c r="M258" s="136" t="s">
        <v>457</v>
      </c>
      <c r="N258" s="136" t="s">
        <v>457</v>
      </c>
      <c r="O258" s="136" t="s">
        <v>457</v>
      </c>
      <c r="P258" s="98" t="s">
        <v>420</v>
      </c>
      <c r="Q258" s="69" t="s">
        <v>365</v>
      </c>
      <c r="R258" s="69" t="s">
        <v>421</v>
      </c>
      <c r="S258" s="77" t="s">
        <v>826</v>
      </c>
      <c r="T258" s="98" t="s">
        <v>1622</v>
      </c>
      <c r="U258" s="69" t="s">
        <v>369</v>
      </c>
      <c r="V258" s="98" t="s">
        <v>1672</v>
      </c>
      <c r="W258" s="98" t="s">
        <v>1624</v>
      </c>
      <c r="X258" s="98" t="s">
        <v>1622</v>
      </c>
      <c r="Y258" s="185" t="s">
        <v>372</v>
      </c>
      <c r="Z258" s="184" t="s">
        <v>373</v>
      </c>
      <c r="AA258" s="188" t="s">
        <v>377</v>
      </c>
      <c r="AB258" s="63">
        <f t="shared" si="40"/>
        <v>3</v>
      </c>
      <c r="AC258" s="188" t="s">
        <v>377</v>
      </c>
      <c r="AD258" s="63">
        <f t="shared" si="41"/>
        <v>3</v>
      </c>
      <c r="AE258" s="188" t="s">
        <v>377</v>
      </c>
      <c r="AF258" s="63">
        <f t="shared" si="42"/>
        <v>3</v>
      </c>
      <c r="AG258" s="63">
        <f t="shared" si="43"/>
        <v>9</v>
      </c>
      <c r="AH258" s="193" t="str">
        <f t="shared" si="45"/>
        <v>Alta</v>
      </c>
    </row>
    <row r="259" spans="1:34" s="72" customFormat="1" ht="52.8">
      <c r="A259" s="69" t="s">
        <v>1683</v>
      </c>
      <c r="B259" s="69" t="s">
        <v>138</v>
      </c>
      <c r="C259" s="98" t="s">
        <v>151</v>
      </c>
      <c r="D259" s="69" t="s">
        <v>457</v>
      </c>
      <c r="E259" s="69" t="s">
        <v>457</v>
      </c>
      <c r="F259" s="98" t="s">
        <v>1674</v>
      </c>
      <c r="G259" s="98" t="s">
        <v>1675</v>
      </c>
      <c r="H259" s="69" t="s">
        <v>157</v>
      </c>
      <c r="I259" s="69" t="s">
        <v>164</v>
      </c>
      <c r="J259" s="69" t="s">
        <v>162</v>
      </c>
      <c r="K259" s="69" t="s">
        <v>186</v>
      </c>
      <c r="L259" s="69" t="s">
        <v>359</v>
      </c>
      <c r="M259" s="136" t="s">
        <v>457</v>
      </c>
      <c r="N259" s="136" t="s">
        <v>457</v>
      </c>
      <c r="O259" s="136" t="s">
        <v>457</v>
      </c>
      <c r="P259" s="98" t="s">
        <v>420</v>
      </c>
      <c r="Q259" s="69" t="s">
        <v>364</v>
      </c>
      <c r="R259" s="69" t="s">
        <v>421</v>
      </c>
      <c r="S259" s="77" t="s">
        <v>826</v>
      </c>
      <c r="T259" s="98" t="s">
        <v>1622</v>
      </c>
      <c r="U259" s="69" t="s">
        <v>369</v>
      </c>
      <c r="V259" s="98" t="s">
        <v>1676</v>
      </c>
      <c r="W259" s="98" t="s">
        <v>1624</v>
      </c>
      <c r="X259" s="98" t="s">
        <v>1622</v>
      </c>
      <c r="Y259" s="184" t="s">
        <v>373</v>
      </c>
      <c r="Z259" s="184" t="s">
        <v>373</v>
      </c>
      <c r="AA259" s="184" t="s">
        <v>379</v>
      </c>
      <c r="AB259" s="63">
        <f t="shared" si="41"/>
        <v>1</v>
      </c>
      <c r="AC259" s="184" t="s">
        <v>379</v>
      </c>
      <c r="AD259" s="63">
        <f t="shared" si="41"/>
        <v>1</v>
      </c>
      <c r="AE259" s="185" t="s">
        <v>378</v>
      </c>
      <c r="AF259" s="63">
        <f t="shared" si="42"/>
        <v>2</v>
      </c>
      <c r="AG259" s="63">
        <f t="shared" si="43"/>
        <v>4</v>
      </c>
      <c r="AH259" s="167" t="str">
        <f t="shared" si="45"/>
        <v>Media</v>
      </c>
    </row>
    <row r="260" spans="1:34" s="72" customFormat="1" ht="105.6">
      <c r="A260" s="69" t="s">
        <v>447</v>
      </c>
      <c r="B260" s="69" t="s">
        <v>138</v>
      </c>
      <c r="C260" s="98" t="s">
        <v>116</v>
      </c>
      <c r="D260" s="69" t="s">
        <v>457</v>
      </c>
      <c r="E260" s="69" t="s">
        <v>457</v>
      </c>
      <c r="F260" s="98" t="s">
        <v>1684</v>
      </c>
      <c r="G260" s="98" t="s">
        <v>1685</v>
      </c>
      <c r="H260" s="69" t="s">
        <v>157</v>
      </c>
      <c r="I260" s="69" t="s">
        <v>164</v>
      </c>
      <c r="J260" s="69" t="s">
        <v>170</v>
      </c>
      <c r="K260" s="69" t="s">
        <v>184</v>
      </c>
      <c r="L260" s="69" t="s">
        <v>359</v>
      </c>
      <c r="M260" s="136" t="s">
        <v>457</v>
      </c>
      <c r="N260" s="136" t="s">
        <v>457</v>
      </c>
      <c r="O260" s="136" t="s">
        <v>457</v>
      </c>
      <c r="P260" s="98" t="s">
        <v>1624</v>
      </c>
      <c r="Q260" s="69" t="s">
        <v>364</v>
      </c>
      <c r="R260" s="69" t="s">
        <v>420</v>
      </c>
      <c r="S260" s="77" t="str">
        <f>IF(R260="","",IF(R260="NO","No Aplica",IF(R260="Sí",IF(Q260="Información Pública Reservada","I.P.Reservada",IF(Q260="Información Pública Clasificada","I.P.Clasificada",IF(Q260="Información Pública","I.Pública"))))))</f>
        <v>I.P.Clasificada</v>
      </c>
      <c r="T260" s="98" t="s">
        <v>1686</v>
      </c>
      <c r="U260" s="69" t="s">
        <v>369</v>
      </c>
      <c r="V260" s="98" t="s">
        <v>1687</v>
      </c>
      <c r="W260" s="98" t="s">
        <v>566</v>
      </c>
      <c r="X260" s="98" t="s">
        <v>1688</v>
      </c>
      <c r="Y260" s="188" t="s">
        <v>371</v>
      </c>
      <c r="Z260" s="184" t="s">
        <v>373</v>
      </c>
      <c r="AA260" s="185" t="s">
        <v>378</v>
      </c>
      <c r="AB260" s="332">
        <v>2</v>
      </c>
      <c r="AC260" s="185" t="s">
        <v>378</v>
      </c>
      <c r="AD260" s="332">
        <v>2</v>
      </c>
      <c r="AE260" s="185" t="s">
        <v>378</v>
      </c>
      <c r="AF260" s="332">
        <v>2</v>
      </c>
      <c r="AG260" s="332">
        <v>6</v>
      </c>
      <c r="AH260" s="185" t="s">
        <v>378</v>
      </c>
    </row>
    <row r="261" spans="1:34" s="72" customFormat="1" ht="132">
      <c r="A261" s="69" t="s">
        <v>459</v>
      </c>
      <c r="B261" s="69" t="s">
        <v>138</v>
      </c>
      <c r="C261" s="98" t="s">
        <v>116</v>
      </c>
      <c r="D261" s="69" t="s">
        <v>457</v>
      </c>
      <c r="E261" s="69" t="s">
        <v>457</v>
      </c>
      <c r="F261" s="98" t="s">
        <v>1689</v>
      </c>
      <c r="G261" s="98" t="s">
        <v>1690</v>
      </c>
      <c r="H261" s="69" t="s">
        <v>157</v>
      </c>
      <c r="I261" s="69" t="s">
        <v>164</v>
      </c>
      <c r="J261" s="69" t="s">
        <v>170</v>
      </c>
      <c r="K261" s="69" t="s">
        <v>190</v>
      </c>
      <c r="L261" s="69" t="s">
        <v>359</v>
      </c>
      <c r="M261" s="136" t="s">
        <v>457</v>
      </c>
      <c r="N261" s="136" t="s">
        <v>457</v>
      </c>
      <c r="O261" s="136" t="s">
        <v>457</v>
      </c>
      <c r="P261" s="98" t="s">
        <v>1691</v>
      </c>
      <c r="Q261" s="69" t="s">
        <v>364</v>
      </c>
      <c r="R261" s="69" t="s">
        <v>420</v>
      </c>
      <c r="S261" s="77" t="str">
        <f t="shared" ref="S261:S321" si="46">IF(R261="","",IF(R261="NO","No Aplica",IF(R261="Sí",IF(Q261="Información Pública Reservada","I.P.Reservada",IF(Q261="Información Pública Clasificada","I.P.Clasificada",IF(Q261="Información Pública","I.Pública"))))))</f>
        <v>I.P.Clasificada</v>
      </c>
      <c r="T261" s="136" t="s">
        <v>457</v>
      </c>
      <c r="U261" s="136" t="s">
        <v>457</v>
      </c>
      <c r="V261" s="136" t="s">
        <v>457</v>
      </c>
      <c r="W261" s="136" t="s">
        <v>457</v>
      </c>
      <c r="X261" s="98" t="s">
        <v>1688</v>
      </c>
      <c r="Y261" s="188" t="s">
        <v>371</v>
      </c>
      <c r="Z261" s="188" t="s">
        <v>371</v>
      </c>
      <c r="AA261" s="188" t="s">
        <v>371</v>
      </c>
      <c r="AB261" s="332">
        <v>3</v>
      </c>
      <c r="AC261" s="188" t="s">
        <v>371</v>
      </c>
      <c r="AD261" s="332">
        <v>3</v>
      </c>
      <c r="AE261" s="188" t="s">
        <v>371</v>
      </c>
      <c r="AF261" s="332">
        <v>3</v>
      </c>
      <c r="AG261" s="332">
        <v>9</v>
      </c>
      <c r="AH261" s="188" t="s">
        <v>371</v>
      </c>
    </row>
    <row r="262" spans="1:34" s="72" customFormat="1" ht="145.19999999999999">
      <c r="A262" s="69" t="s">
        <v>465</v>
      </c>
      <c r="B262" s="69" t="s">
        <v>138</v>
      </c>
      <c r="C262" s="98" t="s">
        <v>116</v>
      </c>
      <c r="D262" s="69" t="s">
        <v>457</v>
      </c>
      <c r="E262" s="69" t="s">
        <v>457</v>
      </c>
      <c r="F262" s="98" t="s">
        <v>1692</v>
      </c>
      <c r="G262" s="98" t="s">
        <v>1693</v>
      </c>
      <c r="H262" s="69" t="s">
        <v>157</v>
      </c>
      <c r="I262" s="69" t="s">
        <v>164</v>
      </c>
      <c r="J262" s="136" t="s">
        <v>457</v>
      </c>
      <c r="K262" s="136" t="s">
        <v>457</v>
      </c>
      <c r="L262" s="136" t="s">
        <v>457</v>
      </c>
      <c r="M262" s="136" t="s">
        <v>457</v>
      </c>
      <c r="N262" s="136" t="s">
        <v>457</v>
      </c>
      <c r="O262" s="136" t="s">
        <v>457</v>
      </c>
      <c r="P262" s="136" t="s">
        <v>457</v>
      </c>
      <c r="Q262" s="136" t="s">
        <v>457</v>
      </c>
      <c r="R262" s="136" t="s">
        <v>457</v>
      </c>
      <c r="S262" s="136" t="s">
        <v>457</v>
      </c>
      <c r="T262" s="136" t="s">
        <v>457</v>
      </c>
      <c r="U262" s="136" t="s">
        <v>457</v>
      </c>
      <c r="V262" s="136" t="s">
        <v>457</v>
      </c>
      <c r="W262" s="136" t="s">
        <v>457</v>
      </c>
      <c r="X262" s="98" t="s">
        <v>1688</v>
      </c>
      <c r="Y262" s="188" t="s">
        <v>371</v>
      </c>
      <c r="Z262" s="188" t="s">
        <v>371</v>
      </c>
      <c r="AA262" s="188" t="s">
        <v>371</v>
      </c>
      <c r="AB262" s="332">
        <v>3</v>
      </c>
      <c r="AC262" s="188" t="s">
        <v>371</v>
      </c>
      <c r="AD262" s="332">
        <v>3</v>
      </c>
      <c r="AE262" s="188" t="s">
        <v>371</v>
      </c>
      <c r="AF262" s="332">
        <v>3</v>
      </c>
      <c r="AG262" s="332">
        <v>9</v>
      </c>
      <c r="AH262" s="188" t="s">
        <v>371</v>
      </c>
    </row>
    <row r="263" spans="1:34" s="72" customFormat="1" ht="26.4">
      <c r="A263" s="69" t="s">
        <v>469</v>
      </c>
      <c r="B263" s="69" t="s">
        <v>138</v>
      </c>
      <c r="C263" s="98" t="s">
        <v>116</v>
      </c>
      <c r="D263" s="69" t="s">
        <v>457</v>
      </c>
      <c r="E263" s="69" t="s">
        <v>457</v>
      </c>
      <c r="F263" s="98" t="s">
        <v>1694</v>
      </c>
      <c r="G263" s="98"/>
      <c r="H263" s="69" t="s">
        <v>157</v>
      </c>
      <c r="I263" s="69" t="s">
        <v>164</v>
      </c>
      <c r="J263" s="136" t="s">
        <v>457</v>
      </c>
      <c r="K263" s="136" t="s">
        <v>457</v>
      </c>
      <c r="L263" s="136" t="s">
        <v>457</v>
      </c>
      <c r="M263" s="136" t="s">
        <v>457</v>
      </c>
      <c r="N263" s="136" t="s">
        <v>457</v>
      </c>
      <c r="O263" s="136" t="s">
        <v>457</v>
      </c>
      <c r="P263" s="136" t="s">
        <v>457</v>
      </c>
      <c r="Q263" s="136" t="s">
        <v>457</v>
      </c>
      <c r="R263" s="136" t="s">
        <v>457</v>
      </c>
      <c r="S263" s="136" t="s">
        <v>457</v>
      </c>
      <c r="T263" s="136" t="s">
        <v>457</v>
      </c>
      <c r="U263" s="136" t="s">
        <v>457</v>
      </c>
      <c r="V263" s="136" t="s">
        <v>457</v>
      </c>
      <c r="W263" s="136" t="s">
        <v>457</v>
      </c>
      <c r="X263" s="98" t="s">
        <v>1688</v>
      </c>
      <c r="Y263" s="188" t="s">
        <v>371</v>
      </c>
      <c r="Z263" s="188" t="s">
        <v>371</v>
      </c>
      <c r="AA263" s="188" t="s">
        <v>371</v>
      </c>
      <c r="AB263" s="332">
        <v>3</v>
      </c>
      <c r="AC263" s="188" t="s">
        <v>371</v>
      </c>
      <c r="AD263" s="332">
        <v>3</v>
      </c>
      <c r="AE263" s="188" t="s">
        <v>371</v>
      </c>
      <c r="AF263" s="332">
        <v>3</v>
      </c>
      <c r="AG263" s="332">
        <v>9</v>
      </c>
      <c r="AH263" s="188" t="s">
        <v>371</v>
      </c>
    </row>
    <row r="264" spans="1:34" s="72" customFormat="1" ht="118.8">
      <c r="A264" s="69" t="s">
        <v>477</v>
      </c>
      <c r="B264" s="69" t="s">
        <v>138</v>
      </c>
      <c r="C264" s="98" t="s">
        <v>116</v>
      </c>
      <c r="D264" s="69" t="s">
        <v>457</v>
      </c>
      <c r="E264" s="69" t="s">
        <v>457</v>
      </c>
      <c r="F264" s="98" t="s">
        <v>1695</v>
      </c>
      <c r="G264" s="98" t="s">
        <v>1696</v>
      </c>
      <c r="H264" s="69" t="s">
        <v>157</v>
      </c>
      <c r="I264" s="69" t="s">
        <v>164</v>
      </c>
      <c r="J264" s="136" t="s">
        <v>457</v>
      </c>
      <c r="K264" s="136" t="s">
        <v>457</v>
      </c>
      <c r="L264" s="136" t="s">
        <v>457</v>
      </c>
      <c r="M264" s="136" t="s">
        <v>457</v>
      </c>
      <c r="N264" s="136" t="s">
        <v>457</v>
      </c>
      <c r="O264" s="136" t="s">
        <v>457</v>
      </c>
      <c r="P264" s="136" t="s">
        <v>457</v>
      </c>
      <c r="Q264" s="136" t="s">
        <v>457</v>
      </c>
      <c r="R264" s="136" t="s">
        <v>457</v>
      </c>
      <c r="S264" s="136" t="s">
        <v>457</v>
      </c>
      <c r="T264" s="136" t="s">
        <v>457</v>
      </c>
      <c r="U264" s="136" t="s">
        <v>457</v>
      </c>
      <c r="V264" s="136" t="s">
        <v>457</v>
      </c>
      <c r="W264" s="136" t="s">
        <v>457</v>
      </c>
      <c r="X264" s="98" t="s">
        <v>1688</v>
      </c>
      <c r="Y264" s="188" t="s">
        <v>371</v>
      </c>
      <c r="Z264" s="188" t="s">
        <v>371</v>
      </c>
      <c r="AA264" s="188" t="s">
        <v>371</v>
      </c>
      <c r="AB264" s="332">
        <v>3</v>
      </c>
      <c r="AC264" s="188" t="s">
        <v>371</v>
      </c>
      <c r="AD264" s="332">
        <v>3</v>
      </c>
      <c r="AE264" s="188" t="s">
        <v>371</v>
      </c>
      <c r="AF264" s="332">
        <v>3</v>
      </c>
      <c r="AG264" s="332">
        <v>9</v>
      </c>
      <c r="AH264" s="188" t="s">
        <v>371</v>
      </c>
    </row>
    <row r="265" spans="1:34" s="72" customFormat="1" ht="66">
      <c r="A265" s="69" t="s">
        <v>484</v>
      </c>
      <c r="B265" s="69" t="s">
        <v>138</v>
      </c>
      <c r="C265" s="98" t="s">
        <v>116</v>
      </c>
      <c r="D265" s="69" t="s">
        <v>457</v>
      </c>
      <c r="E265" s="69" t="s">
        <v>457</v>
      </c>
      <c r="F265" s="98" t="s">
        <v>1697</v>
      </c>
      <c r="G265" s="98" t="s">
        <v>1698</v>
      </c>
      <c r="H265" s="69" t="s">
        <v>157</v>
      </c>
      <c r="I265" s="69" t="s">
        <v>164</v>
      </c>
      <c r="J265" s="136" t="s">
        <v>457</v>
      </c>
      <c r="K265" s="136" t="s">
        <v>457</v>
      </c>
      <c r="L265" s="136" t="s">
        <v>457</v>
      </c>
      <c r="M265" s="136" t="s">
        <v>457</v>
      </c>
      <c r="N265" s="136" t="s">
        <v>457</v>
      </c>
      <c r="O265" s="136" t="s">
        <v>457</v>
      </c>
      <c r="P265" s="136" t="s">
        <v>457</v>
      </c>
      <c r="Q265" s="136" t="s">
        <v>457</v>
      </c>
      <c r="R265" s="136" t="s">
        <v>457</v>
      </c>
      <c r="S265" s="136" t="s">
        <v>457</v>
      </c>
      <c r="T265" s="136" t="s">
        <v>457</v>
      </c>
      <c r="U265" s="136" t="s">
        <v>457</v>
      </c>
      <c r="V265" s="136" t="s">
        <v>457</v>
      </c>
      <c r="W265" s="136" t="s">
        <v>457</v>
      </c>
      <c r="X265" s="98" t="s">
        <v>1688</v>
      </c>
      <c r="Y265" s="188" t="s">
        <v>371</v>
      </c>
      <c r="Z265" s="188" t="s">
        <v>371</v>
      </c>
      <c r="AA265" s="188" t="s">
        <v>371</v>
      </c>
      <c r="AB265" s="332">
        <v>3</v>
      </c>
      <c r="AC265" s="188" t="s">
        <v>371</v>
      </c>
      <c r="AD265" s="332">
        <v>3</v>
      </c>
      <c r="AE265" s="188" t="s">
        <v>371</v>
      </c>
      <c r="AF265" s="332">
        <v>3</v>
      </c>
      <c r="AG265" s="332">
        <v>9</v>
      </c>
      <c r="AH265" s="188" t="s">
        <v>371</v>
      </c>
    </row>
    <row r="266" spans="1:34" s="72" customFormat="1" ht="118.8">
      <c r="A266" s="69" t="s">
        <v>490</v>
      </c>
      <c r="B266" s="69" t="s">
        <v>138</v>
      </c>
      <c r="C266" s="98" t="s">
        <v>116</v>
      </c>
      <c r="D266" s="69" t="s">
        <v>457</v>
      </c>
      <c r="E266" s="69" t="s">
        <v>457</v>
      </c>
      <c r="F266" s="98" t="s">
        <v>1699</v>
      </c>
      <c r="G266" s="98" t="s">
        <v>1700</v>
      </c>
      <c r="H266" s="69" t="s">
        <v>157</v>
      </c>
      <c r="I266" s="69" t="s">
        <v>164</v>
      </c>
      <c r="J266" s="136" t="s">
        <v>457</v>
      </c>
      <c r="K266" s="136" t="s">
        <v>457</v>
      </c>
      <c r="L266" s="136" t="s">
        <v>457</v>
      </c>
      <c r="M266" s="136" t="s">
        <v>457</v>
      </c>
      <c r="N266" s="136" t="s">
        <v>457</v>
      </c>
      <c r="O266" s="136" t="s">
        <v>457</v>
      </c>
      <c r="P266" s="136" t="s">
        <v>457</v>
      </c>
      <c r="Q266" s="136" t="s">
        <v>457</v>
      </c>
      <c r="R266" s="136" t="s">
        <v>457</v>
      </c>
      <c r="S266" s="136" t="s">
        <v>457</v>
      </c>
      <c r="T266" s="136" t="s">
        <v>457</v>
      </c>
      <c r="U266" s="136" t="s">
        <v>457</v>
      </c>
      <c r="V266" s="136" t="s">
        <v>457</v>
      </c>
      <c r="W266" s="136" t="s">
        <v>457</v>
      </c>
      <c r="X266" s="98" t="s">
        <v>1688</v>
      </c>
      <c r="Y266" s="188" t="s">
        <v>371</v>
      </c>
      <c r="Z266" s="188" t="s">
        <v>371</v>
      </c>
      <c r="AA266" s="188" t="s">
        <v>371</v>
      </c>
      <c r="AB266" s="332">
        <v>3</v>
      </c>
      <c r="AC266" s="188" t="s">
        <v>371</v>
      </c>
      <c r="AD266" s="332">
        <v>3</v>
      </c>
      <c r="AE266" s="188" t="s">
        <v>371</v>
      </c>
      <c r="AF266" s="332">
        <v>3</v>
      </c>
      <c r="AG266" s="332">
        <v>9</v>
      </c>
      <c r="AH266" s="188" t="s">
        <v>371</v>
      </c>
    </row>
    <row r="267" spans="1:34" s="72" customFormat="1" ht="66">
      <c r="A267" s="69" t="s">
        <v>497</v>
      </c>
      <c r="B267" s="69" t="s">
        <v>138</v>
      </c>
      <c r="C267" s="98" t="s">
        <v>116</v>
      </c>
      <c r="D267" s="69" t="s">
        <v>457</v>
      </c>
      <c r="E267" s="69" t="s">
        <v>457</v>
      </c>
      <c r="F267" s="98" t="s">
        <v>1701</v>
      </c>
      <c r="G267" s="98" t="s">
        <v>1702</v>
      </c>
      <c r="H267" s="69" t="s">
        <v>157</v>
      </c>
      <c r="I267" s="69" t="s">
        <v>164</v>
      </c>
      <c r="J267" s="136" t="s">
        <v>457</v>
      </c>
      <c r="K267" s="136" t="s">
        <v>457</v>
      </c>
      <c r="L267" s="136" t="s">
        <v>457</v>
      </c>
      <c r="M267" s="136" t="s">
        <v>457</v>
      </c>
      <c r="N267" s="136" t="s">
        <v>457</v>
      </c>
      <c r="O267" s="136" t="s">
        <v>457</v>
      </c>
      <c r="P267" s="136" t="s">
        <v>457</v>
      </c>
      <c r="Q267" s="136" t="s">
        <v>457</v>
      </c>
      <c r="R267" s="136" t="s">
        <v>457</v>
      </c>
      <c r="S267" s="136" t="s">
        <v>457</v>
      </c>
      <c r="T267" s="136" t="s">
        <v>457</v>
      </c>
      <c r="U267" s="136" t="s">
        <v>457</v>
      </c>
      <c r="V267" s="136" t="s">
        <v>457</v>
      </c>
      <c r="W267" s="136" t="s">
        <v>457</v>
      </c>
      <c r="X267" s="98" t="s">
        <v>1688</v>
      </c>
      <c r="Y267" s="188" t="s">
        <v>371</v>
      </c>
      <c r="Z267" s="188" t="s">
        <v>371</v>
      </c>
      <c r="AA267" s="188" t="s">
        <v>371</v>
      </c>
      <c r="AB267" s="332">
        <v>3</v>
      </c>
      <c r="AC267" s="188" t="s">
        <v>371</v>
      </c>
      <c r="AD267" s="332">
        <v>3</v>
      </c>
      <c r="AE267" s="188" t="s">
        <v>371</v>
      </c>
      <c r="AF267" s="332">
        <v>3</v>
      </c>
      <c r="AG267" s="332">
        <v>9</v>
      </c>
      <c r="AH267" s="188" t="s">
        <v>371</v>
      </c>
    </row>
    <row r="268" spans="1:34" s="72" customFormat="1" ht="92.4">
      <c r="A268" s="69" t="s">
        <v>503</v>
      </c>
      <c r="B268" s="69" t="s">
        <v>138</v>
      </c>
      <c r="C268" s="98" t="s">
        <v>116</v>
      </c>
      <c r="D268" s="69" t="s">
        <v>457</v>
      </c>
      <c r="E268" s="69" t="s">
        <v>457</v>
      </c>
      <c r="F268" s="98" t="s">
        <v>1703</v>
      </c>
      <c r="G268" s="98" t="s">
        <v>1704</v>
      </c>
      <c r="H268" s="69" t="s">
        <v>157</v>
      </c>
      <c r="I268" s="69" t="s">
        <v>164</v>
      </c>
      <c r="J268" s="136" t="s">
        <v>457</v>
      </c>
      <c r="K268" s="136" t="s">
        <v>457</v>
      </c>
      <c r="L268" s="136" t="s">
        <v>457</v>
      </c>
      <c r="M268" s="136" t="s">
        <v>457</v>
      </c>
      <c r="N268" s="136" t="s">
        <v>457</v>
      </c>
      <c r="O268" s="136" t="s">
        <v>457</v>
      </c>
      <c r="P268" s="136" t="s">
        <v>457</v>
      </c>
      <c r="Q268" s="136" t="s">
        <v>457</v>
      </c>
      <c r="R268" s="136" t="s">
        <v>457</v>
      </c>
      <c r="S268" s="136" t="s">
        <v>457</v>
      </c>
      <c r="T268" s="136" t="s">
        <v>457</v>
      </c>
      <c r="U268" s="136" t="s">
        <v>457</v>
      </c>
      <c r="V268" s="136" t="s">
        <v>457</v>
      </c>
      <c r="W268" s="136" t="s">
        <v>457</v>
      </c>
      <c r="X268" s="98" t="s">
        <v>1688</v>
      </c>
      <c r="Y268" s="188" t="s">
        <v>371</v>
      </c>
      <c r="Z268" s="188" t="s">
        <v>371</v>
      </c>
      <c r="AA268" s="188" t="s">
        <v>371</v>
      </c>
      <c r="AB268" s="332">
        <v>3</v>
      </c>
      <c r="AC268" s="188" t="s">
        <v>371</v>
      </c>
      <c r="AD268" s="332">
        <v>3</v>
      </c>
      <c r="AE268" s="188" t="s">
        <v>371</v>
      </c>
      <c r="AF268" s="332">
        <v>3</v>
      </c>
      <c r="AG268" s="332">
        <v>9</v>
      </c>
      <c r="AH268" s="188" t="s">
        <v>371</v>
      </c>
    </row>
    <row r="269" spans="1:34" s="72" customFormat="1" ht="118.8">
      <c r="A269" s="69" t="s">
        <v>510</v>
      </c>
      <c r="B269" s="69" t="s">
        <v>138</v>
      </c>
      <c r="C269" s="98" t="s">
        <v>116</v>
      </c>
      <c r="D269" s="69" t="s">
        <v>457</v>
      </c>
      <c r="E269" s="69" t="s">
        <v>457</v>
      </c>
      <c r="F269" s="98" t="s">
        <v>1705</v>
      </c>
      <c r="G269" s="98" t="s">
        <v>1706</v>
      </c>
      <c r="H269" s="69" t="s">
        <v>157</v>
      </c>
      <c r="I269" s="69" t="s">
        <v>164</v>
      </c>
      <c r="J269" s="136" t="s">
        <v>457</v>
      </c>
      <c r="K269" s="136" t="s">
        <v>457</v>
      </c>
      <c r="L269" s="136" t="s">
        <v>457</v>
      </c>
      <c r="M269" s="136" t="s">
        <v>457</v>
      </c>
      <c r="N269" s="136" t="s">
        <v>457</v>
      </c>
      <c r="O269" s="136" t="s">
        <v>457</v>
      </c>
      <c r="P269" s="136" t="s">
        <v>457</v>
      </c>
      <c r="Q269" s="136" t="s">
        <v>457</v>
      </c>
      <c r="R269" s="136" t="s">
        <v>457</v>
      </c>
      <c r="S269" s="136" t="s">
        <v>457</v>
      </c>
      <c r="T269" s="136" t="s">
        <v>457</v>
      </c>
      <c r="U269" s="136" t="s">
        <v>457</v>
      </c>
      <c r="V269" s="136" t="s">
        <v>457</v>
      </c>
      <c r="W269" s="136" t="s">
        <v>457</v>
      </c>
      <c r="X269" s="98" t="s">
        <v>1688</v>
      </c>
      <c r="Y269" s="188" t="s">
        <v>371</v>
      </c>
      <c r="Z269" s="188" t="s">
        <v>371</v>
      </c>
      <c r="AA269" s="188" t="s">
        <v>371</v>
      </c>
      <c r="AB269" s="332">
        <v>3</v>
      </c>
      <c r="AC269" s="188" t="s">
        <v>371</v>
      </c>
      <c r="AD269" s="332">
        <v>3</v>
      </c>
      <c r="AE269" s="188" t="s">
        <v>371</v>
      </c>
      <c r="AF269" s="332">
        <v>3</v>
      </c>
      <c r="AG269" s="332">
        <v>9</v>
      </c>
      <c r="AH269" s="188" t="s">
        <v>371</v>
      </c>
    </row>
    <row r="270" spans="1:34" s="72" customFormat="1" ht="26.4">
      <c r="A270" s="69" t="s">
        <v>518</v>
      </c>
      <c r="B270" s="69" t="s">
        <v>138</v>
      </c>
      <c r="C270" s="98" t="s">
        <v>116</v>
      </c>
      <c r="D270" s="69" t="s">
        <v>457</v>
      </c>
      <c r="E270" s="69" t="s">
        <v>457</v>
      </c>
      <c r="F270" s="98" t="s">
        <v>466</v>
      </c>
      <c r="G270" s="98"/>
      <c r="H270" s="69" t="s">
        <v>157</v>
      </c>
      <c r="I270" s="69" t="s">
        <v>164</v>
      </c>
      <c r="J270" s="136" t="s">
        <v>457</v>
      </c>
      <c r="K270" s="136" t="s">
        <v>457</v>
      </c>
      <c r="L270" s="136" t="s">
        <v>457</v>
      </c>
      <c r="M270" s="136" t="s">
        <v>457</v>
      </c>
      <c r="N270" s="136" t="s">
        <v>457</v>
      </c>
      <c r="O270" s="136" t="s">
        <v>457</v>
      </c>
      <c r="P270" s="136" t="s">
        <v>457</v>
      </c>
      <c r="Q270" s="136" t="s">
        <v>457</v>
      </c>
      <c r="R270" s="136" t="s">
        <v>457</v>
      </c>
      <c r="S270" s="136" t="s">
        <v>457</v>
      </c>
      <c r="T270" s="136" t="s">
        <v>457</v>
      </c>
      <c r="U270" s="136" t="s">
        <v>457</v>
      </c>
      <c r="V270" s="136" t="s">
        <v>457</v>
      </c>
      <c r="W270" s="136" t="s">
        <v>457</v>
      </c>
      <c r="X270" s="98" t="s">
        <v>1688</v>
      </c>
      <c r="Y270" s="188" t="s">
        <v>371</v>
      </c>
      <c r="Z270" s="188" t="s">
        <v>371</v>
      </c>
      <c r="AA270" s="188" t="s">
        <v>371</v>
      </c>
      <c r="AB270" s="332">
        <v>3</v>
      </c>
      <c r="AC270" s="188" t="s">
        <v>371</v>
      </c>
      <c r="AD270" s="332">
        <v>3</v>
      </c>
      <c r="AE270" s="188" t="s">
        <v>371</v>
      </c>
      <c r="AF270" s="332">
        <v>3</v>
      </c>
      <c r="AG270" s="332">
        <v>9</v>
      </c>
      <c r="AH270" s="188" t="s">
        <v>371</v>
      </c>
    </row>
    <row r="271" spans="1:34" s="72" customFormat="1" ht="105.6">
      <c r="A271" s="69" t="s">
        <v>525</v>
      </c>
      <c r="B271" s="69" t="s">
        <v>138</v>
      </c>
      <c r="C271" s="98" t="s">
        <v>116</v>
      </c>
      <c r="D271" s="69" t="s">
        <v>457</v>
      </c>
      <c r="E271" s="69" t="s">
        <v>457</v>
      </c>
      <c r="F271" s="98" t="s">
        <v>1707</v>
      </c>
      <c r="G271" s="98" t="s">
        <v>1708</v>
      </c>
      <c r="H271" s="69" t="s">
        <v>157</v>
      </c>
      <c r="I271" s="69" t="s">
        <v>164</v>
      </c>
      <c r="J271" s="136" t="s">
        <v>457</v>
      </c>
      <c r="K271" s="136" t="s">
        <v>457</v>
      </c>
      <c r="L271" s="136" t="s">
        <v>457</v>
      </c>
      <c r="M271" s="136" t="s">
        <v>457</v>
      </c>
      <c r="N271" s="136" t="s">
        <v>457</v>
      </c>
      <c r="O271" s="136" t="s">
        <v>457</v>
      </c>
      <c r="P271" s="136" t="s">
        <v>457</v>
      </c>
      <c r="Q271" s="136" t="s">
        <v>457</v>
      </c>
      <c r="R271" s="136" t="s">
        <v>457</v>
      </c>
      <c r="S271" s="136" t="s">
        <v>457</v>
      </c>
      <c r="T271" s="136" t="s">
        <v>457</v>
      </c>
      <c r="U271" s="136" t="s">
        <v>457</v>
      </c>
      <c r="V271" s="136" t="s">
        <v>457</v>
      </c>
      <c r="W271" s="136" t="s">
        <v>457</v>
      </c>
      <c r="X271" s="98" t="s">
        <v>1688</v>
      </c>
      <c r="Y271" s="188" t="s">
        <v>371</v>
      </c>
      <c r="Z271" s="188" t="s">
        <v>371</v>
      </c>
      <c r="AA271" s="188" t="s">
        <v>371</v>
      </c>
      <c r="AB271" s="332">
        <v>3</v>
      </c>
      <c r="AC271" s="188" t="s">
        <v>371</v>
      </c>
      <c r="AD271" s="332">
        <v>3</v>
      </c>
      <c r="AE271" s="188" t="s">
        <v>371</v>
      </c>
      <c r="AF271" s="332">
        <v>3</v>
      </c>
      <c r="AG271" s="332">
        <v>9</v>
      </c>
      <c r="AH271" s="188" t="s">
        <v>371</v>
      </c>
    </row>
    <row r="272" spans="1:34" s="72" customFormat="1" ht="26.4">
      <c r="A272" s="69" t="s">
        <v>645</v>
      </c>
      <c r="B272" s="69" t="s">
        <v>138</v>
      </c>
      <c r="C272" s="98" t="s">
        <v>116</v>
      </c>
      <c r="D272" s="69" t="s">
        <v>457</v>
      </c>
      <c r="E272" s="69" t="s">
        <v>457</v>
      </c>
      <c r="F272" s="98" t="s">
        <v>1709</v>
      </c>
      <c r="G272" s="98"/>
      <c r="H272" s="69" t="s">
        <v>157</v>
      </c>
      <c r="I272" s="69" t="s">
        <v>164</v>
      </c>
      <c r="J272" s="136" t="s">
        <v>457</v>
      </c>
      <c r="K272" s="136" t="s">
        <v>457</v>
      </c>
      <c r="L272" s="136" t="s">
        <v>457</v>
      </c>
      <c r="M272" s="136" t="s">
        <v>457</v>
      </c>
      <c r="N272" s="136" t="s">
        <v>457</v>
      </c>
      <c r="O272" s="136" t="s">
        <v>457</v>
      </c>
      <c r="P272" s="136" t="s">
        <v>457</v>
      </c>
      <c r="Q272" s="136" t="s">
        <v>457</v>
      </c>
      <c r="R272" s="136" t="s">
        <v>457</v>
      </c>
      <c r="S272" s="136" t="s">
        <v>457</v>
      </c>
      <c r="T272" s="136" t="s">
        <v>457</v>
      </c>
      <c r="U272" s="136" t="s">
        <v>457</v>
      </c>
      <c r="V272" s="136" t="s">
        <v>457</v>
      </c>
      <c r="W272" s="136" t="s">
        <v>457</v>
      </c>
      <c r="X272" s="98" t="s">
        <v>1688</v>
      </c>
      <c r="Y272" s="188" t="s">
        <v>371</v>
      </c>
      <c r="Z272" s="188" t="s">
        <v>371</v>
      </c>
      <c r="AA272" s="188" t="s">
        <v>371</v>
      </c>
      <c r="AB272" s="332">
        <v>3</v>
      </c>
      <c r="AC272" s="188" t="s">
        <v>371</v>
      </c>
      <c r="AD272" s="332">
        <v>3</v>
      </c>
      <c r="AE272" s="188" t="s">
        <v>371</v>
      </c>
      <c r="AF272" s="332">
        <v>3</v>
      </c>
      <c r="AG272" s="332">
        <v>9</v>
      </c>
      <c r="AH272" s="188" t="s">
        <v>371</v>
      </c>
    </row>
    <row r="273" spans="1:34" s="72" customFormat="1" ht="105.6">
      <c r="A273" s="69" t="s">
        <v>527</v>
      </c>
      <c r="B273" s="69" t="s">
        <v>138</v>
      </c>
      <c r="C273" s="98" t="s">
        <v>116</v>
      </c>
      <c r="D273" s="69" t="s">
        <v>457</v>
      </c>
      <c r="E273" s="69" t="s">
        <v>457</v>
      </c>
      <c r="F273" s="98" t="s">
        <v>1710</v>
      </c>
      <c r="G273" s="98" t="s">
        <v>1711</v>
      </c>
      <c r="H273" s="69" t="s">
        <v>157</v>
      </c>
      <c r="I273" s="69" t="s">
        <v>164</v>
      </c>
      <c r="J273" s="136" t="s">
        <v>457</v>
      </c>
      <c r="K273" s="136" t="s">
        <v>457</v>
      </c>
      <c r="L273" s="136" t="s">
        <v>457</v>
      </c>
      <c r="M273" s="136" t="s">
        <v>457</v>
      </c>
      <c r="N273" s="136" t="s">
        <v>457</v>
      </c>
      <c r="O273" s="136" t="s">
        <v>457</v>
      </c>
      <c r="P273" s="136" t="s">
        <v>457</v>
      </c>
      <c r="Q273" s="136" t="s">
        <v>457</v>
      </c>
      <c r="R273" s="136" t="s">
        <v>457</v>
      </c>
      <c r="S273" s="136" t="s">
        <v>457</v>
      </c>
      <c r="T273" s="136" t="s">
        <v>457</v>
      </c>
      <c r="U273" s="136" t="s">
        <v>457</v>
      </c>
      <c r="V273" s="136" t="s">
        <v>457</v>
      </c>
      <c r="W273" s="136" t="s">
        <v>457</v>
      </c>
      <c r="X273" s="98" t="s">
        <v>1688</v>
      </c>
      <c r="Y273" s="188" t="s">
        <v>371</v>
      </c>
      <c r="Z273" s="188" t="s">
        <v>371</v>
      </c>
      <c r="AA273" s="188" t="s">
        <v>371</v>
      </c>
      <c r="AB273" s="332">
        <v>3</v>
      </c>
      <c r="AC273" s="188" t="s">
        <v>371</v>
      </c>
      <c r="AD273" s="332">
        <v>3</v>
      </c>
      <c r="AE273" s="188" t="s">
        <v>371</v>
      </c>
      <c r="AF273" s="332">
        <v>3</v>
      </c>
      <c r="AG273" s="332">
        <v>9</v>
      </c>
      <c r="AH273" s="188" t="s">
        <v>371</v>
      </c>
    </row>
    <row r="274" spans="1:34" s="72" customFormat="1" ht="79.2">
      <c r="A274" s="69" t="s">
        <v>533</v>
      </c>
      <c r="B274" s="69" t="s">
        <v>138</v>
      </c>
      <c r="C274" s="98" t="s">
        <v>116</v>
      </c>
      <c r="D274" s="69" t="s">
        <v>457</v>
      </c>
      <c r="E274" s="69" t="s">
        <v>457</v>
      </c>
      <c r="F274" s="98" t="s">
        <v>1712</v>
      </c>
      <c r="G274" s="98" t="s">
        <v>1713</v>
      </c>
      <c r="H274" s="69" t="s">
        <v>157</v>
      </c>
      <c r="I274" s="69" t="s">
        <v>164</v>
      </c>
      <c r="J274" s="136" t="s">
        <v>457</v>
      </c>
      <c r="K274" s="136" t="s">
        <v>457</v>
      </c>
      <c r="L274" s="136" t="s">
        <v>457</v>
      </c>
      <c r="M274" s="136" t="s">
        <v>457</v>
      </c>
      <c r="N274" s="136" t="s">
        <v>457</v>
      </c>
      <c r="O274" s="136" t="s">
        <v>457</v>
      </c>
      <c r="P274" s="136" t="s">
        <v>457</v>
      </c>
      <c r="Q274" s="136" t="s">
        <v>457</v>
      </c>
      <c r="R274" s="136" t="s">
        <v>457</v>
      </c>
      <c r="S274" s="136" t="s">
        <v>457</v>
      </c>
      <c r="T274" s="136" t="s">
        <v>457</v>
      </c>
      <c r="U274" s="136" t="s">
        <v>457</v>
      </c>
      <c r="V274" s="136" t="s">
        <v>457</v>
      </c>
      <c r="W274" s="136" t="s">
        <v>457</v>
      </c>
      <c r="X274" s="98" t="s">
        <v>1688</v>
      </c>
      <c r="Y274" s="188" t="s">
        <v>371</v>
      </c>
      <c r="Z274" s="188" t="s">
        <v>371</v>
      </c>
      <c r="AA274" s="188" t="s">
        <v>371</v>
      </c>
      <c r="AB274" s="332">
        <v>3</v>
      </c>
      <c r="AC274" s="188" t="s">
        <v>371</v>
      </c>
      <c r="AD274" s="332">
        <v>3</v>
      </c>
      <c r="AE274" s="188" t="s">
        <v>371</v>
      </c>
      <c r="AF274" s="332">
        <v>3</v>
      </c>
      <c r="AG274" s="332">
        <v>9</v>
      </c>
      <c r="AH274" s="188" t="s">
        <v>371</v>
      </c>
    </row>
    <row r="275" spans="1:34" s="72" customFormat="1" ht="132">
      <c r="A275" s="69" t="s">
        <v>539</v>
      </c>
      <c r="B275" s="69" t="s">
        <v>138</v>
      </c>
      <c r="C275" s="98" t="s">
        <v>116</v>
      </c>
      <c r="D275" s="69" t="s">
        <v>457</v>
      </c>
      <c r="E275" s="69" t="s">
        <v>457</v>
      </c>
      <c r="F275" s="98" t="s">
        <v>1714</v>
      </c>
      <c r="G275" s="98" t="s">
        <v>1715</v>
      </c>
      <c r="H275" s="69" t="s">
        <v>157</v>
      </c>
      <c r="I275" s="69" t="s">
        <v>164</v>
      </c>
      <c r="J275" s="136" t="s">
        <v>457</v>
      </c>
      <c r="K275" s="136" t="s">
        <v>457</v>
      </c>
      <c r="L275" s="136" t="s">
        <v>457</v>
      </c>
      <c r="M275" s="136" t="s">
        <v>457</v>
      </c>
      <c r="N275" s="136" t="s">
        <v>457</v>
      </c>
      <c r="O275" s="136" t="s">
        <v>457</v>
      </c>
      <c r="P275" s="136" t="s">
        <v>457</v>
      </c>
      <c r="Q275" s="136" t="s">
        <v>457</v>
      </c>
      <c r="R275" s="136" t="s">
        <v>457</v>
      </c>
      <c r="S275" s="136" t="s">
        <v>457</v>
      </c>
      <c r="T275" s="136" t="s">
        <v>457</v>
      </c>
      <c r="U275" s="136" t="s">
        <v>457</v>
      </c>
      <c r="V275" s="136" t="s">
        <v>457</v>
      </c>
      <c r="W275" s="136" t="s">
        <v>457</v>
      </c>
      <c r="X275" s="98" t="s">
        <v>1688</v>
      </c>
      <c r="Y275" s="188" t="s">
        <v>371</v>
      </c>
      <c r="Z275" s="188" t="s">
        <v>371</v>
      </c>
      <c r="AA275" s="188" t="s">
        <v>371</v>
      </c>
      <c r="AB275" s="332">
        <v>3</v>
      </c>
      <c r="AC275" s="188" t="s">
        <v>371</v>
      </c>
      <c r="AD275" s="332">
        <v>3</v>
      </c>
      <c r="AE275" s="188" t="s">
        <v>371</v>
      </c>
      <c r="AF275" s="332">
        <v>3</v>
      </c>
      <c r="AG275" s="332">
        <v>9</v>
      </c>
      <c r="AH275" s="188" t="s">
        <v>371</v>
      </c>
    </row>
    <row r="276" spans="1:34" s="72" customFormat="1" ht="26.4">
      <c r="A276" s="69" t="s">
        <v>544</v>
      </c>
      <c r="B276" s="69" t="s">
        <v>138</v>
      </c>
      <c r="C276" s="98" t="s">
        <v>116</v>
      </c>
      <c r="D276" s="69" t="s">
        <v>457</v>
      </c>
      <c r="E276" s="69" t="s">
        <v>457</v>
      </c>
      <c r="F276" s="98" t="s">
        <v>1716</v>
      </c>
      <c r="G276" s="98"/>
      <c r="H276" s="69" t="s">
        <v>157</v>
      </c>
      <c r="I276" s="69" t="s">
        <v>164</v>
      </c>
      <c r="J276" s="136" t="s">
        <v>457</v>
      </c>
      <c r="K276" s="136" t="s">
        <v>457</v>
      </c>
      <c r="L276" s="136" t="s">
        <v>457</v>
      </c>
      <c r="M276" s="136" t="s">
        <v>457</v>
      </c>
      <c r="N276" s="136" t="s">
        <v>457</v>
      </c>
      <c r="O276" s="136" t="s">
        <v>457</v>
      </c>
      <c r="P276" s="136" t="s">
        <v>457</v>
      </c>
      <c r="Q276" s="136" t="s">
        <v>457</v>
      </c>
      <c r="R276" s="136" t="s">
        <v>457</v>
      </c>
      <c r="S276" s="136" t="s">
        <v>457</v>
      </c>
      <c r="T276" s="136" t="s">
        <v>457</v>
      </c>
      <c r="U276" s="136" t="s">
        <v>457</v>
      </c>
      <c r="V276" s="136" t="s">
        <v>457</v>
      </c>
      <c r="W276" s="136" t="s">
        <v>457</v>
      </c>
      <c r="X276" s="98" t="s">
        <v>1688</v>
      </c>
      <c r="Y276" s="188" t="s">
        <v>371</v>
      </c>
      <c r="Z276" s="188" t="s">
        <v>371</v>
      </c>
      <c r="AA276" s="188" t="s">
        <v>371</v>
      </c>
      <c r="AB276" s="332">
        <v>3</v>
      </c>
      <c r="AC276" s="188" t="s">
        <v>371</v>
      </c>
      <c r="AD276" s="332">
        <v>3</v>
      </c>
      <c r="AE276" s="188" t="s">
        <v>371</v>
      </c>
      <c r="AF276" s="332">
        <v>3</v>
      </c>
      <c r="AG276" s="332">
        <v>9</v>
      </c>
      <c r="AH276" s="188" t="s">
        <v>371</v>
      </c>
    </row>
    <row r="277" spans="1:34" s="72" customFormat="1" ht="26.4">
      <c r="A277" s="69" t="s">
        <v>549</v>
      </c>
      <c r="B277" s="69" t="s">
        <v>138</v>
      </c>
      <c r="C277" s="98" t="s">
        <v>116</v>
      </c>
      <c r="D277" s="69" t="s">
        <v>457</v>
      </c>
      <c r="E277" s="69" t="s">
        <v>457</v>
      </c>
      <c r="F277" s="98" t="s">
        <v>1717</v>
      </c>
      <c r="G277" s="98"/>
      <c r="H277" s="69" t="s">
        <v>157</v>
      </c>
      <c r="I277" s="69" t="s">
        <v>164</v>
      </c>
      <c r="J277" s="136" t="s">
        <v>457</v>
      </c>
      <c r="K277" s="136" t="s">
        <v>457</v>
      </c>
      <c r="L277" s="136" t="s">
        <v>457</v>
      </c>
      <c r="M277" s="136" t="s">
        <v>457</v>
      </c>
      <c r="N277" s="136" t="s">
        <v>457</v>
      </c>
      <c r="O277" s="136" t="s">
        <v>457</v>
      </c>
      <c r="P277" s="136" t="s">
        <v>457</v>
      </c>
      <c r="Q277" s="136" t="s">
        <v>457</v>
      </c>
      <c r="R277" s="136" t="s">
        <v>457</v>
      </c>
      <c r="S277" s="136" t="s">
        <v>457</v>
      </c>
      <c r="T277" s="136" t="s">
        <v>457</v>
      </c>
      <c r="U277" s="136" t="s">
        <v>457</v>
      </c>
      <c r="V277" s="136" t="s">
        <v>457</v>
      </c>
      <c r="W277" s="136" t="s">
        <v>457</v>
      </c>
      <c r="X277" s="98" t="s">
        <v>1688</v>
      </c>
      <c r="Y277" s="188" t="s">
        <v>371</v>
      </c>
      <c r="Z277" s="188" t="s">
        <v>371</v>
      </c>
      <c r="AA277" s="188" t="s">
        <v>371</v>
      </c>
      <c r="AB277" s="332">
        <v>3</v>
      </c>
      <c r="AC277" s="188" t="s">
        <v>371</v>
      </c>
      <c r="AD277" s="332">
        <v>3</v>
      </c>
      <c r="AE277" s="188" t="s">
        <v>371</v>
      </c>
      <c r="AF277" s="332">
        <v>3</v>
      </c>
      <c r="AG277" s="332">
        <v>9</v>
      </c>
      <c r="AH277" s="188" t="s">
        <v>371</v>
      </c>
    </row>
    <row r="278" spans="1:34" s="72" customFormat="1" ht="26.4">
      <c r="A278" s="69" t="s">
        <v>554</v>
      </c>
      <c r="B278" s="69" t="s">
        <v>138</v>
      </c>
      <c r="C278" s="98" t="s">
        <v>116</v>
      </c>
      <c r="D278" s="69" t="s">
        <v>457</v>
      </c>
      <c r="E278" s="69" t="s">
        <v>457</v>
      </c>
      <c r="F278" s="98" t="s">
        <v>1718</v>
      </c>
      <c r="G278" s="98"/>
      <c r="H278" s="69" t="s">
        <v>157</v>
      </c>
      <c r="I278" s="69" t="s">
        <v>164</v>
      </c>
      <c r="J278" s="136" t="s">
        <v>457</v>
      </c>
      <c r="K278" s="136" t="s">
        <v>457</v>
      </c>
      <c r="L278" s="136" t="s">
        <v>457</v>
      </c>
      <c r="M278" s="136" t="s">
        <v>457</v>
      </c>
      <c r="N278" s="136" t="s">
        <v>457</v>
      </c>
      <c r="O278" s="136" t="s">
        <v>457</v>
      </c>
      <c r="P278" s="136" t="s">
        <v>457</v>
      </c>
      <c r="Q278" s="136" t="s">
        <v>457</v>
      </c>
      <c r="R278" s="136" t="s">
        <v>457</v>
      </c>
      <c r="S278" s="136" t="s">
        <v>457</v>
      </c>
      <c r="T278" s="136" t="s">
        <v>457</v>
      </c>
      <c r="U278" s="136" t="s">
        <v>457</v>
      </c>
      <c r="V278" s="136" t="s">
        <v>457</v>
      </c>
      <c r="W278" s="136" t="s">
        <v>457</v>
      </c>
      <c r="X278" s="98" t="s">
        <v>1688</v>
      </c>
      <c r="Y278" s="188" t="s">
        <v>371</v>
      </c>
      <c r="Z278" s="188" t="s">
        <v>371</v>
      </c>
      <c r="AA278" s="188" t="s">
        <v>371</v>
      </c>
      <c r="AB278" s="332">
        <v>3</v>
      </c>
      <c r="AC278" s="188" t="s">
        <v>371</v>
      </c>
      <c r="AD278" s="332">
        <v>3</v>
      </c>
      <c r="AE278" s="188" t="s">
        <v>371</v>
      </c>
      <c r="AF278" s="332">
        <v>3</v>
      </c>
      <c r="AG278" s="332">
        <v>9</v>
      </c>
      <c r="AH278" s="188" t="s">
        <v>371</v>
      </c>
    </row>
    <row r="279" spans="1:34" s="72" customFormat="1" ht="26.4">
      <c r="A279" s="69" t="s">
        <v>556</v>
      </c>
      <c r="B279" s="69" t="s">
        <v>138</v>
      </c>
      <c r="C279" s="98" t="s">
        <v>116</v>
      </c>
      <c r="D279" s="69" t="s">
        <v>457</v>
      </c>
      <c r="E279" s="69" t="s">
        <v>457</v>
      </c>
      <c r="F279" s="98" t="s">
        <v>1719</v>
      </c>
      <c r="G279" s="98"/>
      <c r="H279" s="69" t="s">
        <v>157</v>
      </c>
      <c r="I279" s="69" t="s">
        <v>164</v>
      </c>
      <c r="J279" s="136" t="s">
        <v>457</v>
      </c>
      <c r="K279" s="136" t="s">
        <v>457</v>
      </c>
      <c r="L279" s="136" t="s">
        <v>457</v>
      </c>
      <c r="M279" s="136" t="s">
        <v>457</v>
      </c>
      <c r="N279" s="136" t="s">
        <v>457</v>
      </c>
      <c r="O279" s="136" t="s">
        <v>457</v>
      </c>
      <c r="P279" s="136" t="s">
        <v>457</v>
      </c>
      <c r="Q279" s="136" t="s">
        <v>457</v>
      </c>
      <c r="R279" s="136" t="s">
        <v>457</v>
      </c>
      <c r="S279" s="136" t="s">
        <v>457</v>
      </c>
      <c r="T279" s="136" t="s">
        <v>457</v>
      </c>
      <c r="U279" s="136" t="s">
        <v>457</v>
      </c>
      <c r="V279" s="136" t="s">
        <v>457</v>
      </c>
      <c r="W279" s="136" t="s">
        <v>457</v>
      </c>
      <c r="X279" s="98" t="s">
        <v>1688</v>
      </c>
      <c r="Y279" s="188" t="s">
        <v>371</v>
      </c>
      <c r="Z279" s="188" t="s">
        <v>371</v>
      </c>
      <c r="AA279" s="188" t="s">
        <v>371</v>
      </c>
      <c r="AB279" s="332">
        <v>3</v>
      </c>
      <c r="AC279" s="188" t="s">
        <v>371</v>
      </c>
      <c r="AD279" s="332">
        <v>3</v>
      </c>
      <c r="AE279" s="188" t="s">
        <v>371</v>
      </c>
      <c r="AF279" s="332">
        <v>3</v>
      </c>
      <c r="AG279" s="332">
        <v>9</v>
      </c>
      <c r="AH279" s="188" t="s">
        <v>371</v>
      </c>
    </row>
    <row r="280" spans="1:34" s="72" customFormat="1" ht="26.4">
      <c r="A280" s="69" t="s">
        <v>559</v>
      </c>
      <c r="B280" s="69" t="s">
        <v>138</v>
      </c>
      <c r="C280" s="98" t="s">
        <v>116</v>
      </c>
      <c r="D280" s="69" t="s">
        <v>457</v>
      </c>
      <c r="E280" s="69" t="s">
        <v>457</v>
      </c>
      <c r="F280" s="98" t="s">
        <v>1720</v>
      </c>
      <c r="G280" s="98"/>
      <c r="H280" s="69" t="s">
        <v>157</v>
      </c>
      <c r="I280" s="69" t="s">
        <v>164</v>
      </c>
      <c r="J280" s="136" t="s">
        <v>457</v>
      </c>
      <c r="K280" s="136" t="s">
        <v>457</v>
      </c>
      <c r="L280" s="136" t="s">
        <v>457</v>
      </c>
      <c r="M280" s="136" t="s">
        <v>457</v>
      </c>
      <c r="N280" s="136" t="s">
        <v>457</v>
      </c>
      <c r="O280" s="136" t="s">
        <v>457</v>
      </c>
      <c r="P280" s="136" t="s">
        <v>457</v>
      </c>
      <c r="Q280" s="136" t="s">
        <v>457</v>
      </c>
      <c r="R280" s="136" t="s">
        <v>457</v>
      </c>
      <c r="S280" s="136" t="s">
        <v>457</v>
      </c>
      <c r="T280" s="136" t="s">
        <v>457</v>
      </c>
      <c r="U280" s="136" t="s">
        <v>457</v>
      </c>
      <c r="V280" s="136" t="s">
        <v>457</v>
      </c>
      <c r="W280" s="136" t="s">
        <v>457</v>
      </c>
      <c r="X280" s="98" t="s">
        <v>1688</v>
      </c>
      <c r="Y280" s="188" t="s">
        <v>371</v>
      </c>
      <c r="Z280" s="188" t="s">
        <v>371</v>
      </c>
      <c r="AA280" s="188" t="s">
        <v>371</v>
      </c>
      <c r="AB280" s="332">
        <v>3</v>
      </c>
      <c r="AC280" s="188" t="s">
        <v>371</v>
      </c>
      <c r="AD280" s="332">
        <v>3</v>
      </c>
      <c r="AE280" s="188" t="s">
        <v>371</v>
      </c>
      <c r="AF280" s="332">
        <v>3</v>
      </c>
      <c r="AG280" s="332">
        <v>9</v>
      </c>
      <c r="AH280" s="188" t="s">
        <v>371</v>
      </c>
    </row>
    <row r="281" spans="1:34" s="72" customFormat="1" ht="26.4">
      <c r="A281" s="69" t="s">
        <v>753</v>
      </c>
      <c r="B281" s="69" t="s">
        <v>138</v>
      </c>
      <c r="C281" s="98" t="s">
        <v>116</v>
      </c>
      <c r="D281" s="69" t="s">
        <v>457</v>
      </c>
      <c r="E281" s="69" t="s">
        <v>457</v>
      </c>
      <c r="F281" s="98" t="s">
        <v>1721</v>
      </c>
      <c r="G281" s="98"/>
      <c r="H281" s="69" t="s">
        <v>157</v>
      </c>
      <c r="I281" s="69" t="s">
        <v>164</v>
      </c>
      <c r="J281" s="136" t="s">
        <v>457</v>
      </c>
      <c r="K281" s="136" t="s">
        <v>457</v>
      </c>
      <c r="L281" s="136" t="s">
        <v>457</v>
      </c>
      <c r="M281" s="136" t="s">
        <v>457</v>
      </c>
      <c r="N281" s="136" t="s">
        <v>457</v>
      </c>
      <c r="O281" s="136" t="s">
        <v>457</v>
      </c>
      <c r="P281" s="136" t="s">
        <v>457</v>
      </c>
      <c r="Q281" s="136" t="s">
        <v>457</v>
      </c>
      <c r="R281" s="136" t="s">
        <v>457</v>
      </c>
      <c r="S281" s="136" t="s">
        <v>457</v>
      </c>
      <c r="T281" s="136" t="s">
        <v>457</v>
      </c>
      <c r="U281" s="136" t="s">
        <v>457</v>
      </c>
      <c r="V281" s="136" t="s">
        <v>457</v>
      </c>
      <c r="W281" s="136" t="s">
        <v>457</v>
      </c>
      <c r="X281" s="98" t="s">
        <v>1688</v>
      </c>
      <c r="Y281" s="188" t="s">
        <v>371</v>
      </c>
      <c r="Z281" s="188" t="s">
        <v>371</v>
      </c>
      <c r="AA281" s="188" t="s">
        <v>371</v>
      </c>
      <c r="AB281" s="332">
        <v>3</v>
      </c>
      <c r="AC281" s="188" t="s">
        <v>371</v>
      </c>
      <c r="AD281" s="332">
        <v>3</v>
      </c>
      <c r="AE281" s="188" t="s">
        <v>371</v>
      </c>
      <c r="AF281" s="332">
        <v>3</v>
      </c>
      <c r="AG281" s="332">
        <v>9</v>
      </c>
      <c r="AH281" s="188" t="s">
        <v>371</v>
      </c>
    </row>
    <row r="282" spans="1:34" s="72" customFormat="1" ht="26.4">
      <c r="A282" s="69" t="s">
        <v>757</v>
      </c>
      <c r="B282" s="69" t="s">
        <v>138</v>
      </c>
      <c r="C282" s="98" t="s">
        <v>116</v>
      </c>
      <c r="D282" s="69" t="s">
        <v>457</v>
      </c>
      <c r="E282" s="69" t="s">
        <v>457</v>
      </c>
      <c r="F282" s="98" t="s">
        <v>1722</v>
      </c>
      <c r="G282" s="98"/>
      <c r="H282" s="69" t="s">
        <v>157</v>
      </c>
      <c r="I282" s="69" t="s">
        <v>164</v>
      </c>
      <c r="J282" s="136" t="s">
        <v>457</v>
      </c>
      <c r="K282" s="136" t="s">
        <v>457</v>
      </c>
      <c r="L282" s="136" t="s">
        <v>457</v>
      </c>
      <c r="M282" s="136" t="s">
        <v>457</v>
      </c>
      <c r="N282" s="136" t="s">
        <v>457</v>
      </c>
      <c r="O282" s="136" t="s">
        <v>457</v>
      </c>
      <c r="P282" s="136" t="s">
        <v>457</v>
      </c>
      <c r="Q282" s="136" t="s">
        <v>457</v>
      </c>
      <c r="R282" s="136" t="s">
        <v>457</v>
      </c>
      <c r="S282" s="136" t="s">
        <v>457</v>
      </c>
      <c r="T282" s="136" t="s">
        <v>457</v>
      </c>
      <c r="U282" s="136" t="s">
        <v>457</v>
      </c>
      <c r="V282" s="136" t="s">
        <v>457</v>
      </c>
      <c r="W282" s="136" t="s">
        <v>457</v>
      </c>
      <c r="X282" s="98" t="s">
        <v>1688</v>
      </c>
      <c r="Y282" s="188" t="s">
        <v>371</v>
      </c>
      <c r="Z282" s="188" t="s">
        <v>371</v>
      </c>
      <c r="AA282" s="188" t="s">
        <v>371</v>
      </c>
      <c r="AB282" s="332">
        <v>3</v>
      </c>
      <c r="AC282" s="188" t="s">
        <v>371</v>
      </c>
      <c r="AD282" s="332">
        <v>3</v>
      </c>
      <c r="AE282" s="188" t="s">
        <v>371</v>
      </c>
      <c r="AF282" s="332">
        <v>3</v>
      </c>
      <c r="AG282" s="332">
        <v>9</v>
      </c>
      <c r="AH282" s="188" t="s">
        <v>371</v>
      </c>
    </row>
    <row r="283" spans="1:34" s="72" customFormat="1" ht="26.4">
      <c r="A283" s="69" t="s">
        <v>760</v>
      </c>
      <c r="B283" s="69" t="s">
        <v>138</v>
      </c>
      <c r="C283" s="98" t="s">
        <v>116</v>
      </c>
      <c r="D283" s="69" t="s">
        <v>457</v>
      </c>
      <c r="E283" s="69" t="s">
        <v>457</v>
      </c>
      <c r="F283" s="98" t="s">
        <v>1723</v>
      </c>
      <c r="G283" s="98"/>
      <c r="H283" s="69" t="s">
        <v>157</v>
      </c>
      <c r="I283" s="69" t="s">
        <v>164</v>
      </c>
      <c r="J283" s="136" t="s">
        <v>457</v>
      </c>
      <c r="K283" s="136" t="s">
        <v>457</v>
      </c>
      <c r="L283" s="136" t="s">
        <v>457</v>
      </c>
      <c r="M283" s="136" t="s">
        <v>457</v>
      </c>
      <c r="N283" s="136" t="s">
        <v>457</v>
      </c>
      <c r="O283" s="136" t="s">
        <v>457</v>
      </c>
      <c r="P283" s="136" t="s">
        <v>457</v>
      </c>
      <c r="Q283" s="136" t="s">
        <v>457</v>
      </c>
      <c r="R283" s="136" t="s">
        <v>457</v>
      </c>
      <c r="S283" s="136" t="s">
        <v>457</v>
      </c>
      <c r="T283" s="136" t="s">
        <v>457</v>
      </c>
      <c r="U283" s="136" t="s">
        <v>457</v>
      </c>
      <c r="V283" s="136" t="s">
        <v>457</v>
      </c>
      <c r="W283" s="136" t="s">
        <v>457</v>
      </c>
      <c r="X283" s="98" t="s">
        <v>1688</v>
      </c>
      <c r="Y283" s="188" t="s">
        <v>371</v>
      </c>
      <c r="Z283" s="188" t="s">
        <v>371</v>
      </c>
      <c r="AA283" s="188" t="s">
        <v>371</v>
      </c>
      <c r="AB283" s="332">
        <v>3</v>
      </c>
      <c r="AC283" s="188" t="s">
        <v>371</v>
      </c>
      <c r="AD283" s="332">
        <v>3</v>
      </c>
      <c r="AE283" s="188" t="s">
        <v>371</v>
      </c>
      <c r="AF283" s="332">
        <v>3</v>
      </c>
      <c r="AG283" s="332">
        <v>9</v>
      </c>
      <c r="AH283" s="188" t="s">
        <v>371</v>
      </c>
    </row>
    <row r="284" spans="1:34" s="72" customFormat="1" ht="26.4">
      <c r="A284" s="69" t="s">
        <v>764</v>
      </c>
      <c r="B284" s="69" t="s">
        <v>138</v>
      </c>
      <c r="C284" s="98" t="s">
        <v>116</v>
      </c>
      <c r="D284" s="69" t="s">
        <v>457</v>
      </c>
      <c r="E284" s="69" t="s">
        <v>457</v>
      </c>
      <c r="F284" s="98" t="s">
        <v>1724</v>
      </c>
      <c r="G284" s="98"/>
      <c r="H284" s="69" t="s">
        <v>157</v>
      </c>
      <c r="I284" s="69" t="s">
        <v>164</v>
      </c>
      <c r="J284" s="136" t="s">
        <v>457</v>
      </c>
      <c r="K284" s="136" t="s">
        <v>457</v>
      </c>
      <c r="L284" s="136" t="s">
        <v>457</v>
      </c>
      <c r="M284" s="136" t="s">
        <v>457</v>
      </c>
      <c r="N284" s="136" t="s">
        <v>457</v>
      </c>
      <c r="O284" s="136" t="s">
        <v>457</v>
      </c>
      <c r="P284" s="136" t="s">
        <v>457</v>
      </c>
      <c r="Q284" s="136" t="s">
        <v>457</v>
      </c>
      <c r="R284" s="136" t="s">
        <v>457</v>
      </c>
      <c r="S284" s="136" t="s">
        <v>457</v>
      </c>
      <c r="T284" s="136" t="s">
        <v>457</v>
      </c>
      <c r="U284" s="136" t="s">
        <v>457</v>
      </c>
      <c r="V284" s="136" t="s">
        <v>457</v>
      </c>
      <c r="W284" s="136" t="s">
        <v>457</v>
      </c>
      <c r="X284" s="98" t="s">
        <v>1688</v>
      </c>
      <c r="Y284" s="188" t="s">
        <v>371</v>
      </c>
      <c r="Z284" s="188" t="s">
        <v>371</v>
      </c>
      <c r="AA284" s="188" t="s">
        <v>371</v>
      </c>
      <c r="AB284" s="332">
        <v>3</v>
      </c>
      <c r="AC284" s="188" t="s">
        <v>371</v>
      </c>
      <c r="AD284" s="332">
        <v>3</v>
      </c>
      <c r="AE284" s="188" t="s">
        <v>371</v>
      </c>
      <c r="AF284" s="332">
        <v>3</v>
      </c>
      <c r="AG284" s="332">
        <v>9</v>
      </c>
      <c r="AH284" s="188" t="s">
        <v>371</v>
      </c>
    </row>
    <row r="285" spans="1:34" s="72" customFormat="1" ht="26.4">
      <c r="A285" s="69" t="s">
        <v>955</v>
      </c>
      <c r="B285" s="69" t="s">
        <v>138</v>
      </c>
      <c r="C285" s="98" t="s">
        <v>116</v>
      </c>
      <c r="D285" s="69" t="s">
        <v>457</v>
      </c>
      <c r="E285" s="69" t="s">
        <v>457</v>
      </c>
      <c r="F285" s="98" t="s">
        <v>1725</v>
      </c>
      <c r="G285" s="98"/>
      <c r="H285" s="69" t="s">
        <v>157</v>
      </c>
      <c r="I285" s="69" t="s">
        <v>164</v>
      </c>
      <c r="J285" s="136" t="s">
        <v>457</v>
      </c>
      <c r="K285" s="136" t="s">
        <v>457</v>
      </c>
      <c r="L285" s="136" t="s">
        <v>457</v>
      </c>
      <c r="M285" s="136" t="s">
        <v>457</v>
      </c>
      <c r="N285" s="136" t="s">
        <v>457</v>
      </c>
      <c r="O285" s="136" t="s">
        <v>457</v>
      </c>
      <c r="P285" s="136" t="s">
        <v>457</v>
      </c>
      <c r="Q285" s="136" t="s">
        <v>457</v>
      </c>
      <c r="R285" s="136" t="s">
        <v>457</v>
      </c>
      <c r="S285" s="136" t="s">
        <v>457</v>
      </c>
      <c r="T285" s="136" t="s">
        <v>457</v>
      </c>
      <c r="U285" s="136" t="s">
        <v>457</v>
      </c>
      <c r="V285" s="136" t="s">
        <v>457</v>
      </c>
      <c r="W285" s="136" t="s">
        <v>457</v>
      </c>
      <c r="X285" s="98" t="s">
        <v>1688</v>
      </c>
      <c r="Y285" s="188" t="s">
        <v>371</v>
      </c>
      <c r="Z285" s="188" t="s">
        <v>371</v>
      </c>
      <c r="AA285" s="188" t="s">
        <v>371</v>
      </c>
      <c r="AB285" s="332">
        <v>3</v>
      </c>
      <c r="AC285" s="188" t="s">
        <v>371</v>
      </c>
      <c r="AD285" s="332">
        <v>3</v>
      </c>
      <c r="AE285" s="188" t="s">
        <v>371</v>
      </c>
      <c r="AF285" s="332">
        <v>3</v>
      </c>
      <c r="AG285" s="332">
        <v>9</v>
      </c>
      <c r="AH285" s="188" t="s">
        <v>371</v>
      </c>
    </row>
    <row r="286" spans="1:34" s="72" customFormat="1" ht="26.4">
      <c r="A286" s="69" t="s">
        <v>958</v>
      </c>
      <c r="B286" s="69" t="s">
        <v>138</v>
      </c>
      <c r="C286" s="98" t="s">
        <v>116</v>
      </c>
      <c r="D286" s="69" t="s">
        <v>457</v>
      </c>
      <c r="E286" s="69" t="s">
        <v>457</v>
      </c>
      <c r="F286" s="98" t="s">
        <v>1726</v>
      </c>
      <c r="G286" s="98"/>
      <c r="H286" s="69" t="s">
        <v>157</v>
      </c>
      <c r="I286" s="69" t="s">
        <v>164</v>
      </c>
      <c r="J286" s="136" t="s">
        <v>457</v>
      </c>
      <c r="K286" s="136" t="s">
        <v>457</v>
      </c>
      <c r="L286" s="136" t="s">
        <v>457</v>
      </c>
      <c r="M286" s="136" t="s">
        <v>457</v>
      </c>
      <c r="N286" s="136" t="s">
        <v>457</v>
      </c>
      <c r="O286" s="136" t="s">
        <v>457</v>
      </c>
      <c r="P286" s="136" t="s">
        <v>457</v>
      </c>
      <c r="Q286" s="136" t="s">
        <v>457</v>
      </c>
      <c r="R286" s="136" t="s">
        <v>457</v>
      </c>
      <c r="S286" s="136" t="s">
        <v>457</v>
      </c>
      <c r="T286" s="136" t="s">
        <v>457</v>
      </c>
      <c r="U286" s="136" t="s">
        <v>457</v>
      </c>
      <c r="V286" s="136" t="s">
        <v>457</v>
      </c>
      <c r="W286" s="136" t="s">
        <v>457</v>
      </c>
      <c r="X286" s="98" t="s">
        <v>1688</v>
      </c>
      <c r="Y286" s="188" t="s">
        <v>371</v>
      </c>
      <c r="Z286" s="188" t="s">
        <v>371</v>
      </c>
      <c r="AA286" s="188" t="s">
        <v>371</v>
      </c>
      <c r="AB286" s="332">
        <v>3</v>
      </c>
      <c r="AC286" s="188" t="s">
        <v>371</v>
      </c>
      <c r="AD286" s="332">
        <v>3</v>
      </c>
      <c r="AE286" s="188" t="s">
        <v>371</v>
      </c>
      <c r="AF286" s="332">
        <v>3</v>
      </c>
      <c r="AG286" s="332">
        <v>9</v>
      </c>
      <c r="AH286" s="188" t="s">
        <v>371</v>
      </c>
    </row>
    <row r="287" spans="1:34" s="72" customFormat="1" ht="105.6">
      <c r="A287" s="69" t="s">
        <v>961</v>
      </c>
      <c r="B287" s="69" t="s">
        <v>138</v>
      </c>
      <c r="C287" s="98" t="s">
        <v>116</v>
      </c>
      <c r="D287" s="69" t="s">
        <v>457</v>
      </c>
      <c r="E287" s="69" t="s">
        <v>457</v>
      </c>
      <c r="F287" s="98" t="s">
        <v>1727</v>
      </c>
      <c r="G287" s="98" t="s">
        <v>1728</v>
      </c>
      <c r="H287" s="69" t="s">
        <v>157</v>
      </c>
      <c r="I287" s="69" t="s">
        <v>164</v>
      </c>
      <c r="J287" s="136" t="s">
        <v>457</v>
      </c>
      <c r="K287" s="136" t="s">
        <v>457</v>
      </c>
      <c r="L287" s="136" t="s">
        <v>457</v>
      </c>
      <c r="M287" s="136" t="s">
        <v>457</v>
      </c>
      <c r="N287" s="136" t="s">
        <v>457</v>
      </c>
      <c r="O287" s="136" t="s">
        <v>457</v>
      </c>
      <c r="P287" s="136" t="s">
        <v>457</v>
      </c>
      <c r="Q287" s="136" t="s">
        <v>457</v>
      </c>
      <c r="R287" s="136" t="s">
        <v>457</v>
      </c>
      <c r="S287" s="136" t="s">
        <v>457</v>
      </c>
      <c r="T287" s="136" t="s">
        <v>457</v>
      </c>
      <c r="U287" s="136" t="s">
        <v>457</v>
      </c>
      <c r="V287" s="136" t="s">
        <v>457</v>
      </c>
      <c r="W287" s="136" t="s">
        <v>457</v>
      </c>
      <c r="X287" s="98" t="s">
        <v>1688</v>
      </c>
      <c r="Y287" s="188" t="s">
        <v>371</v>
      </c>
      <c r="Z287" s="188" t="s">
        <v>371</v>
      </c>
      <c r="AA287" s="188" t="s">
        <v>371</v>
      </c>
      <c r="AB287" s="332">
        <v>3</v>
      </c>
      <c r="AC287" s="188" t="s">
        <v>371</v>
      </c>
      <c r="AD287" s="332">
        <v>3</v>
      </c>
      <c r="AE287" s="188" t="s">
        <v>371</v>
      </c>
      <c r="AF287" s="332">
        <v>3</v>
      </c>
      <c r="AG287" s="332">
        <v>9</v>
      </c>
      <c r="AH287" s="188" t="s">
        <v>371</v>
      </c>
    </row>
    <row r="288" spans="1:34" s="72" customFormat="1" ht="66">
      <c r="A288" s="69" t="s">
        <v>964</v>
      </c>
      <c r="B288" s="69" t="s">
        <v>138</v>
      </c>
      <c r="C288" s="98" t="s">
        <v>116</v>
      </c>
      <c r="D288" s="69" t="s">
        <v>457</v>
      </c>
      <c r="E288" s="69" t="s">
        <v>457</v>
      </c>
      <c r="F288" s="98" t="s">
        <v>1729</v>
      </c>
      <c r="G288" s="98" t="s">
        <v>1730</v>
      </c>
      <c r="H288" s="69" t="s">
        <v>157</v>
      </c>
      <c r="I288" s="69" t="s">
        <v>164</v>
      </c>
      <c r="J288" s="136" t="s">
        <v>457</v>
      </c>
      <c r="K288" s="136" t="s">
        <v>457</v>
      </c>
      <c r="L288" s="136" t="s">
        <v>457</v>
      </c>
      <c r="M288" s="136" t="s">
        <v>457</v>
      </c>
      <c r="N288" s="136" t="s">
        <v>457</v>
      </c>
      <c r="O288" s="136" t="s">
        <v>457</v>
      </c>
      <c r="P288" s="136" t="s">
        <v>457</v>
      </c>
      <c r="Q288" s="136" t="s">
        <v>457</v>
      </c>
      <c r="R288" s="136" t="s">
        <v>457</v>
      </c>
      <c r="S288" s="136" t="s">
        <v>457</v>
      </c>
      <c r="T288" s="136" t="s">
        <v>457</v>
      </c>
      <c r="U288" s="136" t="s">
        <v>457</v>
      </c>
      <c r="V288" s="136" t="s">
        <v>457</v>
      </c>
      <c r="W288" s="136" t="s">
        <v>457</v>
      </c>
      <c r="X288" s="98" t="s">
        <v>1688</v>
      </c>
      <c r="Y288" s="188" t="s">
        <v>371</v>
      </c>
      <c r="Z288" s="188" t="s">
        <v>371</v>
      </c>
      <c r="AA288" s="188" t="s">
        <v>371</v>
      </c>
      <c r="AB288" s="332">
        <v>3</v>
      </c>
      <c r="AC288" s="188" t="s">
        <v>371</v>
      </c>
      <c r="AD288" s="332">
        <v>3</v>
      </c>
      <c r="AE288" s="188" t="s">
        <v>371</v>
      </c>
      <c r="AF288" s="332">
        <v>3</v>
      </c>
      <c r="AG288" s="332">
        <v>9</v>
      </c>
      <c r="AH288" s="188" t="s">
        <v>371</v>
      </c>
    </row>
    <row r="289" spans="1:34" ht="312">
      <c r="A289" s="99" t="s">
        <v>447</v>
      </c>
      <c r="B289" s="99" t="s">
        <v>137</v>
      </c>
      <c r="C289" s="100" t="s">
        <v>1299</v>
      </c>
      <c r="D289" s="99" t="s">
        <v>1300</v>
      </c>
      <c r="E289" s="101"/>
      <c r="F289" s="102" t="s">
        <v>1301</v>
      </c>
      <c r="G289" s="103" t="s">
        <v>1302</v>
      </c>
      <c r="H289" s="99" t="s">
        <v>157</v>
      </c>
      <c r="I289" s="99" t="s">
        <v>164</v>
      </c>
      <c r="J289" s="99" t="s">
        <v>174</v>
      </c>
      <c r="K289" s="99" t="s">
        <v>196</v>
      </c>
      <c r="L289" s="99" t="s">
        <v>359</v>
      </c>
      <c r="M289" s="99" t="s">
        <v>1303</v>
      </c>
      <c r="N289" s="104" t="s">
        <v>1304</v>
      </c>
      <c r="O289" s="105" t="s">
        <v>1305</v>
      </c>
      <c r="P289" s="101" t="s">
        <v>420</v>
      </c>
      <c r="Q289" s="99" t="s">
        <v>365</v>
      </c>
      <c r="R289" s="99" t="s">
        <v>420</v>
      </c>
      <c r="S289" s="106" t="str">
        <f t="shared" si="46"/>
        <v>I.P.Reservada</v>
      </c>
      <c r="T289" s="101" t="s">
        <v>1306</v>
      </c>
      <c r="U289" s="99" t="s">
        <v>369</v>
      </c>
      <c r="V289" s="101" t="s">
        <v>1307</v>
      </c>
      <c r="W289" s="101" t="s">
        <v>421</v>
      </c>
      <c r="X289" s="101" t="s">
        <v>1306</v>
      </c>
      <c r="Y289" s="162" t="s">
        <v>373</v>
      </c>
      <c r="Z289" s="162" t="s">
        <v>373</v>
      </c>
      <c r="AA289" s="99" t="s">
        <v>379</v>
      </c>
      <c r="AB289" s="106">
        <f>IF(AA289="Alta",3,IF(AA289="Media",2,IF(AA289="Baja",1,IF(AA289="",""))))</f>
        <v>1</v>
      </c>
      <c r="AC289" s="99" t="s">
        <v>378</v>
      </c>
      <c r="AD289" s="106">
        <f>IF(AC289="Alta",3,IF(AC289="Media",2,IF(AC289="Baja",1,IF(AC289="",""))))</f>
        <v>2</v>
      </c>
      <c r="AE289" s="99" t="s">
        <v>378</v>
      </c>
      <c r="AF289" s="106">
        <f>IF(AE289="Alta",3,IF(AE289="Media",2,IF(AE289="Baja",1,IF(AE289="",""))))</f>
        <v>2</v>
      </c>
      <c r="AG289" s="106">
        <f>IFERROR(SUM(AB289+AD289+AF289),"")</f>
        <v>5</v>
      </c>
      <c r="AH289" s="161" t="s">
        <v>378</v>
      </c>
    </row>
    <row r="290" spans="1:34" ht="312">
      <c r="A290" s="99" t="s">
        <v>459</v>
      </c>
      <c r="B290" s="99" t="s">
        <v>137</v>
      </c>
      <c r="C290" s="100" t="s">
        <v>1299</v>
      </c>
      <c r="D290" s="99" t="s">
        <v>1300</v>
      </c>
      <c r="E290" s="101"/>
      <c r="F290" s="102" t="s">
        <v>1308</v>
      </c>
      <c r="G290" s="103" t="s">
        <v>1813</v>
      </c>
      <c r="H290" s="99" t="s">
        <v>157</v>
      </c>
      <c r="I290" s="99" t="s">
        <v>164</v>
      </c>
      <c r="J290" s="99" t="s">
        <v>170</v>
      </c>
      <c r="K290" s="99" t="s">
        <v>182</v>
      </c>
      <c r="L290" s="99" t="s">
        <v>359</v>
      </c>
      <c r="M290" s="99" t="s">
        <v>1303</v>
      </c>
      <c r="N290" s="104" t="s">
        <v>1304</v>
      </c>
      <c r="O290" s="101" t="s">
        <v>1305</v>
      </c>
      <c r="P290" s="101" t="s">
        <v>420</v>
      </c>
      <c r="Q290" s="99" t="s">
        <v>365</v>
      </c>
      <c r="R290" s="99" t="s">
        <v>420</v>
      </c>
      <c r="S290" s="106" t="str">
        <f t="shared" si="46"/>
        <v>I.P.Reservada</v>
      </c>
      <c r="T290" s="101" t="s">
        <v>1306</v>
      </c>
      <c r="U290" s="99" t="s">
        <v>369</v>
      </c>
      <c r="V290" s="101" t="s">
        <v>1814</v>
      </c>
      <c r="W290" s="101" t="s">
        <v>421</v>
      </c>
      <c r="X290" s="101" t="s">
        <v>1306</v>
      </c>
      <c r="Y290" s="162" t="s">
        <v>373</v>
      </c>
      <c r="Z290" s="162" t="s">
        <v>373</v>
      </c>
      <c r="AA290" s="99" t="s">
        <v>379</v>
      </c>
      <c r="AB290" s="106">
        <f t="shared" ref="AB290:AB358" si="47">IF(AA290="Alta",3,IF(AA290="Media",2,IF(AA290="Baja",1,IF(AA290="",""))))</f>
        <v>1</v>
      </c>
      <c r="AC290" s="99" t="s">
        <v>379</v>
      </c>
      <c r="AD290" s="106">
        <f t="shared" ref="AD290:AD358" si="48">IF(AC290="Alta",3,IF(AC290="Media",2,IF(AC290="Baja",1,IF(AC290="",""))))</f>
        <v>1</v>
      </c>
      <c r="AE290" s="99" t="s">
        <v>379</v>
      </c>
      <c r="AF290" s="106">
        <f t="shared" ref="AF290:AF358" si="49">IF(AE290="Alta",3,IF(AE290="Media",2,IF(AE290="Baja",1,IF(AE290="",""))))</f>
        <v>1</v>
      </c>
      <c r="AG290" s="106">
        <f t="shared" ref="AG290:AG358" si="50">IFERROR(SUM(AB290+AD290+AF290),"")</f>
        <v>3</v>
      </c>
      <c r="AH290" s="162" t="s">
        <v>379</v>
      </c>
    </row>
    <row r="291" spans="1:34" ht="312">
      <c r="A291" s="99" t="s">
        <v>465</v>
      </c>
      <c r="B291" s="99" t="s">
        <v>137</v>
      </c>
      <c r="C291" s="100" t="s">
        <v>1299</v>
      </c>
      <c r="D291" s="99" t="s">
        <v>1300</v>
      </c>
      <c r="E291" s="101"/>
      <c r="F291" s="102" t="s">
        <v>1815</v>
      </c>
      <c r="G291" s="103" t="s">
        <v>1816</v>
      </c>
      <c r="H291" s="99" t="s">
        <v>157</v>
      </c>
      <c r="I291" s="99" t="s">
        <v>164</v>
      </c>
      <c r="J291" s="99" t="s">
        <v>170</v>
      </c>
      <c r="K291" s="99" t="s">
        <v>182</v>
      </c>
      <c r="L291" s="99" t="s">
        <v>359</v>
      </c>
      <c r="M291" s="99" t="s">
        <v>1303</v>
      </c>
      <c r="N291" s="104" t="s">
        <v>1304</v>
      </c>
      <c r="O291" s="101" t="s">
        <v>1305</v>
      </c>
      <c r="P291" s="101" t="s">
        <v>420</v>
      </c>
      <c r="Q291" s="99" t="s">
        <v>365</v>
      </c>
      <c r="R291" s="99" t="s">
        <v>420</v>
      </c>
      <c r="S291" s="106" t="str">
        <f t="shared" si="46"/>
        <v>I.P.Reservada</v>
      </c>
      <c r="T291" s="101" t="s">
        <v>1306</v>
      </c>
      <c r="U291" s="99" t="s">
        <v>369</v>
      </c>
      <c r="V291" s="101" t="s">
        <v>1814</v>
      </c>
      <c r="W291" s="101" t="s">
        <v>421</v>
      </c>
      <c r="X291" s="101" t="s">
        <v>1306</v>
      </c>
      <c r="Y291" s="162" t="s">
        <v>373</v>
      </c>
      <c r="Z291" s="162" t="s">
        <v>373</v>
      </c>
      <c r="AA291" s="99" t="s">
        <v>379</v>
      </c>
      <c r="AB291" s="106">
        <f t="shared" si="47"/>
        <v>1</v>
      </c>
      <c r="AC291" s="99" t="s">
        <v>379</v>
      </c>
      <c r="AD291" s="106">
        <f t="shared" si="48"/>
        <v>1</v>
      </c>
      <c r="AE291" s="99" t="s">
        <v>379</v>
      </c>
      <c r="AF291" s="106">
        <f t="shared" si="49"/>
        <v>1</v>
      </c>
      <c r="AG291" s="106">
        <f t="shared" si="50"/>
        <v>3</v>
      </c>
      <c r="AH291" s="162" t="s">
        <v>379</v>
      </c>
    </row>
    <row r="292" spans="1:34" ht="312">
      <c r="A292" s="99" t="s">
        <v>469</v>
      </c>
      <c r="B292" s="99" t="s">
        <v>137</v>
      </c>
      <c r="C292" s="100" t="s">
        <v>1299</v>
      </c>
      <c r="D292" s="99" t="s">
        <v>1300</v>
      </c>
      <c r="E292" s="101" t="s">
        <v>1310</v>
      </c>
      <c r="F292" s="102" t="s">
        <v>1311</v>
      </c>
      <c r="G292" s="103" t="s">
        <v>1312</v>
      </c>
      <c r="H292" s="99" t="s">
        <v>157</v>
      </c>
      <c r="I292" s="99" t="s">
        <v>164</v>
      </c>
      <c r="J292" s="99" t="s">
        <v>158</v>
      </c>
      <c r="K292" s="99" t="s">
        <v>182</v>
      </c>
      <c r="L292" s="99" t="s">
        <v>359</v>
      </c>
      <c r="M292" s="99" t="s">
        <v>1303</v>
      </c>
      <c r="N292" s="104" t="s">
        <v>1304</v>
      </c>
      <c r="O292" s="101" t="s">
        <v>1305</v>
      </c>
      <c r="P292" s="101" t="s">
        <v>420</v>
      </c>
      <c r="Q292" s="99" t="s">
        <v>365</v>
      </c>
      <c r="R292" s="99" t="s">
        <v>420</v>
      </c>
      <c r="S292" s="106" t="str">
        <f t="shared" si="46"/>
        <v>I.P.Reservada</v>
      </c>
      <c r="T292" s="101" t="s">
        <v>1306</v>
      </c>
      <c r="U292" s="99" t="s">
        <v>369</v>
      </c>
      <c r="V292" s="101" t="s">
        <v>1307</v>
      </c>
      <c r="W292" s="101" t="s">
        <v>421</v>
      </c>
      <c r="X292" s="101" t="s">
        <v>1306</v>
      </c>
      <c r="Y292" s="161" t="s">
        <v>372</v>
      </c>
      <c r="Z292" s="161" t="s">
        <v>372</v>
      </c>
      <c r="AA292" s="99" t="s">
        <v>378</v>
      </c>
      <c r="AB292" s="106">
        <f t="shared" si="47"/>
        <v>2</v>
      </c>
      <c r="AC292" s="99" t="s">
        <v>378</v>
      </c>
      <c r="AD292" s="106">
        <f t="shared" si="48"/>
        <v>2</v>
      </c>
      <c r="AE292" s="99" t="s">
        <v>378</v>
      </c>
      <c r="AF292" s="106">
        <f t="shared" si="49"/>
        <v>2</v>
      </c>
      <c r="AG292" s="106">
        <f t="shared" si="50"/>
        <v>6</v>
      </c>
      <c r="AH292" s="161" t="s">
        <v>378</v>
      </c>
    </row>
    <row r="293" spans="1:34" ht="312">
      <c r="A293" s="99" t="s">
        <v>477</v>
      </c>
      <c r="B293" s="99" t="s">
        <v>137</v>
      </c>
      <c r="C293" s="100" t="s">
        <v>1299</v>
      </c>
      <c r="D293" s="99" t="s">
        <v>1300</v>
      </c>
      <c r="E293" s="101" t="s">
        <v>1313</v>
      </c>
      <c r="F293" s="102" t="s">
        <v>1314</v>
      </c>
      <c r="G293" s="103" t="s">
        <v>1315</v>
      </c>
      <c r="H293" s="99" t="s">
        <v>157</v>
      </c>
      <c r="I293" s="99" t="s">
        <v>164</v>
      </c>
      <c r="J293" s="99" t="s">
        <v>158</v>
      </c>
      <c r="K293" s="99" t="s">
        <v>182</v>
      </c>
      <c r="L293" s="99" t="s">
        <v>359</v>
      </c>
      <c r="M293" s="99" t="s">
        <v>1303</v>
      </c>
      <c r="N293" s="104" t="s">
        <v>1304</v>
      </c>
      <c r="O293" s="101" t="s">
        <v>1305</v>
      </c>
      <c r="P293" s="101" t="s">
        <v>420</v>
      </c>
      <c r="Q293" s="99" t="s">
        <v>365</v>
      </c>
      <c r="R293" s="99" t="s">
        <v>420</v>
      </c>
      <c r="S293" s="106" t="str">
        <f t="shared" si="46"/>
        <v>I.P.Reservada</v>
      </c>
      <c r="T293" s="101" t="s">
        <v>1306</v>
      </c>
      <c r="U293" s="99" t="s">
        <v>369</v>
      </c>
      <c r="V293" s="101" t="s">
        <v>1307</v>
      </c>
      <c r="W293" s="101" t="s">
        <v>421</v>
      </c>
      <c r="X293" s="101" t="s">
        <v>1306</v>
      </c>
      <c r="Y293" s="161" t="s">
        <v>372</v>
      </c>
      <c r="Z293" s="161" t="s">
        <v>372</v>
      </c>
      <c r="AA293" s="99" t="s">
        <v>378</v>
      </c>
      <c r="AB293" s="106">
        <f t="shared" si="47"/>
        <v>2</v>
      </c>
      <c r="AC293" s="99" t="s">
        <v>378</v>
      </c>
      <c r="AD293" s="106">
        <f t="shared" si="48"/>
        <v>2</v>
      </c>
      <c r="AE293" s="99" t="s">
        <v>378</v>
      </c>
      <c r="AF293" s="106">
        <f t="shared" si="49"/>
        <v>2</v>
      </c>
      <c r="AG293" s="106">
        <f t="shared" si="50"/>
        <v>6</v>
      </c>
      <c r="AH293" s="161" t="s">
        <v>378</v>
      </c>
    </row>
    <row r="294" spans="1:34" ht="312">
      <c r="A294" s="99" t="s">
        <v>484</v>
      </c>
      <c r="B294" s="99" t="s">
        <v>137</v>
      </c>
      <c r="C294" s="100" t="s">
        <v>1299</v>
      </c>
      <c r="D294" s="99" t="s">
        <v>1300</v>
      </c>
      <c r="E294" s="101" t="s">
        <v>1316</v>
      </c>
      <c r="F294" s="102" t="s">
        <v>1817</v>
      </c>
      <c r="G294" s="103" t="s">
        <v>1318</v>
      </c>
      <c r="H294" s="99" t="s">
        <v>157</v>
      </c>
      <c r="I294" s="99" t="s">
        <v>164</v>
      </c>
      <c r="J294" s="99" t="s">
        <v>158</v>
      </c>
      <c r="K294" s="99" t="s">
        <v>182</v>
      </c>
      <c r="L294" s="99" t="s">
        <v>359</v>
      </c>
      <c r="M294" s="99" t="s">
        <v>1303</v>
      </c>
      <c r="N294" s="104" t="s">
        <v>1304</v>
      </c>
      <c r="O294" s="101" t="s">
        <v>1305</v>
      </c>
      <c r="P294" s="101" t="s">
        <v>420</v>
      </c>
      <c r="Q294" s="99" t="s">
        <v>365</v>
      </c>
      <c r="R294" s="99" t="s">
        <v>420</v>
      </c>
      <c r="S294" s="106" t="str">
        <f t="shared" si="46"/>
        <v>I.P.Reservada</v>
      </c>
      <c r="T294" s="101" t="s">
        <v>1306</v>
      </c>
      <c r="U294" s="99" t="s">
        <v>369</v>
      </c>
      <c r="V294" s="101" t="s">
        <v>1307</v>
      </c>
      <c r="W294" s="101" t="s">
        <v>421</v>
      </c>
      <c r="X294" s="101" t="s">
        <v>1306</v>
      </c>
      <c r="Y294" s="161" t="s">
        <v>372</v>
      </c>
      <c r="Z294" s="161" t="s">
        <v>372</v>
      </c>
      <c r="AA294" s="99" t="s">
        <v>378</v>
      </c>
      <c r="AB294" s="106">
        <f t="shared" si="47"/>
        <v>2</v>
      </c>
      <c r="AC294" s="99" t="s">
        <v>378</v>
      </c>
      <c r="AD294" s="106">
        <f t="shared" si="48"/>
        <v>2</v>
      </c>
      <c r="AE294" s="99" t="s">
        <v>378</v>
      </c>
      <c r="AF294" s="106">
        <f t="shared" si="49"/>
        <v>2</v>
      </c>
      <c r="AG294" s="106">
        <f t="shared" si="50"/>
        <v>6</v>
      </c>
      <c r="AH294" s="161" t="s">
        <v>378</v>
      </c>
    </row>
    <row r="295" spans="1:34" ht="312">
      <c r="A295" s="99" t="s">
        <v>490</v>
      </c>
      <c r="B295" s="99" t="s">
        <v>137</v>
      </c>
      <c r="C295" s="100" t="s">
        <v>1299</v>
      </c>
      <c r="D295" s="99" t="s">
        <v>1300</v>
      </c>
      <c r="E295" s="101" t="s">
        <v>1319</v>
      </c>
      <c r="F295" s="102" t="s">
        <v>1320</v>
      </c>
      <c r="G295" s="103" t="s">
        <v>1321</v>
      </c>
      <c r="H295" s="99" t="s">
        <v>157</v>
      </c>
      <c r="I295" s="99" t="s">
        <v>164</v>
      </c>
      <c r="J295" s="99" t="s">
        <v>158</v>
      </c>
      <c r="K295" s="99" t="s">
        <v>182</v>
      </c>
      <c r="L295" s="99" t="s">
        <v>359</v>
      </c>
      <c r="M295" s="99" t="s">
        <v>1303</v>
      </c>
      <c r="N295" s="104" t="s">
        <v>1304</v>
      </c>
      <c r="O295" s="101" t="s">
        <v>1305</v>
      </c>
      <c r="P295" s="101" t="s">
        <v>420</v>
      </c>
      <c r="Q295" s="99" t="s">
        <v>365</v>
      </c>
      <c r="R295" s="99" t="s">
        <v>420</v>
      </c>
      <c r="S295" s="106" t="str">
        <f t="shared" si="46"/>
        <v>I.P.Reservada</v>
      </c>
      <c r="T295" s="101" t="s">
        <v>1306</v>
      </c>
      <c r="U295" s="99" t="s">
        <v>369</v>
      </c>
      <c r="V295" s="101" t="s">
        <v>1307</v>
      </c>
      <c r="W295" s="101" t="s">
        <v>421</v>
      </c>
      <c r="X295" s="101" t="s">
        <v>1306</v>
      </c>
      <c r="Y295" s="161" t="s">
        <v>372</v>
      </c>
      <c r="Z295" s="161" t="s">
        <v>372</v>
      </c>
      <c r="AA295" s="99" t="s">
        <v>378</v>
      </c>
      <c r="AB295" s="106">
        <f t="shared" si="47"/>
        <v>2</v>
      </c>
      <c r="AC295" s="99" t="s">
        <v>378</v>
      </c>
      <c r="AD295" s="106">
        <f t="shared" si="48"/>
        <v>2</v>
      </c>
      <c r="AE295" s="99" t="s">
        <v>378</v>
      </c>
      <c r="AF295" s="106">
        <f t="shared" si="49"/>
        <v>2</v>
      </c>
      <c r="AG295" s="106">
        <f t="shared" si="50"/>
        <v>6</v>
      </c>
      <c r="AH295" s="161" t="s">
        <v>378</v>
      </c>
    </row>
    <row r="296" spans="1:34" ht="312">
      <c r="A296" s="99" t="s">
        <v>497</v>
      </c>
      <c r="B296" s="99" t="s">
        <v>137</v>
      </c>
      <c r="C296" s="100" t="s">
        <v>1299</v>
      </c>
      <c r="D296" s="99" t="s">
        <v>1300</v>
      </c>
      <c r="E296" s="101" t="s">
        <v>1325</v>
      </c>
      <c r="F296" s="102" t="s">
        <v>1326</v>
      </c>
      <c r="G296" s="103" t="s">
        <v>1327</v>
      </c>
      <c r="H296" s="99" t="s">
        <v>157</v>
      </c>
      <c r="I296" s="99" t="s">
        <v>164</v>
      </c>
      <c r="J296" s="99" t="s">
        <v>158</v>
      </c>
      <c r="K296" s="99" t="s">
        <v>182</v>
      </c>
      <c r="L296" s="99" t="s">
        <v>359</v>
      </c>
      <c r="M296" s="99" t="s">
        <v>1303</v>
      </c>
      <c r="N296" s="104" t="s">
        <v>1304</v>
      </c>
      <c r="O296" s="101" t="s">
        <v>1305</v>
      </c>
      <c r="P296" s="101" t="s">
        <v>420</v>
      </c>
      <c r="Q296" s="99" t="s">
        <v>365</v>
      </c>
      <c r="R296" s="99" t="s">
        <v>420</v>
      </c>
      <c r="S296" s="106" t="str">
        <f>IF(R296="","",IF(R296="NO","No Aplica",IF(R296="Sí",IF(Q296="Información Pública Reservada","I.P.Reservada",IF(Q296="Información Pública Clasificada","I.P.Clasificada",IF(Q296="Información Pública","I.Pública"))))))</f>
        <v>I.P.Reservada</v>
      </c>
      <c r="T296" s="101" t="s">
        <v>1306</v>
      </c>
      <c r="U296" s="99" t="s">
        <v>369</v>
      </c>
      <c r="V296" s="101" t="s">
        <v>1307</v>
      </c>
      <c r="W296" s="101" t="s">
        <v>421</v>
      </c>
      <c r="X296" s="101" t="s">
        <v>1306</v>
      </c>
      <c r="Y296" s="161" t="s">
        <v>372</v>
      </c>
      <c r="Z296" s="161" t="s">
        <v>372</v>
      </c>
      <c r="AA296" s="99" t="s">
        <v>378</v>
      </c>
      <c r="AB296" s="106">
        <f>IF(AA296="Alta",3,IF(AA296="Media",2,IF(AA296="Baja",1,IF(AA296="",""))))</f>
        <v>2</v>
      </c>
      <c r="AC296" s="99" t="s">
        <v>378</v>
      </c>
      <c r="AD296" s="106">
        <f>IF(AC296="Alta",3,IF(AC296="Media",2,IF(AC296="Baja",1,IF(AC296="",""))))</f>
        <v>2</v>
      </c>
      <c r="AE296" s="99" t="s">
        <v>378</v>
      </c>
      <c r="AF296" s="106">
        <f>IF(AE296="Alta",3,IF(AE296="Media",2,IF(AE296="Baja",1,IF(AE296="",""))))</f>
        <v>2</v>
      </c>
      <c r="AG296" s="106">
        <f>IFERROR(SUM(AB296+AD296+AF296),"")</f>
        <v>6</v>
      </c>
      <c r="AH296" s="161" t="s">
        <v>378</v>
      </c>
    </row>
    <row r="297" spans="1:34" ht="312">
      <c r="A297" s="99" t="s">
        <v>503</v>
      </c>
      <c r="B297" s="99" t="s">
        <v>137</v>
      </c>
      <c r="C297" s="100" t="s">
        <v>1299</v>
      </c>
      <c r="D297" s="99" t="s">
        <v>1300</v>
      </c>
      <c r="E297" s="101" t="s">
        <v>1322</v>
      </c>
      <c r="F297" s="102" t="s">
        <v>1323</v>
      </c>
      <c r="G297" s="103" t="s">
        <v>1324</v>
      </c>
      <c r="H297" s="99" t="s">
        <v>157</v>
      </c>
      <c r="I297" s="99" t="s">
        <v>164</v>
      </c>
      <c r="J297" s="99" t="s">
        <v>158</v>
      </c>
      <c r="K297" s="99" t="s">
        <v>182</v>
      </c>
      <c r="L297" s="99" t="s">
        <v>359</v>
      </c>
      <c r="M297" s="99" t="s">
        <v>1303</v>
      </c>
      <c r="N297" s="104" t="s">
        <v>1304</v>
      </c>
      <c r="O297" s="101" t="s">
        <v>1305</v>
      </c>
      <c r="P297" s="101" t="s">
        <v>420</v>
      </c>
      <c r="Q297" s="99" t="s">
        <v>365</v>
      </c>
      <c r="R297" s="99" t="s">
        <v>420</v>
      </c>
      <c r="S297" s="106" t="str">
        <f>IF(R297="","",IF(R297="NO","No Aplica",IF(R297="Sí",IF(Q297="Información Pública Reservada","I.P.Reservada",IF(Q297="Información Pública Clasificada","I.P.Clasificada",IF(Q297="Información Pública","I.Pública"))))))</f>
        <v>I.P.Reservada</v>
      </c>
      <c r="T297" s="101" t="s">
        <v>1306</v>
      </c>
      <c r="U297" s="99" t="s">
        <v>369</v>
      </c>
      <c r="V297" s="101" t="s">
        <v>1307</v>
      </c>
      <c r="W297" s="101" t="s">
        <v>421</v>
      </c>
      <c r="X297" s="101" t="s">
        <v>1306</v>
      </c>
      <c r="Y297" s="161" t="s">
        <v>372</v>
      </c>
      <c r="Z297" s="161" t="s">
        <v>372</v>
      </c>
      <c r="AA297" s="99" t="s">
        <v>378</v>
      </c>
      <c r="AB297" s="106">
        <f>IF(AA297="Alta",3,IF(AA297="Media",2,IF(AA297="Baja",1,IF(AA297="",""))))</f>
        <v>2</v>
      </c>
      <c r="AC297" s="99" t="s">
        <v>378</v>
      </c>
      <c r="AD297" s="106">
        <f>IF(AC297="Alta",3,IF(AC297="Media",2,IF(AC297="Baja",1,IF(AC297="",""))))</f>
        <v>2</v>
      </c>
      <c r="AE297" s="99" t="s">
        <v>378</v>
      </c>
      <c r="AF297" s="106">
        <f>IF(AE297="Alta",3,IF(AE297="Media",2,IF(AE297="Baja",1,IF(AE297="",""))))</f>
        <v>2</v>
      </c>
      <c r="AG297" s="106">
        <f>IFERROR(SUM(AB297+AD297+AF297),"")</f>
        <v>6</v>
      </c>
      <c r="AH297" s="161" t="s">
        <v>378</v>
      </c>
    </row>
    <row r="298" spans="1:34" ht="312">
      <c r="A298" s="99" t="s">
        <v>510</v>
      </c>
      <c r="B298" s="99" t="s">
        <v>137</v>
      </c>
      <c r="C298" s="100" t="s">
        <v>1299</v>
      </c>
      <c r="D298" s="99" t="s">
        <v>1300</v>
      </c>
      <c r="E298" s="101"/>
      <c r="F298" s="102" t="s">
        <v>1818</v>
      </c>
      <c r="G298" s="103" t="s">
        <v>1819</v>
      </c>
      <c r="H298" s="99" t="s">
        <v>157</v>
      </c>
      <c r="I298" s="99" t="s">
        <v>164</v>
      </c>
      <c r="J298" s="99" t="s">
        <v>170</v>
      </c>
      <c r="K298" s="99" t="s">
        <v>182</v>
      </c>
      <c r="L298" s="99" t="s">
        <v>359</v>
      </c>
      <c r="M298" s="99" t="s">
        <v>1303</v>
      </c>
      <c r="N298" s="104" t="s">
        <v>1304</v>
      </c>
      <c r="O298" s="101" t="s">
        <v>1305</v>
      </c>
      <c r="P298" s="101" t="s">
        <v>420</v>
      </c>
      <c r="Q298" s="99" t="s">
        <v>365</v>
      </c>
      <c r="R298" s="99" t="s">
        <v>420</v>
      </c>
      <c r="S298" s="106" t="str">
        <f>IF(R298="","",IF(R298="NO","No Aplica",IF(R298="Sí",IF(Q298="Información Pública Reservada","I.P.Reservada",IF(Q298="Información Pública Clasificada","I.P.Clasificada",IF(Q298="Información Pública","I.Pública"))))))</f>
        <v>I.P.Reservada</v>
      </c>
      <c r="T298" s="101" t="s">
        <v>1306</v>
      </c>
      <c r="U298" s="99" t="s">
        <v>369</v>
      </c>
      <c r="V298" s="101" t="s">
        <v>1307</v>
      </c>
      <c r="W298" s="101" t="s">
        <v>421</v>
      </c>
      <c r="X298" s="101" t="s">
        <v>1306</v>
      </c>
      <c r="Y298" s="162" t="s">
        <v>373</v>
      </c>
      <c r="Z298" s="162" t="s">
        <v>373</v>
      </c>
      <c r="AA298" s="99" t="s">
        <v>379</v>
      </c>
      <c r="AB298" s="106">
        <f>IF(AA298="Alta",3,IF(AA298="Media",2,IF(AA298="Baja",1,IF(AA298="",""))))</f>
        <v>1</v>
      </c>
      <c r="AC298" s="99" t="s">
        <v>379</v>
      </c>
      <c r="AD298" s="106">
        <f>IF(AC298="Alta",3,IF(AC298="Media",2,IF(AC298="Baja",1,IF(AC298="",""))))</f>
        <v>1</v>
      </c>
      <c r="AE298" s="99" t="s">
        <v>379</v>
      </c>
      <c r="AF298" s="106">
        <f>IF(AE298="Alta",3,IF(AE298="Media",2,IF(AE298="Baja",1,IF(AE298="",""))))</f>
        <v>1</v>
      </c>
      <c r="AG298" s="106">
        <f>IFERROR(SUM(AB298+AD298+AF298),"")</f>
        <v>3</v>
      </c>
      <c r="AH298" s="162" t="s">
        <v>379</v>
      </c>
    </row>
    <row r="299" spans="1:34" ht="312">
      <c r="A299" s="99" t="s">
        <v>518</v>
      </c>
      <c r="B299" s="99" t="s">
        <v>137</v>
      </c>
      <c r="C299" s="100" t="s">
        <v>1299</v>
      </c>
      <c r="D299" s="99" t="s">
        <v>1300</v>
      </c>
      <c r="E299" s="101" t="s">
        <v>1820</v>
      </c>
      <c r="F299" s="101" t="s">
        <v>1821</v>
      </c>
      <c r="G299" s="107" t="s">
        <v>1822</v>
      </c>
      <c r="H299" s="99" t="s">
        <v>157</v>
      </c>
      <c r="I299" s="99" t="s">
        <v>426</v>
      </c>
      <c r="J299" s="99" t="s">
        <v>166</v>
      </c>
      <c r="K299" s="99" t="s">
        <v>186</v>
      </c>
      <c r="L299" s="99" t="s">
        <v>359</v>
      </c>
      <c r="M299" s="99" t="s">
        <v>584</v>
      </c>
      <c r="N299" s="99" t="s">
        <v>584</v>
      </c>
      <c r="O299" s="101" t="s">
        <v>1305</v>
      </c>
      <c r="P299" s="101" t="s">
        <v>420</v>
      </c>
      <c r="Q299" s="99" t="s">
        <v>365</v>
      </c>
      <c r="R299" s="99" t="s">
        <v>421</v>
      </c>
      <c r="S299" s="106" t="str">
        <f t="shared" si="46"/>
        <v>No Aplica</v>
      </c>
      <c r="T299" s="101" t="s">
        <v>1731</v>
      </c>
      <c r="U299" s="99" t="s">
        <v>369</v>
      </c>
      <c r="V299" s="101" t="s">
        <v>1732</v>
      </c>
      <c r="W299" s="101" t="s">
        <v>421</v>
      </c>
      <c r="X299" s="101" t="s">
        <v>1306</v>
      </c>
      <c r="Y299" s="162" t="s">
        <v>373</v>
      </c>
      <c r="Z299" s="162" t="s">
        <v>373</v>
      </c>
      <c r="AA299" s="99" t="s">
        <v>379</v>
      </c>
      <c r="AB299" s="106">
        <f t="shared" si="47"/>
        <v>1</v>
      </c>
      <c r="AC299" s="99" t="s">
        <v>378</v>
      </c>
      <c r="AD299" s="106">
        <f t="shared" si="48"/>
        <v>2</v>
      </c>
      <c r="AE299" s="99" t="s">
        <v>378</v>
      </c>
      <c r="AF299" s="106">
        <f t="shared" si="49"/>
        <v>2</v>
      </c>
      <c r="AG299" s="106">
        <f t="shared" si="50"/>
        <v>5</v>
      </c>
      <c r="AH299" s="161" t="s">
        <v>378</v>
      </c>
    </row>
    <row r="300" spans="1:34" ht="312">
      <c r="A300" s="99" t="s">
        <v>525</v>
      </c>
      <c r="B300" s="99" t="s">
        <v>137</v>
      </c>
      <c r="C300" s="100" t="s">
        <v>1299</v>
      </c>
      <c r="D300" s="99" t="s">
        <v>1300</v>
      </c>
      <c r="E300" s="101"/>
      <c r="F300" s="101" t="s">
        <v>1823</v>
      </c>
      <c r="G300" s="101" t="s">
        <v>1824</v>
      </c>
      <c r="H300" s="99" t="s">
        <v>157</v>
      </c>
      <c r="I300" s="99" t="s">
        <v>426</v>
      </c>
      <c r="J300" s="99" t="s">
        <v>170</v>
      </c>
      <c r="K300" s="99" t="s">
        <v>167</v>
      </c>
      <c r="L300" s="99" t="s">
        <v>359</v>
      </c>
      <c r="M300" s="99" t="s">
        <v>584</v>
      </c>
      <c r="N300" s="99" t="s">
        <v>584</v>
      </c>
      <c r="O300" s="101" t="s">
        <v>1305</v>
      </c>
      <c r="P300" s="101" t="s">
        <v>420</v>
      </c>
      <c r="Q300" s="99" t="s">
        <v>365</v>
      </c>
      <c r="R300" s="99" t="s">
        <v>421</v>
      </c>
      <c r="S300" s="106" t="str">
        <f t="shared" si="46"/>
        <v>No Aplica</v>
      </c>
      <c r="T300" s="101" t="s">
        <v>1731</v>
      </c>
      <c r="U300" s="99" t="s">
        <v>369</v>
      </c>
      <c r="V300" s="101" t="s">
        <v>1733</v>
      </c>
      <c r="W300" s="101" t="s">
        <v>421</v>
      </c>
      <c r="X300" s="101" t="s">
        <v>1306</v>
      </c>
      <c r="Y300" s="168" t="s">
        <v>371</v>
      </c>
      <c r="Z300" s="168" t="s">
        <v>371</v>
      </c>
      <c r="AA300" s="99" t="s">
        <v>377</v>
      </c>
      <c r="AB300" s="106">
        <f t="shared" si="47"/>
        <v>3</v>
      </c>
      <c r="AC300" s="99" t="s">
        <v>377</v>
      </c>
      <c r="AD300" s="106">
        <f t="shared" si="48"/>
        <v>3</v>
      </c>
      <c r="AE300" s="99" t="s">
        <v>377</v>
      </c>
      <c r="AF300" s="106">
        <f t="shared" si="49"/>
        <v>3</v>
      </c>
      <c r="AG300" s="106">
        <f t="shared" si="50"/>
        <v>9</v>
      </c>
      <c r="AH300" s="168" t="s">
        <v>377</v>
      </c>
    </row>
    <row r="301" spans="1:34" ht="312">
      <c r="A301" s="99" t="s">
        <v>645</v>
      </c>
      <c r="B301" s="99" t="s">
        <v>137</v>
      </c>
      <c r="C301" s="100" t="s">
        <v>1299</v>
      </c>
      <c r="D301" s="99" t="s">
        <v>1300</v>
      </c>
      <c r="E301" s="101" t="s">
        <v>1328</v>
      </c>
      <c r="F301" s="102" t="s">
        <v>1329</v>
      </c>
      <c r="G301" s="103" t="s">
        <v>1330</v>
      </c>
      <c r="H301" s="99" t="s">
        <v>157</v>
      </c>
      <c r="I301" s="99" t="s">
        <v>164</v>
      </c>
      <c r="J301" s="99" t="s">
        <v>158</v>
      </c>
      <c r="K301" s="99" t="s">
        <v>182</v>
      </c>
      <c r="L301" s="99" t="s">
        <v>359</v>
      </c>
      <c r="M301" s="99" t="s">
        <v>1303</v>
      </c>
      <c r="N301" s="104" t="s">
        <v>1304</v>
      </c>
      <c r="O301" s="101" t="s">
        <v>1305</v>
      </c>
      <c r="P301" s="101" t="s">
        <v>420</v>
      </c>
      <c r="Q301" s="99" t="s">
        <v>365</v>
      </c>
      <c r="R301" s="99" t="s">
        <v>420</v>
      </c>
      <c r="S301" s="106" t="str">
        <f t="shared" si="46"/>
        <v>I.P.Reservada</v>
      </c>
      <c r="T301" s="101" t="s">
        <v>1306</v>
      </c>
      <c r="U301" s="99" t="s">
        <v>369</v>
      </c>
      <c r="V301" s="101" t="s">
        <v>1307</v>
      </c>
      <c r="W301" s="101" t="s">
        <v>421</v>
      </c>
      <c r="X301" s="101" t="s">
        <v>1306</v>
      </c>
      <c r="Y301" s="161" t="s">
        <v>372</v>
      </c>
      <c r="Z301" s="161" t="s">
        <v>372</v>
      </c>
      <c r="AA301" s="99" t="s">
        <v>378</v>
      </c>
      <c r="AB301" s="106">
        <f t="shared" si="47"/>
        <v>2</v>
      </c>
      <c r="AC301" s="99" t="s">
        <v>378</v>
      </c>
      <c r="AD301" s="106">
        <f t="shared" si="48"/>
        <v>2</v>
      </c>
      <c r="AE301" s="99" t="s">
        <v>378</v>
      </c>
      <c r="AF301" s="106">
        <f t="shared" si="49"/>
        <v>2</v>
      </c>
      <c r="AG301" s="106">
        <f t="shared" si="50"/>
        <v>6</v>
      </c>
      <c r="AH301" s="161" t="s">
        <v>378</v>
      </c>
    </row>
    <row r="302" spans="1:34" ht="312">
      <c r="A302" s="99" t="s">
        <v>527</v>
      </c>
      <c r="B302" s="99" t="s">
        <v>137</v>
      </c>
      <c r="C302" s="100" t="s">
        <v>1299</v>
      </c>
      <c r="D302" s="99" t="s">
        <v>1300</v>
      </c>
      <c r="E302" s="101" t="s">
        <v>1322</v>
      </c>
      <c r="F302" s="108" t="s">
        <v>1825</v>
      </c>
      <c r="G302" s="103" t="s">
        <v>1826</v>
      </c>
      <c r="H302" s="99" t="s">
        <v>157</v>
      </c>
      <c r="I302" s="99" t="s">
        <v>164</v>
      </c>
      <c r="J302" s="99" t="s">
        <v>158</v>
      </c>
      <c r="K302" s="99" t="s">
        <v>182</v>
      </c>
      <c r="L302" s="99" t="s">
        <v>359</v>
      </c>
      <c r="M302" s="99" t="s">
        <v>1303</v>
      </c>
      <c r="N302" s="104" t="s">
        <v>1304</v>
      </c>
      <c r="O302" s="101" t="s">
        <v>1305</v>
      </c>
      <c r="P302" s="101" t="s">
        <v>420</v>
      </c>
      <c r="Q302" s="99" t="s">
        <v>365</v>
      </c>
      <c r="R302" s="99" t="s">
        <v>420</v>
      </c>
      <c r="S302" s="106" t="s">
        <v>897</v>
      </c>
      <c r="T302" s="101" t="s">
        <v>1306</v>
      </c>
      <c r="U302" s="99" t="s">
        <v>369</v>
      </c>
      <c r="V302" s="136" t="s">
        <v>457</v>
      </c>
      <c r="W302" s="136" t="s">
        <v>457</v>
      </c>
      <c r="X302" s="136" t="s">
        <v>457</v>
      </c>
      <c r="Y302" s="161" t="s">
        <v>372</v>
      </c>
      <c r="Z302" s="161" t="s">
        <v>372</v>
      </c>
      <c r="AA302" s="161" t="s">
        <v>372</v>
      </c>
      <c r="AB302" s="106" t="b">
        <f t="shared" ref="AB302" si="51">IF(AA302="Alta",3,IF(AA302="Media",2,IF(AA302="Baja",1,IF(AA302="",""))))</f>
        <v>0</v>
      </c>
      <c r="AC302" s="99" t="s">
        <v>378</v>
      </c>
      <c r="AD302" s="106">
        <f t="shared" ref="AD302" si="52">IF(AC302="Alta",3,IF(AC302="Media",2,IF(AC302="Baja",1,IF(AC302="",""))))</f>
        <v>2</v>
      </c>
      <c r="AE302" s="99" t="s">
        <v>378</v>
      </c>
      <c r="AF302" s="106">
        <f t="shared" ref="AF302" si="53">IF(AE302="Alta",3,IF(AE302="Media",2,IF(AE302="Baja",1,IF(AE302="",""))))</f>
        <v>2</v>
      </c>
      <c r="AG302" s="106">
        <f t="shared" ref="AG302" si="54">IFERROR(SUM(AB302+AD302+AF302),"")</f>
        <v>4</v>
      </c>
      <c r="AH302" s="161" t="s">
        <v>378</v>
      </c>
    </row>
    <row r="303" spans="1:34" ht="312">
      <c r="A303" s="99" t="s">
        <v>533</v>
      </c>
      <c r="B303" s="99" t="s">
        <v>137</v>
      </c>
      <c r="C303" s="100" t="s">
        <v>1299</v>
      </c>
      <c r="D303" s="99" t="s">
        <v>1300</v>
      </c>
      <c r="E303" s="101" t="s">
        <v>1331</v>
      </c>
      <c r="F303" s="102" t="s">
        <v>1332</v>
      </c>
      <c r="G303" s="103" t="s">
        <v>1333</v>
      </c>
      <c r="H303" s="99" t="s">
        <v>157</v>
      </c>
      <c r="I303" s="99" t="s">
        <v>164</v>
      </c>
      <c r="J303" s="99" t="s">
        <v>158</v>
      </c>
      <c r="K303" s="99" t="s">
        <v>182</v>
      </c>
      <c r="L303" s="99" t="s">
        <v>359</v>
      </c>
      <c r="M303" s="99" t="s">
        <v>1303</v>
      </c>
      <c r="N303" s="104" t="s">
        <v>1304</v>
      </c>
      <c r="O303" s="101" t="s">
        <v>1305</v>
      </c>
      <c r="P303" s="101" t="s">
        <v>420</v>
      </c>
      <c r="Q303" s="99" t="s">
        <v>365</v>
      </c>
      <c r="R303" s="99" t="s">
        <v>420</v>
      </c>
      <c r="S303" s="106" t="str">
        <f t="shared" si="46"/>
        <v>I.P.Reservada</v>
      </c>
      <c r="T303" s="101" t="s">
        <v>1306</v>
      </c>
      <c r="U303" s="99" t="s">
        <v>369</v>
      </c>
      <c r="V303" s="101" t="s">
        <v>1307</v>
      </c>
      <c r="W303" s="101" t="s">
        <v>421</v>
      </c>
      <c r="X303" s="101" t="s">
        <v>1306</v>
      </c>
      <c r="Y303" s="162" t="s">
        <v>373</v>
      </c>
      <c r="Z303" s="162" t="s">
        <v>373</v>
      </c>
      <c r="AA303" s="99" t="s">
        <v>378</v>
      </c>
      <c r="AB303" s="106">
        <f t="shared" si="47"/>
        <v>2</v>
      </c>
      <c r="AC303" s="99" t="s">
        <v>378</v>
      </c>
      <c r="AD303" s="106">
        <f t="shared" si="48"/>
        <v>2</v>
      </c>
      <c r="AE303" s="99" t="s">
        <v>378</v>
      </c>
      <c r="AF303" s="106">
        <f t="shared" si="49"/>
        <v>2</v>
      </c>
      <c r="AG303" s="106">
        <f t="shared" si="50"/>
        <v>6</v>
      </c>
      <c r="AH303" s="161" t="s">
        <v>378</v>
      </c>
    </row>
    <row r="304" spans="1:34" ht="312">
      <c r="A304" s="99" t="s">
        <v>539</v>
      </c>
      <c r="B304" s="99" t="s">
        <v>137</v>
      </c>
      <c r="C304" s="100" t="s">
        <v>1299</v>
      </c>
      <c r="D304" s="99" t="s">
        <v>1300</v>
      </c>
      <c r="E304" s="101"/>
      <c r="F304" s="102" t="s">
        <v>1334</v>
      </c>
      <c r="G304" s="103" t="s">
        <v>1335</v>
      </c>
      <c r="H304" s="99" t="s">
        <v>157</v>
      </c>
      <c r="I304" s="99" t="s">
        <v>164</v>
      </c>
      <c r="J304" s="99" t="s">
        <v>170</v>
      </c>
      <c r="K304" s="99" t="s">
        <v>182</v>
      </c>
      <c r="L304" s="99" t="s">
        <v>359</v>
      </c>
      <c r="M304" s="99" t="s">
        <v>1303</v>
      </c>
      <c r="N304" s="104" t="s">
        <v>1304</v>
      </c>
      <c r="O304" s="105" t="s">
        <v>1305</v>
      </c>
      <c r="P304" s="101" t="s">
        <v>420</v>
      </c>
      <c r="Q304" s="99" t="s">
        <v>365</v>
      </c>
      <c r="R304" s="99" t="s">
        <v>420</v>
      </c>
      <c r="S304" s="106" t="str">
        <f t="shared" si="46"/>
        <v>I.P.Reservada</v>
      </c>
      <c r="T304" s="101" t="s">
        <v>1306</v>
      </c>
      <c r="U304" s="99" t="s">
        <v>369</v>
      </c>
      <c r="V304" s="101" t="s">
        <v>1307</v>
      </c>
      <c r="W304" s="101" t="s">
        <v>421</v>
      </c>
      <c r="X304" s="101" t="s">
        <v>1306</v>
      </c>
      <c r="Y304" s="162" t="s">
        <v>373</v>
      </c>
      <c r="Z304" s="162" t="s">
        <v>373</v>
      </c>
      <c r="AA304" s="99" t="s">
        <v>379</v>
      </c>
      <c r="AB304" s="106">
        <f>IF(AA304="Alta",3,IF(AA304="Media",2,IF(AA304="Baja",1,IF(AA304="",""))))</f>
        <v>1</v>
      </c>
      <c r="AC304" s="99" t="s">
        <v>378</v>
      </c>
      <c r="AD304" s="106">
        <f>IF(AC304="Alta",3,IF(AC304="Media",2,IF(AC304="Baja",1,IF(AC304="",""))))</f>
        <v>2</v>
      </c>
      <c r="AE304" s="99" t="s">
        <v>378</v>
      </c>
      <c r="AF304" s="106">
        <f>IF(AE304="Alta",3,IF(AE304="Media",2,IF(AE304="Baja",1,IF(AE304="",""))))</f>
        <v>2</v>
      </c>
      <c r="AG304" s="106">
        <f>IFERROR(SUM(AB304+AD304+AF304),"")</f>
        <v>5</v>
      </c>
      <c r="AH304" s="161" t="s">
        <v>378</v>
      </c>
    </row>
    <row r="305" spans="1:34" ht="312">
      <c r="A305" s="99" t="s">
        <v>544</v>
      </c>
      <c r="B305" s="99" t="s">
        <v>137</v>
      </c>
      <c r="C305" s="100" t="s">
        <v>1299</v>
      </c>
      <c r="D305" s="99" t="s">
        <v>1300</v>
      </c>
      <c r="E305" s="101"/>
      <c r="F305" s="102" t="s">
        <v>1336</v>
      </c>
      <c r="G305" s="103" t="s">
        <v>1337</v>
      </c>
      <c r="H305" s="99" t="s">
        <v>157</v>
      </c>
      <c r="I305" s="99" t="s">
        <v>164</v>
      </c>
      <c r="J305" s="99" t="s">
        <v>170</v>
      </c>
      <c r="K305" s="99" t="s">
        <v>182</v>
      </c>
      <c r="L305" s="99" t="s">
        <v>359</v>
      </c>
      <c r="M305" s="99" t="s">
        <v>1303</v>
      </c>
      <c r="N305" s="104" t="s">
        <v>1304</v>
      </c>
      <c r="O305" s="105" t="s">
        <v>1305</v>
      </c>
      <c r="P305" s="101" t="s">
        <v>420</v>
      </c>
      <c r="Q305" s="99" t="s">
        <v>365</v>
      </c>
      <c r="R305" s="99" t="s">
        <v>420</v>
      </c>
      <c r="S305" s="106" t="str">
        <f t="shared" si="46"/>
        <v>I.P.Reservada</v>
      </c>
      <c r="T305" s="101" t="s">
        <v>1306</v>
      </c>
      <c r="U305" s="99" t="s">
        <v>369</v>
      </c>
      <c r="V305" s="101" t="s">
        <v>1307</v>
      </c>
      <c r="W305" s="101" t="s">
        <v>421</v>
      </c>
      <c r="X305" s="101" t="s">
        <v>1306</v>
      </c>
      <c r="Y305" s="162" t="s">
        <v>373</v>
      </c>
      <c r="Z305" s="162" t="s">
        <v>373</v>
      </c>
      <c r="AA305" s="99" t="s">
        <v>379</v>
      </c>
      <c r="AB305" s="106">
        <f>IF(AA305="Alta",3,IF(AA305="Media",2,IF(AA305="Baja",1,IF(AA305="",""))))</f>
        <v>1</v>
      </c>
      <c r="AC305" s="99" t="s">
        <v>378</v>
      </c>
      <c r="AD305" s="106">
        <f>IF(AC305="Alta",3,IF(AC305="Media",2,IF(AC305="Baja",1,IF(AC305="",""))))</f>
        <v>2</v>
      </c>
      <c r="AE305" s="99" t="s">
        <v>378</v>
      </c>
      <c r="AF305" s="106">
        <f>IF(AE305="Alta",3,IF(AE305="Media",2,IF(AE305="Baja",1,IF(AE305="",""))))</f>
        <v>2</v>
      </c>
      <c r="AG305" s="106">
        <f>IFERROR(SUM(AB305+AD305+AF305),"")</f>
        <v>5</v>
      </c>
      <c r="AH305" s="161" t="s">
        <v>378</v>
      </c>
    </row>
    <row r="306" spans="1:34" ht="252">
      <c r="A306" s="109" t="s">
        <v>549</v>
      </c>
      <c r="B306" s="109" t="s">
        <v>137</v>
      </c>
      <c r="C306" s="100" t="s">
        <v>1299</v>
      </c>
      <c r="D306" s="109" t="s">
        <v>1827</v>
      </c>
      <c r="E306" s="110"/>
      <c r="F306" s="111" t="s">
        <v>1828</v>
      </c>
      <c r="G306" s="112" t="s">
        <v>1829</v>
      </c>
      <c r="H306" s="109" t="s">
        <v>157</v>
      </c>
      <c r="I306" s="109" t="s">
        <v>164</v>
      </c>
      <c r="J306" s="109" t="s">
        <v>158</v>
      </c>
      <c r="K306" s="109" t="s">
        <v>182</v>
      </c>
      <c r="L306" s="109" t="s">
        <v>358</v>
      </c>
      <c r="M306" s="109" t="s">
        <v>916</v>
      </c>
      <c r="N306" s="109" t="s">
        <v>1734</v>
      </c>
      <c r="O306" s="110" t="s">
        <v>1735</v>
      </c>
      <c r="P306" s="110" t="s">
        <v>421</v>
      </c>
      <c r="Q306" s="109" t="s">
        <v>363</v>
      </c>
      <c r="R306" s="109" t="s">
        <v>421</v>
      </c>
      <c r="S306" s="113" t="str">
        <f>IF(R306="","",IF(R306="NO","No Aplica",IF(R306="Sí",IF(Q306="Información Pública Reservada","I.P.Reservada",IF(Q306="Información Pública Clasificada","I.P.Clasificada",IF(Q306="Información Pública","I.Pública"))))))</f>
        <v>No Aplica</v>
      </c>
      <c r="T306" s="110" t="s">
        <v>1736</v>
      </c>
      <c r="U306" s="109" t="s">
        <v>369</v>
      </c>
      <c r="V306" s="110" t="s">
        <v>1737</v>
      </c>
      <c r="W306" s="110" t="s">
        <v>523</v>
      </c>
      <c r="X306" s="110" t="s">
        <v>1306</v>
      </c>
      <c r="Y306" s="177" t="s">
        <v>372</v>
      </c>
      <c r="Z306" s="176" t="s">
        <v>373</v>
      </c>
      <c r="AA306" s="109" t="s">
        <v>379</v>
      </c>
      <c r="AB306" s="113">
        <f>IF(AA306="Alta",3,IF(AA306="Media",2,IF(AA306="Baja",1,IF(AA306="",""))))</f>
        <v>1</v>
      </c>
      <c r="AC306" s="109" t="s">
        <v>379</v>
      </c>
      <c r="AD306" s="113">
        <f>IF(AC306="Alta",3,IF(AC306="Media",2,IF(AC306="Baja",1,IF(AC306="",""))))</f>
        <v>1</v>
      </c>
      <c r="AE306" s="109" t="s">
        <v>379</v>
      </c>
      <c r="AF306" s="113">
        <f>IF(AE306="Alta",3,IF(AE306="Media",2,IF(AE306="Baja",1,IF(AE306="",""))))</f>
        <v>1</v>
      </c>
      <c r="AG306" s="113">
        <f>IFERROR(SUM(AB306+AD306+AF306),"")</f>
        <v>3</v>
      </c>
      <c r="AH306" s="176" t="s">
        <v>379</v>
      </c>
    </row>
    <row r="307" spans="1:34" ht="192">
      <c r="A307" s="109" t="s">
        <v>554</v>
      </c>
      <c r="B307" s="109" t="s">
        <v>137</v>
      </c>
      <c r="C307" s="100" t="s">
        <v>1299</v>
      </c>
      <c r="D307" s="109" t="s">
        <v>1827</v>
      </c>
      <c r="E307" s="110"/>
      <c r="F307" s="111" t="s">
        <v>1830</v>
      </c>
      <c r="G307" s="114" t="s">
        <v>1831</v>
      </c>
      <c r="H307" s="109" t="s">
        <v>157</v>
      </c>
      <c r="I307" s="109" t="s">
        <v>164</v>
      </c>
      <c r="J307" s="109" t="s">
        <v>158</v>
      </c>
      <c r="K307" s="109" t="s">
        <v>182</v>
      </c>
      <c r="L307" s="109" t="s">
        <v>359</v>
      </c>
      <c r="M307" s="109" t="s">
        <v>916</v>
      </c>
      <c r="N307" s="109" t="s">
        <v>1734</v>
      </c>
      <c r="O307" s="110" t="s">
        <v>1738</v>
      </c>
      <c r="P307" s="110" t="s">
        <v>420</v>
      </c>
      <c r="Q307" s="109" t="s">
        <v>363</v>
      </c>
      <c r="R307" s="109" t="s">
        <v>421</v>
      </c>
      <c r="S307" s="113" t="str">
        <f>IF(R307="","",IF(R307="NO","No Aplica",IF(R307="Sí",IF(Q307="Información Pública Reservada","I.P.Reservada",IF(Q307="Información Pública Clasificada","I.P.Clasificada",IF(Q307="Información Pública","I.Pública"))))))</f>
        <v>No Aplica</v>
      </c>
      <c r="T307" s="110" t="s">
        <v>1736</v>
      </c>
      <c r="U307" s="109" t="s">
        <v>369</v>
      </c>
      <c r="V307" s="110" t="s">
        <v>1737</v>
      </c>
      <c r="W307" s="110" t="s">
        <v>523</v>
      </c>
      <c r="X307" s="110" t="s">
        <v>1306</v>
      </c>
      <c r="Y307" s="177" t="s">
        <v>372</v>
      </c>
      <c r="Z307" s="176" t="s">
        <v>373</v>
      </c>
      <c r="AA307" s="109" t="s">
        <v>379</v>
      </c>
      <c r="AB307" s="113">
        <f>IF(AA307="Alta",3,IF(AA307="Media",2,IF(AA307="Baja",1,IF(AA307="",""))))</f>
        <v>1</v>
      </c>
      <c r="AC307" s="109" t="s">
        <v>379</v>
      </c>
      <c r="AD307" s="113">
        <f>IF(AC307="Alta",3,IF(AC307="Media",2,IF(AC307="Baja",1,IF(AC307="",""))))</f>
        <v>1</v>
      </c>
      <c r="AE307" s="109" t="s">
        <v>379</v>
      </c>
      <c r="AF307" s="113">
        <f>IF(AE307="Alta",3,IF(AE307="Media",2,IF(AE307="Baja",1,IF(AE307="",""))))</f>
        <v>1</v>
      </c>
      <c r="AG307" s="113">
        <f>IFERROR(SUM(AB307+AD307+AF307),"")</f>
        <v>3</v>
      </c>
      <c r="AH307" s="176" t="s">
        <v>379</v>
      </c>
    </row>
    <row r="308" spans="1:34" ht="252">
      <c r="A308" s="99" t="s">
        <v>556</v>
      </c>
      <c r="B308" s="99" t="s">
        <v>137</v>
      </c>
      <c r="C308" s="100" t="s">
        <v>1299</v>
      </c>
      <c r="D308" s="99" t="s">
        <v>1832</v>
      </c>
      <c r="E308" s="101"/>
      <c r="F308" s="102" t="s">
        <v>1833</v>
      </c>
      <c r="G308" s="103" t="s">
        <v>1834</v>
      </c>
      <c r="H308" s="99" t="s">
        <v>157</v>
      </c>
      <c r="I308" s="99" t="s">
        <v>164</v>
      </c>
      <c r="J308" s="99" t="s">
        <v>162</v>
      </c>
      <c r="K308" s="99" t="s">
        <v>167</v>
      </c>
      <c r="L308" s="99" t="s">
        <v>359</v>
      </c>
      <c r="M308" s="99" t="s">
        <v>1303</v>
      </c>
      <c r="N308" s="104" t="s">
        <v>1739</v>
      </c>
      <c r="O308" s="101" t="s">
        <v>1740</v>
      </c>
      <c r="P308" s="101" t="s">
        <v>421</v>
      </c>
      <c r="Q308" s="99" t="s">
        <v>365</v>
      </c>
      <c r="R308" s="99" t="s">
        <v>421</v>
      </c>
      <c r="S308" s="106" t="str">
        <f t="shared" si="46"/>
        <v>No Aplica</v>
      </c>
      <c r="T308" s="101" t="s">
        <v>1741</v>
      </c>
      <c r="U308" s="99" t="s">
        <v>369</v>
      </c>
      <c r="V308" s="101" t="s">
        <v>1742</v>
      </c>
      <c r="W308" s="101" t="s">
        <v>421</v>
      </c>
      <c r="X308" s="101" t="s">
        <v>1306</v>
      </c>
      <c r="Y308" s="162" t="s">
        <v>373</v>
      </c>
      <c r="Z308" s="162" t="s">
        <v>373</v>
      </c>
      <c r="AA308" s="99" t="s">
        <v>379</v>
      </c>
      <c r="AB308" s="106">
        <f t="shared" si="47"/>
        <v>1</v>
      </c>
      <c r="AC308" s="99" t="s">
        <v>379</v>
      </c>
      <c r="AD308" s="106">
        <f t="shared" si="48"/>
        <v>1</v>
      </c>
      <c r="AE308" s="99" t="s">
        <v>379</v>
      </c>
      <c r="AF308" s="106">
        <f t="shared" si="49"/>
        <v>1</v>
      </c>
      <c r="AG308" s="106">
        <f t="shared" si="50"/>
        <v>3</v>
      </c>
      <c r="AH308" s="162" t="s">
        <v>379</v>
      </c>
    </row>
    <row r="309" spans="1:34" ht="384">
      <c r="A309" s="99" t="s">
        <v>559</v>
      </c>
      <c r="B309" s="99" t="s">
        <v>137</v>
      </c>
      <c r="C309" s="100" t="s">
        <v>1299</v>
      </c>
      <c r="D309" s="99" t="s">
        <v>1832</v>
      </c>
      <c r="E309" s="101" t="s">
        <v>1005</v>
      </c>
      <c r="F309" s="102" t="s">
        <v>1835</v>
      </c>
      <c r="G309" s="115" t="s">
        <v>1836</v>
      </c>
      <c r="H309" s="99" t="s">
        <v>157</v>
      </c>
      <c r="I309" s="99" t="s">
        <v>164</v>
      </c>
      <c r="J309" s="99" t="s">
        <v>158</v>
      </c>
      <c r="K309" s="99" t="s">
        <v>182</v>
      </c>
      <c r="L309" s="99" t="s">
        <v>359</v>
      </c>
      <c r="M309" s="99" t="s">
        <v>1303</v>
      </c>
      <c r="N309" s="104" t="s">
        <v>1739</v>
      </c>
      <c r="O309" s="101" t="s">
        <v>1743</v>
      </c>
      <c r="P309" s="101" t="s">
        <v>420</v>
      </c>
      <c r="Q309" s="99" t="s">
        <v>365</v>
      </c>
      <c r="R309" s="99" t="s">
        <v>420</v>
      </c>
      <c r="S309" s="106" t="str">
        <f t="shared" si="46"/>
        <v>I.P.Reservada</v>
      </c>
      <c r="T309" s="101" t="s">
        <v>1741</v>
      </c>
      <c r="U309" s="99" t="s">
        <v>369</v>
      </c>
      <c r="V309" s="101" t="s">
        <v>1744</v>
      </c>
      <c r="W309" s="101" t="s">
        <v>421</v>
      </c>
      <c r="X309" s="101" t="s">
        <v>1306</v>
      </c>
      <c r="Y309" s="168" t="s">
        <v>371</v>
      </c>
      <c r="Z309" s="168" t="s">
        <v>371</v>
      </c>
      <c r="AA309" s="99" t="s">
        <v>377</v>
      </c>
      <c r="AB309" s="106">
        <f t="shared" si="47"/>
        <v>3</v>
      </c>
      <c r="AC309" s="99" t="s">
        <v>377</v>
      </c>
      <c r="AD309" s="106">
        <f t="shared" si="48"/>
        <v>3</v>
      </c>
      <c r="AE309" s="99" t="s">
        <v>377</v>
      </c>
      <c r="AF309" s="106">
        <f t="shared" si="49"/>
        <v>3</v>
      </c>
      <c r="AG309" s="106">
        <f t="shared" si="50"/>
        <v>9</v>
      </c>
      <c r="AH309" s="168" t="s">
        <v>377</v>
      </c>
    </row>
    <row r="310" spans="1:34" ht="156">
      <c r="A310" s="99" t="s">
        <v>753</v>
      </c>
      <c r="B310" s="99" t="s">
        <v>137</v>
      </c>
      <c r="C310" s="100" t="s">
        <v>1299</v>
      </c>
      <c r="D310" s="99" t="s">
        <v>1832</v>
      </c>
      <c r="E310" s="101" t="s">
        <v>1837</v>
      </c>
      <c r="F310" s="108" t="s">
        <v>1838</v>
      </c>
      <c r="G310" s="116" t="s">
        <v>1839</v>
      </c>
      <c r="H310" s="99" t="s">
        <v>157</v>
      </c>
      <c r="I310" s="99" t="s">
        <v>164</v>
      </c>
      <c r="J310" s="99" t="s">
        <v>158</v>
      </c>
      <c r="K310" s="99" t="s">
        <v>182</v>
      </c>
      <c r="L310" s="99" t="s">
        <v>359</v>
      </c>
      <c r="M310" s="99" t="s">
        <v>487</v>
      </c>
      <c r="N310" s="99" t="s">
        <v>1745</v>
      </c>
      <c r="O310" s="101" t="s">
        <v>1338</v>
      </c>
      <c r="P310" s="101" t="s">
        <v>420</v>
      </c>
      <c r="Q310" s="99" t="s">
        <v>365</v>
      </c>
      <c r="R310" s="99" t="s">
        <v>420</v>
      </c>
      <c r="S310" s="106" t="str">
        <f t="shared" si="46"/>
        <v>I.P.Reservada</v>
      </c>
      <c r="T310" s="101" t="s">
        <v>1741</v>
      </c>
      <c r="U310" s="99" t="s">
        <v>369</v>
      </c>
      <c r="V310" s="101" t="s">
        <v>1744</v>
      </c>
      <c r="W310" s="101" t="s">
        <v>421</v>
      </c>
      <c r="X310" s="101" t="s">
        <v>1306</v>
      </c>
      <c r="Y310" s="168" t="s">
        <v>371</v>
      </c>
      <c r="Z310" s="162" t="s">
        <v>373</v>
      </c>
      <c r="AA310" s="99" t="s">
        <v>378</v>
      </c>
      <c r="AB310" s="106">
        <f t="shared" si="47"/>
        <v>2</v>
      </c>
      <c r="AC310" s="99" t="s">
        <v>378</v>
      </c>
      <c r="AD310" s="106">
        <f t="shared" si="48"/>
        <v>2</v>
      </c>
      <c r="AE310" s="99" t="s">
        <v>378</v>
      </c>
      <c r="AF310" s="106">
        <f t="shared" si="49"/>
        <v>2</v>
      </c>
      <c r="AG310" s="106">
        <f t="shared" si="50"/>
        <v>6</v>
      </c>
      <c r="AH310" s="161" t="s">
        <v>378</v>
      </c>
    </row>
    <row r="311" spans="1:34" ht="156">
      <c r="A311" s="99" t="s">
        <v>757</v>
      </c>
      <c r="B311" s="99" t="s">
        <v>137</v>
      </c>
      <c r="C311" s="100" t="s">
        <v>1299</v>
      </c>
      <c r="D311" s="99" t="s">
        <v>1832</v>
      </c>
      <c r="E311" s="101"/>
      <c r="F311" s="108" t="s">
        <v>1840</v>
      </c>
      <c r="G311" s="116" t="s">
        <v>1841</v>
      </c>
      <c r="H311" s="99" t="s">
        <v>157</v>
      </c>
      <c r="I311" s="99" t="s">
        <v>164</v>
      </c>
      <c r="J311" s="99" t="s">
        <v>158</v>
      </c>
      <c r="K311" s="99" t="s">
        <v>182</v>
      </c>
      <c r="L311" s="99" t="s">
        <v>359</v>
      </c>
      <c r="M311" s="99" t="s">
        <v>487</v>
      </c>
      <c r="N311" s="99" t="s">
        <v>1745</v>
      </c>
      <c r="O311" s="101" t="s">
        <v>1338</v>
      </c>
      <c r="P311" s="101" t="s">
        <v>420</v>
      </c>
      <c r="Q311" s="99" t="s">
        <v>365</v>
      </c>
      <c r="R311" s="99" t="s">
        <v>420</v>
      </c>
      <c r="S311" s="106" t="str">
        <f t="shared" si="46"/>
        <v>I.P.Reservada</v>
      </c>
      <c r="T311" s="101" t="s">
        <v>1741</v>
      </c>
      <c r="U311" s="99" t="s">
        <v>369</v>
      </c>
      <c r="V311" s="101" t="s">
        <v>1744</v>
      </c>
      <c r="W311" s="101" t="s">
        <v>421</v>
      </c>
      <c r="X311" s="101" t="s">
        <v>1306</v>
      </c>
      <c r="Y311" s="168" t="s">
        <v>371</v>
      </c>
      <c r="Z311" s="168" t="s">
        <v>371</v>
      </c>
      <c r="AA311" s="99" t="s">
        <v>377</v>
      </c>
      <c r="AB311" s="106">
        <f t="shared" si="47"/>
        <v>3</v>
      </c>
      <c r="AC311" s="99" t="s">
        <v>377</v>
      </c>
      <c r="AD311" s="106">
        <f t="shared" si="48"/>
        <v>3</v>
      </c>
      <c r="AE311" s="99" t="s">
        <v>377</v>
      </c>
      <c r="AF311" s="106">
        <f t="shared" si="49"/>
        <v>3</v>
      </c>
      <c r="AG311" s="106">
        <f t="shared" si="50"/>
        <v>9</v>
      </c>
      <c r="AH311" s="168" t="s">
        <v>377</v>
      </c>
    </row>
    <row r="312" spans="1:34" ht="156">
      <c r="A312" s="99" t="s">
        <v>760</v>
      </c>
      <c r="B312" s="99" t="s">
        <v>137</v>
      </c>
      <c r="C312" s="100" t="s">
        <v>1299</v>
      </c>
      <c r="D312" s="99" t="s">
        <v>1832</v>
      </c>
      <c r="E312" s="101" t="s">
        <v>1842</v>
      </c>
      <c r="F312" s="108" t="s">
        <v>1843</v>
      </c>
      <c r="G312" s="101" t="s">
        <v>1844</v>
      </c>
      <c r="H312" s="99" t="s">
        <v>157</v>
      </c>
      <c r="I312" s="99" t="s">
        <v>164</v>
      </c>
      <c r="J312" s="99" t="s">
        <v>158</v>
      </c>
      <c r="K312" s="99" t="s">
        <v>182</v>
      </c>
      <c r="L312" s="99" t="s">
        <v>359</v>
      </c>
      <c r="M312" s="99" t="s">
        <v>487</v>
      </c>
      <c r="N312" s="99" t="s">
        <v>1745</v>
      </c>
      <c r="O312" s="101" t="s">
        <v>1338</v>
      </c>
      <c r="P312" s="101" t="s">
        <v>420</v>
      </c>
      <c r="Q312" s="99" t="s">
        <v>365</v>
      </c>
      <c r="R312" s="99" t="s">
        <v>420</v>
      </c>
      <c r="S312" s="106" t="str">
        <f t="shared" si="46"/>
        <v>I.P.Reservada</v>
      </c>
      <c r="T312" s="101" t="s">
        <v>1741</v>
      </c>
      <c r="U312" s="99" t="s">
        <v>369</v>
      </c>
      <c r="V312" s="101" t="s">
        <v>1744</v>
      </c>
      <c r="W312" s="101" t="s">
        <v>421</v>
      </c>
      <c r="X312" s="101" t="s">
        <v>1306</v>
      </c>
      <c r="Y312" s="168" t="s">
        <v>371</v>
      </c>
      <c r="Z312" s="161" t="s">
        <v>372</v>
      </c>
      <c r="AA312" s="99" t="s">
        <v>377</v>
      </c>
      <c r="AB312" s="106">
        <f t="shared" si="47"/>
        <v>3</v>
      </c>
      <c r="AC312" s="99" t="s">
        <v>377</v>
      </c>
      <c r="AD312" s="106">
        <f t="shared" si="48"/>
        <v>3</v>
      </c>
      <c r="AE312" s="99" t="s">
        <v>377</v>
      </c>
      <c r="AF312" s="106">
        <f t="shared" si="49"/>
        <v>3</v>
      </c>
      <c r="AG312" s="106">
        <f t="shared" si="50"/>
        <v>9</v>
      </c>
      <c r="AH312" s="168" t="s">
        <v>377</v>
      </c>
    </row>
    <row r="313" spans="1:34" ht="60">
      <c r="A313" s="99" t="s">
        <v>764</v>
      </c>
      <c r="B313" s="99" t="s">
        <v>137</v>
      </c>
      <c r="C313" s="100" t="s">
        <v>1299</v>
      </c>
      <c r="D313" s="99" t="s">
        <v>1832</v>
      </c>
      <c r="E313" s="101"/>
      <c r="F313" s="101" t="s">
        <v>1845</v>
      </c>
      <c r="G313" s="101" t="s">
        <v>1846</v>
      </c>
      <c r="H313" s="99" t="s">
        <v>157</v>
      </c>
      <c r="I313" s="99" t="s">
        <v>426</v>
      </c>
      <c r="J313" s="99" t="s">
        <v>174</v>
      </c>
      <c r="K313" s="99" t="s">
        <v>196</v>
      </c>
      <c r="L313" s="99" t="s">
        <v>359</v>
      </c>
      <c r="M313" s="99" t="s">
        <v>584</v>
      </c>
      <c r="N313" s="99" t="s">
        <v>584</v>
      </c>
      <c r="O313" s="101"/>
      <c r="P313" s="101" t="s">
        <v>420</v>
      </c>
      <c r="Q313" s="99" t="s">
        <v>365</v>
      </c>
      <c r="R313" s="99" t="s">
        <v>421</v>
      </c>
      <c r="S313" s="106" t="str">
        <f>IF(R313="","",IF(R313="NO","No Aplica",IF(R313="Sí",IF(Q313="Información Pública Reservada","I.P.Reservada",IF(Q313="Información Pública Clasificada","I.P.Clasificada",IF(Q313="Información Pública","I.Pública"))))))</f>
        <v>No Aplica</v>
      </c>
      <c r="T313" s="101" t="s">
        <v>1741</v>
      </c>
      <c r="U313" s="99" t="s">
        <v>369</v>
      </c>
      <c r="V313" s="101" t="s">
        <v>1744</v>
      </c>
      <c r="W313" s="101" t="s">
        <v>421</v>
      </c>
      <c r="X313" s="101" t="s">
        <v>1306</v>
      </c>
      <c r="Y313" s="161" t="s">
        <v>372</v>
      </c>
      <c r="Z313" s="161" t="s">
        <v>372</v>
      </c>
      <c r="AA313" s="99" t="s">
        <v>378</v>
      </c>
      <c r="AB313" s="106">
        <f>IF(AA313="Alta",3,IF(AA313="Media",2,IF(AA313="Baja",1,IF(AA313="",""))))</f>
        <v>2</v>
      </c>
      <c r="AC313" s="99" t="s">
        <v>378</v>
      </c>
      <c r="AD313" s="106">
        <f>IF(AC313="Alta",3,IF(AC313="Media",2,IF(AC313="Baja",1,IF(AC313="",""))))</f>
        <v>2</v>
      </c>
      <c r="AE313" s="99" t="s">
        <v>378</v>
      </c>
      <c r="AF313" s="106">
        <f>IF(AE313="Alta",3,IF(AE313="Media",2,IF(AE313="Baja",1,IF(AE313="",""))))</f>
        <v>2</v>
      </c>
      <c r="AG313" s="106">
        <f>IFERROR(SUM(AB313+AD313+AF313),"")</f>
        <v>6</v>
      </c>
      <c r="AH313" s="161" t="s">
        <v>378</v>
      </c>
    </row>
    <row r="314" spans="1:34" ht="84">
      <c r="A314" s="99" t="s">
        <v>955</v>
      </c>
      <c r="B314" s="99" t="s">
        <v>137</v>
      </c>
      <c r="C314" s="100" t="s">
        <v>1299</v>
      </c>
      <c r="D314" s="99" t="s">
        <v>1832</v>
      </c>
      <c r="E314" s="101"/>
      <c r="F314" s="101" t="s">
        <v>1847</v>
      </c>
      <c r="G314" s="101" t="s">
        <v>1848</v>
      </c>
      <c r="H314" s="99" t="s">
        <v>157</v>
      </c>
      <c r="I314" s="99" t="s">
        <v>426</v>
      </c>
      <c r="J314" s="99" t="s">
        <v>162</v>
      </c>
      <c r="K314" s="99" t="s">
        <v>186</v>
      </c>
      <c r="L314" s="99" t="s">
        <v>359</v>
      </c>
      <c r="M314" s="99" t="s">
        <v>584</v>
      </c>
      <c r="N314" s="99" t="s">
        <v>584</v>
      </c>
      <c r="O314" s="101"/>
      <c r="P314" s="101" t="s">
        <v>420</v>
      </c>
      <c r="Q314" s="99" t="s">
        <v>365</v>
      </c>
      <c r="R314" s="99" t="s">
        <v>421</v>
      </c>
      <c r="S314" s="106" t="str">
        <f>IF(R314="","",IF(R314="NO","No Aplica",IF(R314="Sí",IF(Q314="Información Pública Reservada","I.P.Reservada",IF(Q314="Información Pública Clasificada","I.P.Clasificada",IF(Q314="Información Pública","I.Pública"))))))</f>
        <v>No Aplica</v>
      </c>
      <c r="T314" s="101" t="s">
        <v>1746</v>
      </c>
      <c r="U314" s="99" t="s">
        <v>369</v>
      </c>
      <c r="V314" s="101" t="s">
        <v>1747</v>
      </c>
      <c r="W314" s="101" t="s">
        <v>421</v>
      </c>
      <c r="X314" s="101" t="s">
        <v>1306</v>
      </c>
      <c r="Y314" s="161" t="s">
        <v>372</v>
      </c>
      <c r="Z314" s="162" t="s">
        <v>373</v>
      </c>
      <c r="AA314" s="99" t="s">
        <v>378</v>
      </c>
      <c r="AB314" s="106">
        <f>IF(AA314="Alta",3,IF(AA314="Media",2,IF(AA314="Baja",1,IF(AA314="",""))))</f>
        <v>2</v>
      </c>
      <c r="AC314" s="99" t="s">
        <v>378</v>
      </c>
      <c r="AD314" s="106">
        <f>IF(AC314="Alta",3,IF(AC314="Media",2,IF(AC314="Baja",1,IF(AC314="",""))))</f>
        <v>2</v>
      </c>
      <c r="AE314" s="99" t="s">
        <v>378</v>
      </c>
      <c r="AF314" s="106">
        <f>IF(AE314="Alta",3,IF(AE314="Media",2,IF(AE314="Baja",1,IF(AE314="",""))))</f>
        <v>2</v>
      </c>
      <c r="AG314" s="106">
        <f>IFERROR(SUM(AB314+AD314+AF314),"")</f>
        <v>6</v>
      </c>
      <c r="AH314" s="161" t="s">
        <v>378</v>
      </c>
    </row>
    <row r="315" spans="1:34" ht="48">
      <c r="A315" s="99" t="s">
        <v>958</v>
      </c>
      <c r="B315" s="99" t="s">
        <v>137</v>
      </c>
      <c r="C315" s="100" t="s">
        <v>1299</v>
      </c>
      <c r="D315" s="99" t="s">
        <v>1832</v>
      </c>
      <c r="E315" s="101"/>
      <c r="F315" s="101" t="s">
        <v>1849</v>
      </c>
      <c r="G315" s="101" t="s">
        <v>1850</v>
      </c>
      <c r="H315" s="99" t="s">
        <v>157</v>
      </c>
      <c r="I315" s="99" t="s">
        <v>426</v>
      </c>
      <c r="J315" s="99" t="s">
        <v>170</v>
      </c>
      <c r="K315" s="99" t="s">
        <v>182</v>
      </c>
      <c r="L315" s="99" t="s">
        <v>359</v>
      </c>
      <c r="M315" s="99" t="s">
        <v>584</v>
      </c>
      <c r="N315" s="99" t="s">
        <v>584</v>
      </c>
      <c r="O315" s="101"/>
      <c r="P315" s="101" t="s">
        <v>421</v>
      </c>
      <c r="Q315" s="99" t="s">
        <v>365</v>
      </c>
      <c r="R315" s="99" t="s">
        <v>421</v>
      </c>
      <c r="S315" s="106" t="str">
        <f>IF(R315="","",IF(R315="NO","No Aplica",IF(R315="Sí",IF(Q315="Información Pública Reservada","I.P.Reservada",IF(Q315="Información Pública Clasificada","I.P.Clasificada",IF(Q315="Información Pública","I.Pública"))))))</f>
        <v>No Aplica</v>
      </c>
      <c r="T315" s="101" t="s">
        <v>1741</v>
      </c>
      <c r="U315" s="99" t="s">
        <v>369</v>
      </c>
      <c r="V315" s="101" t="s">
        <v>1744</v>
      </c>
      <c r="W315" s="101" t="s">
        <v>421</v>
      </c>
      <c r="X315" s="101" t="s">
        <v>1306</v>
      </c>
      <c r="Y315" s="162" t="s">
        <v>373</v>
      </c>
      <c r="Z315" s="162" t="s">
        <v>373</v>
      </c>
      <c r="AA315" s="99" t="s">
        <v>379</v>
      </c>
      <c r="AB315" s="106">
        <f>IF(AA315="Alta",3,IF(AA315="Media",2,IF(AA315="Baja",1,IF(AA315="",""))))</f>
        <v>1</v>
      </c>
      <c r="AC315" s="99" t="s">
        <v>379</v>
      </c>
      <c r="AD315" s="106">
        <f>IF(AC315="Alta",3,IF(AC315="Media",2,IF(AC315="Baja",1,IF(AC315="",""))))</f>
        <v>1</v>
      </c>
      <c r="AE315" s="99" t="s">
        <v>379</v>
      </c>
      <c r="AF315" s="106">
        <f>IF(AE315="Alta",3,IF(AE315="Media",2,IF(AE315="Baja",1,IF(AE315="",""))))</f>
        <v>1</v>
      </c>
      <c r="AG315" s="106">
        <f>IFERROR(SUM(AB315+AD315+AF315),"")</f>
        <v>3</v>
      </c>
      <c r="AH315" s="162" t="s">
        <v>379</v>
      </c>
    </row>
    <row r="316" spans="1:34" ht="168">
      <c r="A316" s="99" t="s">
        <v>961</v>
      </c>
      <c r="B316" s="99" t="s">
        <v>137</v>
      </c>
      <c r="C316" s="100" t="s">
        <v>1299</v>
      </c>
      <c r="D316" s="99" t="s">
        <v>1832</v>
      </c>
      <c r="E316" s="101" t="s">
        <v>1851</v>
      </c>
      <c r="F316" s="108" t="s">
        <v>1852</v>
      </c>
      <c r="G316" s="101" t="s">
        <v>1853</v>
      </c>
      <c r="H316" s="99" t="s">
        <v>157</v>
      </c>
      <c r="I316" s="99" t="s">
        <v>164</v>
      </c>
      <c r="J316" s="99" t="s">
        <v>158</v>
      </c>
      <c r="K316" s="99" t="s">
        <v>182</v>
      </c>
      <c r="L316" s="99" t="s">
        <v>359</v>
      </c>
      <c r="M316" s="99" t="s">
        <v>916</v>
      </c>
      <c r="N316" s="99" t="s">
        <v>1748</v>
      </c>
      <c r="O316" s="101" t="s">
        <v>1749</v>
      </c>
      <c r="P316" s="101" t="s">
        <v>421</v>
      </c>
      <c r="Q316" s="99" t="s">
        <v>363</v>
      </c>
      <c r="R316" s="99" t="s">
        <v>421</v>
      </c>
      <c r="S316" s="106" t="str">
        <f t="shared" si="46"/>
        <v>No Aplica</v>
      </c>
      <c r="T316" s="101" t="s">
        <v>1741</v>
      </c>
      <c r="U316" s="99" t="s">
        <v>369</v>
      </c>
      <c r="V316" s="101" t="s">
        <v>1744</v>
      </c>
      <c r="W316" s="101" t="s">
        <v>421</v>
      </c>
      <c r="X316" s="101" t="s">
        <v>1306</v>
      </c>
      <c r="Y316" s="162" t="s">
        <v>373</v>
      </c>
      <c r="Z316" s="162" t="s">
        <v>373</v>
      </c>
      <c r="AA316" s="99" t="s">
        <v>379</v>
      </c>
      <c r="AB316" s="106">
        <f t="shared" si="47"/>
        <v>1</v>
      </c>
      <c r="AC316" s="99" t="s">
        <v>379</v>
      </c>
      <c r="AD316" s="106">
        <f t="shared" si="48"/>
        <v>1</v>
      </c>
      <c r="AE316" s="99" t="s">
        <v>379</v>
      </c>
      <c r="AF316" s="106">
        <f t="shared" si="49"/>
        <v>1</v>
      </c>
      <c r="AG316" s="106">
        <f t="shared" si="50"/>
        <v>3</v>
      </c>
      <c r="AH316" s="162" t="s">
        <v>379</v>
      </c>
    </row>
    <row r="317" spans="1:34" ht="168">
      <c r="A317" s="99" t="s">
        <v>964</v>
      </c>
      <c r="B317" s="99" t="s">
        <v>137</v>
      </c>
      <c r="C317" s="100" t="s">
        <v>1299</v>
      </c>
      <c r="D317" s="99" t="s">
        <v>1832</v>
      </c>
      <c r="E317" s="101" t="s">
        <v>1005</v>
      </c>
      <c r="F317" s="108" t="s">
        <v>1854</v>
      </c>
      <c r="G317" s="101" t="s">
        <v>1855</v>
      </c>
      <c r="H317" s="99" t="s">
        <v>157</v>
      </c>
      <c r="I317" s="99" t="s">
        <v>164</v>
      </c>
      <c r="J317" s="99" t="s">
        <v>158</v>
      </c>
      <c r="K317" s="99" t="s">
        <v>182</v>
      </c>
      <c r="L317" s="99" t="s">
        <v>359</v>
      </c>
      <c r="M317" s="99" t="s">
        <v>916</v>
      </c>
      <c r="N317" s="99" t="s">
        <v>1748</v>
      </c>
      <c r="O317" s="101" t="s">
        <v>1749</v>
      </c>
      <c r="P317" s="101" t="s">
        <v>421</v>
      </c>
      <c r="Q317" s="99" t="s">
        <v>363</v>
      </c>
      <c r="R317" s="99" t="s">
        <v>421</v>
      </c>
      <c r="S317" s="106" t="str">
        <f t="shared" si="46"/>
        <v>No Aplica</v>
      </c>
      <c r="T317" s="101" t="s">
        <v>1741</v>
      </c>
      <c r="U317" s="99" t="s">
        <v>369</v>
      </c>
      <c r="V317" s="101" t="s">
        <v>1744</v>
      </c>
      <c r="W317" s="101" t="s">
        <v>421</v>
      </c>
      <c r="X317" s="101" t="s">
        <v>1306</v>
      </c>
      <c r="Y317" s="162" t="s">
        <v>373</v>
      </c>
      <c r="Z317" s="162" t="s">
        <v>373</v>
      </c>
      <c r="AA317" s="99" t="s">
        <v>379</v>
      </c>
      <c r="AB317" s="106">
        <f t="shared" si="47"/>
        <v>1</v>
      </c>
      <c r="AC317" s="99" t="s">
        <v>379</v>
      </c>
      <c r="AD317" s="106">
        <f t="shared" si="48"/>
        <v>1</v>
      </c>
      <c r="AE317" s="99" t="s">
        <v>379</v>
      </c>
      <c r="AF317" s="106">
        <f t="shared" si="49"/>
        <v>1</v>
      </c>
      <c r="AG317" s="106">
        <f t="shared" si="50"/>
        <v>3</v>
      </c>
      <c r="AH317" s="162" t="s">
        <v>379</v>
      </c>
    </row>
    <row r="318" spans="1:34" ht="168">
      <c r="A318" s="99" t="s">
        <v>1856</v>
      </c>
      <c r="B318" s="99" t="s">
        <v>137</v>
      </c>
      <c r="C318" s="100" t="s">
        <v>1299</v>
      </c>
      <c r="D318" s="99" t="s">
        <v>1832</v>
      </c>
      <c r="E318" s="110"/>
      <c r="F318" s="117" t="s">
        <v>1857</v>
      </c>
      <c r="G318" s="116" t="s">
        <v>1858</v>
      </c>
      <c r="H318" s="99" t="s">
        <v>157</v>
      </c>
      <c r="I318" s="99" t="s">
        <v>164</v>
      </c>
      <c r="J318" s="99" t="s">
        <v>158</v>
      </c>
      <c r="K318" s="99" t="s">
        <v>182</v>
      </c>
      <c r="L318" s="99"/>
      <c r="M318" s="99" t="s">
        <v>916</v>
      </c>
      <c r="N318" s="99" t="s">
        <v>1750</v>
      </c>
      <c r="O318" s="101" t="s">
        <v>1749</v>
      </c>
      <c r="P318" s="101"/>
      <c r="Q318" s="99"/>
      <c r="R318" s="99"/>
      <c r="S318" s="106" t="str">
        <f>IF(R318="","",IF(R318="NO","No Aplica",IF(R318="Sí",IF(Q318="Información Pública Reservada","I.P.Reservada",IF(Q318="Información Pública Clasificada","I.P.Clasificada",IF(Q318="Información Pública","I.Pública"))))))</f>
        <v/>
      </c>
      <c r="T318" s="101"/>
      <c r="U318" s="99" t="s">
        <v>369</v>
      </c>
      <c r="V318" s="101"/>
      <c r="W318" s="101"/>
      <c r="X318" s="101" t="s">
        <v>1306</v>
      </c>
      <c r="Y318" s="162" t="s">
        <v>373</v>
      </c>
      <c r="Z318" s="162" t="s">
        <v>373</v>
      </c>
      <c r="AA318" s="99" t="s">
        <v>379</v>
      </c>
      <c r="AB318" s="106">
        <f>IF(AA318="Alta",3,IF(AA318="Media",2,IF(AA318="Baja",1,IF(AA318="",""))))</f>
        <v>1</v>
      </c>
      <c r="AC318" s="99" t="s">
        <v>379</v>
      </c>
      <c r="AD318" s="106">
        <f>IF(AC318="Alta",3,IF(AC318="Media",2,IF(AC318="Baja",1,IF(AC318="",""))))</f>
        <v>1</v>
      </c>
      <c r="AE318" s="99" t="s">
        <v>379</v>
      </c>
      <c r="AF318" s="106">
        <f>IF(AE318="Alta",3,IF(AE318="Media",2,IF(AE318="Baja",1,IF(AE318="",""))))</f>
        <v>1</v>
      </c>
      <c r="AG318" s="106">
        <f>IFERROR(SUM(AB318+AD318+AF318),"")</f>
        <v>3</v>
      </c>
      <c r="AH318" s="162" t="s">
        <v>379</v>
      </c>
    </row>
    <row r="319" spans="1:34" ht="168">
      <c r="A319" s="99" t="s">
        <v>1859</v>
      </c>
      <c r="B319" s="99" t="s">
        <v>137</v>
      </c>
      <c r="C319" s="100" t="s">
        <v>1299</v>
      </c>
      <c r="D319" s="99" t="s">
        <v>1832</v>
      </c>
      <c r="E319" s="101"/>
      <c r="F319" s="108" t="s">
        <v>1860</v>
      </c>
      <c r="G319" s="101" t="s">
        <v>1861</v>
      </c>
      <c r="H319" s="99" t="s">
        <v>157</v>
      </c>
      <c r="I319" s="99" t="s">
        <v>164</v>
      </c>
      <c r="J319" s="99" t="s">
        <v>162</v>
      </c>
      <c r="K319" s="99" t="s">
        <v>172</v>
      </c>
      <c r="L319" s="99" t="s">
        <v>359</v>
      </c>
      <c r="M319" s="99" t="s">
        <v>500</v>
      </c>
      <c r="N319" s="99" t="s">
        <v>1751</v>
      </c>
      <c r="O319" s="101" t="s">
        <v>1749</v>
      </c>
      <c r="P319" s="101" t="s">
        <v>421</v>
      </c>
      <c r="Q319" s="99" t="s">
        <v>363</v>
      </c>
      <c r="R319" s="99" t="s">
        <v>421</v>
      </c>
      <c r="S319" s="106" t="str">
        <f>IF(R319="","",IF(R319="NO","No Aplica",IF(R319="Sí",IF(Q319="Información Pública Reservada","I.P.Reservada",IF(Q319="Información Pública Clasificada","I.P.Clasificada",IF(Q319="Información Pública","I.Pública"))))))</f>
        <v>No Aplica</v>
      </c>
      <c r="T319" s="101" t="s">
        <v>1746</v>
      </c>
      <c r="U319" s="99" t="s">
        <v>369</v>
      </c>
      <c r="V319" s="101" t="s">
        <v>1752</v>
      </c>
      <c r="W319" s="101" t="s">
        <v>794</v>
      </c>
      <c r="X319" s="101" t="s">
        <v>1306</v>
      </c>
      <c r="Y319" s="168" t="s">
        <v>371</v>
      </c>
      <c r="Z319" s="162" t="s">
        <v>373</v>
      </c>
      <c r="AA319" s="99" t="s">
        <v>379</v>
      </c>
      <c r="AB319" s="106">
        <f>IF(AA319="Alta",3,IF(AA319="Media",2,IF(AA319="Baja",1,IF(AA319="",""))))</f>
        <v>1</v>
      </c>
      <c r="AC319" s="99" t="s">
        <v>379</v>
      </c>
      <c r="AD319" s="106">
        <f>IF(AC319="Alta",3,IF(AC319="Media",2,IF(AC319="Baja",1,IF(AC319="",""))))</f>
        <v>1</v>
      </c>
      <c r="AE319" s="99" t="s">
        <v>377</v>
      </c>
      <c r="AF319" s="106">
        <f>IF(AE319="Alta",3,IF(AE319="Media",2,IF(AE319="Baja",1,IF(AE319="",""))))</f>
        <v>3</v>
      </c>
      <c r="AG319" s="106">
        <f>IFERROR(SUM(AB319+AD319+AF319),"")</f>
        <v>5</v>
      </c>
      <c r="AH319" s="161" t="s">
        <v>378</v>
      </c>
    </row>
    <row r="320" spans="1:34" ht="168">
      <c r="A320" s="99" t="s">
        <v>1862</v>
      </c>
      <c r="B320" s="99" t="s">
        <v>137</v>
      </c>
      <c r="C320" s="100" t="s">
        <v>1299</v>
      </c>
      <c r="D320" s="99" t="s">
        <v>1832</v>
      </c>
      <c r="E320" s="101" t="s">
        <v>1863</v>
      </c>
      <c r="F320" s="108" t="s">
        <v>1864</v>
      </c>
      <c r="G320" s="101" t="s">
        <v>1865</v>
      </c>
      <c r="H320" s="99" t="s">
        <v>157</v>
      </c>
      <c r="I320" s="99" t="s">
        <v>164</v>
      </c>
      <c r="J320" s="99" t="s">
        <v>158</v>
      </c>
      <c r="K320" s="99" t="s">
        <v>182</v>
      </c>
      <c r="L320" s="99" t="s">
        <v>359</v>
      </c>
      <c r="M320" s="99" t="s">
        <v>500</v>
      </c>
      <c r="N320" s="99" t="s">
        <v>1751</v>
      </c>
      <c r="O320" s="101" t="s">
        <v>1749</v>
      </c>
      <c r="P320" s="101" t="s">
        <v>421</v>
      </c>
      <c r="Q320" s="99" t="s">
        <v>363</v>
      </c>
      <c r="R320" s="99" t="s">
        <v>421</v>
      </c>
      <c r="S320" s="106" t="str">
        <f>IF(R320="","",IF(R320="NO","No Aplica",IF(R320="Sí",IF(Q320="Información Pública Reservada","I.P.Reservada",IF(Q320="Información Pública Clasificada","I.P.Clasificada",IF(Q320="Información Pública","I.Pública"))))))</f>
        <v>No Aplica</v>
      </c>
      <c r="T320" s="101" t="s">
        <v>1753</v>
      </c>
      <c r="U320" s="99" t="s">
        <v>369</v>
      </c>
      <c r="V320" s="101" t="s">
        <v>1754</v>
      </c>
      <c r="W320" s="101" t="s">
        <v>794</v>
      </c>
      <c r="X320" s="101" t="s">
        <v>1306</v>
      </c>
      <c r="Y320" s="168" t="s">
        <v>371</v>
      </c>
      <c r="Z320" s="161" t="s">
        <v>372</v>
      </c>
      <c r="AA320" s="99" t="s">
        <v>378</v>
      </c>
      <c r="AB320" s="106">
        <f>IF(AA320="Alta",3,IF(AA320="Media",2,IF(AA320="Baja",1,IF(AA320="",""))))</f>
        <v>2</v>
      </c>
      <c r="AC320" s="99" t="s">
        <v>378</v>
      </c>
      <c r="AD320" s="106">
        <f>IF(AC320="Alta",3,IF(AC320="Media",2,IF(AC320="Baja",1,IF(AC320="",""))))</f>
        <v>2</v>
      </c>
      <c r="AE320" s="99" t="s">
        <v>378</v>
      </c>
      <c r="AF320" s="106">
        <f>IF(AE320="Alta",3,IF(AE320="Media",2,IF(AE320="Baja",1,IF(AE320="",""))))</f>
        <v>2</v>
      </c>
      <c r="AG320" s="106">
        <f>IFERROR(SUM(AB320+AD320+AF320),"")</f>
        <v>6</v>
      </c>
      <c r="AH320" s="161" t="s">
        <v>378</v>
      </c>
    </row>
    <row r="321" spans="1:34" ht="60">
      <c r="A321" s="99" t="s">
        <v>1866</v>
      </c>
      <c r="B321" s="99" t="s">
        <v>137</v>
      </c>
      <c r="C321" s="163" t="s">
        <v>1299</v>
      </c>
      <c r="D321" s="99" t="s">
        <v>1300</v>
      </c>
      <c r="E321" s="99" t="s">
        <v>1322</v>
      </c>
      <c r="F321" s="178" t="s">
        <v>1867</v>
      </c>
      <c r="G321" s="110" t="s">
        <v>1868</v>
      </c>
      <c r="H321" s="109" t="s">
        <v>157</v>
      </c>
      <c r="I321" s="109" t="s">
        <v>164</v>
      </c>
      <c r="J321" s="109" t="s">
        <v>158</v>
      </c>
      <c r="K321" s="109" t="s">
        <v>182</v>
      </c>
      <c r="L321" s="109" t="s">
        <v>359</v>
      </c>
      <c r="M321" s="109" t="s">
        <v>1207</v>
      </c>
      <c r="N321" s="109" t="s">
        <v>1755</v>
      </c>
      <c r="O321" s="110" t="s">
        <v>1756</v>
      </c>
      <c r="P321" s="110" t="s">
        <v>420</v>
      </c>
      <c r="Q321" s="109" t="s">
        <v>363</v>
      </c>
      <c r="R321" s="109" t="s">
        <v>421</v>
      </c>
      <c r="S321" s="113" t="str">
        <f t="shared" si="46"/>
        <v>No Aplica</v>
      </c>
      <c r="T321" s="110" t="s">
        <v>971</v>
      </c>
      <c r="U321" s="109" t="s">
        <v>369</v>
      </c>
      <c r="V321" s="110" t="s">
        <v>1757</v>
      </c>
      <c r="W321" s="110" t="s">
        <v>794</v>
      </c>
      <c r="X321" s="110" t="s">
        <v>1306</v>
      </c>
      <c r="Y321" s="176" t="s">
        <v>373</v>
      </c>
      <c r="Z321" s="176" t="s">
        <v>373</v>
      </c>
      <c r="AA321" s="109" t="s">
        <v>378</v>
      </c>
      <c r="AB321" s="113">
        <f t="shared" si="47"/>
        <v>2</v>
      </c>
      <c r="AC321" s="109" t="s">
        <v>378</v>
      </c>
      <c r="AD321" s="113">
        <f t="shared" si="48"/>
        <v>2</v>
      </c>
      <c r="AE321" s="109" t="s">
        <v>378</v>
      </c>
      <c r="AF321" s="113">
        <f t="shared" si="49"/>
        <v>2</v>
      </c>
      <c r="AG321" s="113">
        <f t="shared" si="50"/>
        <v>6</v>
      </c>
      <c r="AH321" s="177" t="s">
        <v>378</v>
      </c>
    </row>
    <row r="322" spans="1:34" ht="84">
      <c r="A322" s="99" t="s">
        <v>1869</v>
      </c>
      <c r="B322" s="99" t="s">
        <v>137</v>
      </c>
      <c r="C322" s="100" t="s">
        <v>1870</v>
      </c>
      <c r="D322" s="99" t="s">
        <v>1871</v>
      </c>
      <c r="E322" s="101" t="s">
        <v>1872</v>
      </c>
      <c r="F322" s="108" t="s">
        <v>1873</v>
      </c>
      <c r="G322" s="101" t="s">
        <v>1874</v>
      </c>
      <c r="H322" s="99" t="s">
        <v>157</v>
      </c>
      <c r="I322" s="99" t="s">
        <v>164</v>
      </c>
      <c r="J322" s="99" t="s">
        <v>158</v>
      </c>
      <c r="K322" s="99" t="s">
        <v>182</v>
      </c>
      <c r="L322" s="99" t="s">
        <v>359</v>
      </c>
      <c r="M322" s="99" t="s">
        <v>1207</v>
      </c>
      <c r="N322" s="99" t="s">
        <v>1755</v>
      </c>
      <c r="O322" s="101" t="s">
        <v>1758</v>
      </c>
      <c r="P322" s="101" t="s">
        <v>420</v>
      </c>
      <c r="Q322" s="99" t="s">
        <v>365</v>
      </c>
      <c r="R322" s="99" t="s">
        <v>420</v>
      </c>
      <c r="S322" s="106" t="str">
        <f t="shared" ref="S322:S376" si="55">IF(R322="","",IF(R322="NO","No Aplica",IF(R322="Sí",IF(Q322="Información Pública Reservada","I.P.Reservada",IF(Q322="Información Pública Clasificada","I.P.Clasificada",IF(Q322="Información Pública","I.Pública"))))))</f>
        <v>I.P.Reservada</v>
      </c>
      <c r="T322" s="110" t="s">
        <v>971</v>
      </c>
      <c r="U322" s="99" t="s">
        <v>369</v>
      </c>
      <c r="V322" s="110" t="s">
        <v>1757</v>
      </c>
      <c r="W322" s="101" t="s">
        <v>794</v>
      </c>
      <c r="X322" s="101" t="s">
        <v>1306</v>
      </c>
      <c r="Y322" s="161" t="s">
        <v>372</v>
      </c>
      <c r="Z322" s="161" t="s">
        <v>372</v>
      </c>
      <c r="AA322" s="99" t="s">
        <v>377</v>
      </c>
      <c r="AB322" s="106">
        <f t="shared" si="47"/>
        <v>3</v>
      </c>
      <c r="AC322" s="99" t="s">
        <v>377</v>
      </c>
      <c r="AD322" s="106">
        <f t="shared" si="48"/>
        <v>3</v>
      </c>
      <c r="AE322" s="99" t="s">
        <v>377</v>
      </c>
      <c r="AF322" s="106">
        <f t="shared" si="49"/>
        <v>3</v>
      </c>
      <c r="AG322" s="106">
        <f t="shared" si="50"/>
        <v>9</v>
      </c>
      <c r="AH322" s="168" t="s">
        <v>377</v>
      </c>
    </row>
    <row r="323" spans="1:34" ht="60">
      <c r="A323" s="99" t="s">
        <v>1875</v>
      </c>
      <c r="B323" s="99" t="s">
        <v>137</v>
      </c>
      <c r="C323" s="100" t="s">
        <v>1870</v>
      </c>
      <c r="D323" s="99" t="s">
        <v>1871</v>
      </c>
      <c r="E323" s="101" t="s">
        <v>1876</v>
      </c>
      <c r="F323" s="108" t="s">
        <v>1877</v>
      </c>
      <c r="G323" s="101" t="s">
        <v>1878</v>
      </c>
      <c r="H323" s="99" t="s">
        <v>157</v>
      </c>
      <c r="I323" s="99" t="s">
        <v>164</v>
      </c>
      <c r="J323" s="99" t="s">
        <v>158</v>
      </c>
      <c r="K323" s="99" t="s">
        <v>182</v>
      </c>
      <c r="L323" s="99" t="s">
        <v>359</v>
      </c>
      <c r="M323" s="99" t="s">
        <v>1207</v>
      </c>
      <c r="N323" s="99" t="s">
        <v>1755</v>
      </c>
      <c r="O323" s="101" t="s">
        <v>1759</v>
      </c>
      <c r="P323" s="101" t="s">
        <v>420</v>
      </c>
      <c r="Q323" s="99" t="s">
        <v>365</v>
      </c>
      <c r="R323" s="99" t="s">
        <v>420</v>
      </c>
      <c r="S323" s="106" t="str">
        <f t="shared" si="55"/>
        <v>I.P.Reservada</v>
      </c>
      <c r="T323" s="110" t="s">
        <v>971</v>
      </c>
      <c r="U323" s="99" t="s">
        <v>369</v>
      </c>
      <c r="V323" s="110" t="s">
        <v>1757</v>
      </c>
      <c r="W323" s="101" t="s">
        <v>794</v>
      </c>
      <c r="X323" s="101" t="s">
        <v>1306</v>
      </c>
      <c r="Y323" s="161" t="s">
        <v>372</v>
      </c>
      <c r="Z323" s="161" t="s">
        <v>372</v>
      </c>
      <c r="AA323" s="99" t="s">
        <v>378</v>
      </c>
      <c r="AB323" s="106">
        <f t="shared" si="47"/>
        <v>2</v>
      </c>
      <c r="AC323" s="99" t="s">
        <v>378</v>
      </c>
      <c r="AD323" s="106">
        <f t="shared" si="48"/>
        <v>2</v>
      </c>
      <c r="AE323" s="99" t="s">
        <v>378</v>
      </c>
      <c r="AF323" s="106">
        <f t="shared" si="49"/>
        <v>2</v>
      </c>
      <c r="AG323" s="106">
        <f t="shared" si="50"/>
        <v>6</v>
      </c>
      <c r="AH323" s="106" t="s">
        <v>1760</v>
      </c>
    </row>
    <row r="324" spans="1:34" ht="60">
      <c r="A324" s="99" t="s">
        <v>1879</v>
      </c>
      <c r="B324" s="99" t="s">
        <v>137</v>
      </c>
      <c r="C324" s="100" t="s">
        <v>1870</v>
      </c>
      <c r="D324" s="99" t="s">
        <v>1871</v>
      </c>
      <c r="E324" s="101" t="s">
        <v>1880</v>
      </c>
      <c r="F324" s="108" t="s">
        <v>1881</v>
      </c>
      <c r="G324" s="101" t="s">
        <v>1882</v>
      </c>
      <c r="H324" s="99" t="s">
        <v>157</v>
      </c>
      <c r="I324" s="99" t="s">
        <v>164</v>
      </c>
      <c r="J324" s="99" t="s">
        <v>158</v>
      </c>
      <c r="K324" s="99" t="s">
        <v>182</v>
      </c>
      <c r="L324" s="99" t="s">
        <v>359</v>
      </c>
      <c r="M324" s="99" t="s">
        <v>1207</v>
      </c>
      <c r="N324" s="99" t="s">
        <v>1755</v>
      </c>
      <c r="O324" s="101" t="s">
        <v>1761</v>
      </c>
      <c r="P324" s="101" t="s">
        <v>420</v>
      </c>
      <c r="Q324" s="99" t="s">
        <v>363</v>
      </c>
      <c r="R324" s="99" t="s">
        <v>420</v>
      </c>
      <c r="S324" s="106" t="str">
        <f t="shared" si="55"/>
        <v>I.Pública</v>
      </c>
      <c r="T324" s="110" t="s">
        <v>971</v>
      </c>
      <c r="U324" s="99" t="s">
        <v>369</v>
      </c>
      <c r="V324" s="110" t="s">
        <v>1757</v>
      </c>
      <c r="W324" s="101" t="s">
        <v>794</v>
      </c>
      <c r="X324" s="101" t="s">
        <v>1306</v>
      </c>
      <c r="Y324" s="162" t="s">
        <v>373</v>
      </c>
      <c r="Z324" s="162" t="s">
        <v>373</v>
      </c>
      <c r="AA324" s="99" t="s">
        <v>379</v>
      </c>
      <c r="AB324" s="106">
        <f t="shared" si="47"/>
        <v>1</v>
      </c>
      <c r="AC324" s="99" t="s">
        <v>379</v>
      </c>
      <c r="AD324" s="106">
        <f t="shared" si="48"/>
        <v>1</v>
      </c>
      <c r="AE324" s="99" t="s">
        <v>379</v>
      </c>
      <c r="AF324" s="106">
        <f t="shared" si="49"/>
        <v>1</v>
      </c>
      <c r="AG324" s="106">
        <f t="shared" si="50"/>
        <v>3</v>
      </c>
      <c r="AH324" s="106" t="s">
        <v>1762</v>
      </c>
    </row>
    <row r="325" spans="1:34" ht="60">
      <c r="A325" s="99" t="s">
        <v>1883</v>
      </c>
      <c r="B325" s="99" t="s">
        <v>137</v>
      </c>
      <c r="C325" s="100" t="s">
        <v>1299</v>
      </c>
      <c r="D325" s="99" t="s">
        <v>1884</v>
      </c>
      <c r="E325" s="101" t="s">
        <v>1885</v>
      </c>
      <c r="F325" s="108" t="s">
        <v>1886</v>
      </c>
      <c r="G325" s="101" t="s">
        <v>1887</v>
      </c>
      <c r="H325" s="99" t="s">
        <v>157</v>
      </c>
      <c r="I325" s="99" t="s">
        <v>164</v>
      </c>
      <c r="J325" s="99" t="s">
        <v>158</v>
      </c>
      <c r="K325" s="99" t="s">
        <v>182</v>
      </c>
      <c r="L325" s="99" t="s">
        <v>359</v>
      </c>
      <c r="M325" s="99" t="s">
        <v>1207</v>
      </c>
      <c r="N325" s="99" t="s">
        <v>1755</v>
      </c>
      <c r="O325" s="101" t="s">
        <v>1763</v>
      </c>
      <c r="P325" s="101" t="s">
        <v>420</v>
      </c>
      <c r="Q325" s="99" t="s">
        <v>363</v>
      </c>
      <c r="R325" s="99" t="s">
        <v>420</v>
      </c>
      <c r="S325" s="106" t="str">
        <f t="shared" si="55"/>
        <v>I.Pública</v>
      </c>
      <c r="T325" s="110" t="s">
        <v>971</v>
      </c>
      <c r="U325" s="99" t="s">
        <v>369</v>
      </c>
      <c r="V325" s="110" t="s">
        <v>1757</v>
      </c>
      <c r="W325" s="101" t="s">
        <v>794</v>
      </c>
      <c r="X325" s="101" t="s">
        <v>1306</v>
      </c>
      <c r="Y325" s="161" t="s">
        <v>372</v>
      </c>
      <c r="Z325" s="161" t="s">
        <v>372</v>
      </c>
      <c r="AA325" s="99" t="s">
        <v>378</v>
      </c>
      <c r="AB325" s="106">
        <f t="shared" si="47"/>
        <v>2</v>
      </c>
      <c r="AC325" s="99" t="s">
        <v>378</v>
      </c>
      <c r="AD325" s="106">
        <f t="shared" si="48"/>
        <v>2</v>
      </c>
      <c r="AE325" s="99" t="s">
        <v>378</v>
      </c>
      <c r="AF325" s="106">
        <f t="shared" si="49"/>
        <v>2</v>
      </c>
      <c r="AG325" s="106">
        <f t="shared" si="50"/>
        <v>6</v>
      </c>
      <c r="AH325" s="161" t="s">
        <v>378</v>
      </c>
    </row>
    <row r="326" spans="1:34" ht="79.2">
      <c r="A326" s="99" t="s">
        <v>1888</v>
      </c>
      <c r="B326" s="118" t="s">
        <v>137</v>
      </c>
      <c r="C326" s="119" t="s">
        <v>1299</v>
      </c>
      <c r="D326" s="99" t="s">
        <v>1340</v>
      </c>
      <c r="E326" s="101" t="s">
        <v>1368</v>
      </c>
      <c r="F326" s="108" t="s">
        <v>1339</v>
      </c>
      <c r="G326" s="120" t="s">
        <v>1882</v>
      </c>
      <c r="H326" s="118" t="s">
        <v>157</v>
      </c>
      <c r="I326" s="118" t="s">
        <v>164</v>
      </c>
      <c r="J326" s="118" t="s">
        <v>158</v>
      </c>
      <c r="K326" s="118" t="s">
        <v>182</v>
      </c>
      <c r="L326" s="118" t="s">
        <v>359</v>
      </c>
      <c r="M326" s="118" t="s">
        <v>1207</v>
      </c>
      <c r="N326" s="118" t="s">
        <v>1755</v>
      </c>
      <c r="O326" s="120" t="s">
        <v>1764</v>
      </c>
      <c r="P326" s="120" t="s">
        <v>420</v>
      </c>
      <c r="Q326" s="118" t="s">
        <v>363</v>
      </c>
      <c r="R326" s="118" t="s">
        <v>421</v>
      </c>
      <c r="S326" s="121" t="str">
        <f t="shared" si="55"/>
        <v>No Aplica</v>
      </c>
      <c r="T326" s="110" t="s">
        <v>971</v>
      </c>
      <c r="U326" s="118" t="s">
        <v>369</v>
      </c>
      <c r="V326" s="110" t="s">
        <v>1757</v>
      </c>
      <c r="W326" s="120" t="s">
        <v>794</v>
      </c>
      <c r="X326" s="120" t="s">
        <v>1306</v>
      </c>
      <c r="Y326" s="179" t="s">
        <v>372</v>
      </c>
      <c r="Z326" s="179" t="s">
        <v>372</v>
      </c>
      <c r="AA326" s="118" t="s">
        <v>378</v>
      </c>
      <c r="AB326" s="121">
        <f t="shared" si="47"/>
        <v>2</v>
      </c>
      <c r="AC326" s="118" t="s">
        <v>378</v>
      </c>
      <c r="AD326" s="121">
        <f t="shared" si="48"/>
        <v>2</v>
      </c>
      <c r="AE326" s="118" t="s">
        <v>378</v>
      </c>
      <c r="AF326" s="121">
        <f t="shared" si="49"/>
        <v>2</v>
      </c>
      <c r="AG326" s="121">
        <f t="shared" si="50"/>
        <v>6</v>
      </c>
      <c r="AH326" s="179" t="s">
        <v>378</v>
      </c>
    </row>
    <row r="327" spans="1:34" ht="79.2">
      <c r="A327" s="99" t="s">
        <v>1889</v>
      </c>
      <c r="B327" s="118" t="s">
        <v>137</v>
      </c>
      <c r="C327" s="119" t="s">
        <v>1299</v>
      </c>
      <c r="D327" s="122" t="s">
        <v>1890</v>
      </c>
      <c r="E327" s="101" t="s">
        <v>1891</v>
      </c>
      <c r="F327" s="108" t="s">
        <v>1892</v>
      </c>
      <c r="G327" s="101" t="s">
        <v>1893</v>
      </c>
      <c r="H327" s="118" t="s">
        <v>157</v>
      </c>
      <c r="I327" s="118" t="s">
        <v>164</v>
      </c>
      <c r="J327" s="118" t="s">
        <v>158</v>
      </c>
      <c r="K327" s="118" t="s">
        <v>182</v>
      </c>
      <c r="L327" s="118" t="s">
        <v>359</v>
      </c>
      <c r="M327" s="118" t="s">
        <v>1207</v>
      </c>
      <c r="N327" s="118" t="s">
        <v>1755</v>
      </c>
      <c r="O327" s="120" t="s">
        <v>1765</v>
      </c>
      <c r="P327" s="120" t="s">
        <v>420</v>
      </c>
      <c r="Q327" s="118" t="s">
        <v>363</v>
      </c>
      <c r="R327" s="118" t="s">
        <v>421</v>
      </c>
      <c r="S327" s="121" t="str">
        <f t="shared" si="55"/>
        <v>No Aplica</v>
      </c>
      <c r="T327" s="110" t="s">
        <v>971</v>
      </c>
      <c r="U327" s="118" t="s">
        <v>369</v>
      </c>
      <c r="V327" s="110" t="s">
        <v>1757</v>
      </c>
      <c r="W327" s="120" t="s">
        <v>794</v>
      </c>
      <c r="X327" s="120" t="s">
        <v>1306</v>
      </c>
      <c r="Y327" s="175" t="s">
        <v>373</v>
      </c>
      <c r="Z327" s="175" t="s">
        <v>373</v>
      </c>
      <c r="AA327" s="118" t="s">
        <v>379</v>
      </c>
      <c r="AB327" s="121">
        <f t="shared" si="47"/>
        <v>1</v>
      </c>
      <c r="AC327" s="118" t="s">
        <v>379</v>
      </c>
      <c r="AD327" s="121">
        <f t="shared" si="48"/>
        <v>1</v>
      </c>
      <c r="AE327" s="118" t="s">
        <v>379</v>
      </c>
      <c r="AF327" s="121">
        <f t="shared" si="49"/>
        <v>1</v>
      </c>
      <c r="AG327" s="121">
        <f t="shared" si="50"/>
        <v>3</v>
      </c>
      <c r="AH327" s="175" t="s">
        <v>379</v>
      </c>
    </row>
    <row r="328" spans="1:34" ht="79.2">
      <c r="A328" s="99" t="s">
        <v>1894</v>
      </c>
      <c r="B328" s="118" t="s">
        <v>137</v>
      </c>
      <c r="C328" s="119" t="s">
        <v>1870</v>
      </c>
      <c r="D328" s="99" t="s">
        <v>1895</v>
      </c>
      <c r="E328" s="101" t="s">
        <v>1896</v>
      </c>
      <c r="F328" s="108" t="s">
        <v>1897</v>
      </c>
      <c r="G328" s="101" t="s">
        <v>1898</v>
      </c>
      <c r="H328" s="118" t="s">
        <v>157</v>
      </c>
      <c r="I328" s="118" t="s">
        <v>164</v>
      </c>
      <c r="J328" s="118" t="s">
        <v>158</v>
      </c>
      <c r="K328" s="118" t="s">
        <v>182</v>
      </c>
      <c r="L328" s="118" t="s">
        <v>359</v>
      </c>
      <c r="M328" s="118" t="s">
        <v>1207</v>
      </c>
      <c r="N328" s="118" t="s">
        <v>1755</v>
      </c>
      <c r="O328" s="120" t="s">
        <v>1766</v>
      </c>
      <c r="P328" s="120" t="s">
        <v>420</v>
      </c>
      <c r="Q328" s="118" t="s">
        <v>363</v>
      </c>
      <c r="R328" s="118" t="s">
        <v>421</v>
      </c>
      <c r="S328" s="121" t="str">
        <f t="shared" si="55"/>
        <v>No Aplica</v>
      </c>
      <c r="T328" s="110" t="s">
        <v>971</v>
      </c>
      <c r="U328" s="118" t="s">
        <v>369</v>
      </c>
      <c r="V328" s="110" t="s">
        <v>1757</v>
      </c>
      <c r="W328" s="120" t="s">
        <v>794</v>
      </c>
      <c r="X328" s="120" t="s">
        <v>1306</v>
      </c>
      <c r="Y328" s="175" t="s">
        <v>373</v>
      </c>
      <c r="Z328" s="175" t="s">
        <v>373</v>
      </c>
      <c r="AA328" s="118" t="s">
        <v>379</v>
      </c>
      <c r="AB328" s="121">
        <f t="shared" si="47"/>
        <v>1</v>
      </c>
      <c r="AC328" s="118" t="s">
        <v>379</v>
      </c>
      <c r="AD328" s="121">
        <f t="shared" si="48"/>
        <v>1</v>
      </c>
      <c r="AE328" s="118" t="s">
        <v>379</v>
      </c>
      <c r="AF328" s="121">
        <f t="shared" si="49"/>
        <v>1</v>
      </c>
      <c r="AG328" s="121">
        <f t="shared" si="50"/>
        <v>3</v>
      </c>
      <c r="AH328" s="121" t="s">
        <v>1762</v>
      </c>
    </row>
    <row r="329" spans="1:34" ht="118.8">
      <c r="A329" s="99" t="s">
        <v>1899</v>
      </c>
      <c r="B329" s="118" t="s">
        <v>137</v>
      </c>
      <c r="C329" s="155" t="s">
        <v>1299</v>
      </c>
      <c r="D329" s="118"/>
      <c r="E329" s="120"/>
      <c r="F329" s="156" t="s">
        <v>1857</v>
      </c>
      <c r="G329" s="157" t="s">
        <v>1858</v>
      </c>
      <c r="H329" s="118" t="s">
        <v>157</v>
      </c>
      <c r="I329" s="118" t="s">
        <v>164</v>
      </c>
      <c r="J329" s="118" t="s">
        <v>158</v>
      </c>
      <c r="K329" s="118" t="s">
        <v>182</v>
      </c>
      <c r="L329" s="118"/>
      <c r="M329" s="118" t="s">
        <v>916</v>
      </c>
      <c r="N329" s="118" t="s">
        <v>1750</v>
      </c>
      <c r="O329" s="120"/>
      <c r="P329" s="136" t="s">
        <v>457</v>
      </c>
      <c r="Q329" s="136" t="s">
        <v>457</v>
      </c>
      <c r="R329" s="136" t="s">
        <v>457</v>
      </c>
      <c r="S329" s="136" t="s">
        <v>457</v>
      </c>
      <c r="T329" s="136" t="s">
        <v>457</v>
      </c>
      <c r="U329" s="118" t="s">
        <v>369</v>
      </c>
      <c r="V329" s="136" t="s">
        <v>457</v>
      </c>
      <c r="W329" s="136" t="s">
        <v>457</v>
      </c>
      <c r="X329" s="120" t="s">
        <v>1306</v>
      </c>
      <c r="Y329" s="175" t="s">
        <v>373</v>
      </c>
      <c r="Z329" s="175" t="s">
        <v>373</v>
      </c>
      <c r="AA329" s="118" t="s">
        <v>379</v>
      </c>
      <c r="AB329" s="121">
        <f t="shared" si="47"/>
        <v>1</v>
      </c>
      <c r="AC329" s="118" t="s">
        <v>379</v>
      </c>
      <c r="AD329" s="121">
        <f t="shared" si="48"/>
        <v>1</v>
      </c>
      <c r="AE329" s="118" t="s">
        <v>379</v>
      </c>
      <c r="AF329" s="121">
        <f t="shared" si="49"/>
        <v>1</v>
      </c>
      <c r="AG329" s="121">
        <f t="shared" si="50"/>
        <v>3</v>
      </c>
      <c r="AH329" s="175" t="s">
        <v>379</v>
      </c>
    </row>
    <row r="330" spans="1:34" ht="132">
      <c r="A330" s="99" t="s">
        <v>1900</v>
      </c>
      <c r="B330" s="118" t="s">
        <v>137</v>
      </c>
      <c r="C330" s="119" t="s">
        <v>1901</v>
      </c>
      <c r="D330" s="118" t="s">
        <v>1902</v>
      </c>
      <c r="E330" s="120"/>
      <c r="F330" s="156" t="s">
        <v>1903</v>
      </c>
      <c r="G330" s="101" t="s">
        <v>1904</v>
      </c>
      <c r="H330" s="118" t="s">
        <v>157</v>
      </c>
      <c r="I330" s="118" t="s">
        <v>164</v>
      </c>
      <c r="J330" s="118" t="s">
        <v>158</v>
      </c>
      <c r="K330" s="118" t="s">
        <v>182</v>
      </c>
      <c r="L330" s="118" t="s">
        <v>359</v>
      </c>
      <c r="M330" s="118" t="s">
        <v>916</v>
      </c>
      <c r="N330" s="118" t="s">
        <v>1767</v>
      </c>
      <c r="O330" s="120" t="s">
        <v>1768</v>
      </c>
      <c r="P330" s="120" t="s">
        <v>420</v>
      </c>
      <c r="Q330" s="118" t="s">
        <v>363</v>
      </c>
      <c r="R330" s="118" t="s">
        <v>421</v>
      </c>
      <c r="S330" s="121" t="str">
        <f t="shared" si="55"/>
        <v>No Aplica</v>
      </c>
      <c r="T330" s="120" t="s">
        <v>1769</v>
      </c>
      <c r="U330" s="118" t="s">
        <v>369</v>
      </c>
      <c r="V330" s="120" t="s">
        <v>1770</v>
      </c>
      <c r="W330" s="120" t="s">
        <v>794</v>
      </c>
      <c r="X330" s="120" t="s">
        <v>1306</v>
      </c>
      <c r="Y330" s="175" t="s">
        <v>373</v>
      </c>
      <c r="Z330" s="175" t="s">
        <v>373</v>
      </c>
      <c r="AA330" s="118" t="s">
        <v>379</v>
      </c>
      <c r="AB330" s="121">
        <f t="shared" si="47"/>
        <v>1</v>
      </c>
      <c r="AC330" s="118" t="s">
        <v>379</v>
      </c>
      <c r="AD330" s="121">
        <f t="shared" si="48"/>
        <v>1</v>
      </c>
      <c r="AE330" s="118" t="s">
        <v>379</v>
      </c>
      <c r="AF330" s="121">
        <f t="shared" si="49"/>
        <v>1</v>
      </c>
      <c r="AG330" s="121">
        <f t="shared" si="50"/>
        <v>3</v>
      </c>
      <c r="AH330" s="175" t="s">
        <v>379</v>
      </c>
    </row>
    <row r="331" spans="1:34" ht="132">
      <c r="A331" s="99" t="s">
        <v>1905</v>
      </c>
      <c r="B331" s="118" t="s">
        <v>137</v>
      </c>
      <c r="C331" s="119" t="s">
        <v>1299</v>
      </c>
      <c r="D331" s="118" t="s">
        <v>1902</v>
      </c>
      <c r="E331" s="120" t="s">
        <v>1906</v>
      </c>
      <c r="F331" s="156" t="s">
        <v>1907</v>
      </c>
      <c r="G331" s="156" t="s">
        <v>1908</v>
      </c>
      <c r="H331" s="118" t="s">
        <v>157</v>
      </c>
      <c r="I331" s="118" t="s">
        <v>164</v>
      </c>
      <c r="J331" s="118" t="s">
        <v>158</v>
      </c>
      <c r="K331" s="118" t="s">
        <v>182</v>
      </c>
      <c r="L331" s="118" t="s">
        <v>359</v>
      </c>
      <c r="M331" s="118" t="s">
        <v>916</v>
      </c>
      <c r="N331" s="118" t="s">
        <v>1767</v>
      </c>
      <c r="O331" s="120" t="s">
        <v>1768</v>
      </c>
      <c r="P331" s="120" t="s">
        <v>420</v>
      </c>
      <c r="Q331" s="118" t="s">
        <v>363</v>
      </c>
      <c r="R331" s="118" t="s">
        <v>421</v>
      </c>
      <c r="S331" s="121" t="str">
        <f t="shared" si="55"/>
        <v>No Aplica</v>
      </c>
      <c r="T331" s="120" t="s">
        <v>1769</v>
      </c>
      <c r="U331" s="118" t="s">
        <v>369</v>
      </c>
      <c r="V331" s="120" t="s">
        <v>1770</v>
      </c>
      <c r="W331" s="120" t="s">
        <v>794</v>
      </c>
      <c r="X331" s="120" t="s">
        <v>1306</v>
      </c>
      <c r="Y331" s="175" t="s">
        <v>373</v>
      </c>
      <c r="Z331" s="175" t="s">
        <v>373</v>
      </c>
      <c r="AA331" s="118" t="s">
        <v>379</v>
      </c>
      <c r="AB331" s="121">
        <f t="shared" si="47"/>
        <v>1</v>
      </c>
      <c r="AC331" s="118" t="s">
        <v>379</v>
      </c>
      <c r="AD331" s="121">
        <f t="shared" si="48"/>
        <v>1</v>
      </c>
      <c r="AE331" s="118" t="s">
        <v>379</v>
      </c>
      <c r="AF331" s="121">
        <f t="shared" si="49"/>
        <v>1</v>
      </c>
      <c r="AG331" s="121">
        <f t="shared" si="50"/>
        <v>3</v>
      </c>
      <c r="AH331" s="175" t="s">
        <v>379</v>
      </c>
    </row>
    <row r="332" spans="1:34" ht="156">
      <c r="A332" s="99" t="s">
        <v>1909</v>
      </c>
      <c r="B332" s="99" t="s">
        <v>137</v>
      </c>
      <c r="C332" s="100" t="s">
        <v>1299</v>
      </c>
      <c r="D332" s="99" t="s">
        <v>1340</v>
      </c>
      <c r="E332" s="101" t="s">
        <v>1005</v>
      </c>
      <c r="F332" s="178" t="s">
        <v>1341</v>
      </c>
      <c r="G332" s="152" t="s">
        <v>1342</v>
      </c>
      <c r="H332" s="99" t="s">
        <v>157</v>
      </c>
      <c r="I332" s="99" t="s">
        <v>164</v>
      </c>
      <c r="J332" s="99" t="s">
        <v>158</v>
      </c>
      <c r="K332" s="99" t="s">
        <v>182</v>
      </c>
      <c r="L332" s="99" t="s">
        <v>359</v>
      </c>
      <c r="M332" s="99" t="s">
        <v>487</v>
      </c>
      <c r="N332" s="99" t="s">
        <v>1343</v>
      </c>
      <c r="O332" s="101" t="s">
        <v>1338</v>
      </c>
      <c r="P332" s="101" t="s">
        <v>420</v>
      </c>
      <c r="Q332" s="99" t="s">
        <v>364</v>
      </c>
      <c r="R332" s="99" t="s">
        <v>420</v>
      </c>
      <c r="S332" s="106" t="str">
        <f t="shared" si="55"/>
        <v>I.P.Clasificada</v>
      </c>
      <c r="T332" s="101" t="s">
        <v>1344</v>
      </c>
      <c r="U332" s="99" t="s">
        <v>369</v>
      </c>
      <c r="V332" s="101" t="s">
        <v>1345</v>
      </c>
      <c r="W332" s="101" t="s">
        <v>421</v>
      </c>
      <c r="X332" s="101" t="s">
        <v>1306</v>
      </c>
      <c r="Y332" s="162" t="s">
        <v>373</v>
      </c>
      <c r="Z332" s="162" t="s">
        <v>373</v>
      </c>
      <c r="AA332" s="99" t="s">
        <v>379</v>
      </c>
      <c r="AB332" s="106">
        <f t="shared" si="47"/>
        <v>1</v>
      </c>
      <c r="AC332" s="99" t="s">
        <v>379</v>
      </c>
      <c r="AD332" s="106">
        <f t="shared" si="48"/>
        <v>1</v>
      </c>
      <c r="AE332" s="99" t="s">
        <v>379</v>
      </c>
      <c r="AF332" s="106">
        <f t="shared" si="49"/>
        <v>1</v>
      </c>
      <c r="AG332" s="106">
        <f t="shared" si="50"/>
        <v>3</v>
      </c>
      <c r="AH332" s="175" t="s">
        <v>379</v>
      </c>
    </row>
    <row r="333" spans="1:34" ht="156">
      <c r="A333" s="99" t="s">
        <v>1910</v>
      </c>
      <c r="B333" s="99" t="s">
        <v>137</v>
      </c>
      <c r="C333" s="100" t="s">
        <v>1299</v>
      </c>
      <c r="D333" s="99" t="s">
        <v>1340</v>
      </c>
      <c r="E333" s="101" t="s">
        <v>1346</v>
      </c>
      <c r="F333" s="178" t="s">
        <v>1347</v>
      </c>
      <c r="G333" s="152" t="s">
        <v>1348</v>
      </c>
      <c r="H333" s="99" t="s">
        <v>157</v>
      </c>
      <c r="I333" s="99" t="s">
        <v>164</v>
      </c>
      <c r="J333" s="99" t="s">
        <v>158</v>
      </c>
      <c r="K333" s="99" t="s">
        <v>182</v>
      </c>
      <c r="L333" s="99" t="s">
        <v>359</v>
      </c>
      <c r="M333" s="99" t="s">
        <v>487</v>
      </c>
      <c r="N333" s="99" t="s">
        <v>1343</v>
      </c>
      <c r="O333" s="101" t="s">
        <v>1338</v>
      </c>
      <c r="P333" s="101" t="s">
        <v>420</v>
      </c>
      <c r="Q333" s="99" t="s">
        <v>364</v>
      </c>
      <c r="R333" s="99" t="s">
        <v>420</v>
      </c>
      <c r="S333" s="106" t="str">
        <f t="shared" si="55"/>
        <v>I.P.Clasificada</v>
      </c>
      <c r="T333" s="101" t="s">
        <v>1344</v>
      </c>
      <c r="U333" s="99" t="s">
        <v>369</v>
      </c>
      <c r="V333" s="101" t="s">
        <v>1345</v>
      </c>
      <c r="W333" s="101" t="s">
        <v>421</v>
      </c>
      <c r="X333" s="101" t="s">
        <v>1306</v>
      </c>
      <c r="Y333" s="162" t="s">
        <v>373</v>
      </c>
      <c r="Z333" s="162" t="s">
        <v>373</v>
      </c>
      <c r="AA333" s="99" t="s">
        <v>379</v>
      </c>
      <c r="AB333" s="106">
        <f t="shared" si="47"/>
        <v>1</v>
      </c>
      <c r="AC333" s="99" t="s">
        <v>379</v>
      </c>
      <c r="AD333" s="106">
        <f t="shared" si="48"/>
        <v>1</v>
      </c>
      <c r="AE333" s="99" t="s">
        <v>379</v>
      </c>
      <c r="AF333" s="106">
        <f t="shared" si="49"/>
        <v>1</v>
      </c>
      <c r="AG333" s="106">
        <f t="shared" si="50"/>
        <v>3</v>
      </c>
      <c r="AH333" s="175" t="s">
        <v>379</v>
      </c>
    </row>
    <row r="334" spans="1:34" ht="156">
      <c r="A334" s="99" t="s">
        <v>1911</v>
      </c>
      <c r="B334" s="99" t="s">
        <v>137</v>
      </c>
      <c r="C334" s="100" t="s">
        <v>1299</v>
      </c>
      <c r="D334" s="99" t="s">
        <v>1340</v>
      </c>
      <c r="E334" s="101" t="s">
        <v>1349</v>
      </c>
      <c r="F334" s="178" t="s">
        <v>1350</v>
      </c>
      <c r="G334" s="152" t="s">
        <v>1351</v>
      </c>
      <c r="H334" s="99" t="s">
        <v>157</v>
      </c>
      <c r="I334" s="99" t="s">
        <v>164</v>
      </c>
      <c r="J334" s="99" t="s">
        <v>158</v>
      </c>
      <c r="K334" s="99" t="s">
        <v>182</v>
      </c>
      <c r="L334" s="99" t="s">
        <v>359</v>
      </c>
      <c r="M334" s="99" t="s">
        <v>487</v>
      </c>
      <c r="N334" s="99" t="s">
        <v>1343</v>
      </c>
      <c r="O334" s="101" t="s">
        <v>1338</v>
      </c>
      <c r="P334" s="101" t="s">
        <v>420</v>
      </c>
      <c r="Q334" s="99" t="s">
        <v>364</v>
      </c>
      <c r="R334" s="99" t="s">
        <v>420</v>
      </c>
      <c r="S334" s="106" t="str">
        <f t="shared" si="55"/>
        <v>I.P.Clasificada</v>
      </c>
      <c r="T334" s="101" t="s">
        <v>1344</v>
      </c>
      <c r="U334" s="99" t="s">
        <v>369</v>
      </c>
      <c r="V334" s="101" t="s">
        <v>1345</v>
      </c>
      <c r="W334" s="101" t="s">
        <v>421</v>
      </c>
      <c r="X334" s="101" t="s">
        <v>1306</v>
      </c>
      <c r="Y334" s="162" t="s">
        <v>373</v>
      </c>
      <c r="Z334" s="162" t="s">
        <v>373</v>
      </c>
      <c r="AA334" s="99" t="s">
        <v>379</v>
      </c>
      <c r="AB334" s="106">
        <f t="shared" si="47"/>
        <v>1</v>
      </c>
      <c r="AC334" s="99" t="s">
        <v>379</v>
      </c>
      <c r="AD334" s="106">
        <f t="shared" si="48"/>
        <v>1</v>
      </c>
      <c r="AE334" s="99" t="s">
        <v>379</v>
      </c>
      <c r="AF334" s="106">
        <f t="shared" si="49"/>
        <v>1</v>
      </c>
      <c r="AG334" s="106">
        <f t="shared" si="50"/>
        <v>3</v>
      </c>
      <c r="AH334" s="162" t="s">
        <v>379</v>
      </c>
    </row>
    <row r="335" spans="1:34" ht="156">
      <c r="A335" s="99" t="s">
        <v>1912</v>
      </c>
      <c r="B335" s="99" t="s">
        <v>137</v>
      </c>
      <c r="C335" s="100" t="s">
        <v>1299</v>
      </c>
      <c r="D335" s="99" t="s">
        <v>1340</v>
      </c>
      <c r="E335" s="101" t="s">
        <v>1352</v>
      </c>
      <c r="F335" s="108" t="s">
        <v>1353</v>
      </c>
      <c r="G335" s="152" t="s">
        <v>1354</v>
      </c>
      <c r="H335" s="99" t="s">
        <v>157</v>
      </c>
      <c r="I335" s="99" t="s">
        <v>164</v>
      </c>
      <c r="J335" s="99" t="s">
        <v>158</v>
      </c>
      <c r="K335" s="99" t="s">
        <v>182</v>
      </c>
      <c r="L335" s="99" t="s">
        <v>359</v>
      </c>
      <c r="M335" s="99" t="s">
        <v>487</v>
      </c>
      <c r="N335" s="99" t="s">
        <v>1343</v>
      </c>
      <c r="O335" s="101" t="s">
        <v>1338</v>
      </c>
      <c r="P335" s="101" t="s">
        <v>420</v>
      </c>
      <c r="Q335" s="99" t="s">
        <v>364</v>
      </c>
      <c r="R335" s="99" t="s">
        <v>420</v>
      </c>
      <c r="S335" s="106" t="str">
        <f t="shared" si="55"/>
        <v>I.P.Clasificada</v>
      </c>
      <c r="T335" s="101" t="s">
        <v>1344</v>
      </c>
      <c r="U335" s="99" t="s">
        <v>369</v>
      </c>
      <c r="V335" s="101" t="s">
        <v>1345</v>
      </c>
      <c r="W335" s="101" t="s">
        <v>421</v>
      </c>
      <c r="X335" s="101" t="s">
        <v>1306</v>
      </c>
      <c r="Y335" s="162" t="s">
        <v>373</v>
      </c>
      <c r="Z335" s="162" t="s">
        <v>373</v>
      </c>
      <c r="AA335" s="99" t="s">
        <v>379</v>
      </c>
      <c r="AB335" s="106">
        <f t="shared" si="47"/>
        <v>1</v>
      </c>
      <c r="AC335" s="99" t="s">
        <v>379</v>
      </c>
      <c r="AD335" s="106">
        <f t="shared" si="48"/>
        <v>1</v>
      </c>
      <c r="AE335" s="99" t="s">
        <v>379</v>
      </c>
      <c r="AF335" s="106">
        <f t="shared" si="49"/>
        <v>1</v>
      </c>
      <c r="AG335" s="106">
        <f t="shared" si="50"/>
        <v>3</v>
      </c>
      <c r="AH335" s="162" t="s">
        <v>379</v>
      </c>
    </row>
    <row r="336" spans="1:34" ht="198">
      <c r="A336" s="99" t="s">
        <v>1913</v>
      </c>
      <c r="B336" s="118" t="s">
        <v>137</v>
      </c>
      <c r="C336" s="119" t="s">
        <v>1299</v>
      </c>
      <c r="D336" s="118"/>
      <c r="E336" s="120"/>
      <c r="F336" s="108" t="s">
        <v>1914</v>
      </c>
      <c r="G336" s="153" t="s">
        <v>1915</v>
      </c>
      <c r="H336" s="118" t="s">
        <v>157</v>
      </c>
      <c r="I336" s="118" t="s">
        <v>164</v>
      </c>
      <c r="J336" s="118" t="s">
        <v>158</v>
      </c>
      <c r="K336" s="118" t="s">
        <v>182</v>
      </c>
      <c r="L336" s="118" t="s">
        <v>359</v>
      </c>
      <c r="M336" s="118" t="s">
        <v>487</v>
      </c>
      <c r="N336" s="118" t="s">
        <v>1343</v>
      </c>
      <c r="O336" s="120" t="s">
        <v>1338</v>
      </c>
      <c r="P336" s="120" t="s">
        <v>420</v>
      </c>
      <c r="Q336" s="118" t="s">
        <v>364</v>
      </c>
      <c r="R336" s="118" t="s">
        <v>420</v>
      </c>
      <c r="S336" s="121" t="str">
        <f t="shared" si="55"/>
        <v>I.P.Clasificada</v>
      </c>
      <c r="T336" s="120" t="s">
        <v>1771</v>
      </c>
      <c r="U336" s="118" t="s">
        <v>369</v>
      </c>
      <c r="V336" s="120" t="s">
        <v>1345</v>
      </c>
      <c r="W336" s="120" t="s">
        <v>421</v>
      </c>
      <c r="X336" s="120" t="s">
        <v>1306</v>
      </c>
      <c r="Y336" s="175" t="s">
        <v>373</v>
      </c>
      <c r="Z336" s="175" t="s">
        <v>373</v>
      </c>
      <c r="AA336" s="118" t="s">
        <v>379</v>
      </c>
      <c r="AB336" s="121">
        <f t="shared" si="47"/>
        <v>1</v>
      </c>
      <c r="AC336" s="118" t="s">
        <v>379</v>
      </c>
      <c r="AD336" s="121">
        <f t="shared" si="48"/>
        <v>1</v>
      </c>
      <c r="AE336" s="118" t="s">
        <v>379</v>
      </c>
      <c r="AF336" s="121">
        <f t="shared" si="49"/>
        <v>1</v>
      </c>
      <c r="AG336" s="121">
        <f t="shared" si="50"/>
        <v>3</v>
      </c>
      <c r="AH336" s="162" t="s">
        <v>379</v>
      </c>
    </row>
    <row r="337" spans="1:34" ht="198">
      <c r="A337" s="99" t="s">
        <v>1916</v>
      </c>
      <c r="B337" s="118" t="s">
        <v>137</v>
      </c>
      <c r="C337" s="119" t="s">
        <v>1299</v>
      </c>
      <c r="D337" s="118" t="s">
        <v>1340</v>
      </c>
      <c r="E337" s="120" t="s">
        <v>1355</v>
      </c>
      <c r="F337" s="108" t="s">
        <v>1356</v>
      </c>
      <c r="G337" s="154" t="s">
        <v>1357</v>
      </c>
      <c r="H337" s="118" t="s">
        <v>157</v>
      </c>
      <c r="I337" s="118" t="s">
        <v>164</v>
      </c>
      <c r="J337" s="118" t="s">
        <v>158</v>
      </c>
      <c r="K337" s="118" t="s">
        <v>182</v>
      </c>
      <c r="L337" s="118" t="s">
        <v>359</v>
      </c>
      <c r="M337" s="118" t="s">
        <v>487</v>
      </c>
      <c r="N337" s="118" t="s">
        <v>1343</v>
      </c>
      <c r="O337" s="120" t="s">
        <v>1338</v>
      </c>
      <c r="P337" s="120" t="s">
        <v>420</v>
      </c>
      <c r="Q337" s="118" t="s">
        <v>364</v>
      </c>
      <c r="R337" s="118" t="s">
        <v>420</v>
      </c>
      <c r="S337" s="121" t="str">
        <f>IF(R337="","",IF(R337="NO","No Aplica",IF(R337="Sí",IF(Q337="Información Pública Reservada","I.P.Reservada",IF(Q337="Información Pública Clasificada","I.P.Clasificada",IF(Q337="Información Pública","I.Pública"))))))</f>
        <v>I.P.Clasificada</v>
      </c>
      <c r="T337" s="120" t="s">
        <v>1344</v>
      </c>
      <c r="U337" s="118" t="s">
        <v>369</v>
      </c>
      <c r="V337" s="120" t="s">
        <v>1345</v>
      </c>
      <c r="W337" s="120" t="s">
        <v>421</v>
      </c>
      <c r="X337" s="120" t="s">
        <v>1306</v>
      </c>
      <c r="Y337" s="175" t="s">
        <v>373</v>
      </c>
      <c r="Z337" s="175" t="s">
        <v>373</v>
      </c>
      <c r="AA337" s="118" t="s">
        <v>379</v>
      </c>
      <c r="AB337" s="121">
        <f>IF(AA337="Alta",3,IF(AA337="Media",2,IF(AA337="Baja",1,IF(AA337="",""))))</f>
        <v>1</v>
      </c>
      <c r="AC337" s="118" t="s">
        <v>379</v>
      </c>
      <c r="AD337" s="121">
        <f>IF(AC337="Alta",3,IF(AC337="Media",2,IF(AC337="Baja",1,IF(AC337="",""))))</f>
        <v>1</v>
      </c>
      <c r="AE337" s="118" t="s">
        <v>379</v>
      </c>
      <c r="AF337" s="121">
        <f>IF(AE337="Alta",3,IF(AE337="Media",2,IF(AE337="Baja",1,IF(AE337="",""))))</f>
        <v>1</v>
      </c>
      <c r="AG337" s="121">
        <f>IFERROR(SUM(AB337+AD337+AF337),"")</f>
        <v>3</v>
      </c>
      <c r="AH337" s="162" t="s">
        <v>379</v>
      </c>
    </row>
    <row r="338" spans="1:34" ht="156">
      <c r="A338" s="99" t="s">
        <v>1917</v>
      </c>
      <c r="B338" s="99" t="s">
        <v>137</v>
      </c>
      <c r="C338" s="100" t="s">
        <v>1299</v>
      </c>
      <c r="D338" s="99"/>
      <c r="E338" s="101"/>
      <c r="F338" s="108" t="s">
        <v>1918</v>
      </c>
      <c r="G338" s="123" t="s">
        <v>1919</v>
      </c>
      <c r="H338" s="99" t="s">
        <v>157</v>
      </c>
      <c r="I338" s="99" t="s">
        <v>164</v>
      </c>
      <c r="J338" s="99" t="s">
        <v>158</v>
      </c>
      <c r="K338" s="99" t="s">
        <v>182</v>
      </c>
      <c r="L338" s="99" t="s">
        <v>359</v>
      </c>
      <c r="M338" s="99" t="s">
        <v>487</v>
      </c>
      <c r="N338" s="99" t="s">
        <v>1343</v>
      </c>
      <c r="O338" s="101" t="s">
        <v>1338</v>
      </c>
      <c r="P338" s="101" t="s">
        <v>420</v>
      </c>
      <c r="Q338" s="99" t="s">
        <v>364</v>
      </c>
      <c r="R338" s="99" t="s">
        <v>420</v>
      </c>
      <c r="S338" s="106" t="str">
        <f t="shared" si="55"/>
        <v>I.P.Clasificada</v>
      </c>
      <c r="T338" s="101" t="s">
        <v>1771</v>
      </c>
      <c r="U338" s="99" t="s">
        <v>369</v>
      </c>
      <c r="V338" s="101" t="s">
        <v>1345</v>
      </c>
      <c r="W338" s="101" t="s">
        <v>421</v>
      </c>
      <c r="X338" s="101" t="s">
        <v>1306</v>
      </c>
      <c r="Y338" s="162" t="s">
        <v>373</v>
      </c>
      <c r="Z338" s="162" t="s">
        <v>373</v>
      </c>
      <c r="AA338" s="99" t="s">
        <v>379</v>
      </c>
      <c r="AB338" s="106">
        <f t="shared" si="47"/>
        <v>1</v>
      </c>
      <c r="AC338" s="99" t="s">
        <v>379</v>
      </c>
      <c r="AD338" s="106">
        <f t="shared" si="48"/>
        <v>1</v>
      </c>
      <c r="AE338" s="99" t="s">
        <v>379</v>
      </c>
      <c r="AF338" s="106">
        <f t="shared" si="49"/>
        <v>1</v>
      </c>
      <c r="AG338" s="106">
        <f t="shared" si="50"/>
        <v>3</v>
      </c>
      <c r="AH338" s="162" t="s">
        <v>379</v>
      </c>
    </row>
    <row r="339" spans="1:34" ht="156">
      <c r="A339" s="99" t="s">
        <v>1920</v>
      </c>
      <c r="B339" s="99" t="s">
        <v>137</v>
      </c>
      <c r="C339" s="100" t="s">
        <v>1299</v>
      </c>
      <c r="D339" s="99" t="s">
        <v>1340</v>
      </c>
      <c r="E339" s="101" t="s">
        <v>1358</v>
      </c>
      <c r="F339" s="108" t="s">
        <v>1359</v>
      </c>
      <c r="G339" s="152" t="s">
        <v>1360</v>
      </c>
      <c r="H339" s="99" t="s">
        <v>157</v>
      </c>
      <c r="I339" s="99" t="s">
        <v>164</v>
      </c>
      <c r="J339" s="99" t="s">
        <v>158</v>
      </c>
      <c r="K339" s="99" t="s">
        <v>182</v>
      </c>
      <c r="L339" s="99" t="s">
        <v>359</v>
      </c>
      <c r="M339" s="99" t="s">
        <v>487</v>
      </c>
      <c r="N339" s="99" t="s">
        <v>1343</v>
      </c>
      <c r="O339" s="101" t="s">
        <v>1338</v>
      </c>
      <c r="P339" s="101" t="s">
        <v>420</v>
      </c>
      <c r="Q339" s="99" t="s">
        <v>364</v>
      </c>
      <c r="R339" s="99" t="s">
        <v>420</v>
      </c>
      <c r="S339" s="106" t="str">
        <f t="shared" si="55"/>
        <v>I.P.Clasificada</v>
      </c>
      <c r="T339" s="101" t="s">
        <v>1344</v>
      </c>
      <c r="U339" s="99" t="s">
        <v>369</v>
      </c>
      <c r="V339" s="101" t="s">
        <v>1345</v>
      </c>
      <c r="W339" s="101" t="s">
        <v>421</v>
      </c>
      <c r="X339" s="101" t="s">
        <v>1306</v>
      </c>
      <c r="Y339" s="162" t="s">
        <v>373</v>
      </c>
      <c r="Z339" s="162" t="s">
        <v>373</v>
      </c>
      <c r="AA339" s="99" t="s">
        <v>379</v>
      </c>
      <c r="AB339" s="106">
        <f t="shared" si="47"/>
        <v>1</v>
      </c>
      <c r="AC339" s="99" t="s">
        <v>379</v>
      </c>
      <c r="AD339" s="106">
        <f t="shared" si="48"/>
        <v>1</v>
      </c>
      <c r="AE339" s="99" t="s">
        <v>379</v>
      </c>
      <c r="AF339" s="106">
        <f t="shared" si="49"/>
        <v>1</v>
      </c>
      <c r="AG339" s="106">
        <f t="shared" si="50"/>
        <v>3</v>
      </c>
      <c r="AH339" s="162" t="s">
        <v>379</v>
      </c>
    </row>
    <row r="340" spans="1:34" ht="156">
      <c r="A340" s="99" t="s">
        <v>1921</v>
      </c>
      <c r="B340" s="99" t="s">
        <v>137</v>
      </c>
      <c r="C340" s="100" t="s">
        <v>1299</v>
      </c>
      <c r="D340" s="99" t="s">
        <v>1340</v>
      </c>
      <c r="E340" s="101" t="s">
        <v>1361</v>
      </c>
      <c r="F340" s="108" t="s">
        <v>1362</v>
      </c>
      <c r="G340" s="123" t="s">
        <v>1363</v>
      </c>
      <c r="H340" s="99" t="s">
        <v>157</v>
      </c>
      <c r="I340" s="99" t="s">
        <v>164</v>
      </c>
      <c r="J340" s="99" t="s">
        <v>158</v>
      </c>
      <c r="K340" s="99" t="s">
        <v>182</v>
      </c>
      <c r="L340" s="99" t="s">
        <v>359</v>
      </c>
      <c r="M340" s="99" t="s">
        <v>487</v>
      </c>
      <c r="N340" s="99" t="s">
        <v>1343</v>
      </c>
      <c r="O340" s="101" t="s">
        <v>1338</v>
      </c>
      <c r="P340" s="101" t="s">
        <v>420</v>
      </c>
      <c r="Q340" s="99" t="s">
        <v>364</v>
      </c>
      <c r="R340" s="99" t="s">
        <v>420</v>
      </c>
      <c r="S340" s="106" t="str">
        <f t="shared" si="55"/>
        <v>I.P.Clasificada</v>
      </c>
      <c r="T340" s="101" t="s">
        <v>1344</v>
      </c>
      <c r="U340" s="99" t="s">
        <v>369</v>
      </c>
      <c r="V340" s="101" t="s">
        <v>1345</v>
      </c>
      <c r="W340" s="101" t="s">
        <v>421</v>
      </c>
      <c r="X340" s="101" t="s">
        <v>1306</v>
      </c>
      <c r="Y340" s="162" t="s">
        <v>373</v>
      </c>
      <c r="Z340" s="162" t="s">
        <v>373</v>
      </c>
      <c r="AA340" s="99" t="s">
        <v>379</v>
      </c>
      <c r="AB340" s="106">
        <f t="shared" si="47"/>
        <v>1</v>
      </c>
      <c r="AC340" s="99" t="s">
        <v>379</v>
      </c>
      <c r="AD340" s="106">
        <f t="shared" si="48"/>
        <v>1</v>
      </c>
      <c r="AE340" s="99" t="s">
        <v>379</v>
      </c>
      <c r="AF340" s="106">
        <f t="shared" si="49"/>
        <v>1</v>
      </c>
      <c r="AG340" s="106">
        <f t="shared" si="50"/>
        <v>3</v>
      </c>
      <c r="AH340" s="162" t="s">
        <v>379</v>
      </c>
    </row>
    <row r="341" spans="1:34" ht="156">
      <c r="A341" s="99" t="s">
        <v>1922</v>
      </c>
      <c r="B341" s="99" t="s">
        <v>137</v>
      </c>
      <c r="C341" s="100" t="s">
        <v>1299</v>
      </c>
      <c r="D341" s="99"/>
      <c r="E341" s="101"/>
      <c r="F341" s="108" t="s">
        <v>1923</v>
      </c>
      <c r="G341" s="114" t="s">
        <v>1924</v>
      </c>
      <c r="H341" s="99" t="s">
        <v>157</v>
      </c>
      <c r="I341" s="99" t="s">
        <v>164</v>
      </c>
      <c r="J341" s="99" t="s">
        <v>158</v>
      </c>
      <c r="K341" s="99" t="s">
        <v>182</v>
      </c>
      <c r="L341" s="99" t="s">
        <v>359</v>
      </c>
      <c r="M341" s="99" t="s">
        <v>487</v>
      </c>
      <c r="N341" s="99" t="s">
        <v>1343</v>
      </c>
      <c r="O341" s="101" t="s">
        <v>1338</v>
      </c>
      <c r="P341" s="101" t="s">
        <v>420</v>
      </c>
      <c r="Q341" s="99" t="s">
        <v>364</v>
      </c>
      <c r="R341" s="99" t="s">
        <v>420</v>
      </c>
      <c r="S341" s="106" t="str">
        <f t="shared" si="55"/>
        <v>I.P.Clasificada</v>
      </c>
      <c r="T341" s="101" t="s">
        <v>1771</v>
      </c>
      <c r="U341" s="99" t="s">
        <v>369</v>
      </c>
      <c r="V341" s="101" t="s">
        <v>1345</v>
      </c>
      <c r="W341" s="101" t="s">
        <v>421</v>
      </c>
      <c r="X341" s="101" t="s">
        <v>1306</v>
      </c>
      <c r="Y341" s="162" t="s">
        <v>373</v>
      </c>
      <c r="Z341" s="162" t="s">
        <v>373</v>
      </c>
      <c r="AA341" s="99" t="s">
        <v>379</v>
      </c>
      <c r="AB341" s="106">
        <f t="shared" si="47"/>
        <v>1</v>
      </c>
      <c r="AC341" s="99" t="s">
        <v>379</v>
      </c>
      <c r="AD341" s="106">
        <f t="shared" si="48"/>
        <v>1</v>
      </c>
      <c r="AE341" s="99" t="s">
        <v>379</v>
      </c>
      <c r="AF341" s="106">
        <f t="shared" si="49"/>
        <v>1</v>
      </c>
      <c r="AG341" s="106">
        <f t="shared" si="50"/>
        <v>3</v>
      </c>
      <c r="AH341" s="162" t="s">
        <v>379</v>
      </c>
    </row>
    <row r="342" spans="1:34" ht="156">
      <c r="A342" s="99" t="s">
        <v>1925</v>
      </c>
      <c r="B342" s="99" t="s">
        <v>137</v>
      </c>
      <c r="C342" s="100" t="s">
        <v>1299</v>
      </c>
      <c r="D342" s="99"/>
      <c r="E342" s="101"/>
      <c r="F342" s="108" t="s">
        <v>1926</v>
      </c>
      <c r="G342" s="114" t="s">
        <v>1927</v>
      </c>
      <c r="H342" s="99" t="s">
        <v>157</v>
      </c>
      <c r="I342" s="99" t="s">
        <v>164</v>
      </c>
      <c r="J342" s="99" t="s">
        <v>158</v>
      </c>
      <c r="K342" s="99" t="s">
        <v>182</v>
      </c>
      <c r="L342" s="99" t="s">
        <v>359</v>
      </c>
      <c r="M342" s="99" t="s">
        <v>487</v>
      </c>
      <c r="N342" s="99" t="s">
        <v>1343</v>
      </c>
      <c r="O342" s="101" t="s">
        <v>1338</v>
      </c>
      <c r="P342" s="101" t="s">
        <v>420</v>
      </c>
      <c r="Q342" s="99" t="s">
        <v>364</v>
      </c>
      <c r="R342" s="99" t="s">
        <v>420</v>
      </c>
      <c r="S342" s="106" t="str">
        <f t="shared" si="55"/>
        <v>I.P.Clasificada</v>
      </c>
      <c r="T342" s="101" t="s">
        <v>1771</v>
      </c>
      <c r="U342" s="99" t="s">
        <v>369</v>
      </c>
      <c r="V342" s="101" t="s">
        <v>1345</v>
      </c>
      <c r="W342" s="101" t="s">
        <v>421</v>
      </c>
      <c r="X342" s="101" t="s">
        <v>1306</v>
      </c>
      <c r="Y342" s="162" t="s">
        <v>373</v>
      </c>
      <c r="Z342" s="162" t="s">
        <v>373</v>
      </c>
      <c r="AA342" s="99" t="s">
        <v>379</v>
      </c>
      <c r="AB342" s="106">
        <f t="shared" si="47"/>
        <v>1</v>
      </c>
      <c r="AC342" s="99" t="s">
        <v>379</v>
      </c>
      <c r="AD342" s="106">
        <f t="shared" si="48"/>
        <v>1</v>
      </c>
      <c r="AE342" s="99" t="s">
        <v>379</v>
      </c>
      <c r="AF342" s="106">
        <f t="shared" si="49"/>
        <v>1</v>
      </c>
      <c r="AG342" s="106">
        <f t="shared" si="50"/>
        <v>3</v>
      </c>
      <c r="AH342" s="162" t="s">
        <v>379</v>
      </c>
    </row>
    <row r="343" spans="1:34" ht="156">
      <c r="A343" s="99" t="s">
        <v>1928</v>
      </c>
      <c r="B343" s="99" t="s">
        <v>137</v>
      </c>
      <c r="C343" s="100" t="s">
        <v>1299</v>
      </c>
      <c r="D343" s="99" t="s">
        <v>1340</v>
      </c>
      <c r="E343" s="101" t="s">
        <v>1364</v>
      </c>
      <c r="F343" s="108" t="s">
        <v>1365</v>
      </c>
      <c r="G343" s="152" t="s">
        <v>1366</v>
      </c>
      <c r="H343" s="99" t="s">
        <v>157</v>
      </c>
      <c r="I343" s="99" t="s">
        <v>164</v>
      </c>
      <c r="J343" s="99" t="s">
        <v>158</v>
      </c>
      <c r="K343" s="99" t="s">
        <v>182</v>
      </c>
      <c r="L343" s="99" t="s">
        <v>359</v>
      </c>
      <c r="M343" s="99" t="s">
        <v>487</v>
      </c>
      <c r="N343" s="99" t="s">
        <v>1343</v>
      </c>
      <c r="O343" s="101" t="s">
        <v>1338</v>
      </c>
      <c r="P343" s="101" t="s">
        <v>420</v>
      </c>
      <c r="Q343" s="99" t="s">
        <v>364</v>
      </c>
      <c r="R343" s="99" t="s">
        <v>420</v>
      </c>
      <c r="S343" s="106" t="str">
        <f t="shared" si="55"/>
        <v>I.P.Clasificada</v>
      </c>
      <c r="T343" s="101" t="s">
        <v>1344</v>
      </c>
      <c r="U343" s="99" t="s">
        <v>369</v>
      </c>
      <c r="V343" s="101" t="s">
        <v>1345</v>
      </c>
      <c r="W343" s="101" t="s">
        <v>421</v>
      </c>
      <c r="X343" s="101" t="s">
        <v>1306</v>
      </c>
      <c r="Y343" s="162" t="s">
        <v>373</v>
      </c>
      <c r="Z343" s="162" t="s">
        <v>373</v>
      </c>
      <c r="AA343" s="99" t="s">
        <v>379</v>
      </c>
      <c r="AB343" s="106">
        <f t="shared" si="47"/>
        <v>1</v>
      </c>
      <c r="AC343" s="99" t="s">
        <v>379</v>
      </c>
      <c r="AD343" s="106">
        <f t="shared" si="48"/>
        <v>1</v>
      </c>
      <c r="AE343" s="99" t="s">
        <v>379</v>
      </c>
      <c r="AF343" s="106">
        <f t="shared" si="49"/>
        <v>1</v>
      </c>
      <c r="AG343" s="106">
        <f t="shared" si="50"/>
        <v>3</v>
      </c>
      <c r="AH343" s="162" t="s">
        <v>379</v>
      </c>
    </row>
    <row r="344" spans="1:34" ht="156">
      <c r="A344" s="99" t="s">
        <v>1929</v>
      </c>
      <c r="B344" s="109" t="s">
        <v>137</v>
      </c>
      <c r="C344" s="100" t="s">
        <v>1299</v>
      </c>
      <c r="D344" s="109"/>
      <c r="E344" s="110"/>
      <c r="F344" s="108" t="s">
        <v>1930</v>
      </c>
      <c r="G344" s="114" t="s">
        <v>1931</v>
      </c>
      <c r="H344" s="109" t="s">
        <v>157</v>
      </c>
      <c r="I344" s="109" t="s">
        <v>164</v>
      </c>
      <c r="J344" s="109" t="s">
        <v>158</v>
      </c>
      <c r="K344" s="109" t="s">
        <v>182</v>
      </c>
      <c r="L344" s="109" t="s">
        <v>359</v>
      </c>
      <c r="M344" s="109" t="s">
        <v>487</v>
      </c>
      <c r="N344" s="109" t="s">
        <v>1343</v>
      </c>
      <c r="O344" s="110" t="s">
        <v>1338</v>
      </c>
      <c r="P344" s="110" t="s">
        <v>420</v>
      </c>
      <c r="Q344" s="109" t="s">
        <v>364</v>
      </c>
      <c r="R344" s="109" t="s">
        <v>420</v>
      </c>
      <c r="S344" s="113" t="str">
        <f t="shared" si="55"/>
        <v>I.P.Clasificada</v>
      </c>
      <c r="T344" s="110" t="s">
        <v>1771</v>
      </c>
      <c r="U344" s="109" t="s">
        <v>369</v>
      </c>
      <c r="V344" s="110" t="s">
        <v>1345</v>
      </c>
      <c r="W344" s="110" t="s">
        <v>421</v>
      </c>
      <c r="X344" s="110" t="s">
        <v>1306</v>
      </c>
      <c r="Y344" s="176" t="s">
        <v>373</v>
      </c>
      <c r="Z344" s="176" t="s">
        <v>373</v>
      </c>
      <c r="AA344" s="109" t="s">
        <v>379</v>
      </c>
      <c r="AB344" s="113">
        <f t="shared" si="47"/>
        <v>1</v>
      </c>
      <c r="AC344" s="109" t="s">
        <v>379</v>
      </c>
      <c r="AD344" s="113">
        <f t="shared" si="48"/>
        <v>1</v>
      </c>
      <c r="AE344" s="109" t="s">
        <v>379</v>
      </c>
      <c r="AF344" s="113">
        <f t="shared" si="49"/>
        <v>1</v>
      </c>
      <c r="AG344" s="113">
        <f t="shared" si="50"/>
        <v>3</v>
      </c>
      <c r="AH344" s="162" t="s">
        <v>379</v>
      </c>
    </row>
    <row r="345" spans="1:34" ht="156">
      <c r="A345" s="99" t="s">
        <v>1932</v>
      </c>
      <c r="B345" s="99" t="s">
        <v>137</v>
      </c>
      <c r="C345" s="100" t="s">
        <v>1299</v>
      </c>
      <c r="D345" s="99" t="s">
        <v>1340</v>
      </c>
      <c r="E345" s="101" t="s">
        <v>1328</v>
      </c>
      <c r="F345" s="108" t="s">
        <v>1329</v>
      </c>
      <c r="G345" s="123" t="s">
        <v>1367</v>
      </c>
      <c r="H345" s="99" t="s">
        <v>157</v>
      </c>
      <c r="I345" s="99" t="s">
        <v>164</v>
      </c>
      <c r="J345" s="99" t="s">
        <v>158</v>
      </c>
      <c r="K345" s="99" t="s">
        <v>182</v>
      </c>
      <c r="L345" s="99" t="s">
        <v>359</v>
      </c>
      <c r="M345" s="99" t="s">
        <v>487</v>
      </c>
      <c r="N345" s="99" t="s">
        <v>1343</v>
      </c>
      <c r="O345" s="101" t="s">
        <v>1338</v>
      </c>
      <c r="P345" s="101" t="s">
        <v>420</v>
      </c>
      <c r="Q345" s="99" t="s">
        <v>364</v>
      </c>
      <c r="R345" s="99" t="s">
        <v>420</v>
      </c>
      <c r="S345" s="106" t="str">
        <f t="shared" si="55"/>
        <v>I.P.Clasificada</v>
      </c>
      <c r="T345" s="101" t="s">
        <v>1344</v>
      </c>
      <c r="U345" s="99" t="s">
        <v>369</v>
      </c>
      <c r="V345" s="101" t="s">
        <v>1345</v>
      </c>
      <c r="W345" s="101" t="s">
        <v>421</v>
      </c>
      <c r="X345" s="101" t="s">
        <v>1306</v>
      </c>
      <c r="Y345" s="162" t="s">
        <v>373</v>
      </c>
      <c r="Z345" s="162" t="s">
        <v>373</v>
      </c>
      <c r="AA345" s="99" t="s">
        <v>379</v>
      </c>
      <c r="AB345" s="106">
        <f t="shared" si="47"/>
        <v>1</v>
      </c>
      <c r="AC345" s="99" t="s">
        <v>379</v>
      </c>
      <c r="AD345" s="106">
        <f t="shared" si="48"/>
        <v>1</v>
      </c>
      <c r="AE345" s="99" t="s">
        <v>379</v>
      </c>
      <c r="AF345" s="106">
        <f t="shared" si="49"/>
        <v>1</v>
      </c>
      <c r="AG345" s="106">
        <f t="shared" si="50"/>
        <v>3</v>
      </c>
      <c r="AH345" s="162" t="s">
        <v>379</v>
      </c>
    </row>
    <row r="346" spans="1:34" ht="156">
      <c r="A346" s="99" t="s">
        <v>1933</v>
      </c>
      <c r="B346" s="99" t="s">
        <v>137</v>
      </c>
      <c r="C346" s="100" t="s">
        <v>1299</v>
      </c>
      <c r="D346" s="99" t="s">
        <v>1340</v>
      </c>
      <c r="E346" s="101" t="s">
        <v>1368</v>
      </c>
      <c r="F346" s="117" t="s">
        <v>1339</v>
      </c>
      <c r="G346" s="123" t="s">
        <v>1369</v>
      </c>
      <c r="H346" s="99" t="s">
        <v>157</v>
      </c>
      <c r="I346" s="99" t="s">
        <v>164</v>
      </c>
      <c r="J346" s="99" t="s">
        <v>158</v>
      </c>
      <c r="K346" s="99" t="s">
        <v>182</v>
      </c>
      <c r="L346" s="99" t="s">
        <v>359</v>
      </c>
      <c r="M346" s="99" t="s">
        <v>487</v>
      </c>
      <c r="N346" s="99" t="s">
        <v>1343</v>
      </c>
      <c r="O346" s="101" t="s">
        <v>1338</v>
      </c>
      <c r="P346" s="101" t="s">
        <v>420</v>
      </c>
      <c r="Q346" s="99" t="s">
        <v>364</v>
      </c>
      <c r="R346" s="99" t="s">
        <v>420</v>
      </c>
      <c r="S346" s="106" t="str">
        <f t="shared" si="55"/>
        <v>I.P.Clasificada</v>
      </c>
      <c r="T346" s="101" t="s">
        <v>1344</v>
      </c>
      <c r="U346" s="99" t="s">
        <v>369</v>
      </c>
      <c r="V346" s="101" t="s">
        <v>1345</v>
      </c>
      <c r="W346" s="101" t="s">
        <v>421</v>
      </c>
      <c r="X346" s="101" t="s">
        <v>1306</v>
      </c>
      <c r="Y346" s="162" t="s">
        <v>373</v>
      </c>
      <c r="Z346" s="162" t="s">
        <v>373</v>
      </c>
      <c r="AA346" s="99" t="s">
        <v>379</v>
      </c>
      <c r="AB346" s="106">
        <f t="shared" si="47"/>
        <v>1</v>
      </c>
      <c r="AC346" s="99" t="s">
        <v>379</v>
      </c>
      <c r="AD346" s="106">
        <f t="shared" si="48"/>
        <v>1</v>
      </c>
      <c r="AE346" s="99" t="s">
        <v>379</v>
      </c>
      <c r="AF346" s="106">
        <f t="shared" si="49"/>
        <v>1</v>
      </c>
      <c r="AG346" s="106">
        <f t="shared" si="50"/>
        <v>3</v>
      </c>
      <c r="AH346" s="162" t="s">
        <v>379</v>
      </c>
    </row>
    <row r="347" spans="1:34" ht="156">
      <c r="A347" s="99" t="s">
        <v>1934</v>
      </c>
      <c r="B347" s="99" t="s">
        <v>137</v>
      </c>
      <c r="C347" s="100" t="s">
        <v>1299</v>
      </c>
      <c r="D347" s="99" t="s">
        <v>1340</v>
      </c>
      <c r="E347" s="101" t="s">
        <v>1370</v>
      </c>
      <c r="F347" s="117" t="s">
        <v>1371</v>
      </c>
      <c r="G347" s="123" t="s">
        <v>1372</v>
      </c>
      <c r="H347" s="99" t="s">
        <v>157</v>
      </c>
      <c r="I347" s="99" t="s">
        <v>164</v>
      </c>
      <c r="J347" s="99" t="s">
        <v>158</v>
      </c>
      <c r="K347" s="99" t="s">
        <v>182</v>
      </c>
      <c r="L347" s="99" t="s">
        <v>359</v>
      </c>
      <c r="M347" s="99" t="s">
        <v>487</v>
      </c>
      <c r="N347" s="99" t="s">
        <v>1343</v>
      </c>
      <c r="O347" s="101" t="s">
        <v>1338</v>
      </c>
      <c r="P347" s="101" t="s">
        <v>420</v>
      </c>
      <c r="Q347" s="99" t="s">
        <v>364</v>
      </c>
      <c r="R347" s="99" t="s">
        <v>420</v>
      </c>
      <c r="S347" s="106" t="str">
        <f t="shared" si="55"/>
        <v>I.P.Clasificada</v>
      </c>
      <c r="T347" s="101" t="s">
        <v>1344</v>
      </c>
      <c r="U347" s="99" t="s">
        <v>369</v>
      </c>
      <c r="V347" s="101" t="s">
        <v>1345</v>
      </c>
      <c r="W347" s="101" t="s">
        <v>421</v>
      </c>
      <c r="X347" s="101" t="s">
        <v>1306</v>
      </c>
      <c r="Y347" s="162" t="s">
        <v>373</v>
      </c>
      <c r="Z347" s="162" t="s">
        <v>373</v>
      </c>
      <c r="AA347" s="99" t="s">
        <v>379</v>
      </c>
      <c r="AB347" s="106">
        <f t="shared" si="47"/>
        <v>1</v>
      </c>
      <c r="AC347" s="99" t="s">
        <v>379</v>
      </c>
      <c r="AD347" s="106">
        <f t="shared" si="48"/>
        <v>1</v>
      </c>
      <c r="AE347" s="99" t="s">
        <v>379</v>
      </c>
      <c r="AF347" s="106">
        <f t="shared" si="49"/>
        <v>1</v>
      </c>
      <c r="AG347" s="106">
        <f t="shared" si="50"/>
        <v>3</v>
      </c>
      <c r="AH347" s="162" t="s">
        <v>379</v>
      </c>
    </row>
    <row r="348" spans="1:34" ht="156">
      <c r="A348" s="99" t="s">
        <v>1935</v>
      </c>
      <c r="B348" s="99" t="s">
        <v>137</v>
      </c>
      <c r="C348" s="100" t="s">
        <v>1299</v>
      </c>
      <c r="D348" s="99" t="s">
        <v>1340</v>
      </c>
      <c r="E348" s="101" t="s">
        <v>1373</v>
      </c>
      <c r="F348" s="117" t="s">
        <v>1374</v>
      </c>
      <c r="G348" s="123" t="s">
        <v>1375</v>
      </c>
      <c r="H348" s="99" t="s">
        <v>157</v>
      </c>
      <c r="I348" s="99" t="s">
        <v>164</v>
      </c>
      <c r="J348" s="99" t="s">
        <v>158</v>
      </c>
      <c r="K348" s="99" t="s">
        <v>182</v>
      </c>
      <c r="L348" s="99" t="s">
        <v>359</v>
      </c>
      <c r="M348" s="99" t="s">
        <v>487</v>
      </c>
      <c r="N348" s="99" t="s">
        <v>1343</v>
      </c>
      <c r="O348" s="101" t="s">
        <v>1338</v>
      </c>
      <c r="P348" s="101" t="s">
        <v>420</v>
      </c>
      <c r="Q348" s="99" t="s">
        <v>364</v>
      </c>
      <c r="R348" s="99" t="s">
        <v>420</v>
      </c>
      <c r="S348" s="106" t="str">
        <f t="shared" si="55"/>
        <v>I.P.Clasificada</v>
      </c>
      <c r="T348" s="101" t="s">
        <v>1344</v>
      </c>
      <c r="U348" s="99" t="s">
        <v>369</v>
      </c>
      <c r="V348" s="101" t="s">
        <v>1345</v>
      </c>
      <c r="W348" s="101" t="s">
        <v>421</v>
      </c>
      <c r="X348" s="101" t="s">
        <v>1306</v>
      </c>
      <c r="Y348" s="162" t="s">
        <v>373</v>
      </c>
      <c r="Z348" s="162" t="s">
        <v>373</v>
      </c>
      <c r="AA348" s="99" t="s">
        <v>379</v>
      </c>
      <c r="AB348" s="106">
        <f t="shared" si="47"/>
        <v>1</v>
      </c>
      <c r="AC348" s="99" t="s">
        <v>379</v>
      </c>
      <c r="AD348" s="106">
        <f t="shared" si="48"/>
        <v>1</v>
      </c>
      <c r="AE348" s="99" t="s">
        <v>379</v>
      </c>
      <c r="AF348" s="106">
        <f t="shared" si="49"/>
        <v>1</v>
      </c>
      <c r="AG348" s="106">
        <f t="shared" si="50"/>
        <v>3</v>
      </c>
      <c r="AH348" s="162" t="s">
        <v>379</v>
      </c>
    </row>
    <row r="349" spans="1:34" ht="156">
      <c r="A349" s="99" t="s">
        <v>1936</v>
      </c>
      <c r="B349" s="99" t="s">
        <v>137</v>
      </c>
      <c r="C349" s="100" t="s">
        <v>1299</v>
      </c>
      <c r="D349" s="99" t="s">
        <v>1340</v>
      </c>
      <c r="E349" s="101" t="s">
        <v>1376</v>
      </c>
      <c r="F349" s="117" t="s">
        <v>1377</v>
      </c>
      <c r="G349" s="123" t="s">
        <v>1378</v>
      </c>
      <c r="H349" s="99" t="s">
        <v>157</v>
      </c>
      <c r="I349" s="99" t="s">
        <v>164</v>
      </c>
      <c r="J349" s="99" t="s">
        <v>158</v>
      </c>
      <c r="K349" s="99" t="s">
        <v>182</v>
      </c>
      <c r="L349" s="99" t="s">
        <v>359</v>
      </c>
      <c r="M349" s="99" t="s">
        <v>487</v>
      </c>
      <c r="N349" s="99" t="s">
        <v>1343</v>
      </c>
      <c r="O349" s="101" t="s">
        <v>1338</v>
      </c>
      <c r="P349" s="101" t="s">
        <v>420</v>
      </c>
      <c r="Q349" s="99" t="s">
        <v>364</v>
      </c>
      <c r="R349" s="99" t="s">
        <v>420</v>
      </c>
      <c r="S349" s="106" t="str">
        <f t="shared" si="55"/>
        <v>I.P.Clasificada</v>
      </c>
      <c r="T349" s="101" t="s">
        <v>1344</v>
      </c>
      <c r="U349" s="99" t="s">
        <v>369</v>
      </c>
      <c r="V349" s="101" t="s">
        <v>1345</v>
      </c>
      <c r="W349" s="101" t="s">
        <v>421</v>
      </c>
      <c r="X349" s="101" t="s">
        <v>1306</v>
      </c>
      <c r="Y349" s="162" t="s">
        <v>373</v>
      </c>
      <c r="Z349" s="162" t="s">
        <v>373</v>
      </c>
      <c r="AA349" s="99" t="s">
        <v>379</v>
      </c>
      <c r="AB349" s="106">
        <f t="shared" si="47"/>
        <v>1</v>
      </c>
      <c r="AC349" s="99" t="s">
        <v>379</v>
      </c>
      <c r="AD349" s="106">
        <f t="shared" si="48"/>
        <v>1</v>
      </c>
      <c r="AE349" s="99" t="s">
        <v>379</v>
      </c>
      <c r="AF349" s="106">
        <f t="shared" si="49"/>
        <v>1</v>
      </c>
      <c r="AG349" s="106">
        <f t="shared" si="50"/>
        <v>3</v>
      </c>
      <c r="AH349" s="162" t="s">
        <v>379</v>
      </c>
    </row>
    <row r="350" spans="1:34" ht="156">
      <c r="A350" s="99" t="s">
        <v>1937</v>
      </c>
      <c r="B350" s="99" t="s">
        <v>137</v>
      </c>
      <c r="C350" s="100" t="s">
        <v>1299</v>
      </c>
      <c r="D350" s="99" t="s">
        <v>1340</v>
      </c>
      <c r="E350" s="101" t="s">
        <v>1379</v>
      </c>
      <c r="F350" s="117" t="s">
        <v>1380</v>
      </c>
      <c r="G350" s="123" t="s">
        <v>1381</v>
      </c>
      <c r="H350" s="99" t="s">
        <v>157</v>
      </c>
      <c r="I350" s="99" t="s">
        <v>164</v>
      </c>
      <c r="J350" s="99" t="s">
        <v>158</v>
      </c>
      <c r="K350" s="99" t="s">
        <v>182</v>
      </c>
      <c r="L350" s="99" t="s">
        <v>359</v>
      </c>
      <c r="M350" s="99" t="s">
        <v>487</v>
      </c>
      <c r="N350" s="99" t="s">
        <v>1343</v>
      </c>
      <c r="O350" s="101" t="s">
        <v>1338</v>
      </c>
      <c r="P350" s="101" t="s">
        <v>420</v>
      </c>
      <c r="Q350" s="99" t="s">
        <v>364</v>
      </c>
      <c r="R350" s="99" t="s">
        <v>420</v>
      </c>
      <c r="S350" s="106" t="str">
        <f t="shared" si="55"/>
        <v>I.P.Clasificada</v>
      </c>
      <c r="T350" s="101" t="s">
        <v>1344</v>
      </c>
      <c r="U350" s="99" t="s">
        <v>369</v>
      </c>
      <c r="V350" s="101" t="s">
        <v>1345</v>
      </c>
      <c r="W350" s="101" t="s">
        <v>421</v>
      </c>
      <c r="X350" s="101" t="s">
        <v>1306</v>
      </c>
      <c r="Y350" s="162" t="s">
        <v>373</v>
      </c>
      <c r="Z350" s="162" t="s">
        <v>373</v>
      </c>
      <c r="AA350" s="99" t="s">
        <v>379</v>
      </c>
      <c r="AB350" s="106">
        <f t="shared" si="47"/>
        <v>1</v>
      </c>
      <c r="AC350" s="99" t="s">
        <v>379</v>
      </c>
      <c r="AD350" s="106">
        <f t="shared" si="48"/>
        <v>1</v>
      </c>
      <c r="AE350" s="99" t="s">
        <v>379</v>
      </c>
      <c r="AF350" s="106">
        <f t="shared" si="49"/>
        <v>1</v>
      </c>
      <c r="AG350" s="106">
        <f t="shared" si="50"/>
        <v>3</v>
      </c>
      <c r="AH350" s="162" t="s">
        <v>379</v>
      </c>
    </row>
    <row r="351" spans="1:34" ht="156">
      <c r="A351" s="99" t="s">
        <v>1938</v>
      </c>
      <c r="B351" s="99" t="s">
        <v>137</v>
      </c>
      <c r="C351" s="100" t="s">
        <v>1299</v>
      </c>
      <c r="D351" s="99" t="s">
        <v>1340</v>
      </c>
      <c r="E351" s="101" t="s">
        <v>1382</v>
      </c>
      <c r="F351" s="117" t="s">
        <v>1383</v>
      </c>
      <c r="G351" s="123" t="s">
        <v>1384</v>
      </c>
      <c r="H351" s="99" t="s">
        <v>157</v>
      </c>
      <c r="I351" s="99" t="s">
        <v>164</v>
      </c>
      <c r="J351" s="99" t="s">
        <v>158</v>
      </c>
      <c r="K351" s="99" t="s">
        <v>182</v>
      </c>
      <c r="L351" s="99" t="s">
        <v>359</v>
      </c>
      <c r="M351" s="99" t="s">
        <v>487</v>
      </c>
      <c r="N351" s="99" t="s">
        <v>1343</v>
      </c>
      <c r="O351" s="101" t="s">
        <v>1338</v>
      </c>
      <c r="P351" s="101" t="s">
        <v>420</v>
      </c>
      <c r="Q351" s="99" t="s">
        <v>364</v>
      </c>
      <c r="R351" s="99" t="s">
        <v>420</v>
      </c>
      <c r="S351" s="106" t="str">
        <f t="shared" si="55"/>
        <v>I.P.Clasificada</v>
      </c>
      <c r="T351" s="101" t="s">
        <v>1344</v>
      </c>
      <c r="U351" s="99" t="s">
        <v>369</v>
      </c>
      <c r="V351" s="101" t="s">
        <v>1345</v>
      </c>
      <c r="W351" s="101" t="s">
        <v>421</v>
      </c>
      <c r="X351" s="101" t="s">
        <v>1306</v>
      </c>
      <c r="Y351" s="162" t="s">
        <v>373</v>
      </c>
      <c r="Z351" s="162" t="s">
        <v>373</v>
      </c>
      <c r="AA351" s="99" t="s">
        <v>379</v>
      </c>
      <c r="AB351" s="106">
        <f t="shared" si="47"/>
        <v>1</v>
      </c>
      <c r="AC351" s="99" t="s">
        <v>379</v>
      </c>
      <c r="AD351" s="106">
        <f t="shared" si="48"/>
        <v>1</v>
      </c>
      <c r="AE351" s="99" t="s">
        <v>379</v>
      </c>
      <c r="AF351" s="106">
        <f t="shared" si="49"/>
        <v>1</v>
      </c>
      <c r="AG351" s="106">
        <f t="shared" si="50"/>
        <v>3</v>
      </c>
      <c r="AH351" s="162" t="s">
        <v>379</v>
      </c>
    </row>
    <row r="352" spans="1:34" ht="156">
      <c r="A352" s="99" t="s">
        <v>1939</v>
      </c>
      <c r="B352" s="99" t="s">
        <v>138</v>
      </c>
      <c r="C352" s="163"/>
      <c r="D352" s="99"/>
      <c r="E352" s="101" t="s">
        <v>1940</v>
      </c>
      <c r="F352" s="156" t="s">
        <v>1941</v>
      </c>
      <c r="G352" s="164" t="s">
        <v>1942</v>
      </c>
      <c r="H352" s="99" t="s">
        <v>157</v>
      </c>
      <c r="I352" s="99" t="s">
        <v>164</v>
      </c>
      <c r="J352" s="99" t="s">
        <v>158</v>
      </c>
      <c r="K352" s="99" t="s">
        <v>182</v>
      </c>
      <c r="L352" s="99"/>
      <c r="M352" s="99" t="s">
        <v>487</v>
      </c>
      <c r="N352" s="99" t="s">
        <v>1772</v>
      </c>
      <c r="O352" s="101" t="s">
        <v>1338</v>
      </c>
      <c r="P352" s="136" t="s">
        <v>457</v>
      </c>
      <c r="Q352" s="136" t="s">
        <v>457</v>
      </c>
      <c r="R352" s="136" t="s">
        <v>457</v>
      </c>
      <c r="S352" s="136" t="s">
        <v>457</v>
      </c>
      <c r="T352" s="136" t="s">
        <v>457</v>
      </c>
      <c r="U352" s="99" t="s">
        <v>369</v>
      </c>
      <c r="V352" s="136" t="s">
        <v>457</v>
      </c>
      <c r="W352" s="136" t="s">
        <v>457</v>
      </c>
      <c r="X352" s="101" t="s">
        <v>1306</v>
      </c>
      <c r="Y352" s="162" t="s">
        <v>373</v>
      </c>
      <c r="Z352" s="162" t="s">
        <v>373</v>
      </c>
      <c r="AA352" s="99" t="s">
        <v>379</v>
      </c>
      <c r="AB352" s="106">
        <f t="shared" ref="AB352:AB353" si="56">IF(AA352="Alta",3,IF(AA352="Media",2,IF(AA352="Baja",1,IF(AA352="",""))))</f>
        <v>1</v>
      </c>
      <c r="AC352" s="99" t="s">
        <v>379</v>
      </c>
      <c r="AD352" s="106">
        <f t="shared" ref="AD352:AD353" si="57">IF(AC352="Alta",3,IF(AC352="Media",2,IF(AC352="Baja",1,IF(AC352="",""))))</f>
        <v>1</v>
      </c>
      <c r="AE352" s="99" t="s">
        <v>379</v>
      </c>
      <c r="AF352" s="106">
        <f t="shared" ref="AF352:AF353" si="58">IF(AE352="Alta",3,IF(AE352="Media",2,IF(AE352="Baja",1,IF(AE352="",""))))</f>
        <v>1</v>
      </c>
      <c r="AG352" s="106">
        <f t="shared" ref="AG352:AG353" si="59">IFERROR(SUM(AB352+AD352+AF352),"")</f>
        <v>3</v>
      </c>
      <c r="AH352" s="162" t="s">
        <v>379</v>
      </c>
    </row>
    <row r="353" spans="1:34" ht="156">
      <c r="A353" s="99" t="s">
        <v>1943</v>
      </c>
      <c r="B353" s="99" t="s">
        <v>138</v>
      </c>
      <c r="C353" s="163"/>
      <c r="D353" s="99"/>
      <c r="E353" s="101" t="s">
        <v>1944</v>
      </c>
      <c r="F353" s="156" t="s">
        <v>1945</v>
      </c>
      <c r="G353" s="164" t="s">
        <v>1946</v>
      </c>
      <c r="H353" s="99" t="s">
        <v>157</v>
      </c>
      <c r="I353" s="99" t="s">
        <v>164</v>
      </c>
      <c r="J353" s="99" t="s">
        <v>158</v>
      </c>
      <c r="K353" s="99" t="s">
        <v>182</v>
      </c>
      <c r="L353" s="99"/>
      <c r="M353" s="99" t="s">
        <v>487</v>
      </c>
      <c r="N353" s="99" t="s">
        <v>1772</v>
      </c>
      <c r="O353" s="101" t="s">
        <v>1338</v>
      </c>
      <c r="P353" s="136" t="s">
        <v>457</v>
      </c>
      <c r="Q353" s="136" t="s">
        <v>457</v>
      </c>
      <c r="R353" s="136" t="s">
        <v>457</v>
      </c>
      <c r="S353" s="136" t="s">
        <v>457</v>
      </c>
      <c r="T353" s="136" t="s">
        <v>457</v>
      </c>
      <c r="U353" s="99" t="s">
        <v>369</v>
      </c>
      <c r="V353" s="136" t="s">
        <v>457</v>
      </c>
      <c r="W353" s="136" t="s">
        <v>457</v>
      </c>
      <c r="X353" s="101" t="s">
        <v>1306</v>
      </c>
      <c r="Y353" s="162" t="s">
        <v>373</v>
      </c>
      <c r="Z353" s="162" t="s">
        <v>373</v>
      </c>
      <c r="AA353" s="99" t="s">
        <v>379</v>
      </c>
      <c r="AB353" s="106">
        <f t="shared" si="56"/>
        <v>1</v>
      </c>
      <c r="AC353" s="99" t="s">
        <v>379</v>
      </c>
      <c r="AD353" s="106">
        <f t="shared" si="57"/>
        <v>1</v>
      </c>
      <c r="AE353" s="99" t="s">
        <v>379</v>
      </c>
      <c r="AF353" s="106">
        <f t="shared" si="58"/>
        <v>1</v>
      </c>
      <c r="AG353" s="106">
        <f t="shared" si="59"/>
        <v>3</v>
      </c>
      <c r="AH353" s="162" t="s">
        <v>379</v>
      </c>
    </row>
    <row r="354" spans="1:34" ht="72">
      <c r="A354" s="99" t="s">
        <v>1947</v>
      </c>
      <c r="B354" s="99" t="s">
        <v>137</v>
      </c>
      <c r="C354" s="100" t="s">
        <v>1299</v>
      </c>
      <c r="D354" s="99" t="s">
        <v>1884</v>
      </c>
      <c r="E354" s="60" t="s">
        <v>457</v>
      </c>
      <c r="F354" s="108" t="s">
        <v>1948</v>
      </c>
      <c r="G354" s="116" t="s">
        <v>1949</v>
      </c>
      <c r="H354" s="99" t="s">
        <v>157</v>
      </c>
      <c r="I354" s="99" t="s">
        <v>164</v>
      </c>
      <c r="J354" s="99" t="s">
        <v>158</v>
      </c>
      <c r="K354" s="99" t="s">
        <v>182</v>
      </c>
      <c r="L354" s="99" t="s">
        <v>358</v>
      </c>
      <c r="M354" s="99" t="s">
        <v>506</v>
      </c>
      <c r="N354" s="99" t="s">
        <v>1773</v>
      </c>
      <c r="O354" s="101" t="s">
        <v>1774</v>
      </c>
      <c r="P354" s="101" t="s">
        <v>421</v>
      </c>
      <c r="Q354" s="99" t="s">
        <v>364</v>
      </c>
      <c r="R354" s="99" t="s">
        <v>420</v>
      </c>
      <c r="S354" s="106" t="str">
        <f t="shared" si="55"/>
        <v>I.P.Clasificada</v>
      </c>
      <c r="T354" s="101" t="s">
        <v>1775</v>
      </c>
      <c r="U354" s="99" t="s">
        <v>369</v>
      </c>
      <c r="V354" s="101" t="s">
        <v>1776</v>
      </c>
      <c r="W354" s="101" t="s">
        <v>794</v>
      </c>
      <c r="X354" s="101" t="s">
        <v>1777</v>
      </c>
      <c r="Y354" s="162" t="s">
        <v>373</v>
      </c>
      <c r="Z354" s="162" t="s">
        <v>373</v>
      </c>
      <c r="AA354" s="99" t="s">
        <v>379</v>
      </c>
      <c r="AB354" s="106">
        <f t="shared" si="47"/>
        <v>1</v>
      </c>
      <c r="AC354" s="99" t="s">
        <v>379</v>
      </c>
      <c r="AD354" s="106">
        <f t="shared" si="48"/>
        <v>1</v>
      </c>
      <c r="AE354" s="99" t="s">
        <v>379</v>
      </c>
      <c r="AF354" s="106">
        <f t="shared" si="49"/>
        <v>1</v>
      </c>
      <c r="AG354" s="106">
        <f t="shared" si="50"/>
        <v>3</v>
      </c>
      <c r="AH354" s="162" t="s">
        <v>379</v>
      </c>
    </row>
    <row r="355" spans="1:34" ht="300">
      <c r="A355" s="99" t="s">
        <v>1950</v>
      </c>
      <c r="B355" s="99" t="s">
        <v>137</v>
      </c>
      <c r="C355" s="100" t="s">
        <v>1299</v>
      </c>
      <c r="D355" s="99" t="s">
        <v>1884</v>
      </c>
      <c r="E355" s="60" t="s">
        <v>457</v>
      </c>
      <c r="F355" s="108" t="s">
        <v>1773</v>
      </c>
      <c r="G355" s="124" t="s">
        <v>1951</v>
      </c>
      <c r="H355" s="99" t="s">
        <v>157</v>
      </c>
      <c r="I355" s="99" t="s">
        <v>164</v>
      </c>
      <c r="J355" s="99" t="s">
        <v>158</v>
      </c>
      <c r="K355" s="99" t="s">
        <v>182</v>
      </c>
      <c r="L355" s="99" t="s">
        <v>358</v>
      </c>
      <c r="M355" s="99" t="s">
        <v>506</v>
      </c>
      <c r="N355" s="99" t="s">
        <v>1773</v>
      </c>
      <c r="O355" s="101" t="s">
        <v>1778</v>
      </c>
      <c r="P355" s="101" t="s">
        <v>420</v>
      </c>
      <c r="Q355" s="99" t="s">
        <v>365</v>
      </c>
      <c r="R355" s="99" t="s">
        <v>420</v>
      </c>
      <c r="S355" s="106" t="str">
        <f t="shared" si="55"/>
        <v>I.P.Reservada</v>
      </c>
      <c r="T355" s="101" t="s">
        <v>1775</v>
      </c>
      <c r="U355" s="99" t="s">
        <v>369</v>
      </c>
      <c r="V355" s="101" t="s">
        <v>1776</v>
      </c>
      <c r="W355" s="101" t="s">
        <v>794</v>
      </c>
      <c r="X355" s="101" t="s">
        <v>1777</v>
      </c>
      <c r="Y355" s="161" t="s">
        <v>372</v>
      </c>
      <c r="Z355" s="161" t="s">
        <v>372</v>
      </c>
      <c r="AA355" s="99" t="s">
        <v>377</v>
      </c>
      <c r="AB355" s="106">
        <f t="shared" si="47"/>
        <v>3</v>
      </c>
      <c r="AC355" s="99" t="s">
        <v>378</v>
      </c>
      <c r="AD355" s="106">
        <f t="shared" si="48"/>
        <v>2</v>
      </c>
      <c r="AE355" s="99" t="s">
        <v>378</v>
      </c>
      <c r="AF355" s="106">
        <f t="shared" si="49"/>
        <v>2</v>
      </c>
      <c r="AG355" s="106">
        <f t="shared" si="50"/>
        <v>7</v>
      </c>
      <c r="AH355" s="161" t="s">
        <v>378</v>
      </c>
    </row>
    <row r="356" spans="1:34" ht="72">
      <c r="A356" s="99" t="s">
        <v>1952</v>
      </c>
      <c r="B356" s="99" t="s">
        <v>137</v>
      </c>
      <c r="C356" s="100" t="s">
        <v>1870</v>
      </c>
      <c r="D356" s="99"/>
      <c r="E356" s="60" t="s">
        <v>457</v>
      </c>
      <c r="F356" s="101" t="s">
        <v>1953</v>
      </c>
      <c r="G356" s="101"/>
      <c r="H356" s="99" t="s">
        <v>157</v>
      </c>
      <c r="I356" s="99" t="s">
        <v>164</v>
      </c>
      <c r="J356" s="99" t="s">
        <v>357</v>
      </c>
      <c r="K356" s="99" t="s">
        <v>163</v>
      </c>
      <c r="L356" s="99" t="s">
        <v>359</v>
      </c>
      <c r="M356" s="99" t="s">
        <v>1303</v>
      </c>
      <c r="N356" s="99" t="s">
        <v>1779</v>
      </c>
      <c r="O356" s="101"/>
      <c r="P356" s="101"/>
      <c r="Q356" s="99"/>
      <c r="R356" s="99"/>
      <c r="S356" s="106" t="str">
        <f t="shared" si="55"/>
        <v/>
      </c>
      <c r="T356" s="101"/>
      <c r="U356" s="99"/>
      <c r="V356" s="101"/>
      <c r="W356" s="101"/>
      <c r="X356" s="101"/>
      <c r="Y356" s="161" t="s">
        <v>372</v>
      </c>
      <c r="Z356" s="161" t="s">
        <v>372</v>
      </c>
      <c r="AA356" s="99" t="s">
        <v>378</v>
      </c>
      <c r="AB356" s="106">
        <f t="shared" si="47"/>
        <v>2</v>
      </c>
      <c r="AC356" s="99" t="s">
        <v>378</v>
      </c>
      <c r="AD356" s="106">
        <f t="shared" si="48"/>
        <v>2</v>
      </c>
      <c r="AE356" s="99" t="s">
        <v>378</v>
      </c>
      <c r="AF356" s="106">
        <f t="shared" si="49"/>
        <v>2</v>
      </c>
      <c r="AG356" s="106">
        <f t="shared" si="50"/>
        <v>6</v>
      </c>
      <c r="AH356" s="161" t="s">
        <v>378</v>
      </c>
    </row>
    <row r="357" spans="1:34" ht="324">
      <c r="A357" s="99" t="s">
        <v>1954</v>
      </c>
      <c r="B357" s="99" t="s">
        <v>137</v>
      </c>
      <c r="C357" s="100" t="s">
        <v>1870</v>
      </c>
      <c r="D357" s="60" t="s">
        <v>457</v>
      </c>
      <c r="E357" s="60" t="s">
        <v>457</v>
      </c>
      <c r="F357" s="101">
        <f>+[3]TRD_CARCEL!C289</f>
        <v>0</v>
      </c>
      <c r="G357" s="101" t="s">
        <v>1955</v>
      </c>
      <c r="H357" s="99" t="s">
        <v>157</v>
      </c>
      <c r="I357" s="99" t="s">
        <v>164</v>
      </c>
      <c r="J357" s="99" t="s">
        <v>174</v>
      </c>
      <c r="K357" s="99" t="s">
        <v>196</v>
      </c>
      <c r="L357" s="99" t="s">
        <v>359</v>
      </c>
      <c r="M357" s="99" t="s">
        <v>1303</v>
      </c>
      <c r="N357" s="99" t="s">
        <v>1779</v>
      </c>
      <c r="O357" s="101" t="s">
        <v>1780</v>
      </c>
      <c r="P357" s="101" t="s">
        <v>424</v>
      </c>
      <c r="Q357" s="99" t="s">
        <v>365</v>
      </c>
      <c r="R357" s="99" t="s">
        <v>420</v>
      </c>
      <c r="S357" s="106" t="str">
        <f t="shared" si="55"/>
        <v>I.P.Reservada</v>
      </c>
      <c r="T357" s="101" t="s">
        <v>971</v>
      </c>
      <c r="U357" s="99" t="s">
        <v>369</v>
      </c>
      <c r="V357" s="101" t="s">
        <v>1781</v>
      </c>
      <c r="W357" s="101" t="s">
        <v>794</v>
      </c>
      <c r="X357" s="101" t="s">
        <v>1306</v>
      </c>
      <c r="Y357" s="162" t="s">
        <v>373</v>
      </c>
      <c r="Z357" s="162" t="s">
        <v>373</v>
      </c>
      <c r="AA357" s="99" t="s">
        <v>378</v>
      </c>
      <c r="AB357" s="106">
        <f t="shared" si="47"/>
        <v>2</v>
      </c>
      <c r="AC357" s="99" t="s">
        <v>378</v>
      </c>
      <c r="AD357" s="106">
        <f t="shared" si="48"/>
        <v>2</v>
      </c>
      <c r="AE357" s="99" t="s">
        <v>378</v>
      </c>
      <c r="AF357" s="106">
        <f t="shared" si="49"/>
        <v>2</v>
      </c>
      <c r="AG357" s="106">
        <f t="shared" si="50"/>
        <v>6</v>
      </c>
      <c r="AH357" s="161" t="s">
        <v>378</v>
      </c>
    </row>
    <row r="358" spans="1:34" ht="408">
      <c r="A358" s="99" t="s">
        <v>1956</v>
      </c>
      <c r="B358" s="99" t="s">
        <v>137</v>
      </c>
      <c r="C358" s="100" t="s">
        <v>1870</v>
      </c>
      <c r="D358" s="60" t="s">
        <v>457</v>
      </c>
      <c r="E358" s="60" t="s">
        <v>457</v>
      </c>
      <c r="F358" s="101">
        <f>+[3]TRD_CARCEL!C297</f>
        <v>0</v>
      </c>
      <c r="G358" s="101" t="s">
        <v>1957</v>
      </c>
      <c r="H358" s="99" t="s">
        <v>157</v>
      </c>
      <c r="I358" s="99" t="s">
        <v>164</v>
      </c>
      <c r="J358" s="99" t="s">
        <v>174</v>
      </c>
      <c r="K358" s="99" t="s">
        <v>196</v>
      </c>
      <c r="L358" s="99" t="s">
        <v>359</v>
      </c>
      <c r="M358" s="99" t="s">
        <v>1303</v>
      </c>
      <c r="N358" s="99" t="s">
        <v>1782</v>
      </c>
      <c r="O358" s="101" t="s">
        <v>1783</v>
      </c>
      <c r="P358" s="101" t="s">
        <v>424</v>
      </c>
      <c r="Q358" s="99" t="s">
        <v>365</v>
      </c>
      <c r="R358" s="99" t="s">
        <v>420</v>
      </c>
      <c r="S358" s="106" t="str">
        <f t="shared" si="55"/>
        <v>I.P.Reservada</v>
      </c>
      <c r="T358" s="101" t="s">
        <v>1784</v>
      </c>
      <c r="U358" s="99" t="s">
        <v>369</v>
      </c>
      <c r="V358" s="101" t="s">
        <v>1785</v>
      </c>
      <c r="W358" s="101" t="s">
        <v>794</v>
      </c>
      <c r="X358" s="101" t="s">
        <v>1306</v>
      </c>
      <c r="Y358" s="161" t="s">
        <v>372</v>
      </c>
      <c r="Z358" s="161" t="s">
        <v>372</v>
      </c>
      <c r="AA358" s="161" t="s">
        <v>378</v>
      </c>
      <c r="AB358" s="106">
        <f t="shared" si="47"/>
        <v>2</v>
      </c>
      <c r="AC358" s="99" t="s">
        <v>378</v>
      </c>
      <c r="AD358" s="106">
        <f t="shared" si="48"/>
        <v>2</v>
      </c>
      <c r="AE358" s="99" t="s">
        <v>378</v>
      </c>
      <c r="AF358" s="106">
        <f t="shared" si="49"/>
        <v>2</v>
      </c>
      <c r="AG358" s="106">
        <f t="shared" si="50"/>
        <v>6</v>
      </c>
      <c r="AH358" s="161" t="s">
        <v>378</v>
      </c>
    </row>
    <row r="359" spans="1:34" ht="48">
      <c r="A359" s="99" t="s">
        <v>1958</v>
      </c>
      <c r="B359" s="99" t="s">
        <v>137</v>
      </c>
      <c r="C359" s="100" t="s">
        <v>1870</v>
      </c>
      <c r="D359" s="99"/>
      <c r="E359" s="60" t="s">
        <v>457</v>
      </c>
      <c r="F359" s="101">
        <f>+[3]TRD_CARCEL!C311</f>
        <v>0</v>
      </c>
      <c r="G359" s="101" t="s">
        <v>1959</v>
      </c>
      <c r="H359" s="99" t="s">
        <v>157</v>
      </c>
      <c r="I359" s="99" t="s">
        <v>164</v>
      </c>
      <c r="J359" s="99" t="s">
        <v>158</v>
      </c>
      <c r="K359" s="99" t="s">
        <v>182</v>
      </c>
      <c r="L359" s="99" t="s">
        <v>358</v>
      </c>
      <c r="M359" s="99" t="s">
        <v>1207</v>
      </c>
      <c r="N359" s="99" t="s">
        <v>1786</v>
      </c>
      <c r="O359" s="101" t="s">
        <v>1787</v>
      </c>
      <c r="P359" s="101" t="s">
        <v>424</v>
      </c>
      <c r="Q359" s="99" t="s">
        <v>364</v>
      </c>
      <c r="R359" s="99" t="s">
        <v>420</v>
      </c>
      <c r="S359" s="106" t="str">
        <f t="shared" si="55"/>
        <v>I.P.Clasificada</v>
      </c>
      <c r="T359" s="101" t="s">
        <v>971</v>
      </c>
      <c r="U359" s="99" t="s">
        <v>369</v>
      </c>
      <c r="V359" s="101" t="s">
        <v>1781</v>
      </c>
      <c r="W359" s="101" t="s">
        <v>794</v>
      </c>
      <c r="X359" s="101" t="s">
        <v>1306</v>
      </c>
      <c r="Y359" s="161" t="s">
        <v>372</v>
      </c>
      <c r="Z359" s="161" t="s">
        <v>372</v>
      </c>
      <c r="AA359" s="161" t="s">
        <v>378</v>
      </c>
      <c r="AB359" s="106">
        <f t="shared" ref="AB359:AF409" si="60">IF(AA359="Alta",3,IF(AA359="Media",2,IF(AA359="Baja",1,IF(AA359="",""))))</f>
        <v>2</v>
      </c>
      <c r="AC359" s="99" t="s">
        <v>378</v>
      </c>
      <c r="AD359" s="106">
        <f t="shared" ref="AD359:AD407" si="61">IF(AC359="Alta",3,IF(AC359="Media",2,IF(AC359="Baja",1,IF(AC359="",""))))</f>
        <v>2</v>
      </c>
      <c r="AE359" s="99" t="s">
        <v>378</v>
      </c>
      <c r="AF359" s="106">
        <f t="shared" ref="AF359:AF410" si="62">IF(AE359="Alta",3,IF(AE359="Media",2,IF(AE359="Baja",1,IF(AE359="",""))))</f>
        <v>2</v>
      </c>
      <c r="AG359" s="106">
        <f t="shared" ref="AG359:AG407" si="63">IFERROR(SUM(AB359+AD359+AF359),"")</f>
        <v>6</v>
      </c>
      <c r="AH359" s="161" t="s">
        <v>378</v>
      </c>
    </row>
    <row r="360" spans="1:34" ht="48">
      <c r="A360" s="99" t="s">
        <v>1960</v>
      </c>
      <c r="B360" s="99" t="s">
        <v>137</v>
      </c>
      <c r="C360" s="100" t="s">
        <v>1870</v>
      </c>
      <c r="D360" s="125"/>
      <c r="E360" s="60" t="s">
        <v>457</v>
      </c>
      <c r="F360" s="127">
        <f>+[3]TRD_CARCEL!C312</f>
        <v>0</v>
      </c>
      <c r="G360" s="128" t="s">
        <v>1961</v>
      </c>
      <c r="H360" s="126" t="s">
        <v>157</v>
      </c>
      <c r="I360" s="126" t="s">
        <v>164</v>
      </c>
      <c r="J360" s="126" t="s">
        <v>158</v>
      </c>
      <c r="K360" s="126" t="s">
        <v>182</v>
      </c>
      <c r="L360" s="126" t="s">
        <v>358</v>
      </c>
      <c r="M360" s="99" t="s">
        <v>1207</v>
      </c>
      <c r="N360" s="99" t="s">
        <v>1786</v>
      </c>
      <c r="O360" s="101" t="s">
        <v>1787</v>
      </c>
      <c r="P360" s="126" t="s">
        <v>424</v>
      </c>
      <c r="Q360" s="126" t="s">
        <v>363</v>
      </c>
      <c r="R360" s="126" t="s">
        <v>794</v>
      </c>
      <c r="S360" s="126" t="str">
        <f t="shared" si="55"/>
        <v>No Aplica</v>
      </c>
      <c r="T360" s="101" t="s">
        <v>971</v>
      </c>
      <c r="U360" s="126" t="s">
        <v>369</v>
      </c>
      <c r="V360" s="126" t="s">
        <v>1781</v>
      </c>
      <c r="W360" s="126" t="s">
        <v>794</v>
      </c>
      <c r="X360" s="128" t="s">
        <v>1306</v>
      </c>
      <c r="Y360" s="180" t="s">
        <v>372</v>
      </c>
      <c r="Z360" s="180" t="s">
        <v>372</v>
      </c>
      <c r="AA360" s="180" t="s">
        <v>378</v>
      </c>
      <c r="AB360" s="131">
        <f t="shared" si="60"/>
        <v>2</v>
      </c>
      <c r="AC360" s="180" t="s">
        <v>378</v>
      </c>
      <c r="AD360" s="131">
        <f t="shared" si="61"/>
        <v>2</v>
      </c>
      <c r="AE360" s="180" t="s">
        <v>378</v>
      </c>
      <c r="AF360" s="131">
        <f t="shared" si="62"/>
        <v>2</v>
      </c>
      <c r="AG360" s="131">
        <f t="shared" si="63"/>
        <v>6</v>
      </c>
      <c r="AH360" s="180" t="s">
        <v>378</v>
      </c>
    </row>
    <row r="361" spans="1:34" ht="48">
      <c r="A361" s="99" t="s">
        <v>1962</v>
      </c>
      <c r="B361" s="99" t="s">
        <v>137</v>
      </c>
      <c r="C361" s="100" t="s">
        <v>1870</v>
      </c>
      <c r="D361" s="125"/>
      <c r="E361" s="60" t="s">
        <v>457</v>
      </c>
      <c r="F361" s="127">
        <f>+[3]TRD_CARCEL!C313</f>
        <v>0</v>
      </c>
      <c r="G361" s="128" t="s">
        <v>1961</v>
      </c>
      <c r="H361" s="126" t="s">
        <v>157</v>
      </c>
      <c r="I361" s="126" t="s">
        <v>164</v>
      </c>
      <c r="J361" s="126" t="s">
        <v>1788</v>
      </c>
      <c r="K361" s="126" t="s">
        <v>182</v>
      </c>
      <c r="L361" s="126" t="s">
        <v>358</v>
      </c>
      <c r="M361" s="99" t="s">
        <v>1207</v>
      </c>
      <c r="N361" s="99" t="s">
        <v>1786</v>
      </c>
      <c r="O361" s="101" t="s">
        <v>1787</v>
      </c>
      <c r="P361" s="126" t="s">
        <v>424</v>
      </c>
      <c r="Q361" s="126" t="s">
        <v>363</v>
      </c>
      <c r="R361" s="126" t="s">
        <v>794</v>
      </c>
      <c r="S361" s="126" t="str">
        <f t="shared" si="55"/>
        <v>No Aplica</v>
      </c>
      <c r="T361" s="101" t="s">
        <v>971</v>
      </c>
      <c r="U361" s="126" t="s">
        <v>369</v>
      </c>
      <c r="V361" s="126" t="s">
        <v>1781</v>
      </c>
      <c r="W361" s="126" t="s">
        <v>794</v>
      </c>
      <c r="X361" s="128" t="s">
        <v>1306</v>
      </c>
      <c r="Y361" s="180" t="s">
        <v>372</v>
      </c>
      <c r="Z361" s="180" t="s">
        <v>372</v>
      </c>
      <c r="AA361" s="180" t="s">
        <v>378</v>
      </c>
      <c r="AB361" s="131">
        <f t="shared" si="60"/>
        <v>2</v>
      </c>
      <c r="AC361" s="180" t="s">
        <v>378</v>
      </c>
      <c r="AD361" s="131">
        <f t="shared" si="61"/>
        <v>2</v>
      </c>
      <c r="AE361" s="180" t="s">
        <v>378</v>
      </c>
      <c r="AF361" s="131">
        <f t="shared" si="62"/>
        <v>2</v>
      </c>
      <c r="AG361" s="131">
        <f t="shared" si="63"/>
        <v>6</v>
      </c>
      <c r="AH361" s="180" t="s">
        <v>378</v>
      </c>
    </row>
    <row r="362" spans="1:34" ht="48">
      <c r="A362" s="99" t="s">
        <v>1963</v>
      </c>
      <c r="B362" s="99" t="s">
        <v>137</v>
      </c>
      <c r="C362" s="100" t="s">
        <v>1870</v>
      </c>
      <c r="D362" s="125"/>
      <c r="E362" s="60" t="s">
        <v>457</v>
      </c>
      <c r="F362" s="127">
        <f>+[3]TRD_CARCEL!C314</f>
        <v>0</v>
      </c>
      <c r="G362" s="128" t="s">
        <v>1961</v>
      </c>
      <c r="H362" s="126" t="s">
        <v>157</v>
      </c>
      <c r="I362" s="126" t="s">
        <v>164</v>
      </c>
      <c r="J362" s="126" t="s">
        <v>158</v>
      </c>
      <c r="K362" s="126" t="s">
        <v>182</v>
      </c>
      <c r="L362" s="126" t="s">
        <v>358</v>
      </c>
      <c r="M362" s="99" t="s">
        <v>1207</v>
      </c>
      <c r="N362" s="99" t="s">
        <v>1786</v>
      </c>
      <c r="O362" s="101" t="s">
        <v>1787</v>
      </c>
      <c r="P362" s="126" t="s">
        <v>424</v>
      </c>
      <c r="Q362" s="126" t="s">
        <v>363</v>
      </c>
      <c r="R362" s="126" t="s">
        <v>794</v>
      </c>
      <c r="S362" s="126" t="str">
        <f t="shared" si="55"/>
        <v>No Aplica</v>
      </c>
      <c r="T362" s="101" t="s">
        <v>971</v>
      </c>
      <c r="U362" s="126" t="s">
        <v>369</v>
      </c>
      <c r="V362" s="126" t="s">
        <v>1781</v>
      </c>
      <c r="W362" s="126" t="s">
        <v>794</v>
      </c>
      <c r="X362" s="128" t="s">
        <v>1306</v>
      </c>
      <c r="Y362" s="180" t="s">
        <v>372</v>
      </c>
      <c r="Z362" s="180" t="s">
        <v>372</v>
      </c>
      <c r="AA362" s="180" t="s">
        <v>378</v>
      </c>
      <c r="AB362" s="131">
        <f t="shared" si="60"/>
        <v>2</v>
      </c>
      <c r="AC362" s="180" t="s">
        <v>378</v>
      </c>
      <c r="AD362" s="131">
        <f t="shared" si="61"/>
        <v>2</v>
      </c>
      <c r="AE362" s="180" t="s">
        <v>378</v>
      </c>
      <c r="AF362" s="131">
        <f t="shared" si="62"/>
        <v>2</v>
      </c>
      <c r="AG362" s="131">
        <f t="shared" si="63"/>
        <v>6</v>
      </c>
      <c r="AH362" s="180" t="s">
        <v>378</v>
      </c>
    </row>
    <row r="363" spans="1:34" ht="48">
      <c r="A363" s="99" t="s">
        <v>1964</v>
      </c>
      <c r="B363" s="99" t="s">
        <v>137</v>
      </c>
      <c r="C363" s="100" t="s">
        <v>1870</v>
      </c>
      <c r="D363" s="125"/>
      <c r="E363" s="60" t="s">
        <v>457</v>
      </c>
      <c r="F363" s="126">
        <f>+[3]TRD_CARCEL!C315</f>
        <v>0</v>
      </c>
      <c r="G363" s="128" t="s">
        <v>1961</v>
      </c>
      <c r="H363" s="126" t="s">
        <v>157</v>
      </c>
      <c r="I363" s="126" t="s">
        <v>164</v>
      </c>
      <c r="J363" s="126" t="s">
        <v>158</v>
      </c>
      <c r="K363" s="126" t="s">
        <v>182</v>
      </c>
      <c r="L363" s="126" t="s">
        <v>358</v>
      </c>
      <c r="M363" s="99" t="s">
        <v>1207</v>
      </c>
      <c r="N363" s="99" t="s">
        <v>1786</v>
      </c>
      <c r="O363" s="101" t="s">
        <v>1787</v>
      </c>
      <c r="P363" s="126" t="s">
        <v>424</v>
      </c>
      <c r="Q363" s="126" t="s">
        <v>363</v>
      </c>
      <c r="R363" s="126" t="s">
        <v>794</v>
      </c>
      <c r="S363" s="126" t="str">
        <f t="shared" si="55"/>
        <v>No Aplica</v>
      </c>
      <c r="T363" s="101" t="s">
        <v>971</v>
      </c>
      <c r="U363" s="126" t="s">
        <v>369</v>
      </c>
      <c r="V363" s="126" t="s">
        <v>1781</v>
      </c>
      <c r="W363" s="126" t="s">
        <v>794</v>
      </c>
      <c r="X363" s="128" t="s">
        <v>1306</v>
      </c>
      <c r="Y363" s="180" t="s">
        <v>372</v>
      </c>
      <c r="Z363" s="180" t="s">
        <v>372</v>
      </c>
      <c r="AA363" s="180" t="s">
        <v>378</v>
      </c>
      <c r="AB363" s="131">
        <f t="shared" si="60"/>
        <v>2</v>
      </c>
      <c r="AC363" s="180" t="s">
        <v>378</v>
      </c>
      <c r="AD363" s="131">
        <f t="shared" si="61"/>
        <v>2</v>
      </c>
      <c r="AE363" s="180" t="s">
        <v>378</v>
      </c>
      <c r="AF363" s="131">
        <f t="shared" si="62"/>
        <v>2</v>
      </c>
      <c r="AG363" s="131">
        <f t="shared" si="63"/>
        <v>6</v>
      </c>
      <c r="AH363" s="180" t="s">
        <v>378</v>
      </c>
    </row>
    <row r="364" spans="1:34" ht="48">
      <c r="A364" s="99" t="s">
        <v>1965</v>
      </c>
      <c r="B364" s="99" t="s">
        <v>137</v>
      </c>
      <c r="C364" s="100" t="s">
        <v>1870</v>
      </c>
      <c r="D364" s="125" t="s">
        <v>1871</v>
      </c>
      <c r="E364" s="60" t="s">
        <v>457</v>
      </c>
      <c r="F364" s="126">
        <f>+[3]TRD_CARCEL!C317</f>
        <v>0</v>
      </c>
      <c r="G364" s="128" t="s">
        <v>1966</v>
      </c>
      <c r="H364" s="126" t="s">
        <v>157</v>
      </c>
      <c r="I364" s="126" t="s">
        <v>164</v>
      </c>
      <c r="J364" s="126" t="s">
        <v>158</v>
      </c>
      <c r="K364" s="126" t="s">
        <v>182</v>
      </c>
      <c r="L364" s="126" t="s">
        <v>359</v>
      </c>
      <c r="M364" s="99" t="s">
        <v>1207</v>
      </c>
      <c r="N364" s="99" t="s">
        <v>1786</v>
      </c>
      <c r="O364" s="101" t="s">
        <v>1787</v>
      </c>
      <c r="P364" s="126" t="s">
        <v>1632</v>
      </c>
      <c r="Q364" s="126" t="s">
        <v>363</v>
      </c>
      <c r="R364" s="126" t="s">
        <v>794</v>
      </c>
      <c r="S364" s="126" t="str">
        <f t="shared" si="55"/>
        <v>No Aplica</v>
      </c>
      <c r="T364" s="101" t="s">
        <v>971</v>
      </c>
      <c r="U364" s="126" t="s">
        <v>369</v>
      </c>
      <c r="V364" s="126" t="s">
        <v>1781</v>
      </c>
      <c r="W364" s="126" t="s">
        <v>794</v>
      </c>
      <c r="X364" s="128" t="s">
        <v>1306</v>
      </c>
      <c r="Y364" s="180" t="s">
        <v>372</v>
      </c>
      <c r="Z364" s="180" t="s">
        <v>372</v>
      </c>
      <c r="AA364" s="180" t="s">
        <v>378</v>
      </c>
      <c r="AB364" s="131">
        <f t="shared" si="60"/>
        <v>2</v>
      </c>
      <c r="AC364" s="180" t="s">
        <v>378</v>
      </c>
      <c r="AD364" s="131">
        <f t="shared" si="61"/>
        <v>2</v>
      </c>
      <c r="AE364" s="180" t="s">
        <v>378</v>
      </c>
      <c r="AF364" s="131">
        <f t="shared" si="62"/>
        <v>2</v>
      </c>
      <c r="AG364" s="131">
        <f t="shared" si="63"/>
        <v>6</v>
      </c>
      <c r="AH364" s="180" t="s">
        <v>378</v>
      </c>
    </row>
    <row r="365" spans="1:34" ht="48">
      <c r="A365" s="99" t="s">
        <v>1967</v>
      </c>
      <c r="B365" s="99" t="s">
        <v>137</v>
      </c>
      <c r="C365" s="100" t="s">
        <v>1870</v>
      </c>
      <c r="D365" s="125" t="s">
        <v>1871</v>
      </c>
      <c r="E365" s="60" t="s">
        <v>457</v>
      </c>
      <c r="F365" s="126">
        <f>+[3]TRD_CARCEL!C318</f>
        <v>0</v>
      </c>
      <c r="G365" s="128" t="s">
        <v>1968</v>
      </c>
      <c r="H365" s="126" t="s">
        <v>157</v>
      </c>
      <c r="I365" s="126" t="s">
        <v>164</v>
      </c>
      <c r="J365" s="126" t="s">
        <v>158</v>
      </c>
      <c r="K365" s="126" t="s">
        <v>182</v>
      </c>
      <c r="L365" s="126" t="s">
        <v>359</v>
      </c>
      <c r="M365" s="99" t="s">
        <v>1207</v>
      </c>
      <c r="N365" s="99" t="s">
        <v>1786</v>
      </c>
      <c r="O365" s="101" t="s">
        <v>1787</v>
      </c>
      <c r="P365" s="126" t="s">
        <v>1632</v>
      </c>
      <c r="Q365" s="126" t="s">
        <v>363</v>
      </c>
      <c r="R365" s="126" t="s">
        <v>794</v>
      </c>
      <c r="S365" s="126" t="str">
        <f t="shared" si="55"/>
        <v>No Aplica</v>
      </c>
      <c r="T365" s="101" t="s">
        <v>971</v>
      </c>
      <c r="U365" s="126" t="s">
        <v>369</v>
      </c>
      <c r="V365" s="126" t="s">
        <v>1781</v>
      </c>
      <c r="W365" s="126" t="s">
        <v>794</v>
      </c>
      <c r="X365" s="128" t="s">
        <v>1306</v>
      </c>
      <c r="Y365" s="180" t="s">
        <v>372</v>
      </c>
      <c r="Z365" s="180" t="s">
        <v>372</v>
      </c>
      <c r="AA365" s="180" t="s">
        <v>378</v>
      </c>
      <c r="AB365" s="131">
        <f t="shared" si="60"/>
        <v>2</v>
      </c>
      <c r="AC365" s="180" t="s">
        <v>378</v>
      </c>
      <c r="AD365" s="131">
        <f t="shared" si="61"/>
        <v>2</v>
      </c>
      <c r="AE365" s="180" t="s">
        <v>378</v>
      </c>
      <c r="AF365" s="131">
        <f t="shared" si="62"/>
        <v>2</v>
      </c>
      <c r="AG365" s="131">
        <f t="shared" si="63"/>
        <v>6</v>
      </c>
      <c r="AH365" s="180" t="s">
        <v>378</v>
      </c>
    </row>
    <row r="366" spans="1:34" ht="48">
      <c r="A366" s="99" t="s">
        <v>1969</v>
      </c>
      <c r="B366" s="99" t="s">
        <v>137</v>
      </c>
      <c r="C366" s="100" t="s">
        <v>1870</v>
      </c>
      <c r="D366" s="125" t="s">
        <v>1871</v>
      </c>
      <c r="E366" s="60" t="s">
        <v>457</v>
      </c>
      <c r="F366" s="102" t="s">
        <v>1970</v>
      </c>
      <c r="G366" s="128" t="s">
        <v>1971</v>
      </c>
      <c r="H366" s="126" t="s">
        <v>157</v>
      </c>
      <c r="I366" s="126" t="s">
        <v>164</v>
      </c>
      <c r="J366" s="126" t="s">
        <v>158</v>
      </c>
      <c r="K366" s="126" t="s">
        <v>182</v>
      </c>
      <c r="L366" s="126" t="s">
        <v>359</v>
      </c>
      <c r="M366" s="99" t="s">
        <v>1207</v>
      </c>
      <c r="N366" s="99" t="s">
        <v>1786</v>
      </c>
      <c r="O366" s="101" t="s">
        <v>1787</v>
      </c>
      <c r="P366" s="126" t="s">
        <v>1632</v>
      </c>
      <c r="Q366" s="126" t="s">
        <v>363</v>
      </c>
      <c r="R366" s="126" t="s">
        <v>794</v>
      </c>
      <c r="S366" s="126" t="str">
        <f t="shared" si="55"/>
        <v>No Aplica</v>
      </c>
      <c r="T366" s="101" t="s">
        <v>971</v>
      </c>
      <c r="U366" s="126" t="s">
        <v>369</v>
      </c>
      <c r="V366" s="126" t="s">
        <v>1781</v>
      </c>
      <c r="W366" s="126" t="s">
        <v>794</v>
      </c>
      <c r="X366" s="128" t="s">
        <v>1306</v>
      </c>
      <c r="Y366" s="180" t="s">
        <v>372</v>
      </c>
      <c r="Z366" s="180" t="s">
        <v>372</v>
      </c>
      <c r="AA366" s="180" t="s">
        <v>378</v>
      </c>
      <c r="AB366" s="131">
        <f t="shared" si="60"/>
        <v>2</v>
      </c>
      <c r="AC366" s="180" t="s">
        <v>378</v>
      </c>
      <c r="AD366" s="131">
        <f t="shared" si="61"/>
        <v>2</v>
      </c>
      <c r="AE366" s="180" t="s">
        <v>378</v>
      </c>
      <c r="AF366" s="131">
        <f t="shared" si="62"/>
        <v>2</v>
      </c>
      <c r="AG366" s="131">
        <f t="shared" si="63"/>
        <v>6</v>
      </c>
      <c r="AH366" s="180" t="s">
        <v>378</v>
      </c>
    </row>
    <row r="367" spans="1:34" ht="48">
      <c r="A367" s="99" t="s">
        <v>1972</v>
      </c>
      <c r="B367" s="99" t="s">
        <v>137</v>
      </c>
      <c r="C367" s="100" t="s">
        <v>1870</v>
      </c>
      <c r="D367" s="60" t="s">
        <v>457</v>
      </c>
      <c r="E367" s="60" t="s">
        <v>457</v>
      </c>
      <c r="F367" s="102" t="s">
        <v>1973</v>
      </c>
      <c r="G367" s="128" t="s">
        <v>1974</v>
      </c>
      <c r="H367" s="126" t="s">
        <v>157</v>
      </c>
      <c r="I367" s="126" t="s">
        <v>164</v>
      </c>
      <c r="J367" s="126" t="s">
        <v>158</v>
      </c>
      <c r="K367" s="126" t="s">
        <v>182</v>
      </c>
      <c r="L367" s="126" t="s">
        <v>359</v>
      </c>
      <c r="M367" s="99" t="s">
        <v>1207</v>
      </c>
      <c r="N367" s="99" t="s">
        <v>1786</v>
      </c>
      <c r="O367" s="101" t="s">
        <v>1787</v>
      </c>
      <c r="P367" s="126" t="s">
        <v>1632</v>
      </c>
      <c r="Q367" s="126" t="s">
        <v>363</v>
      </c>
      <c r="R367" s="126" t="s">
        <v>794</v>
      </c>
      <c r="S367" s="126" t="str">
        <f t="shared" si="55"/>
        <v>No Aplica</v>
      </c>
      <c r="T367" s="101" t="s">
        <v>971</v>
      </c>
      <c r="U367" s="126" t="s">
        <v>369</v>
      </c>
      <c r="V367" s="126" t="s">
        <v>1781</v>
      </c>
      <c r="W367" s="126" t="s">
        <v>794</v>
      </c>
      <c r="X367" s="128" t="s">
        <v>1306</v>
      </c>
      <c r="Y367" s="181" t="s">
        <v>373</v>
      </c>
      <c r="Z367" s="181" t="s">
        <v>373</v>
      </c>
      <c r="AA367" s="181" t="s">
        <v>379</v>
      </c>
      <c r="AB367" s="131">
        <f t="shared" si="60"/>
        <v>1</v>
      </c>
      <c r="AC367" s="181" t="s">
        <v>379</v>
      </c>
      <c r="AD367" s="131">
        <f t="shared" si="61"/>
        <v>1</v>
      </c>
      <c r="AE367" s="181" t="s">
        <v>379</v>
      </c>
      <c r="AF367" s="131">
        <f t="shared" si="62"/>
        <v>1</v>
      </c>
      <c r="AG367" s="131">
        <f t="shared" si="63"/>
        <v>3</v>
      </c>
      <c r="AH367" s="181" t="s">
        <v>379</v>
      </c>
    </row>
    <row r="368" spans="1:34" ht="48">
      <c r="A368" s="99" t="s">
        <v>1975</v>
      </c>
      <c r="B368" s="99" t="s">
        <v>137</v>
      </c>
      <c r="C368" s="100" t="s">
        <v>1870</v>
      </c>
      <c r="D368" s="60" t="s">
        <v>457</v>
      </c>
      <c r="E368" s="60" t="s">
        <v>457</v>
      </c>
      <c r="F368" s="102" t="s">
        <v>1976</v>
      </c>
      <c r="G368" s="128" t="s">
        <v>1977</v>
      </c>
      <c r="H368" s="126" t="s">
        <v>157</v>
      </c>
      <c r="I368" s="126" t="s">
        <v>164</v>
      </c>
      <c r="J368" s="126" t="s">
        <v>158</v>
      </c>
      <c r="K368" s="126" t="s">
        <v>182</v>
      </c>
      <c r="L368" s="129" t="s">
        <v>359</v>
      </c>
      <c r="M368" s="99" t="s">
        <v>1207</v>
      </c>
      <c r="N368" s="99" t="s">
        <v>1786</v>
      </c>
      <c r="O368" s="101" t="s">
        <v>1787</v>
      </c>
      <c r="P368" s="126" t="s">
        <v>1632</v>
      </c>
      <c r="Q368" s="126" t="s">
        <v>363</v>
      </c>
      <c r="R368" s="126" t="s">
        <v>794</v>
      </c>
      <c r="S368" s="126" t="str">
        <f t="shared" si="55"/>
        <v>No Aplica</v>
      </c>
      <c r="T368" s="101" t="s">
        <v>971</v>
      </c>
      <c r="U368" s="126" t="s">
        <v>369</v>
      </c>
      <c r="V368" s="126" t="s">
        <v>1781</v>
      </c>
      <c r="W368" s="126" t="s">
        <v>794</v>
      </c>
      <c r="X368" s="128" t="s">
        <v>1306</v>
      </c>
      <c r="Y368" s="181" t="s">
        <v>373</v>
      </c>
      <c r="Z368" s="181" t="s">
        <v>373</v>
      </c>
      <c r="AA368" s="181" t="s">
        <v>379</v>
      </c>
      <c r="AB368" s="131">
        <f t="shared" si="60"/>
        <v>1</v>
      </c>
      <c r="AC368" s="181" t="s">
        <v>379</v>
      </c>
      <c r="AD368" s="131">
        <f t="shared" si="61"/>
        <v>1</v>
      </c>
      <c r="AE368" s="181" t="s">
        <v>379</v>
      </c>
      <c r="AF368" s="131">
        <f t="shared" si="62"/>
        <v>1</v>
      </c>
      <c r="AG368" s="131">
        <f t="shared" si="63"/>
        <v>3</v>
      </c>
      <c r="AH368" s="181" t="s">
        <v>379</v>
      </c>
    </row>
    <row r="369" spans="1:34" ht="66">
      <c r="A369" s="99" t="s">
        <v>1978</v>
      </c>
      <c r="B369" s="118" t="s">
        <v>137</v>
      </c>
      <c r="C369" s="119" t="s">
        <v>1870</v>
      </c>
      <c r="D369" s="60" t="s">
        <v>457</v>
      </c>
      <c r="E369" s="60" t="s">
        <v>457</v>
      </c>
      <c r="F369" s="102" t="s">
        <v>1979</v>
      </c>
      <c r="G369" s="128" t="s">
        <v>1980</v>
      </c>
      <c r="H369" s="126" t="s">
        <v>157</v>
      </c>
      <c r="I369" s="126" t="s">
        <v>164</v>
      </c>
      <c r="J369" s="126" t="s">
        <v>158</v>
      </c>
      <c r="K369" s="126" t="s">
        <v>182</v>
      </c>
      <c r="L369" s="126" t="s">
        <v>359</v>
      </c>
      <c r="M369" s="118" t="s">
        <v>1207</v>
      </c>
      <c r="N369" s="118" t="s">
        <v>1786</v>
      </c>
      <c r="O369" s="101" t="s">
        <v>1787</v>
      </c>
      <c r="P369" s="130" t="s">
        <v>1632</v>
      </c>
      <c r="Q369" s="126" t="s">
        <v>363</v>
      </c>
      <c r="R369" s="130" t="s">
        <v>794</v>
      </c>
      <c r="S369" s="130" t="str">
        <f t="shared" si="55"/>
        <v>No Aplica</v>
      </c>
      <c r="T369" s="101" t="s">
        <v>971</v>
      </c>
      <c r="U369" s="126" t="s">
        <v>369</v>
      </c>
      <c r="V369" s="126" t="s">
        <v>1781</v>
      </c>
      <c r="W369" s="130" t="s">
        <v>794</v>
      </c>
      <c r="X369" s="128" t="s">
        <v>1306</v>
      </c>
      <c r="Y369" s="182" t="s">
        <v>373</v>
      </c>
      <c r="Z369" s="182" t="s">
        <v>373</v>
      </c>
      <c r="AA369" s="182" t="s">
        <v>379</v>
      </c>
      <c r="AB369" s="183">
        <f t="shared" si="60"/>
        <v>1</v>
      </c>
      <c r="AC369" s="182" t="s">
        <v>379</v>
      </c>
      <c r="AD369" s="183">
        <f t="shared" si="61"/>
        <v>1</v>
      </c>
      <c r="AE369" s="182" t="s">
        <v>379</v>
      </c>
      <c r="AF369" s="183">
        <f t="shared" si="62"/>
        <v>1</v>
      </c>
      <c r="AG369" s="183">
        <f t="shared" si="63"/>
        <v>3</v>
      </c>
      <c r="AH369" s="182" t="s">
        <v>379</v>
      </c>
    </row>
    <row r="370" spans="1:34" ht="48">
      <c r="A370" s="99" t="s">
        <v>1981</v>
      </c>
      <c r="B370" s="99" t="s">
        <v>137</v>
      </c>
      <c r="C370" s="100" t="s">
        <v>1870</v>
      </c>
      <c r="D370" s="60" t="s">
        <v>457</v>
      </c>
      <c r="E370" s="60" t="s">
        <v>457</v>
      </c>
      <c r="F370" s="102" t="s">
        <v>1982</v>
      </c>
      <c r="G370" s="128" t="s">
        <v>1983</v>
      </c>
      <c r="H370" s="126" t="s">
        <v>157</v>
      </c>
      <c r="I370" s="126" t="s">
        <v>164</v>
      </c>
      <c r="J370" s="126" t="s">
        <v>158</v>
      </c>
      <c r="K370" s="126" t="s">
        <v>182</v>
      </c>
      <c r="L370" s="126" t="s">
        <v>359</v>
      </c>
      <c r="M370" s="99" t="s">
        <v>1207</v>
      </c>
      <c r="N370" s="99" t="s">
        <v>1786</v>
      </c>
      <c r="O370" s="101" t="s">
        <v>1787</v>
      </c>
      <c r="P370" s="126" t="s">
        <v>1632</v>
      </c>
      <c r="Q370" s="126" t="s">
        <v>363</v>
      </c>
      <c r="R370" s="126" t="s">
        <v>794</v>
      </c>
      <c r="S370" s="126" t="str">
        <f t="shared" si="55"/>
        <v>No Aplica</v>
      </c>
      <c r="T370" s="101" t="s">
        <v>971</v>
      </c>
      <c r="U370" s="126" t="s">
        <v>369</v>
      </c>
      <c r="V370" s="126" t="s">
        <v>1781</v>
      </c>
      <c r="W370" s="126" t="s">
        <v>794</v>
      </c>
      <c r="X370" s="128" t="s">
        <v>1306</v>
      </c>
      <c r="Y370" s="181" t="s">
        <v>373</v>
      </c>
      <c r="Z370" s="181" t="s">
        <v>373</v>
      </c>
      <c r="AA370" s="181" t="s">
        <v>379</v>
      </c>
      <c r="AB370" s="131">
        <f t="shared" si="60"/>
        <v>1</v>
      </c>
      <c r="AC370" s="181" t="s">
        <v>379</v>
      </c>
      <c r="AD370" s="131">
        <f t="shared" si="61"/>
        <v>1</v>
      </c>
      <c r="AE370" s="181" t="s">
        <v>379</v>
      </c>
      <c r="AF370" s="131">
        <f t="shared" si="62"/>
        <v>1</v>
      </c>
      <c r="AG370" s="131">
        <f t="shared" si="63"/>
        <v>3</v>
      </c>
      <c r="AH370" s="181" t="s">
        <v>379</v>
      </c>
    </row>
    <row r="371" spans="1:34" ht="48">
      <c r="A371" s="99" t="s">
        <v>1984</v>
      </c>
      <c r="B371" s="99" t="s">
        <v>137</v>
      </c>
      <c r="C371" s="100" t="s">
        <v>1870</v>
      </c>
      <c r="D371" s="60" t="s">
        <v>457</v>
      </c>
      <c r="E371" s="60" t="s">
        <v>457</v>
      </c>
      <c r="F371" s="102" t="s">
        <v>1985</v>
      </c>
      <c r="G371" s="128" t="s">
        <v>1986</v>
      </c>
      <c r="H371" s="126" t="s">
        <v>157</v>
      </c>
      <c r="I371" s="126" t="s">
        <v>164</v>
      </c>
      <c r="J371" s="126" t="s">
        <v>158</v>
      </c>
      <c r="K371" s="126" t="s">
        <v>182</v>
      </c>
      <c r="L371" s="126" t="s">
        <v>359</v>
      </c>
      <c r="M371" s="99" t="s">
        <v>1207</v>
      </c>
      <c r="N371" s="99" t="s">
        <v>1786</v>
      </c>
      <c r="O371" s="101" t="s">
        <v>1787</v>
      </c>
      <c r="P371" s="126" t="s">
        <v>1632</v>
      </c>
      <c r="Q371" s="126" t="s">
        <v>363</v>
      </c>
      <c r="R371" s="126" t="s">
        <v>794</v>
      </c>
      <c r="S371" s="126" t="str">
        <f t="shared" si="55"/>
        <v>No Aplica</v>
      </c>
      <c r="T371" s="101" t="s">
        <v>971</v>
      </c>
      <c r="U371" s="126" t="s">
        <v>369</v>
      </c>
      <c r="V371" s="126" t="s">
        <v>1781</v>
      </c>
      <c r="W371" s="126" t="s">
        <v>794</v>
      </c>
      <c r="X371" s="128" t="s">
        <v>1306</v>
      </c>
      <c r="Y371" s="181" t="s">
        <v>373</v>
      </c>
      <c r="Z371" s="181" t="s">
        <v>373</v>
      </c>
      <c r="AA371" s="181" t="s">
        <v>379</v>
      </c>
      <c r="AB371" s="131">
        <f t="shared" si="60"/>
        <v>1</v>
      </c>
      <c r="AC371" s="181" t="s">
        <v>379</v>
      </c>
      <c r="AD371" s="131">
        <f t="shared" si="61"/>
        <v>1</v>
      </c>
      <c r="AE371" s="181" t="s">
        <v>379</v>
      </c>
      <c r="AF371" s="131">
        <f t="shared" si="62"/>
        <v>1</v>
      </c>
      <c r="AG371" s="131">
        <f t="shared" si="63"/>
        <v>3</v>
      </c>
      <c r="AH371" s="181" t="s">
        <v>379</v>
      </c>
    </row>
    <row r="372" spans="1:34" ht="48">
      <c r="A372" s="99" t="s">
        <v>1987</v>
      </c>
      <c r="B372" s="99" t="s">
        <v>137</v>
      </c>
      <c r="C372" s="100" t="s">
        <v>1870</v>
      </c>
      <c r="D372" s="60" t="s">
        <v>457</v>
      </c>
      <c r="E372" s="60" t="s">
        <v>457</v>
      </c>
      <c r="F372" s="102" t="s">
        <v>1988</v>
      </c>
      <c r="G372" s="128" t="s">
        <v>1989</v>
      </c>
      <c r="H372" s="126" t="s">
        <v>157</v>
      </c>
      <c r="I372" s="126" t="s">
        <v>164</v>
      </c>
      <c r="J372" s="126" t="s">
        <v>158</v>
      </c>
      <c r="K372" s="126" t="s">
        <v>182</v>
      </c>
      <c r="L372" s="126" t="s">
        <v>359</v>
      </c>
      <c r="M372" s="99" t="s">
        <v>1207</v>
      </c>
      <c r="N372" s="99" t="s">
        <v>1786</v>
      </c>
      <c r="O372" s="101" t="s">
        <v>1787</v>
      </c>
      <c r="P372" s="126" t="s">
        <v>1632</v>
      </c>
      <c r="Q372" s="126" t="s">
        <v>363</v>
      </c>
      <c r="R372" s="126" t="s">
        <v>794</v>
      </c>
      <c r="S372" s="126" t="str">
        <f t="shared" si="55"/>
        <v>No Aplica</v>
      </c>
      <c r="T372" s="101" t="s">
        <v>971</v>
      </c>
      <c r="U372" s="126" t="s">
        <v>369</v>
      </c>
      <c r="V372" s="126" t="s">
        <v>1781</v>
      </c>
      <c r="W372" s="126" t="s">
        <v>794</v>
      </c>
      <c r="X372" s="128" t="s">
        <v>1306</v>
      </c>
      <c r="Y372" s="181" t="s">
        <v>373</v>
      </c>
      <c r="Z372" s="181" t="s">
        <v>373</v>
      </c>
      <c r="AA372" s="181" t="s">
        <v>379</v>
      </c>
      <c r="AB372" s="131">
        <f t="shared" si="60"/>
        <v>1</v>
      </c>
      <c r="AC372" s="181" t="s">
        <v>379</v>
      </c>
      <c r="AD372" s="131">
        <f t="shared" si="61"/>
        <v>1</v>
      </c>
      <c r="AE372" s="181" t="s">
        <v>379</v>
      </c>
      <c r="AF372" s="131">
        <f t="shared" si="62"/>
        <v>1</v>
      </c>
      <c r="AG372" s="131">
        <f t="shared" si="63"/>
        <v>3</v>
      </c>
      <c r="AH372" s="181" t="s">
        <v>379</v>
      </c>
    </row>
    <row r="373" spans="1:34" ht="48">
      <c r="A373" s="99" t="s">
        <v>1990</v>
      </c>
      <c r="B373" s="99" t="s">
        <v>137</v>
      </c>
      <c r="C373" s="100" t="s">
        <v>1870</v>
      </c>
      <c r="D373" s="60" t="s">
        <v>457</v>
      </c>
      <c r="E373" s="60" t="s">
        <v>457</v>
      </c>
      <c r="F373" s="102" t="s">
        <v>1991</v>
      </c>
      <c r="G373" s="128" t="s">
        <v>1992</v>
      </c>
      <c r="H373" s="126" t="s">
        <v>157</v>
      </c>
      <c r="I373" s="126" t="s">
        <v>164</v>
      </c>
      <c r="J373" s="126" t="s">
        <v>158</v>
      </c>
      <c r="K373" s="126" t="s">
        <v>182</v>
      </c>
      <c r="L373" s="126" t="s">
        <v>359</v>
      </c>
      <c r="M373" s="99" t="s">
        <v>1207</v>
      </c>
      <c r="N373" s="99" t="s">
        <v>1786</v>
      </c>
      <c r="O373" s="101" t="s">
        <v>1787</v>
      </c>
      <c r="P373" s="126" t="s">
        <v>1632</v>
      </c>
      <c r="Q373" s="126" t="s">
        <v>363</v>
      </c>
      <c r="R373" s="126" t="s">
        <v>794</v>
      </c>
      <c r="S373" s="126" t="str">
        <f t="shared" si="55"/>
        <v>No Aplica</v>
      </c>
      <c r="T373" s="101" t="s">
        <v>971</v>
      </c>
      <c r="U373" s="126" t="s">
        <v>369</v>
      </c>
      <c r="V373" s="126" t="s">
        <v>1781</v>
      </c>
      <c r="W373" s="126" t="s">
        <v>794</v>
      </c>
      <c r="X373" s="128" t="s">
        <v>1306</v>
      </c>
      <c r="Y373" s="181" t="s">
        <v>373</v>
      </c>
      <c r="Z373" s="181" t="s">
        <v>373</v>
      </c>
      <c r="AA373" s="181" t="s">
        <v>379</v>
      </c>
      <c r="AB373" s="131">
        <f t="shared" si="60"/>
        <v>1</v>
      </c>
      <c r="AC373" s="181" t="s">
        <v>379</v>
      </c>
      <c r="AD373" s="131">
        <f t="shared" si="61"/>
        <v>1</v>
      </c>
      <c r="AE373" s="181" t="s">
        <v>379</v>
      </c>
      <c r="AF373" s="131">
        <f t="shared" si="62"/>
        <v>1</v>
      </c>
      <c r="AG373" s="131">
        <f t="shared" si="63"/>
        <v>3</v>
      </c>
      <c r="AH373" s="181" t="s">
        <v>379</v>
      </c>
    </row>
    <row r="374" spans="1:34" ht="48">
      <c r="A374" s="99" t="s">
        <v>1993</v>
      </c>
      <c r="B374" s="99" t="s">
        <v>137</v>
      </c>
      <c r="C374" s="100" t="s">
        <v>1870</v>
      </c>
      <c r="D374" s="60" t="s">
        <v>457</v>
      </c>
      <c r="E374" s="126" t="s">
        <v>1005</v>
      </c>
      <c r="F374" s="102" t="s">
        <v>1994</v>
      </c>
      <c r="G374" s="128" t="s">
        <v>1995</v>
      </c>
      <c r="H374" s="126" t="s">
        <v>157</v>
      </c>
      <c r="I374" s="126" t="s">
        <v>164</v>
      </c>
      <c r="J374" s="126" t="s">
        <v>158</v>
      </c>
      <c r="K374" s="126" t="s">
        <v>182</v>
      </c>
      <c r="L374" s="126" t="s">
        <v>359</v>
      </c>
      <c r="M374" s="99" t="s">
        <v>1207</v>
      </c>
      <c r="N374" s="99" t="s">
        <v>1786</v>
      </c>
      <c r="O374" s="101" t="s">
        <v>1787</v>
      </c>
      <c r="P374" s="126" t="s">
        <v>1632</v>
      </c>
      <c r="Q374" s="126" t="s">
        <v>363</v>
      </c>
      <c r="R374" s="126" t="s">
        <v>794</v>
      </c>
      <c r="S374" s="126" t="str">
        <f t="shared" si="55"/>
        <v>No Aplica</v>
      </c>
      <c r="T374" s="101" t="s">
        <v>971</v>
      </c>
      <c r="U374" s="126" t="s">
        <v>369</v>
      </c>
      <c r="V374" s="126" t="s">
        <v>1781</v>
      </c>
      <c r="W374" s="126" t="s">
        <v>794</v>
      </c>
      <c r="X374" s="128" t="s">
        <v>1306</v>
      </c>
      <c r="Y374" s="181" t="s">
        <v>373</v>
      </c>
      <c r="Z374" s="181" t="s">
        <v>373</v>
      </c>
      <c r="AA374" s="181" t="s">
        <v>379</v>
      </c>
      <c r="AB374" s="131">
        <f t="shared" si="60"/>
        <v>1</v>
      </c>
      <c r="AC374" s="181" t="s">
        <v>379</v>
      </c>
      <c r="AD374" s="131">
        <f t="shared" si="61"/>
        <v>1</v>
      </c>
      <c r="AE374" s="181" t="s">
        <v>379</v>
      </c>
      <c r="AF374" s="131">
        <f t="shared" si="62"/>
        <v>1</v>
      </c>
      <c r="AG374" s="131">
        <f t="shared" si="63"/>
        <v>3</v>
      </c>
      <c r="AH374" s="181" t="s">
        <v>379</v>
      </c>
    </row>
    <row r="375" spans="1:34" ht="48">
      <c r="A375" s="99" t="s">
        <v>1996</v>
      </c>
      <c r="B375" s="99" t="s">
        <v>137</v>
      </c>
      <c r="C375" s="100" t="s">
        <v>1870</v>
      </c>
      <c r="D375" s="60" t="s">
        <v>457</v>
      </c>
      <c r="E375" s="60" t="s">
        <v>457</v>
      </c>
      <c r="F375" s="102" t="s">
        <v>1997</v>
      </c>
      <c r="G375" s="128" t="s">
        <v>1998</v>
      </c>
      <c r="H375" s="126" t="s">
        <v>157</v>
      </c>
      <c r="I375" s="126" t="s">
        <v>164</v>
      </c>
      <c r="J375" s="126" t="s">
        <v>158</v>
      </c>
      <c r="K375" s="126" t="s">
        <v>182</v>
      </c>
      <c r="L375" s="126" t="s">
        <v>359</v>
      </c>
      <c r="M375" s="99" t="s">
        <v>1207</v>
      </c>
      <c r="N375" s="99" t="s">
        <v>1786</v>
      </c>
      <c r="O375" s="101" t="s">
        <v>1787</v>
      </c>
      <c r="P375" s="126" t="s">
        <v>1632</v>
      </c>
      <c r="Q375" s="126" t="s">
        <v>363</v>
      </c>
      <c r="R375" s="126" t="s">
        <v>794</v>
      </c>
      <c r="S375" s="126" t="str">
        <f t="shared" si="55"/>
        <v>No Aplica</v>
      </c>
      <c r="T375" s="101" t="s">
        <v>971</v>
      </c>
      <c r="U375" s="126" t="s">
        <v>369</v>
      </c>
      <c r="V375" s="126" t="s">
        <v>1781</v>
      </c>
      <c r="W375" s="126" t="s">
        <v>794</v>
      </c>
      <c r="X375" s="128" t="s">
        <v>1306</v>
      </c>
      <c r="Y375" s="181" t="s">
        <v>373</v>
      </c>
      <c r="Z375" s="181" t="s">
        <v>373</v>
      </c>
      <c r="AA375" s="181" t="s">
        <v>379</v>
      </c>
      <c r="AB375" s="131">
        <f t="shared" si="60"/>
        <v>1</v>
      </c>
      <c r="AC375" s="181" t="s">
        <v>379</v>
      </c>
      <c r="AD375" s="131">
        <f t="shared" si="61"/>
        <v>1</v>
      </c>
      <c r="AE375" s="181" t="s">
        <v>379</v>
      </c>
      <c r="AF375" s="131">
        <f t="shared" si="62"/>
        <v>1</v>
      </c>
      <c r="AG375" s="131">
        <f t="shared" si="63"/>
        <v>3</v>
      </c>
      <c r="AH375" s="181" t="s">
        <v>379</v>
      </c>
    </row>
    <row r="376" spans="1:34" ht="48">
      <c r="A376" s="99" t="s">
        <v>1999</v>
      </c>
      <c r="B376" s="99" t="s">
        <v>137</v>
      </c>
      <c r="C376" s="100" t="s">
        <v>1299</v>
      </c>
      <c r="D376" s="125" t="s">
        <v>662</v>
      </c>
      <c r="E376" s="60" t="s">
        <v>457</v>
      </c>
      <c r="F376" s="102" t="s">
        <v>2000</v>
      </c>
      <c r="G376" s="128" t="s">
        <v>2001</v>
      </c>
      <c r="H376" s="126" t="s">
        <v>157</v>
      </c>
      <c r="I376" s="126" t="s">
        <v>164</v>
      </c>
      <c r="J376" s="126" t="s">
        <v>158</v>
      </c>
      <c r="K376" s="126" t="s">
        <v>182</v>
      </c>
      <c r="L376" s="126" t="s">
        <v>359</v>
      </c>
      <c r="M376" s="99" t="s">
        <v>1207</v>
      </c>
      <c r="N376" s="99" t="s">
        <v>1786</v>
      </c>
      <c r="O376" s="101" t="s">
        <v>1787</v>
      </c>
      <c r="P376" s="126" t="s">
        <v>1632</v>
      </c>
      <c r="Q376" s="126" t="s">
        <v>363</v>
      </c>
      <c r="R376" s="126" t="s">
        <v>794</v>
      </c>
      <c r="S376" s="126" t="str">
        <f t="shared" si="55"/>
        <v>No Aplica</v>
      </c>
      <c r="T376" s="101" t="s">
        <v>971</v>
      </c>
      <c r="U376" s="126" t="s">
        <v>369</v>
      </c>
      <c r="V376" s="126" t="s">
        <v>1781</v>
      </c>
      <c r="W376" s="126" t="s">
        <v>794</v>
      </c>
      <c r="X376" s="128" t="s">
        <v>1306</v>
      </c>
      <c r="Y376" s="181" t="s">
        <v>373</v>
      </c>
      <c r="Z376" s="181" t="s">
        <v>373</v>
      </c>
      <c r="AA376" s="181" t="s">
        <v>379</v>
      </c>
      <c r="AB376" s="131">
        <f t="shared" si="60"/>
        <v>1</v>
      </c>
      <c r="AC376" s="181" t="s">
        <v>379</v>
      </c>
      <c r="AD376" s="131">
        <f t="shared" si="61"/>
        <v>1</v>
      </c>
      <c r="AE376" s="181" t="s">
        <v>379</v>
      </c>
      <c r="AF376" s="131">
        <f t="shared" si="62"/>
        <v>1</v>
      </c>
      <c r="AG376" s="131">
        <f t="shared" si="63"/>
        <v>3</v>
      </c>
      <c r="AH376" s="181" t="s">
        <v>379</v>
      </c>
    </row>
    <row r="377" spans="1:34" ht="48">
      <c r="A377" s="99" t="s">
        <v>2002</v>
      </c>
      <c r="B377" s="99" t="s">
        <v>137</v>
      </c>
      <c r="C377" s="100" t="s">
        <v>1299</v>
      </c>
      <c r="D377" s="60" t="s">
        <v>457</v>
      </c>
      <c r="E377" s="60" t="s">
        <v>457</v>
      </c>
      <c r="F377" s="102" t="s">
        <v>2003</v>
      </c>
      <c r="G377" s="128" t="s">
        <v>2004</v>
      </c>
      <c r="H377" s="126" t="s">
        <v>157</v>
      </c>
      <c r="I377" s="126" t="s">
        <v>164</v>
      </c>
      <c r="J377" s="126" t="s">
        <v>158</v>
      </c>
      <c r="K377" s="126" t="s">
        <v>182</v>
      </c>
      <c r="L377" s="126" t="s">
        <v>359</v>
      </c>
      <c r="M377" s="99" t="s">
        <v>1207</v>
      </c>
      <c r="N377" s="99" t="s">
        <v>1786</v>
      </c>
      <c r="O377" s="101" t="s">
        <v>1787</v>
      </c>
      <c r="P377" s="126" t="s">
        <v>1632</v>
      </c>
      <c r="Q377" s="126" t="s">
        <v>363</v>
      </c>
      <c r="R377" s="126" t="s">
        <v>794</v>
      </c>
      <c r="S377" s="126" t="s">
        <v>826</v>
      </c>
      <c r="T377" s="101" t="s">
        <v>971</v>
      </c>
      <c r="U377" s="126" t="s">
        <v>369</v>
      </c>
      <c r="V377" s="126" t="s">
        <v>1781</v>
      </c>
      <c r="W377" s="126" t="s">
        <v>794</v>
      </c>
      <c r="X377" s="128" t="s">
        <v>1306</v>
      </c>
      <c r="Y377" s="181" t="s">
        <v>373</v>
      </c>
      <c r="Z377" s="181" t="s">
        <v>373</v>
      </c>
      <c r="AA377" s="181" t="s">
        <v>379</v>
      </c>
      <c r="AB377" s="131">
        <f t="shared" si="60"/>
        <v>1</v>
      </c>
      <c r="AC377" s="181" t="s">
        <v>379</v>
      </c>
      <c r="AD377" s="131">
        <f t="shared" si="61"/>
        <v>1</v>
      </c>
      <c r="AE377" s="181" t="s">
        <v>379</v>
      </c>
      <c r="AF377" s="131">
        <f t="shared" si="62"/>
        <v>1</v>
      </c>
      <c r="AG377" s="131">
        <f t="shared" si="63"/>
        <v>3</v>
      </c>
      <c r="AH377" s="181" t="s">
        <v>379</v>
      </c>
    </row>
    <row r="378" spans="1:34" ht="48">
      <c r="A378" s="99" t="s">
        <v>2005</v>
      </c>
      <c r="B378" s="99" t="s">
        <v>137</v>
      </c>
      <c r="C378" s="100" t="s">
        <v>1299</v>
      </c>
      <c r="D378" s="125" t="s">
        <v>1884</v>
      </c>
      <c r="E378" s="126" t="s">
        <v>2006</v>
      </c>
      <c r="F378" s="102" t="s">
        <v>2007</v>
      </c>
      <c r="G378" s="128" t="s">
        <v>2008</v>
      </c>
      <c r="H378" s="126" t="s">
        <v>157</v>
      </c>
      <c r="I378" s="126" t="s">
        <v>164</v>
      </c>
      <c r="J378" s="126" t="s">
        <v>158</v>
      </c>
      <c r="K378" s="126" t="s">
        <v>182</v>
      </c>
      <c r="L378" s="126" t="s">
        <v>359</v>
      </c>
      <c r="M378" s="99" t="s">
        <v>1207</v>
      </c>
      <c r="N378" s="99" t="s">
        <v>1786</v>
      </c>
      <c r="O378" s="101" t="s">
        <v>1787</v>
      </c>
      <c r="P378" s="126" t="s">
        <v>1632</v>
      </c>
      <c r="Q378" s="126" t="s">
        <v>363</v>
      </c>
      <c r="R378" s="126" t="s">
        <v>794</v>
      </c>
      <c r="S378" s="126" t="s">
        <v>826</v>
      </c>
      <c r="T378" s="101" t="s">
        <v>971</v>
      </c>
      <c r="U378" s="126" t="s">
        <v>369</v>
      </c>
      <c r="V378" s="126" t="s">
        <v>1781</v>
      </c>
      <c r="W378" s="126" t="s">
        <v>794</v>
      </c>
      <c r="X378" s="128" t="s">
        <v>1306</v>
      </c>
      <c r="Y378" s="181" t="s">
        <v>373</v>
      </c>
      <c r="Z378" s="181" t="s">
        <v>373</v>
      </c>
      <c r="AA378" s="181" t="s">
        <v>379</v>
      </c>
      <c r="AB378" s="131">
        <f t="shared" si="60"/>
        <v>1</v>
      </c>
      <c r="AC378" s="181" t="s">
        <v>379</v>
      </c>
      <c r="AD378" s="131">
        <f t="shared" si="61"/>
        <v>1</v>
      </c>
      <c r="AE378" s="181" t="s">
        <v>379</v>
      </c>
      <c r="AF378" s="131">
        <f t="shared" si="62"/>
        <v>1</v>
      </c>
      <c r="AG378" s="131">
        <f t="shared" si="63"/>
        <v>3</v>
      </c>
      <c r="AH378" s="181" t="s">
        <v>379</v>
      </c>
    </row>
    <row r="379" spans="1:34" ht="48">
      <c r="A379" s="99" t="s">
        <v>2009</v>
      </c>
      <c r="B379" s="99" t="s">
        <v>137</v>
      </c>
      <c r="C379" s="100" t="s">
        <v>1299</v>
      </c>
      <c r="D379" s="125" t="s">
        <v>1884</v>
      </c>
      <c r="E379" s="60" t="s">
        <v>457</v>
      </c>
      <c r="F379" s="102" t="s">
        <v>2010</v>
      </c>
      <c r="G379" s="128" t="s">
        <v>2011</v>
      </c>
      <c r="H379" s="126" t="s">
        <v>157</v>
      </c>
      <c r="I379" s="126" t="s">
        <v>164</v>
      </c>
      <c r="J379" s="126" t="s">
        <v>158</v>
      </c>
      <c r="K379" s="126" t="s">
        <v>182</v>
      </c>
      <c r="L379" s="126" t="s">
        <v>358</v>
      </c>
      <c r="M379" s="99" t="s">
        <v>1207</v>
      </c>
      <c r="N379" s="99" t="s">
        <v>1786</v>
      </c>
      <c r="O379" s="101" t="s">
        <v>1787</v>
      </c>
      <c r="P379" s="126" t="s">
        <v>1632</v>
      </c>
      <c r="Q379" s="126" t="s">
        <v>363</v>
      </c>
      <c r="R379" s="126" t="s">
        <v>794</v>
      </c>
      <c r="S379" s="126" t="s">
        <v>826</v>
      </c>
      <c r="T379" s="101" t="s">
        <v>971</v>
      </c>
      <c r="U379" s="126" t="s">
        <v>369</v>
      </c>
      <c r="V379" s="126" t="s">
        <v>1781</v>
      </c>
      <c r="W379" s="126" t="s">
        <v>794</v>
      </c>
      <c r="X379" s="128" t="s">
        <v>1306</v>
      </c>
      <c r="Y379" s="181" t="s">
        <v>373</v>
      </c>
      <c r="Z379" s="181" t="s">
        <v>373</v>
      </c>
      <c r="AA379" s="181" t="s">
        <v>379</v>
      </c>
      <c r="AB379" s="131">
        <f t="shared" si="60"/>
        <v>1</v>
      </c>
      <c r="AC379" s="181" t="s">
        <v>379</v>
      </c>
      <c r="AD379" s="131">
        <f t="shared" si="61"/>
        <v>1</v>
      </c>
      <c r="AE379" s="181" t="s">
        <v>379</v>
      </c>
      <c r="AF379" s="131">
        <f t="shared" si="62"/>
        <v>1</v>
      </c>
      <c r="AG379" s="131">
        <f t="shared" si="63"/>
        <v>3</v>
      </c>
      <c r="AH379" s="181" t="s">
        <v>379</v>
      </c>
    </row>
    <row r="380" spans="1:34" ht="48">
      <c r="A380" s="99" t="s">
        <v>2012</v>
      </c>
      <c r="B380" s="99" t="s">
        <v>137</v>
      </c>
      <c r="C380" s="100" t="s">
        <v>1299</v>
      </c>
      <c r="D380" s="125" t="s">
        <v>1884</v>
      </c>
      <c r="E380" s="60" t="s">
        <v>457</v>
      </c>
      <c r="F380" s="102" t="s">
        <v>2013</v>
      </c>
      <c r="G380" s="128" t="s">
        <v>2014</v>
      </c>
      <c r="H380" s="126" t="s">
        <v>157</v>
      </c>
      <c r="I380" s="126" t="s">
        <v>164</v>
      </c>
      <c r="J380" s="126" t="s">
        <v>158</v>
      </c>
      <c r="K380" s="126" t="s">
        <v>182</v>
      </c>
      <c r="L380" s="126" t="s">
        <v>358</v>
      </c>
      <c r="M380" s="99" t="s">
        <v>1207</v>
      </c>
      <c r="N380" s="99" t="s">
        <v>1786</v>
      </c>
      <c r="O380" s="101" t="s">
        <v>1787</v>
      </c>
      <c r="P380" s="126" t="s">
        <v>1632</v>
      </c>
      <c r="Q380" s="126" t="s">
        <v>363</v>
      </c>
      <c r="R380" s="126" t="s">
        <v>794</v>
      </c>
      <c r="S380" s="126" t="s">
        <v>826</v>
      </c>
      <c r="T380" s="101" t="s">
        <v>971</v>
      </c>
      <c r="U380" s="126" t="s">
        <v>369</v>
      </c>
      <c r="V380" s="126" t="s">
        <v>1781</v>
      </c>
      <c r="W380" s="126" t="s">
        <v>794</v>
      </c>
      <c r="X380" s="128" t="s">
        <v>1306</v>
      </c>
      <c r="Y380" s="181" t="s">
        <v>373</v>
      </c>
      <c r="Z380" s="181" t="s">
        <v>373</v>
      </c>
      <c r="AA380" s="181" t="s">
        <v>379</v>
      </c>
      <c r="AB380" s="131">
        <f t="shared" si="60"/>
        <v>1</v>
      </c>
      <c r="AC380" s="181" t="s">
        <v>379</v>
      </c>
      <c r="AD380" s="131">
        <f t="shared" si="61"/>
        <v>1</v>
      </c>
      <c r="AE380" s="181" t="s">
        <v>379</v>
      </c>
      <c r="AF380" s="131">
        <f t="shared" si="62"/>
        <v>1</v>
      </c>
      <c r="AG380" s="131">
        <f t="shared" si="63"/>
        <v>3</v>
      </c>
      <c r="AH380" s="181" t="s">
        <v>379</v>
      </c>
    </row>
    <row r="381" spans="1:34" ht="48">
      <c r="A381" s="99" t="s">
        <v>2015</v>
      </c>
      <c r="B381" s="99" t="s">
        <v>137</v>
      </c>
      <c r="C381" s="100" t="s">
        <v>1299</v>
      </c>
      <c r="D381" s="125" t="s">
        <v>1340</v>
      </c>
      <c r="E381" s="126" t="s">
        <v>2016</v>
      </c>
      <c r="F381" s="102" t="s">
        <v>2017</v>
      </c>
      <c r="G381" s="128" t="s">
        <v>2018</v>
      </c>
      <c r="H381" s="126" t="s">
        <v>157</v>
      </c>
      <c r="I381" s="126" t="s">
        <v>164</v>
      </c>
      <c r="J381" s="126" t="s">
        <v>158</v>
      </c>
      <c r="K381" s="126" t="s">
        <v>182</v>
      </c>
      <c r="L381" s="126" t="s">
        <v>359</v>
      </c>
      <c r="M381" s="99" t="s">
        <v>1207</v>
      </c>
      <c r="N381" s="99" t="s">
        <v>1786</v>
      </c>
      <c r="O381" s="101" t="s">
        <v>1787</v>
      </c>
      <c r="P381" s="126" t="s">
        <v>1632</v>
      </c>
      <c r="Q381" s="126" t="s">
        <v>363</v>
      </c>
      <c r="R381" s="126" t="s">
        <v>794</v>
      </c>
      <c r="S381" s="126" t="s">
        <v>826</v>
      </c>
      <c r="T381" s="101" t="s">
        <v>971</v>
      </c>
      <c r="U381" s="126" t="s">
        <v>369</v>
      </c>
      <c r="V381" s="126" t="s">
        <v>1781</v>
      </c>
      <c r="W381" s="126" t="s">
        <v>794</v>
      </c>
      <c r="X381" s="128" t="s">
        <v>1306</v>
      </c>
      <c r="Y381" s="181" t="s">
        <v>373</v>
      </c>
      <c r="Z381" s="181" t="s">
        <v>373</v>
      </c>
      <c r="AA381" s="181" t="s">
        <v>379</v>
      </c>
      <c r="AB381" s="131">
        <f t="shared" si="60"/>
        <v>1</v>
      </c>
      <c r="AC381" s="181" t="s">
        <v>379</v>
      </c>
      <c r="AD381" s="131">
        <f t="shared" si="61"/>
        <v>1</v>
      </c>
      <c r="AE381" s="181" t="s">
        <v>379</v>
      </c>
      <c r="AF381" s="131">
        <f t="shared" si="62"/>
        <v>1</v>
      </c>
      <c r="AG381" s="131">
        <f t="shared" si="63"/>
        <v>3</v>
      </c>
      <c r="AH381" s="181" t="s">
        <v>379</v>
      </c>
    </row>
    <row r="382" spans="1:34" ht="48">
      <c r="A382" s="99" t="s">
        <v>2019</v>
      </c>
      <c r="B382" s="99" t="s">
        <v>137</v>
      </c>
      <c r="C382" s="100" t="s">
        <v>1299</v>
      </c>
      <c r="D382" s="125" t="s">
        <v>1340</v>
      </c>
      <c r="E382" s="60" t="s">
        <v>457</v>
      </c>
      <c r="F382" s="102" t="s">
        <v>2020</v>
      </c>
      <c r="G382" s="128" t="s">
        <v>2021</v>
      </c>
      <c r="H382" s="126" t="s">
        <v>157</v>
      </c>
      <c r="I382" s="126" t="s">
        <v>164</v>
      </c>
      <c r="J382" s="126" t="s">
        <v>158</v>
      </c>
      <c r="K382" s="126" t="s">
        <v>182</v>
      </c>
      <c r="L382" s="126" t="s">
        <v>359</v>
      </c>
      <c r="M382" s="99" t="s">
        <v>1207</v>
      </c>
      <c r="N382" s="99" t="s">
        <v>1786</v>
      </c>
      <c r="O382" s="101" t="s">
        <v>1787</v>
      </c>
      <c r="P382" s="126" t="s">
        <v>1632</v>
      </c>
      <c r="Q382" s="126" t="s">
        <v>363</v>
      </c>
      <c r="R382" s="126" t="s">
        <v>794</v>
      </c>
      <c r="S382" s="126" t="s">
        <v>826</v>
      </c>
      <c r="T382" s="101" t="s">
        <v>971</v>
      </c>
      <c r="U382" s="126" t="s">
        <v>369</v>
      </c>
      <c r="V382" s="126" t="s">
        <v>1781</v>
      </c>
      <c r="W382" s="126" t="s">
        <v>794</v>
      </c>
      <c r="X382" s="128" t="s">
        <v>1306</v>
      </c>
      <c r="Y382" s="181" t="s">
        <v>373</v>
      </c>
      <c r="Z382" s="181" t="s">
        <v>373</v>
      </c>
      <c r="AA382" s="181" t="s">
        <v>379</v>
      </c>
      <c r="AB382" s="131">
        <f t="shared" si="60"/>
        <v>1</v>
      </c>
      <c r="AC382" s="181" t="s">
        <v>379</v>
      </c>
      <c r="AD382" s="131">
        <f t="shared" si="61"/>
        <v>1</v>
      </c>
      <c r="AE382" s="181" t="s">
        <v>379</v>
      </c>
      <c r="AF382" s="131">
        <f t="shared" si="62"/>
        <v>1</v>
      </c>
      <c r="AG382" s="131">
        <f t="shared" si="63"/>
        <v>3</v>
      </c>
      <c r="AH382" s="181" t="s">
        <v>379</v>
      </c>
    </row>
    <row r="383" spans="1:34" ht="48">
      <c r="A383" s="99" t="s">
        <v>2022</v>
      </c>
      <c r="B383" s="99" t="s">
        <v>137</v>
      </c>
      <c r="C383" s="100" t="s">
        <v>1299</v>
      </c>
      <c r="D383" s="125" t="s">
        <v>1340</v>
      </c>
      <c r="E383" s="60" t="s">
        <v>457</v>
      </c>
      <c r="F383" s="102" t="s">
        <v>2023</v>
      </c>
      <c r="G383" s="128" t="s">
        <v>2024</v>
      </c>
      <c r="H383" s="126" t="s">
        <v>157</v>
      </c>
      <c r="I383" s="126" t="s">
        <v>164</v>
      </c>
      <c r="J383" s="126" t="s">
        <v>158</v>
      </c>
      <c r="K383" s="126" t="s">
        <v>182</v>
      </c>
      <c r="L383" s="126" t="s">
        <v>359</v>
      </c>
      <c r="M383" s="99" t="s">
        <v>1207</v>
      </c>
      <c r="N383" s="99" t="s">
        <v>1786</v>
      </c>
      <c r="O383" s="101" t="s">
        <v>1787</v>
      </c>
      <c r="P383" s="126" t="s">
        <v>1632</v>
      </c>
      <c r="Q383" s="126" t="s">
        <v>363</v>
      </c>
      <c r="R383" s="126" t="s">
        <v>794</v>
      </c>
      <c r="S383" s="126" t="s">
        <v>826</v>
      </c>
      <c r="T383" s="101" t="s">
        <v>971</v>
      </c>
      <c r="U383" s="126" t="s">
        <v>369</v>
      </c>
      <c r="V383" s="126" t="s">
        <v>1781</v>
      </c>
      <c r="W383" s="126" t="s">
        <v>794</v>
      </c>
      <c r="X383" s="128" t="s">
        <v>1306</v>
      </c>
      <c r="Y383" s="181" t="s">
        <v>373</v>
      </c>
      <c r="Z383" s="181" t="s">
        <v>373</v>
      </c>
      <c r="AA383" s="181" t="s">
        <v>379</v>
      </c>
      <c r="AB383" s="131">
        <f t="shared" si="60"/>
        <v>1</v>
      </c>
      <c r="AC383" s="181" t="s">
        <v>379</v>
      </c>
      <c r="AD383" s="131">
        <f t="shared" si="61"/>
        <v>1</v>
      </c>
      <c r="AE383" s="181" t="s">
        <v>379</v>
      </c>
      <c r="AF383" s="131">
        <f t="shared" si="62"/>
        <v>1</v>
      </c>
      <c r="AG383" s="131">
        <f t="shared" si="63"/>
        <v>3</v>
      </c>
      <c r="AH383" s="181" t="s">
        <v>379</v>
      </c>
    </row>
    <row r="384" spans="1:34" ht="48">
      <c r="A384" s="99" t="s">
        <v>2025</v>
      </c>
      <c r="B384" s="99" t="s">
        <v>137</v>
      </c>
      <c r="C384" s="100" t="s">
        <v>1299</v>
      </c>
      <c r="D384" s="125" t="s">
        <v>1884</v>
      </c>
      <c r="E384" s="126" t="s">
        <v>1885</v>
      </c>
      <c r="F384" s="102" t="s">
        <v>2026</v>
      </c>
      <c r="G384" s="128" t="s">
        <v>2027</v>
      </c>
      <c r="H384" s="126" t="s">
        <v>157</v>
      </c>
      <c r="I384" s="126" t="s">
        <v>164</v>
      </c>
      <c r="J384" s="126" t="s">
        <v>158</v>
      </c>
      <c r="K384" s="126" t="s">
        <v>182</v>
      </c>
      <c r="L384" s="126" t="s">
        <v>359</v>
      </c>
      <c r="M384" s="99" t="s">
        <v>1207</v>
      </c>
      <c r="N384" s="99" t="s">
        <v>1786</v>
      </c>
      <c r="O384" s="101" t="s">
        <v>1787</v>
      </c>
      <c r="P384" s="126" t="s">
        <v>1632</v>
      </c>
      <c r="Q384" s="126" t="s">
        <v>363</v>
      </c>
      <c r="R384" s="126" t="s">
        <v>794</v>
      </c>
      <c r="S384" s="126" t="s">
        <v>826</v>
      </c>
      <c r="T384" s="101" t="s">
        <v>971</v>
      </c>
      <c r="U384" s="126" t="s">
        <v>369</v>
      </c>
      <c r="V384" s="126" t="s">
        <v>1781</v>
      </c>
      <c r="W384" s="126" t="s">
        <v>794</v>
      </c>
      <c r="X384" s="128" t="s">
        <v>1306</v>
      </c>
      <c r="Y384" s="181" t="s">
        <v>373</v>
      </c>
      <c r="Z384" s="181" t="s">
        <v>373</v>
      </c>
      <c r="AA384" s="181" t="s">
        <v>379</v>
      </c>
      <c r="AB384" s="131">
        <f t="shared" si="60"/>
        <v>1</v>
      </c>
      <c r="AC384" s="181" t="s">
        <v>379</v>
      </c>
      <c r="AD384" s="131">
        <f t="shared" si="61"/>
        <v>1</v>
      </c>
      <c r="AE384" s="181" t="s">
        <v>379</v>
      </c>
      <c r="AF384" s="131">
        <f t="shared" si="62"/>
        <v>1</v>
      </c>
      <c r="AG384" s="131">
        <f t="shared" si="63"/>
        <v>3</v>
      </c>
      <c r="AH384" s="181" t="s">
        <v>379</v>
      </c>
    </row>
    <row r="385" spans="1:34" ht="48">
      <c r="A385" s="99" t="s">
        <v>2028</v>
      </c>
      <c r="B385" s="99" t="s">
        <v>137</v>
      </c>
      <c r="C385" s="100" t="s">
        <v>1299</v>
      </c>
      <c r="D385" s="125" t="s">
        <v>1300</v>
      </c>
      <c r="E385" s="60" t="s">
        <v>457</v>
      </c>
      <c r="F385" s="102" t="s">
        <v>2029</v>
      </c>
      <c r="G385" s="128" t="s">
        <v>2030</v>
      </c>
      <c r="H385" s="126" t="s">
        <v>157</v>
      </c>
      <c r="I385" s="126" t="s">
        <v>164</v>
      </c>
      <c r="J385" s="126" t="s">
        <v>158</v>
      </c>
      <c r="K385" s="126" t="s">
        <v>182</v>
      </c>
      <c r="L385" s="126" t="s">
        <v>359</v>
      </c>
      <c r="M385" s="99" t="s">
        <v>1207</v>
      </c>
      <c r="N385" s="99" t="s">
        <v>1786</v>
      </c>
      <c r="O385" s="101" t="s">
        <v>1787</v>
      </c>
      <c r="P385" s="126" t="s">
        <v>1632</v>
      </c>
      <c r="Q385" s="126" t="s">
        <v>363</v>
      </c>
      <c r="R385" s="126" t="s">
        <v>794</v>
      </c>
      <c r="S385" s="126" t="s">
        <v>826</v>
      </c>
      <c r="T385" s="101" t="s">
        <v>971</v>
      </c>
      <c r="U385" s="126" t="s">
        <v>369</v>
      </c>
      <c r="V385" s="126" t="s">
        <v>1781</v>
      </c>
      <c r="W385" s="126" t="s">
        <v>794</v>
      </c>
      <c r="X385" s="128" t="s">
        <v>1306</v>
      </c>
      <c r="Y385" s="181" t="s">
        <v>373</v>
      </c>
      <c r="Z385" s="181" t="s">
        <v>373</v>
      </c>
      <c r="AA385" s="181" t="s">
        <v>379</v>
      </c>
      <c r="AB385" s="131">
        <f t="shared" si="60"/>
        <v>1</v>
      </c>
      <c r="AC385" s="181" t="s">
        <v>379</v>
      </c>
      <c r="AD385" s="131">
        <f t="shared" si="61"/>
        <v>1</v>
      </c>
      <c r="AE385" s="181" t="s">
        <v>379</v>
      </c>
      <c r="AF385" s="131">
        <f t="shared" si="62"/>
        <v>1</v>
      </c>
      <c r="AG385" s="131">
        <f t="shared" si="63"/>
        <v>3</v>
      </c>
      <c r="AH385" s="181" t="s">
        <v>379</v>
      </c>
    </row>
    <row r="386" spans="1:34" ht="48">
      <c r="A386" s="99" t="s">
        <v>2031</v>
      </c>
      <c r="B386" s="99" t="s">
        <v>137</v>
      </c>
      <c r="C386" s="100" t="s">
        <v>1299</v>
      </c>
      <c r="D386" s="125" t="s">
        <v>1300</v>
      </c>
      <c r="E386" s="60" t="s">
        <v>457</v>
      </c>
      <c r="F386" s="102" t="s">
        <v>2032</v>
      </c>
      <c r="G386" s="128" t="s">
        <v>2033</v>
      </c>
      <c r="H386" s="126" t="s">
        <v>157</v>
      </c>
      <c r="I386" s="126" t="s">
        <v>164</v>
      </c>
      <c r="J386" s="126" t="s">
        <v>158</v>
      </c>
      <c r="K386" s="126" t="s">
        <v>182</v>
      </c>
      <c r="L386" s="126" t="s">
        <v>359</v>
      </c>
      <c r="M386" s="99" t="s">
        <v>1207</v>
      </c>
      <c r="N386" s="99" t="s">
        <v>1786</v>
      </c>
      <c r="O386" s="101" t="s">
        <v>1787</v>
      </c>
      <c r="P386" s="126" t="s">
        <v>1632</v>
      </c>
      <c r="Q386" s="126" t="s">
        <v>363</v>
      </c>
      <c r="R386" s="126" t="s">
        <v>794</v>
      </c>
      <c r="S386" s="126" t="s">
        <v>826</v>
      </c>
      <c r="T386" s="101" t="s">
        <v>971</v>
      </c>
      <c r="U386" s="126" t="s">
        <v>369</v>
      </c>
      <c r="V386" s="126" t="s">
        <v>1781</v>
      </c>
      <c r="W386" s="126" t="s">
        <v>794</v>
      </c>
      <c r="X386" s="128" t="s">
        <v>1306</v>
      </c>
      <c r="Y386" s="181" t="s">
        <v>373</v>
      </c>
      <c r="Z386" s="181" t="s">
        <v>373</v>
      </c>
      <c r="AA386" s="181" t="s">
        <v>379</v>
      </c>
      <c r="AB386" s="131">
        <f t="shared" si="60"/>
        <v>1</v>
      </c>
      <c r="AC386" s="181" t="s">
        <v>379</v>
      </c>
      <c r="AD386" s="131">
        <f t="shared" si="61"/>
        <v>1</v>
      </c>
      <c r="AE386" s="181" t="s">
        <v>379</v>
      </c>
      <c r="AF386" s="131">
        <f t="shared" si="62"/>
        <v>1</v>
      </c>
      <c r="AG386" s="131">
        <f t="shared" si="63"/>
        <v>3</v>
      </c>
      <c r="AH386" s="181" t="s">
        <v>379</v>
      </c>
    </row>
    <row r="387" spans="1:34" ht="48">
      <c r="A387" s="99" t="s">
        <v>2034</v>
      </c>
      <c r="B387" s="99" t="s">
        <v>137</v>
      </c>
      <c r="C387" s="100" t="s">
        <v>1299</v>
      </c>
      <c r="D387" s="125" t="s">
        <v>1300</v>
      </c>
      <c r="E387" s="60" t="s">
        <v>457</v>
      </c>
      <c r="F387" s="102" t="s">
        <v>2035</v>
      </c>
      <c r="G387" s="101" t="s">
        <v>1824</v>
      </c>
      <c r="H387" s="126" t="s">
        <v>157</v>
      </c>
      <c r="I387" s="126" t="s">
        <v>164</v>
      </c>
      <c r="J387" s="126" t="s">
        <v>158</v>
      </c>
      <c r="K387" s="126" t="s">
        <v>182</v>
      </c>
      <c r="L387" s="126" t="s">
        <v>359</v>
      </c>
      <c r="M387" s="99" t="s">
        <v>1207</v>
      </c>
      <c r="N387" s="99" t="s">
        <v>1786</v>
      </c>
      <c r="O387" s="101" t="s">
        <v>1787</v>
      </c>
      <c r="P387" s="126" t="s">
        <v>1632</v>
      </c>
      <c r="Q387" s="126" t="s">
        <v>363</v>
      </c>
      <c r="R387" s="126" t="s">
        <v>794</v>
      </c>
      <c r="S387" s="126" t="s">
        <v>826</v>
      </c>
      <c r="T387" s="101" t="s">
        <v>971</v>
      </c>
      <c r="U387" s="126" t="s">
        <v>369</v>
      </c>
      <c r="V387" s="126" t="s">
        <v>1781</v>
      </c>
      <c r="W387" s="126" t="s">
        <v>794</v>
      </c>
      <c r="X387" s="128" t="s">
        <v>1306</v>
      </c>
      <c r="Y387" s="181" t="s">
        <v>373</v>
      </c>
      <c r="Z387" s="181" t="s">
        <v>373</v>
      </c>
      <c r="AA387" s="181" t="s">
        <v>379</v>
      </c>
      <c r="AB387" s="131">
        <f t="shared" si="60"/>
        <v>1</v>
      </c>
      <c r="AC387" s="181" t="s">
        <v>379</v>
      </c>
      <c r="AD387" s="131">
        <f t="shared" si="61"/>
        <v>1</v>
      </c>
      <c r="AE387" s="181" t="s">
        <v>379</v>
      </c>
      <c r="AF387" s="131">
        <f t="shared" si="62"/>
        <v>1</v>
      </c>
      <c r="AG387" s="131">
        <f t="shared" si="63"/>
        <v>3</v>
      </c>
      <c r="AH387" s="181" t="s">
        <v>379</v>
      </c>
    </row>
    <row r="388" spans="1:34" ht="48">
      <c r="A388" s="99" t="s">
        <v>2036</v>
      </c>
      <c r="B388" s="99" t="s">
        <v>137</v>
      </c>
      <c r="C388" s="100" t="s">
        <v>1299</v>
      </c>
      <c r="D388" s="125" t="s">
        <v>1300</v>
      </c>
      <c r="E388" s="60" t="s">
        <v>457</v>
      </c>
      <c r="F388" s="102" t="s">
        <v>2037</v>
      </c>
      <c r="G388" s="103" t="s">
        <v>1337</v>
      </c>
      <c r="H388" s="126" t="s">
        <v>157</v>
      </c>
      <c r="I388" s="126" t="s">
        <v>164</v>
      </c>
      <c r="J388" s="126" t="s">
        <v>158</v>
      </c>
      <c r="K388" s="126" t="s">
        <v>182</v>
      </c>
      <c r="L388" s="126" t="s">
        <v>359</v>
      </c>
      <c r="M388" s="99" t="s">
        <v>1207</v>
      </c>
      <c r="N388" s="99" t="s">
        <v>1786</v>
      </c>
      <c r="O388" s="101" t="s">
        <v>1787</v>
      </c>
      <c r="P388" s="126" t="s">
        <v>1632</v>
      </c>
      <c r="Q388" s="126" t="s">
        <v>363</v>
      </c>
      <c r="R388" s="126" t="s">
        <v>794</v>
      </c>
      <c r="S388" s="126" t="s">
        <v>826</v>
      </c>
      <c r="T388" s="101" t="s">
        <v>971</v>
      </c>
      <c r="U388" s="126" t="s">
        <v>369</v>
      </c>
      <c r="V388" s="126" t="s">
        <v>1781</v>
      </c>
      <c r="W388" s="126" t="s">
        <v>794</v>
      </c>
      <c r="X388" s="128" t="s">
        <v>1306</v>
      </c>
      <c r="Y388" s="181" t="s">
        <v>373</v>
      </c>
      <c r="Z388" s="181" t="s">
        <v>373</v>
      </c>
      <c r="AA388" s="181" t="s">
        <v>379</v>
      </c>
      <c r="AB388" s="131">
        <f t="shared" si="60"/>
        <v>1</v>
      </c>
      <c r="AC388" s="181" t="s">
        <v>379</v>
      </c>
      <c r="AD388" s="131">
        <f t="shared" si="61"/>
        <v>1</v>
      </c>
      <c r="AE388" s="181" t="s">
        <v>379</v>
      </c>
      <c r="AF388" s="131">
        <f t="shared" si="62"/>
        <v>1</v>
      </c>
      <c r="AG388" s="131">
        <f t="shared" si="63"/>
        <v>3</v>
      </c>
      <c r="AH388" s="181" t="s">
        <v>379</v>
      </c>
    </row>
    <row r="389" spans="1:34" ht="48">
      <c r="A389" s="99" t="s">
        <v>2038</v>
      </c>
      <c r="B389" s="99" t="s">
        <v>137</v>
      </c>
      <c r="C389" s="100" t="s">
        <v>1299</v>
      </c>
      <c r="D389" s="125" t="s">
        <v>1300</v>
      </c>
      <c r="E389" s="101" t="s">
        <v>1322</v>
      </c>
      <c r="F389" s="102" t="s">
        <v>2039</v>
      </c>
      <c r="G389" s="103" t="s">
        <v>2040</v>
      </c>
      <c r="H389" s="126" t="s">
        <v>157</v>
      </c>
      <c r="I389" s="126" t="s">
        <v>164</v>
      </c>
      <c r="J389" s="126" t="s">
        <v>158</v>
      </c>
      <c r="K389" s="126" t="s">
        <v>182</v>
      </c>
      <c r="L389" s="126" t="s">
        <v>359</v>
      </c>
      <c r="M389" s="99" t="s">
        <v>1207</v>
      </c>
      <c r="N389" s="99" t="s">
        <v>1786</v>
      </c>
      <c r="O389" s="101" t="s">
        <v>1787</v>
      </c>
      <c r="P389" s="126" t="s">
        <v>1632</v>
      </c>
      <c r="Q389" s="126" t="s">
        <v>363</v>
      </c>
      <c r="R389" s="126" t="s">
        <v>794</v>
      </c>
      <c r="S389" s="126" t="s">
        <v>826</v>
      </c>
      <c r="T389" s="101" t="s">
        <v>971</v>
      </c>
      <c r="U389" s="126" t="s">
        <v>369</v>
      </c>
      <c r="V389" s="126" t="s">
        <v>1781</v>
      </c>
      <c r="W389" s="126" t="s">
        <v>794</v>
      </c>
      <c r="X389" s="128" t="s">
        <v>1306</v>
      </c>
      <c r="Y389" s="181" t="s">
        <v>373</v>
      </c>
      <c r="Z389" s="181" t="s">
        <v>373</v>
      </c>
      <c r="AA389" s="181" t="s">
        <v>379</v>
      </c>
      <c r="AB389" s="131">
        <f t="shared" si="60"/>
        <v>1</v>
      </c>
      <c r="AC389" s="181" t="s">
        <v>379</v>
      </c>
      <c r="AD389" s="131">
        <f t="shared" si="61"/>
        <v>1</v>
      </c>
      <c r="AE389" s="181" t="s">
        <v>379</v>
      </c>
      <c r="AF389" s="131">
        <f t="shared" si="62"/>
        <v>1</v>
      </c>
      <c r="AG389" s="131">
        <f t="shared" si="63"/>
        <v>3</v>
      </c>
      <c r="AH389" s="181" t="s">
        <v>379</v>
      </c>
    </row>
    <row r="390" spans="1:34" ht="48">
      <c r="A390" s="99" t="s">
        <v>2041</v>
      </c>
      <c r="B390" s="99" t="s">
        <v>137</v>
      </c>
      <c r="C390" s="100" t="s">
        <v>1299</v>
      </c>
      <c r="D390" s="125" t="s">
        <v>2042</v>
      </c>
      <c r="E390" s="60" t="s">
        <v>457</v>
      </c>
      <c r="F390" s="102" t="s">
        <v>2043</v>
      </c>
      <c r="G390" s="128" t="s">
        <v>2044</v>
      </c>
      <c r="H390" s="126" t="s">
        <v>157</v>
      </c>
      <c r="I390" s="126" t="s">
        <v>164</v>
      </c>
      <c r="J390" s="126" t="s">
        <v>158</v>
      </c>
      <c r="K390" s="126" t="s">
        <v>182</v>
      </c>
      <c r="L390" s="126" t="s">
        <v>359</v>
      </c>
      <c r="M390" s="99" t="s">
        <v>1207</v>
      </c>
      <c r="N390" s="99" t="s">
        <v>1786</v>
      </c>
      <c r="O390" s="101" t="s">
        <v>1787</v>
      </c>
      <c r="P390" s="126" t="s">
        <v>1632</v>
      </c>
      <c r="Q390" s="126" t="s">
        <v>363</v>
      </c>
      <c r="R390" s="126" t="s">
        <v>794</v>
      </c>
      <c r="S390" s="126" t="s">
        <v>826</v>
      </c>
      <c r="T390" s="101" t="s">
        <v>971</v>
      </c>
      <c r="U390" s="126" t="s">
        <v>369</v>
      </c>
      <c r="V390" s="126" t="s">
        <v>1781</v>
      </c>
      <c r="W390" s="126" t="s">
        <v>794</v>
      </c>
      <c r="X390" s="128" t="s">
        <v>1306</v>
      </c>
      <c r="Y390" s="181" t="s">
        <v>373</v>
      </c>
      <c r="Z390" s="181" t="s">
        <v>373</v>
      </c>
      <c r="AA390" s="181" t="s">
        <v>379</v>
      </c>
      <c r="AB390" s="131">
        <f t="shared" si="60"/>
        <v>1</v>
      </c>
      <c r="AC390" s="181" t="s">
        <v>379</v>
      </c>
      <c r="AD390" s="131">
        <f t="shared" si="61"/>
        <v>1</v>
      </c>
      <c r="AE390" s="181" t="s">
        <v>379</v>
      </c>
      <c r="AF390" s="131">
        <f t="shared" si="62"/>
        <v>1</v>
      </c>
      <c r="AG390" s="131">
        <f t="shared" si="63"/>
        <v>3</v>
      </c>
      <c r="AH390" s="181" t="s">
        <v>379</v>
      </c>
    </row>
    <row r="391" spans="1:34" ht="48">
      <c r="A391" s="99" t="s">
        <v>2045</v>
      </c>
      <c r="B391" s="99" t="s">
        <v>137</v>
      </c>
      <c r="C391" s="100" t="s">
        <v>1299</v>
      </c>
      <c r="D391" s="125" t="s">
        <v>2042</v>
      </c>
      <c r="E391" s="60" t="s">
        <v>457</v>
      </c>
      <c r="F391" s="102" t="s">
        <v>2046</v>
      </c>
      <c r="G391" s="128" t="s">
        <v>2047</v>
      </c>
      <c r="H391" s="126" t="s">
        <v>157</v>
      </c>
      <c r="I391" s="126" t="s">
        <v>164</v>
      </c>
      <c r="J391" s="126" t="s">
        <v>158</v>
      </c>
      <c r="K391" s="126" t="s">
        <v>182</v>
      </c>
      <c r="L391" s="126" t="s">
        <v>359</v>
      </c>
      <c r="M391" s="99" t="s">
        <v>1207</v>
      </c>
      <c r="N391" s="99" t="s">
        <v>1786</v>
      </c>
      <c r="O391" s="101" t="s">
        <v>1787</v>
      </c>
      <c r="P391" s="126" t="s">
        <v>1632</v>
      </c>
      <c r="Q391" s="126" t="s">
        <v>363</v>
      </c>
      <c r="R391" s="126" t="s">
        <v>794</v>
      </c>
      <c r="S391" s="126" t="s">
        <v>826</v>
      </c>
      <c r="T391" s="101" t="s">
        <v>971</v>
      </c>
      <c r="U391" s="126" t="s">
        <v>369</v>
      </c>
      <c r="V391" s="126" t="s">
        <v>1781</v>
      </c>
      <c r="W391" s="126" t="s">
        <v>794</v>
      </c>
      <c r="X391" s="128" t="s">
        <v>1306</v>
      </c>
      <c r="Y391" s="181" t="s">
        <v>373</v>
      </c>
      <c r="Z391" s="181" t="s">
        <v>373</v>
      </c>
      <c r="AA391" s="181" t="s">
        <v>379</v>
      </c>
      <c r="AB391" s="131">
        <f t="shared" si="60"/>
        <v>1</v>
      </c>
      <c r="AC391" s="181" t="s">
        <v>379</v>
      </c>
      <c r="AD391" s="131">
        <f t="shared" si="61"/>
        <v>1</v>
      </c>
      <c r="AE391" s="181" t="s">
        <v>379</v>
      </c>
      <c r="AF391" s="131">
        <f t="shared" si="62"/>
        <v>1</v>
      </c>
      <c r="AG391" s="131">
        <f t="shared" si="63"/>
        <v>3</v>
      </c>
      <c r="AH391" s="181" t="s">
        <v>379</v>
      </c>
    </row>
    <row r="392" spans="1:34" ht="48">
      <c r="A392" s="99" t="s">
        <v>2048</v>
      </c>
      <c r="B392" s="99" t="s">
        <v>137</v>
      </c>
      <c r="C392" s="100" t="s">
        <v>1299</v>
      </c>
      <c r="D392" s="125" t="s">
        <v>1832</v>
      </c>
      <c r="E392" s="126" t="s">
        <v>2049</v>
      </c>
      <c r="F392" s="102" t="s">
        <v>2050</v>
      </c>
      <c r="G392" s="128" t="s">
        <v>2051</v>
      </c>
      <c r="H392" s="126" t="s">
        <v>157</v>
      </c>
      <c r="I392" s="126" t="s">
        <v>164</v>
      </c>
      <c r="J392" s="126" t="s">
        <v>158</v>
      </c>
      <c r="K392" s="126" t="s">
        <v>182</v>
      </c>
      <c r="L392" s="126" t="s">
        <v>359</v>
      </c>
      <c r="M392" s="99" t="s">
        <v>1207</v>
      </c>
      <c r="N392" s="99" t="s">
        <v>1786</v>
      </c>
      <c r="O392" s="101" t="s">
        <v>1787</v>
      </c>
      <c r="P392" s="126" t="s">
        <v>1632</v>
      </c>
      <c r="Q392" s="126" t="s">
        <v>363</v>
      </c>
      <c r="R392" s="126" t="s">
        <v>794</v>
      </c>
      <c r="S392" s="126" t="s">
        <v>826</v>
      </c>
      <c r="T392" s="101" t="s">
        <v>971</v>
      </c>
      <c r="U392" s="126" t="s">
        <v>369</v>
      </c>
      <c r="V392" s="126" t="s">
        <v>1781</v>
      </c>
      <c r="W392" s="126" t="s">
        <v>794</v>
      </c>
      <c r="X392" s="128" t="s">
        <v>1306</v>
      </c>
      <c r="Y392" s="181" t="s">
        <v>373</v>
      </c>
      <c r="Z392" s="181" t="s">
        <v>373</v>
      </c>
      <c r="AA392" s="181" t="s">
        <v>379</v>
      </c>
      <c r="AB392" s="131">
        <f t="shared" si="60"/>
        <v>1</v>
      </c>
      <c r="AC392" s="181" t="s">
        <v>379</v>
      </c>
      <c r="AD392" s="131">
        <f t="shared" si="61"/>
        <v>1</v>
      </c>
      <c r="AE392" s="181" t="s">
        <v>379</v>
      </c>
      <c r="AF392" s="131">
        <f t="shared" si="62"/>
        <v>1</v>
      </c>
      <c r="AG392" s="131">
        <f t="shared" si="63"/>
        <v>3</v>
      </c>
      <c r="AH392" s="181" t="s">
        <v>379</v>
      </c>
    </row>
    <row r="393" spans="1:34" ht="48">
      <c r="A393" s="99" t="s">
        <v>2052</v>
      </c>
      <c r="B393" s="99" t="s">
        <v>137</v>
      </c>
      <c r="C393" s="100" t="s">
        <v>1870</v>
      </c>
      <c r="D393" s="125" t="s">
        <v>1895</v>
      </c>
      <c r="E393" s="60" t="s">
        <v>457</v>
      </c>
      <c r="F393" s="102" t="s">
        <v>2053</v>
      </c>
      <c r="G393" s="128" t="s">
        <v>2054</v>
      </c>
      <c r="H393" s="126" t="s">
        <v>157</v>
      </c>
      <c r="I393" s="126" t="s">
        <v>164</v>
      </c>
      <c r="J393" s="126" t="s">
        <v>158</v>
      </c>
      <c r="K393" s="126" t="s">
        <v>182</v>
      </c>
      <c r="L393" s="126" t="s">
        <v>359</v>
      </c>
      <c r="M393" s="99" t="s">
        <v>1207</v>
      </c>
      <c r="N393" s="99" t="s">
        <v>1786</v>
      </c>
      <c r="O393" s="101" t="s">
        <v>1787</v>
      </c>
      <c r="P393" s="126" t="s">
        <v>1632</v>
      </c>
      <c r="Q393" s="126" t="s">
        <v>363</v>
      </c>
      <c r="R393" s="126" t="s">
        <v>794</v>
      </c>
      <c r="S393" s="126" t="s">
        <v>826</v>
      </c>
      <c r="T393" s="101" t="s">
        <v>971</v>
      </c>
      <c r="U393" s="126" t="s">
        <v>369</v>
      </c>
      <c r="V393" s="126" t="s">
        <v>1781</v>
      </c>
      <c r="W393" s="126" t="s">
        <v>794</v>
      </c>
      <c r="X393" s="128" t="s">
        <v>1306</v>
      </c>
      <c r="Y393" s="181" t="s">
        <v>373</v>
      </c>
      <c r="Z393" s="181" t="s">
        <v>373</v>
      </c>
      <c r="AA393" s="181" t="s">
        <v>379</v>
      </c>
      <c r="AB393" s="131">
        <f t="shared" si="60"/>
        <v>1</v>
      </c>
      <c r="AC393" s="181" t="s">
        <v>379</v>
      </c>
      <c r="AD393" s="131">
        <f t="shared" si="61"/>
        <v>1</v>
      </c>
      <c r="AE393" s="181" t="s">
        <v>379</v>
      </c>
      <c r="AF393" s="131">
        <f t="shared" si="62"/>
        <v>1</v>
      </c>
      <c r="AG393" s="131">
        <f t="shared" si="63"/>
        <v>3</v>
      </c>
      <c r="AH393" s="181" t="s">
        <v>379</v>
      </c>
    </row>
    <row r="394" spans="1:34" ht="48">
      <c r="A394" s="99" t="s">
        <v>2055</v>
      </c>
      <c r="B394" s="99" t="s">
        <v>137</v>
      </c>
      <c r="C394" s="100" t="s">
        <v>1870</v>
      </c>
      <c r="D394" s="125"/>
      <c r="E394" s="60" t="s">
        <v>457</v>
      </c>
      <c r="F394" s="102" t="s">
        <v>2056</v>
      </c>
      <c r="G394" s="126"/>
      <c r="H394" s="126" t="s">
        <v>157</v>
      </c>
      <c r="I394" s="126" t="s">
        <v>164</v>
      </c>
      <c r="J394" s="126" t="s">
        <v>158</v>
      </c>
      <c r="K394" s="126" t="s">
        <v>182</v>
      </c>
      <c r="L394" s="126" t="s">
        <v>359</v>
      </c>
      <c r="M394" s="99" t="s">
        <v>1207</v>
      </c>
      <c r="N394" s="99" t="s">
        <v>1786</v>
      </c>
      <c r="O394" s="101" t="s">
        <v>1787</v>
      </c>
      <c r="P394" s="126" t="s">
        <v>1632</v>
      </c>
      <c r="Q394" s="126" t="s">
        <v>363</v>
      </c>
      <c r="R394" s="126" t="s">
        <v>794</v>
      </c>
      <c r="S394" s="126" t="s">
        <v>826</v>
      </c>
      <c r="T394" s="101" t="s">
        <v>971</v>
      </c>
      <c r="U394" s="126" t="s">
        <v>369</v>
      </c>
      <c r="V394" s="126" t="s">
        <v>1781</v>
      </c>
      <c r="W394" s="126" t="s">
        <v>794</v>
      </c>
      <c r="X394" s="128" t="s">
        <v>1306</v>
      </c>
      <c r="Y394" s="181" t="s">
        <v>373</v>
      </c>
      <c r="Z394" s="181" t="s">
        <v>373</v>
      </c>
      <c r="AA394" s="181" t="s">
        <v>379</v>
      </c>
      <c r="AB394" s="131">
        <f t="shared" si="60"/>
        <v>1</v>
      </c>
      <c r="AC394" s="181" t="s">
        <v>379</v>
      </c>
      <c r="AD394" s="131">
        <f t="shared" si="61"/>
        <v>1</v>
      </c>
      <c r="AE394" s="181" t="s">
        <v>379</v>
      </c>
      <c r="AF394" s="131">
        <f t="shared" si="62"/>
        <v>1</v>
      </c>
      <c r="AG394" s="131">
        <f t="shared" si="63"/>
        <v>3</v>
      </c>
      <c r="AH394" s="181" t="s">
        <v>379</v>
      </c>
    </row>
    <row r="395" spans="1:34" ht="48">
      <c r="A395" s="99" t="s">
        <v>2057</v>
      </c>
      <c r="B395" s="99" t="s">
        <v>137</v>
      </c>
      <c r="C395" s="100" t="s">
        <v>1870</v>
      </c>
      <c r="D395" s="125" t="s">
        <v>1895</v>
      </c>
      <c r="E395" s="60" t="s">
        <v>457</v>
      </c>
      <c r="F395" s="102" t="s">
        <v>2058</v>
      </c>
      <c r="G395" s="128" t="s">
        <v>2059</v>
      </c>
      <c r="H395" s="126" t="s">
        <v>157</v>
      </c>
      <c r="I395" s="126" t="s">
        <v>164</v>
      </c>
      <c r="J395" s="126" t="s">
        <v>158</v>
      </c>
      <c r="K395" s="126" t="s">
        <v>182</v>
      </c>
      <c r="L395" s="126" t="s">
        <v>359</v>
      </c>
      <c r="M395" s="99" t="s">
        <v>1207</v>
      </c>
      <c r="N395" s="99" t="s">
        <v>1786</v>
      </c>
      <c r="O395" s="101" t="s">
        <v>1787</v>
      </c>
      <c r="P395" s="126" t="s">
        <v>1632</v>
      </c>
      <c r="Q395" s="126" t="s">
        <v>363</v>
      </c>
      <c r="R395" s="126" t="s">
        <v>794</v>
      </c>
      <c r="S395" s="126" t="s">
        <v>826</v>
      </c>
      <c r="T395" s="101" t="s">
        <v>971</v>
      </c>
      <c r="U395" s="126" t="s">
        <v>369</v>
      </c>
      <c r="V395" s="126" t="s">
        <v>1781</v>
      </c>
      <c r="W395" s="126" t="s">
        <v>794</v>
      </c>
      <c r="X395" s="128" t="s">
        <v>1306</v>
      </c>
      <c r="Y395" s="181" t="s">
        <v>373</v>
      </c>
      <c r="Z395" s="181" t="s">
        <v>373</v>
      </c>
      <c r="AA395" s="181" t="s">
        <v>379</v>
      </c>
      <c r="AB395" s="131">
        <f t="shared" si="60"/>
        <v>1</v>
      </c>
      <c r="AC395" s="181" t="s">
        <v>379</v>
      </c>
      <c r="AD395" s="131">
        <f t="shared" si="61"/>
        <v>1</v>
      </c>
      <c r="AE395" s="181" t="s">
        <v>379</v>
      </c>
      <c r="AF395" s="131">
        <f t="shared" si="62"/>
        <v>1</v>
      </c>
      <c r="AG395" s="131">
        <f t="shared" si="63"/>
        <v>3</v>
      </c>
      <c r="AH395" s="181" t="s">
        <v>379</v>
      </c>
    </row>
    <row r="396" spans="1:34" ht="48">
      <c r="A396" s="99" t="s">
        <v>2060</v>
      </c>
      <c r="B396" s="99" t="s">
        <v>137</v>
      </c>
      <c r="C396" s="100" t="s">
        <v>1870</v>
      </c>
      <c r="D396" s="125" t="s">
        <v>1895</v>
      </c>
      <c r="E396" s="60" t="s">
        <v>457</v>
      </c>
      <c r="F396" s="102" t="s">
        <v>2061</v>
      </c>
      <c r="G396" s="128" t="s">
        <v>2062</v>
      </c>
      <c r="H396" s="126" t="s">
        <v>157</v>
      </c>
      <c r="I396" s="126" t="s">
        <v>164</v>
      </c>
      <c r="J396" s="126" t="s">
        <v>158</v>
      </c>
      <c r="K396" s="126" t="s">
        <v>182</v>
      </c>
      <c r="L396" s="126" t="s">
        <v>359</v>
      </c>
      <c r="M396" s="99" t="s">
        <v>1207</v>
      </c>
      <c r="N396" s="99" t="s">
        <v>1786</v>
      </c>
      <c r="O396" s="101" t="s">
        <v>1787</v>
      </c>
      <c r="P396" s="126" t="s">
        <v>1632</v>
      </c>
      <c r="Q396" s="126" t="s">
        <v>363</v>
      </c>
      <c r="R396" s="126" t="s">
        <v>794</v>
      </c>
      <c r="S396" s="126" t="s">
        <v>826</v>
      </c>
      <c r="T396" s="101" t="s">
        <v>971</v>
      </c>
      <c r="U396" s="126" t="s">
        <v>369</v>
      </c>
      <c r="V396" s="126" t="s">
        <v>1781</v>
      </c>
      <c r="W396" s="126" t="s">
        <v>794</v>
      </c>
      <c r="X396" s="128" t="s">
        <v>1306</v>
      </c>
      <c r="Y396" s="181" t="s">
        <v>373</v>
      </c>
      <c r="Z396" s="181" t="s">
        <v>373</v>
      </c>
      <c r="AA396" s="181" t="s">
        <v>379</v>
      </c>
      <c r="AB396" s="131">
        <f t="shared" si="60"/>
        <v>1</v>
      </c>
      <c r="AC396" s="181" t="s">
        <v>379</v>
      </c>
      <c r="AD396" s="131">
        <f t="shared" si="61"/>
        <v>1</v>
      </c>
      <c r="AE396" s="181" t="s">
        <v>379</v>
      </c>
      <c r="AF396" s="131">
        <f t="shared" si="62"/>
        <v>1</v>
      </c>
      <c r="AG396" s="131">
        <f t="shared" si="63"/>
        <v>3</v>
      </c>
      <c r="AH396" s="181" t="s">
        <v>379</v>
      </c>
    </row>
    <row r="397" spans="1:34" ht="48">
      <c r="A397" s="99" t="s">
        <v>2063</v>
      </c>
      <c r="B397" s="99" t="s">
        <v>137</v>
      </c>
      <c r="C397" s="100" t="s">
        <v>1870</v>
      </c>
      <c r="D397" s="125" t="s">
        <v>2064</v>
      </c>
      <c r="E397" s="60" t="s">
        <v>457</v>
      </c>
      <c r="F397" s="102" t="s">
        <v>2065</v>
      </c>
      <c r="G397" s="128" t="s">
        <v>2066</v>
      </c>
      <c r="H397" s="126" t="s">
        <v>157</v>
      </c>
      <c r="I397" s="126" t="s">
        <v>164</v>
      </c>
      <c r="J397" s="126" t="s">
        <v>158</v>
      </c>
      <c r="K397" s="126" t="s">
        <v>182</v>
      </c>
      <c r="L397" s="126" t="s">
        <v>359</v>
      </c>
      <c r="M397" s="99" t="s">
        <v>1207</v>
      </c>
      <c r="N397" s="99" t="s">
        <v>1786</v>
      </c>
      <c r="O397" s="101" t="s">
        <v>1787</v>
      </c>
      <c r="P397" s="126" t="s">
        <v>1632</v>
      </c>
      <c r="Q397" s="126" t="s">
        <v>363</v>
      </c>
      <c r="R397" s="126" t="s">
        <v>794</v>
      </c>
      <c r="S397" s="126" t="s">
        <v>826</v>
      </c>
      <c r="T397" s="101" t="s">
        <v>971</v>
      </c>
      <c r="U397" s="126" t="s">
        <v>369</v>
      </c>
      <c r="V397" s="126" t="s">
        <v>1781</v>
      </c>
      <c r="W397" s="126" t="s">
        <v>794</v>
      </c>
      <c r="X397" s="128" t="s">
        <v>1306</v>
      </c>
      <c r="Y397" s="181" t="s">
        <v>373</v>
      </c>
      <c r="Z397" s="181" t="s">
        <v>373</v>
      </c>
      <c r="AA397" s="181" t="s">
        <v>379</v>
      </c>
      <c r="AB397" s="131">
        <f t="shared" si="60"/>
        <v>1</v>
      </c>
      <c r="AC397" s="181" t="s">
        <v>379</v>
      </c>
      <c r="AD397" s="131">
        <f t="shared" si="61"/>
        <v>1</v>
      </c>
      <c r="AE397" s="181" t="s">
        <v>379</v>
      </c>
      <c r="AF397" s="131">
        <f t="shared" si="62"/>
        <v>1</v>
      </c>
      <c r="AG397" s="131">
        <f t="shared" si="63"/>
        <v>3</v>
      </c>
      <c r="AH397" s="181" t="s">
        <v>379</v>
      </c>
    </row>
    <row r="398" spans="1:34" ht="48">
      <c r="A398" s="99" t="s">
        <v>2067</v>
      </c>
      <c r="B398" s="99" t="s">
        <v>137</v>
      </c>
      <c r="C398" s="100" t="s">
        <v>1870</v>
      </c>
      <c r="D398" s="125" t="s">
        <v>2064</v>
      </c>
      <c r="E398" s="60" t="s">
        <v>457</v>
      </c>
      <c r="F398" s="102" t="s">
        <v>2068</v>
      </c>
      <c r="G398" s="128" t="s">
        <v>2069</v>
      </c>
      <c r="H398" s="126" t="s">
        <v>157</v>
      </c>
      <c r="I398" s="126" t="s">
        <v>164</v>
      </c>
      <c r="J398" s="126" t="s">
        <v>158</v>
      </c>
      <c r="K398" s="126" t="s">
        <v>182</v>
      </c>
      <c r="L398" s="126" t="s">
        <v>359</v>
      </c>
      <c r="M398" s="99" t="s">
        <v>1207</v>
      </c>
      <c r="N398" s="99" t="s">
        <v>1786</v>
      </c>
      <c r="O398" s="101" t="s">
        <v>1787</v>
      </c>
      <c r="P398" s="126" t="s">
        <v>1632</v>
      </c>
      <c r="Q398" s="126" t="s">
        <v>363</v>
      </c>
      <c r="R398" s="126" t="s">
        <v>794</v>
      </c>
      <c r="S398" s="126" t="s">
        <v>826</v>
      </c>
      <c r="T398" s="101" t="s">
        <v>971</v>
      </c>
      <c r="U398" s="126" t="s">
        <v>369</v>
      </c>
      <c r="V398" s="126" t="s">
        <v>1781</v>
      </c>
      <c r="W398" s="126" t="s">
        <v>794</v>
      </c>
      <c r="X398" s="128" t="s">
        <v>1306</v>
      </c>
      <c r="Y398" s="181" t="s">
        <v>373</v>
      </c>
      <c r="Z398" s="181" t="s">
        <v>373</v>
      </c>
      <c r="AA398" s="181" t="s">
        <v>379</v>
      </c>
      <c r="AB398" s="131">
        <f t="shared" si="60"/>
        <v>1</v>
      </c>
      <c r="AC398" s="181" t="s">
        <v>379</v>
      </c>
      <c r="AD398" s="131">
        <f t="shared" si="61"/>
        <v>1</v>
      </c>
      <c r="AE398" s="181" t="s">
        <v>379</v>
      </c>
      <c r="AF398" s="131">
        <f t="shared" si="62"/>
        <v>1</v>
      </c>
      <c r="AG398" s="131">
        <f t="shared" si="63"/>
        <v>3</v>
      </c>
      <c r="AH398" s="181" t="s">
        <v>379</v>
      </c>
    </row>
    <row r="399" spans="1:34" ht="60">
      <c r="A399" s="99" t="s">
        <v>2070</v>
      </c>
      <c r="B399" s="99" t="s">
        <v>137</v>
      </c>
      <c r="C399" s="100" t="s">
        <v>1870</v>
      </c>
      <c r="D399" s="125" t="s">
        <v>1895</v>
      </c>
      <c r="E399" s="60" t="s">
        <v>457</v>
      </c>
      <c r="F399" s="102" t="s">
        <v>2071</v>
      </c>
      <c r="G399" s="128" t="s">
        <v>2072</v>
      </c>
      <c r="H399" s="126" t="s">
        <v>157</v>
      </c>
      <c r="I399" s="126" t="s">
        <v>164</v>
      </c>
      <c r="J399" s="126" t="s">
        <v>158</v>
      </c>
      <c r="K399" s="126" t="s">
        <v>182</v>
      </c>
      <c r="L399" s="126" t="s">
        <v>359</v>
      </c>
      <c r="M399" s="99" t="s">
        <v>1207</v>
      </c>
      <c r="N399" s="99" t="s">
        <v>1786</v>
      </c>
      <c r="O399" s="101" t="s">
        <v>1787</v>
      </c>
      <c r="P399" s="126" t="s">
        <v>1632</v>
      </c>
      <c r="Q399" s="126" t="s">
        <v>363</v>
      </c>
      <c r="R399" s="126" t="s">
        <v>794</v>
      </c>
      <c r="S399" s="126" t="s">
        <v>826</v>
      </c>
      <c r="T399" s="101" t="s">
        <v>971</v>
      </c>
      <c r="U399" s="126" t="s">
        <v>369</v>
      </c>
      <c r="V399" s="126" t="s">
        <v>1781</v>
      </c>
      <c r="W399" s="126" t="s">
        <v>794</v>
      </c>
      <c r="X399" s="128" t="s">
        <v>1306</v>
      </c>
      <c r="Y399" s="181" t="s">
        <v>373</v>
      </c>
      <c r="Z399" s="181" t="s">
        <v>373</v>
      </c>
      <c r="AA399" s="181" t="s">
        <v>379</v>
      </c>
      <c r="AB399" s="131">
        <f t="shared" si="60"/>
        <v>1</v>
      </c>
      <c r="AC399" s="181" t="s">
        <v>379</v>
      </c>
      <c r="AD399" s="131">
        <f t="shared" si="61"/>
        <v>1</v>
      </c>
      <c r="AE399" s="181" t="s">
        <v>379</v>
      </c>
      <c r="AF399" s="131">
        <f t="shared" si="62"/>
        <v>1</v>
      </c>
      <c r="AG399" s="131">
        <f t="shared" si="63"/>
        <v>3</v>
      </c>
      <c r="AH399" s="181" t="s">
        <v>379</v>
      </c>
    </row>
    <row r="400" spans="1:34" ht="48">
      <c r="A400" s="99" t="s">
        <v>2073</v>
      </c>
      <c r="B400" s="99" t="s">
        <v>137</v>
      </c>
      <c r="C400" s="100" t="s">
        <v>1870</v>
      </c>
      <c r="D400" s="125" t="s">
        <v>1895</v>
      </c>
      <c r="E400" s="131" t="s">
        <v>2074</v>
      </c>
      <c r="F400" s="102" t="s">
        <v>2075</v>
      </c>
      <c r="G400" s="128" t="s">
        <v>2076</v>
      </c>
      <c r="H400" s="126" t="s">
        <v>157</v>
      </c>
      <c r="I400" s="126" t="s">
        <v>164</v>
      </c>
      <c r="J400" s="126" t="s">
        <v>158</v>
      </c>
      <c r="K400" s="126" t="s">
        <v>182</v>
      </c>
      <c r="L400" s="126" t="s">
        <v>359</v>
      </c>
      <c r="M400" s="99" t="s">
        <v>1207</v>
      </c>
      <c r="N400" s="99" t="s">
        <v>1786</v>
      </c>
      <c r="O400" s="101" t="s">
        <v>1787</v>
      </c>
      <c r="P400" s="126" t="s">
        <v>1632</v>
      </c>
      <c r="Q400" s="126" t="s">
        <v>363</v>
      </c>
      <c r="R400" s="126" t="s">
        <v>794</v>
      </c>
      <c r="S400" s="126" t="s">
        <v>826</v>
      </c>
      <c r="T400" s="101" t="s">
        <v>971</v>
      </c>
      <c r="U400" s="126" t="s">
        <v>369</v>
      </c>
      <c r="V400" s="126" t="s">
        <v>1781</v>
      </c>
      <c r="W400" s="126" t="s">
        <v>794</v>
      </c>
      <c r="X400" s="128" t="s">
        <v>1306</v>
      </c>
      <c r="Y400" s="181" t="s">
        <v>373</v>
      </c>
      <c r="Z400" s="181" t="s">
        <v>373</v>
      </c>
      <c r="AA400" s="181" t="s">
        <v>379</v>
      </c>
      <c r="AB400" s="131">
        <f t="shared" si="60"/>
        <v>1</v>
      </c>
      <c r="AC400" s="181" t="s">
        <v>379</v>
      </c>
      <c r="AD400" s="131">
        <f t="shared" si="61"/>
        <v>1</v>
      </c>
      <c r="AE400" s="181" t="s">
        <v>379</v>
      </c>
      <c r="AF400" s="131">
        <f t="shared" si="62"/>
        <v>1</v>
      </c>
      <c r="AG400" s="131">
        <f t="shared" si="63"/>
        <v>3</v>
      </c>
      <c r="AH400" s="181" t="s">
        <v>379</v>
      </c>
    </row>
    <row r="401" spans="1:34" ht="72">
      <c r="A401" s="99" t="s">
        <v>2077</v>
      </c>
      <c r="B401" s="99" t="s">
        <v>137</v>
      </c>
      <c r="C401" s="100" t="s">
        <v>1870</v>
      </c>
      <c r="D401" s="125" t="s">
        <v>1895</v>
      </c>
      <c r="E401" s="60" t="s">
        <v>457</v>
      </c>
      <c r="F401" s="102" t="s">
        <v>2078</v>
      </c>
      <c r="G401" s="128" t="s">
        <v>2079</v>
      </c>
      <c r="H401" s="126" t="s">
        <v>157</v>
      </c>
      <c r="I401" s="126" t="s">
        <v>164</v>
      </c>
      <c r="J401" s="126" t="s">
        <v>158</v>
      </c>
      <c r="K401" s="126" t="s">
        <v>182</v>
      </c>
      <c r="L401" s="126" t="s">
        <v>359</v>
      </c>
      <c r="M401" s="99" t="s">
        <v>1207</v>
      </c>
      <c r="N401" s="99" t="s">
        <v>1786</v>
      </c>
      <c r="O401" s="101" t="s">
        <v>1787</v>
      </c>
      <c r="P401" s="126" t="s">
        <v>1632</v>
      </c>
      <c r="Q401" s="126" t="s">
        <v>363</v>
      </c>
      <c r="R401" s="126" t="s">
        <v>794</v>
      </c>
      <c r="S401" s="126" t="s">
        <v>826</v>
      </c>
      <c r="T401" s="101" t="s">
        <v>971</v>
      </c>
      <c r="U401" s="126" t="s">
        <v>369</v>
      </c>
      <c r="V401" s="126" t="s">
        <v>1781</v>
      </c>
      <c r="W401" s="126" t="s">
        <v>794</v>
      </c>
      <c r="X401" s="128" t="s">
        <v>1306</v>
      </c>
      <c r="Y401" s="181" t="s">
        <v>373</v>
      </c>
      <c r="Z401" s="181" t="s">
        <v>373</v>
      </c>
      <c r="AA401" s="181" t="s">
        <v>379</v>
      </c>
      <c r="AB401" s="131">
        <f t="shared" si="60"/>
        <v>1</v>
      </c>
      <c r="AC401" s="181" t="s">
        <v>379</v>
      </c>
      <c r="AD401" s="131">
        <f t="shared" si="61"/>
        <v>1</v>
      </c>
      <c r="AE401" s="181" t="s">
        <v>379</v>
      </c>
      <c r="AF401" s="131">
        <f t="shared" si="62"/>
        <v>1</v>
      </c>
      <c r="AG401" s="131">
        <f t="shared" si="63"/>
        <v>3</v>
      </c>
      <c r="AH401" s="181" t="s">
        <v>379</v>
      </c>
    </row>
    <row r="402" spans="1:34" ht="48">
      <c r="A402" s="99" t="s">
        <v>2080</v>
      </c>
      <c r="B402" s="99" t="s">
        <v>137</v>
      </c>
      <c r="C402" s="100" t="s">
        <v>1870</v>
      </c>
      <c r="D402" s="125" t="s">
        <v>1895</v>
      </c>
      <c r="E402" s="60" t="s">
        <v>457</v>
      </c>
      <c r="F402" s="102" t="s">
        <v>2081</v>
      </c>
      <c r="G402" s="128" t="s">
        <v>2082</v>
      </c>
      <c r="H402" s="126" t="s">
        <v>157</v>
      </c>
      <c r="I402" s="126" t="s">
        <v>164</v>
      </c>
      <c r="J402" s="126" t="s">
        <v>158</v>
      </c>
      <c r="K402" s="126" t="s">
        <v>182</v>
      </c>
      <c r="L402" s="126" t="s">
        <v>358</v>
      </c>
      <c r="M402" s="99" t="s">
        <v>1207</v>
      </c>
      <c r="N402" s="99" t="s">
        <v>1786</v>
      </c>
      <c r="O402" s="101" t="s">
        <v>1787</v>
      </c>
      <c r="P402" s="126" t="s">
        <v>1632</v>
      </c>
      <c r="Q402" s="126" t="s">
        <v>363</v>
      </c>
      <c r="R402" s="126" t="s">
        <v>794</v>
      </c>
      <c r="S402" s="126" t="s">
        <v>826</v>
      </c>
      <c r="T402" s="101" t="s">
        <v>971</v>
      </c>
      <c r="U402" s="126" t="s">
        <v>369</v>
      </c>
      <c r="V402" s="126" t="s">
        <v>1781</v>
      </c>
      <c r="W402" s="126" t="s">
        <v>794</v>
      </c>
      <c r="X402" s="128" t="s">
        <v>1306</v>
      </c>
      <c r="Y402" s="181" t="s">
        <v>373</v>
      </c>
      <c r="Z402" s="181" t="s">
        <v>373</v>
      </c>
      <c r="AA402" s="181" t="s">
        <v>379</v>
      </c>
      <c r="AB402" s="131">
        <f t="shared" si="60"/>
        <v>1</v>
      </c>
      <c r="AC402" s="181" t="s">
        <v>379</v>
      </c>
      <c r="AD402" s="131">
        <f t="shared" si="61"/>
        <v>1</v>
      </c>
      <c r="AE402" s="181" t="s">
        <v>379</v>
      </c>
      <c r="AF402" s="131">
        <f t="shared" si="62"/>
        <v>1</v>
      </c>
      <c r="AG402" s="131">
        <f t="shared" si="63"/>
        <v>3</v>
      </c>
      <c r="AH402" s="181" t="s">
        <v>379</v>
      </c>
    </row>
    <row r="403" spans="1:34" ht="48">
      <c r="A403" s="99" t="s">
        <v>2083</v>
      </c>
      <c r="B403" s="99" t="s">
        <v>137</v>
      </c>
      <c r="C403" s="100" t="s">
        <v>1870</v>
      </c>
      <c r="D403" s="125" t="s">
        <v>1895</v>
      </c>
      <c r="E403" s="60" t="s">
        <v>457</v>
      </c>
      <c r="F403" s="102" t="s">
        <v>2084</v>
      </c>
      <c r="G403" s="128" t="s">
        <v>2085</v>
      </c>
      <c r="H403" s="126" t="s">
        <v>157</v>
      </c>
      <c r="I403" s="126" t="s">
        <v>164</v>
      </c>
      <c r="J403" s="126" t="s">
        <v>158</v>
      </c>
      <c r="K403" s="126" t="s">
        <v>182</v>
      </c>
      <c r="L403" s="126" t="s">
        <v>359</v>
      </c>
      <c r="M403" s="99" t="s">
        <v>1207</v>
      </c>
      <c r="N403" s="99" t="s">
        <v>1786</v>
      </c>
      <c r="O403" s="101" t="s">
        <v>1787</v>
      </c>
      <c r="P403" s="126" t="s">
        <v>1632</v>
      </c>
      <c r="Q403" s="126" t="s">
        <v>363</v>
      </c>
      <c r="R403" s="126" t="s">
        <v>794</v>
      </c>
      <c r="S403" s="126" t="s">
        <v>826</v>
      </c>
      <c r="T403" s="101" t="s">
        <v>971</v>
      </c>
      <c r="U403" s="126" t="s">
        <v>369</v>
      </c>
      <c r="V403" s="126" t="s">
        <v>1781</v>
      </c>
      <c r="W403" s="126" t="s">
        <v>794</v>
      </c>
      <c r="X403" s="128" t="s">
        <v>1306</v>
      </c>
      <c r="Y403" s="181" t="s">
        <v>373</v>
      </c>
      <c r="Z403" s="181" t="s">
        <v>373</v>
      </c>
      <c r="AA403" s="181" t="s">
        <v>379</v>
      </c>
      <c r="AB403" s="131">
        <f t="shared" si="60"/>
        <v>1</v>
      </c>
      <c r="AC403" s="181" t="s">
        <v>379</v>
      </c>
      <c r="AD403" s="131">
        <f t="shared" si="61"/>
        <v>1</v>
      </c>
      <c r="AE403" s="181" t="s">
        <v>379</v>
      </c>
      <c r="AF403" s="131">
        <f t="shared" si="62"/>
        <v>1</v>
      </c>
      <c r="AG403" s="131">
        <f t="shared" si="63"/>
        <v>3</v>
      </c>
      <c r="AH403" s="181" t="s">
        <v>379</v>
      </c>
    </row>
    <row r="404" spans="1:34" ht="48">
      <c r="A404" s="99" t="s">
        <v>2086</v>
      </c>
      <c r="B404" s="99" t="s">
        <v>137</v>
      </c>
      <c r="C404" s="100" t="s">
        <v>1870</v>
      </c>
      <c r="D404" s="125"/>
      <c r="E404" s="60" t="s">
        <v>457</v>
      </c>
      <c r="F404" s="102" t="s">
        <v>2087</v>
      </c>
      <c r="G404" s="126"/>
      <c r="H404" s="126" t="s">
        <v>157</v>
      </c>
      <c r="I404" s="126" t="s">
        <v>164</v>
      </c>
      <c r="J404" s="126" t="s">
        <v>158</v>
      </c>
      <c r="K404" s="126" t="s">
        <v>182</v>
      </c>
      <c r="L404" s="126" t="s">
        <v>359</v>
      </c>
      <c r="M404" s="99" t="s">
        <v>1207</v>
      </c>
      <c r="N404" s="99" t="s">
        <v>1786</v>
      </c>
      <c r="O404" s="101" t="s">
        <v>1787</v>
      </c>
      <c r="P404" s="126" t="s">
        <v>1632</v>
      </c>
      <c r="Q404" s="126" t="s">
        <v>363</v>
      </c>
      <c r="R404" s="126" t="s">
        <v>794</v>
      </c>
      <c r="S404" s="126" t="s">
        <v>826</v>
      </c>
      <c r="T404" s="101" t="s">
        <v>971</v>
      </c>
      <c r="U404" s="126" t="s">
        <v>369</v>
      </c>
      <c r="V404" s="126" t="s">
        <v>1781</v>
      </c>
      <c r="W404" s="126" t="s">
        <v>794</v>
      </c>
      <c r="X404" s="128" t="s">
        <v>1306</v>
      </c>
      <c r="Y404" s="181" t="s">
        <v>373</v>
      </c>
      <c r="Z404" s="181" t="s">
        <v>373</v>
      </c>
      <c r="AA404" s="181" t="s">
        <v>379</v>
      </c>
      <c r="AB404" s="131">
        <f t="shared" si="60"/>
        <v>1</v>
      </c>
      <c r="AC404" s="181" t="s">
        <v>379</v>
      </c>
      <c r="AD404" s="131">
        <f t="shared" si="61"/>
        <v>1</v>
      </c>
      <c r="AE404" s="181" t="s">
        <v>379</v>
      </c>
      <c r="AF404" s="131">
        <f t="shared" si="62"/>
        <v>1</v>
      </c>
      <c r="AG404" s="131">
        <f t="shared" si="63"/>
        <v>3</v>
      </c>
      <c r="AH404" s="181" t="s">
        <v>379</v>
      </c>
    </row>
    <row r="405" spans="1:34" ht="48">
      <c r="A405" s="99" t="s">
        <v>2088</v>
      </c>
      <c r="B405" s="99" t="s">
        <v>137</v>
      </c>
      <c r="C405" s="100" t="s">
        <v>1870</v>
      </c>
      <c r="D405" s="125" t="s">
        <v>1895</v>
      </c>
      <c r="E405" s="60" t="s">
        <v>457</v>
      </c>
      <c r="F405" s="102" t="s">
        <v>2089</v>
      </c>
      <c r="G405" s="128" t="s">
        <v>2090</v>
      </c>
      <c r="H405" s="126" t="s">
        <v>157</v>
      </c>
      <c r="I405" s="126" t="s">
        <v>164</v>
      </c>
      <c r="J405" s="126" t="s">
        <v>158</v>
      </c>
      <c r="K405" s="126" t="s">
        <v>182</v>
      </c>
      <c r="L405" s="126" t="s">
        <v>359</v>
      </c>
      <c r="M405" s="99" t="s">
        <v>1207</v>
      </c>
      <c r="N405" s="99" t="s">
        <v>1786</v>
      </c>
      <c r="O405" s="101" t="s">
        <v>1787</v>
      </c>
      <c r="P405" s="126" t="s">
        <v>1632</v>
      </c>
      <c r="Q405" s="126" t="s">
        <v>363</v>
      </c>
      <c r="R405" s="126" t="s">
        <v>794</v>
      </c>
      <c r="S405" s="126" t="s">
        <v>826</v>
      </c>
      <c r="T405" s="101" t="s">
        <v>971</v>
      </c>
      <c r="U405" s="126" t="s">
        <v>369</v>
      </c>
      <c r="V405" s="126" t="s">
        <v>1781</v>
      </c>
      <c r="W405" s="126" t="s">
        <v>794</v>
      </c>
      <c r="X405" s="128" t="s">
        <v>1306</v>
      </c>
      <c r="Y405" s="181" t="s">
        <v>373</v>
      </c>
      <c r="Z405" s="181" t="s">
        <v>373</v>
      </c>
      <c r="AA405" s="181" t="s">
        <v>379</v>
      </c>
      <c r="AB405" s="131">
        <f t="shared" si="60"/>
        <v>1</v>
      </c>
      <c r="AC405" s="181" t="s">
        <v>379</v>
      </c>
      <c r="AD405" s="131">
        <f t="shared" si="61"/>
        <v>1</v>
      </c>
      <c r="AE405" s="181" t="s">
        <v>379</v>
      </c>
      <c r="AF405" s="131">
        <f t="shared" si="62"/>
        <v>1</v>
      </c>
      <c r="AG405" s="131">
        <f t="shared" si="63"/>
        <v>3</v>
      </c>
      <c r="AH405" s="181" t="s">
        <v>379</v>
      </c>
    </row>
    <row r="406" spans="1:34" ht="48">
      <c r="A406" s="99" t="s">
        <v>2091</v>
      </c>
      <c r="B406" s="99" t="s">
        <v>137</v>
      </c>
      <c r="C406" s="100" t="s">
        <v>1870</v>
      </c>
      <c r="D406" s="125" t="s">
        <v>1895</v>
      </c>
      <c r="E406" s="60" t="s">
        <v>457</v>
      </c>
      <c r="F406" s="102" t="s">
        <v>2092</v>
      </c>
      <c r="G406" s="128" t="s">
        <v>2093</v>
      </c>
      <c r="H406" s="126" t="s">
        <v>157</v>
      </c>
      <c r="I406" s="126" t="s">
        <v>164</v>
      </c>
      <c r="J406" s="126" t="s">
        <v>158</v>
      </c>
      <c r="K406" s="126" t="s">
        <v>182</v>
      </c>
      <c r="L406" s="126" t="s">
        <v>359</v>
      </c>
      <c r="M406" s="99" t="s">
        <v>1207</v>
      </c>
      <c r="N406" s="99" t="s">
        <v>1786</v>
      </c>
      <c r="O406" s="101" t="s">
        <v>1787</v>
      </c>
      <c r="P406" s="126" t="s">
        <v>1632</v>
      </c>
      <c r="Q406" s="126" t="s">
        <v>363</v>
      </c>
      <c r="R406" s="126" t="s">
        <v>794</v>
      </c>
      <c r="S406" s="126" t="s">
        <v>826</v>
      </c>
      <c r="T406" s="101" t="s">
        <v>971</v>
      </c>
      <c r="U406" s="126" t="s">
        <v>369</v>
      </c>
      <c r="V406" s="126" t="s">
        <v>1781</v>
      </c>
      <c r="W406" s="126" t="s">
        <v>794</v>
      </c>
      <c r="X406" s="128" t="s">
        <v>1306</v>
      </c>
      <c r="Y406" s="181" t="s">
        <v>373</v>
      </c>
      <c r="Z406" s="181" t="s">
        <v>373</v>
      </c>
      <c r="AA406" s="181" t="s">
        <v>379</v>
      </c>
      <c r="AB406" s="131">
        <f t="shared" si="60"/>
        <v>1</v>
      </c>
      <c r="AC406" s="181" t="s">
        <v>379</v>
      </c>
      <c r="AD406" s="131">
        <f t="shared" si="61"/>
        <v>1</v>
      </c>
      <c r="AE406" s="181" t="s">
        <v>379</v>
      </c>
      <c r="AF406" s="131">
        <f t="shared" si="62"/>
        <v>1</v>
      </c>
      <c r="AG406" s="131">
        <f t="shared" si="63"/>
        <v>3</v>
      </c>
      <c r="AH406" s="181" t="s">
        <v>379</v>
      </c>
    </row>
    <row r="407" spans="1:34" ht="48">
      <c r="A407" s="99" t="s">
        <v>2094</v>
      </c>
      <c r="B407" s="99" t="s">
        <v>137</v>
      </c>
      <c r="C407" s="100" t="s">
        <v>1870</v>
      </c>
      <c r="D407" s="125" t="s">
        <v>2095</v>
      </c>
      <c r="E407" s="60" t="s">
        <v>457</v>
      </c>
      <c r="F407" s="102" t="s">
        <v>2096</v>
      </c>
      <c r="G407" s="128" t="s">
        <v>2097</v>
      </c>
      <c r="H407" s="126" t="s">
        <v>157</v>
      </c>
      <c r="I407" s="126" t="s">
        <v>164</v>
      </c>
      <c r="J407" s="126" t="s">
        <v>158</v>
      </c>
      <c r="K407" s="126" t="s">
        <v>182</v>
      </c>
      <c r="L407" s="126" t="s">
        <v>359</v>
      </c>
      <c r="M407" s="99" t="s">
        <v>1207</v>
      </c>
      <c r="N407" s="99" t="s">
        <v>1786</v>
      </c>
      <c r="O407" s="101" t="s">
        <v>1787</v>
      </c>
      <c r="P407" s="126" t="s">
        <v>1632</v>
      </c>
      <c r="Q407" s="126" t="s">
        <v>363</v>
      </c>
      <c r="R407" s="126" t="s">
        <v>794</v>
      </c>
      <c r="S407" s="126" t="s">
        <v>826</v>
      </c>
      <c r="T407" s="101" t="s">
        <v>971</v>
      </c>
      <c r="U407" s="126" t="s">
        <v>369</v>
      </c>
      <c r="V407" s="126" t="s">
        <v>1781</v>
      </c>
      <c r="W407" s="126" t="s">
        <v>794</v>
      </c>
      <c r="X407" s="128" t="s">
        <v>1306</v>
      </c>
      <c r="Y407" s="181" t="s">
        <v>373</v>
      </c>
      <c r="Z407" s="181" t="s">
        <v>373</v>
      </c>
      <c r="AA407" s="181" t="s">
        <v>379</v>
      </c>
      <c r="AB407" s="131">
        <f t="shared" si="60"/>
        <v>1</v>
      </c>
      <c r="AC407" s="181" t="s">
        <v>379</v>
      </c>
      <c r="AD407" s="131">
        <f t="shared" si="61"/>
        <v>1</v>
      </c>
      <c r="AE407" s="181" t="s">
        <v>379</v>
      </c>
      <c r="AF407" s="131">
        <f t="shared" si="62"/>
        <v>1</v>
      </c>
      <c r="AG407" s="131">
        <f t="shared" si="63"/>
        <v>3</v>
      </c>
      <c r="AH407" s="181" t="s">
        <v>379</v>
      </c>
    </row>
    <row r="408" spans="1:34" ht="48">
      <c r="A408" s="99" t="s">
        <v>2098</v>
      </c>
      <c r="B408" s="99" t="s">
        <v>137</v>
      </c>
      <c r="C408" s="100" t="s">
        <v>1870</v>
      </c>
      <c r="D408" s="125" t="s">
        <v>2064</v>
      </c>
      <c r="E408" s="60" t="s">
        <v>457</v>
      </c>
      <c r="F408" s="102" t="s">
        <v>2099</v>
      </c>
      <c r="G408" s="128" t="s">
        <v>2100</v>
      </c>
      <c r="H408" s="126" t="s">
        <v>157</v>
      </c>
      <c r="I408" s="126" t="s">
        <v>164</v>
      </c>
      <c r="J408" s="126" t="s">
        <v>158</v>
      </c>
      <c r="K408" s="126" t="s">
        <v>182</v>
      </c>
      <c r="L408" s="126" t="s">
        <v>358</v>
      </c>
      <c r="M408" s="99" t="s">
        <v>1207</v>
      </c>
      <c r="N408" s="99" t="s">
        <v>1786</v>
      </c>
      <c r="O408" s="101" t="s">
        <v>1787</v>
      </c>
      <c r="P408" s="126" t="s">
        <v>1632</v>
      </c>
      <c r="Q408" s="126" t="s">
        <v>363</v>
      </c>
      <c r="R408" s="126" t="s">
        <v>794</v>
      </c>
      <c r="S408" s="126" t="s">
        <v>826</v>
      </c>
      <c r="T408" s="101" t="s">
        <v>971</v>
      </c>
      <c r="U408" s="126" t="s">
        <v>369</v>
      </c>
      <c r="V408" s="126" t="s">
        <v>1781</v>
      </c>
      <c r="W408" s="126" t="s">
        <v>794</v>
      </c>
      <c r="X408" s="128" t="s">
        <v>1306</v>
      </c>
      <c r="Y408" s="180" t="s">
        <v>1760</v>
      </c>
      <c r="Z408" s="180" t="s">
        <v>1760</v>
      </c>
      <c r="AA408" s="180" t="s">
        <v>1760</v>
      </c>
      <c r="AB408" s="131">
        <f t="shared" si="60"/>
        <v>2</v>
      </c>
      <c r="AC408" s="180" t="s">
        <v>1760</v>
      </c>
      <c r="AD408" s="131">
        <f t="shared" si="60"/>
        <v>2</v>
      </c>
      <c r="AE408" s="180" t="s">
        <v>1760</v>
      </c>
      <c r="AF408" s="131">
        <f t="shared" si="60"/>
        <v>2</v>
      </c>
      <c r="AG408" s="131">
        <v>6</v>
      </c>
      <c r="AH408" s="180" t="s">
        <v>1760</v>
      </c>
    </row>
    <row r="409" spans="1:34" ht="48">
      <c r="A409" s="99" t="s">
        <v>2101</v>
      </c>
      <c r="B409" s="99" t="s">
        <v>137</v>
      </c>
      <c r="C409" s="100" t="s">
        <v>1870</v>
      </c>
      <c r="D409" s="125" t="s">
        <v>2064</v>
      </c>
      <c r="E409" s="60" t="s">
        <v>457</v>
      </c>
      <c r="F409" s="102" t="s">
        <v>2102</v>
      </c>
      <c r="G409" s="128" t="s">
        <v>2103</v>
      </c>
      <c r="H409" s="126" t="s">
        <v>157</v>
      </c>
      <c r="I409" s="126" t="s">
        <v>164</v>
      </c>
      <c r="J409" s="126" t="s">
        <v>158</v>
      </c>
      <c r="K409" s="126" t="s">
        <v>182</v>
      </c>
      <c r="L409" s="126" t="s">
        <v>359</v>
      </c>
      <c r="M409" s="99" t="s">
        <v>1207</v>
      </c>
      <c r="N409" s="99" t="s">
        <v>1786</v>
      </c>
      <c r="O409" s="101" t="s">
        <v>1787</v>
      </c>
      <c r="P409" s="126" t="s">
        <v>1632</v>
      </c>
      <c r="Q409" s="126" t="s">
        <v>363</v>
      </c>
      <c r="R409" s="126" t="s">
        <v>794</v>
      </c>
      <c r="S409" s="126" t="s">
        <v>826</v>
      </c>
      <c r="T409" s="101" t="s">
        <v>971</v>
      </c>
      <c r="U409" s="126" t="s">
        <v>369</v>
      </c>
      <c r="V409" s="126" t="s">
        <v>1781</v>
      </c>
      <c r="W409" s="126" t="s">
        <v>794</v>
      </c>
      <c r="X409" s="128" t="s">
        <v>1306</v>
      </c>
      <c r="Y409" s="181" t="s">
        <v>373</v>
      </c>
      <c r="Z409" s="181" t="s">
        <v>373</v>
      </c>
      <c r="AA409" s="181" t="s">
        <v>379</v>
      </c>
      <c r="AB409" s="131">
        <f t="shared" si="60"/>
        <v>1</v>
      </c>
      <c r="AC409" s="181" t="s">
        <v>379</v>
      </c>
      <c r="AD409" s="131">
        <f t="shared" si="60"/>
        <v>1</v>
      </c>
      <c r="AE409" s="181" t="s">
        <v>379</v>
      </c>
      <c r="AF409" s="131">
        <f t="shared" si="62"/>
        <v>1</v>
      </c>
      <c r="AG409" s="131">
        <v>3</v>
      </c>
      <c r="AH409" s="181" t="s">
        <v>379</v>
      </c>
    </row>
    <row r="410" spans="1:34" ht="48">
      <c r="A410" s="99" t="s">
        <v>2104</v>
      </c>
      <c r="B410" s="99" t="s">
        <v>137</v>
      </c>
      <c r="C410" s="100" t="s">
        <v>1870</v>
      </c>
      <c r="D410" s="125" t="s">
        <v>2064</v>
      </c>
      <c r="E410" s="60" t="s">
        <v>457</v>
      </c>
      <c r="F410" s="102" t="s">
        <v>2105</v>
      </c>
      <c r="G410" s="128" t="s">
        <v>2106</v>
      </c>
      <c r="H410" s="126" t="s">
        <v>157</v>
      </c>
      <c r="I410" s="126" t="s">
        <v>164</v>
      </c>
      <c r="J410" s="126" t="s">
        <v>158</v>
      </c>
      <c r="K410" s="126" t="s">
        <v>182</v>
      </c>
      <c r="L410" s="126" t="s">
        <v>358</v>
      </c>
      <c r="M410" s="99" t="s">
        <v>1207</v>
      </c>
      <c r="N410" s="99" t="s">
        <v>1786</v>
      </c>
      <c r="O410" s="101" t="s">
        <v>1787</v>
      </c>
      <c r="P410" s="126" t="s">
        <v>1632</v>
      </c>
      <c r="Q410" s="126" t="s">
        <v>363</v>
      </c>
      <c r="R410" s="126" t="s">
        <v>794</v>
      </c>
      <c r="S410" s="126" t="s">
        <v>826</v>
      </c>
      <c r="T410" s="101" t="s">
        <v>971</v>
      </c>
      <c r="U410" s="126" t="s">
        <v>369</v>
      </c>
      <c r="V410" s="126" t="s">
        <v>1781</v>
      </c>
      <c r="W410" s="126" t="s">
        <v>794</v>
      </c>
      <c r="X410" s="128" t="s">
        <v>1306</v>
      </c>
      <c r="Y410" s="181" t="s">
        <v>373</v>
      </c>
      <c r="Z410" s="181" t="s">
        <v>373</v>
      </c>
      <c r="AA410" s="181" t="s">
        <v>379</v>
      </c>
      <c r="AB410" s="131">
        <f t="shared" ref="AB410" si="64">IF(AA410="Alta",3,IF(AA410="Media",2,IF(AA410="Baja",1,IF(AA410="",""))))</f>
        <v>1</v>
      </c>
      <c r="AC410" s="181" t="s">
        <v>379</v>
      </c>
      <c r="AD410" s="131">
        <f t="shared" ref="AD410" si="65">IF(AC410="Alta",3,IF(AC410="Media",2,IF(AC410="Baja",1,IF(AC410="",""))))</f>
        <v>1</v>
      </c>
      <c r="AE410" s="181" t="s">
        <v>379</v>
      </c>
      <c r="AF410" s="131">
        <f t="shared" si="62"/>
        <v>1</v>
      </c>
      <c r="AG410" s="131">
        <v>3</v>
      </c>
      <c r="AH410" s="181" t="s">
        <v>379</v>
      </c>
    </row>
    <row r="411" spans="1:34" ht="48">
      <c r="A411" s="99" t="s">
        <v>2107</v>
      </c>
      <c r="B411" s="99" t="s">
        <v>137</v>
      </c>
      <c r="C411" s="100" t="s">
        <v>1870</v>
      </c>
      <c r="D411" s="125" t="s">
        <v>2064</v>
      </c>
      <c r="E411" s="60" t="s">
        <v>457</v>
      </c>
      <c r="F411" s="102" t="s">
        <v>2108</v>
      </c>
      <c r="G411" s="128" t="s">
        <v>2109</v>
      </c>
      <c r="H411" s="126" t="s">
        <v>157</v>
      </c>
      <c r="I411" s="126" t="s">
        <v>164</v>
      </c>
      <c r="J411" s="126" t="s">
        <v>158</v>
      </c>
      <c r="K411" s="126" t="s">
        <v>182</v>
      </c>
      <c r="L411" s="126" t="s">
        <v>358</v>
      </c>
      <c r="M411" s="99" t="s">
        <v>1207</v>
      </c>
      <c r="N411" s="99" t="s">
        <v>1786</v>
      </c>
      <c r="O411" s="101" t="s">
        <v>1787</v>
      </c>
      <c r="P411" s="126" t="s">
        <v>1632</v>
      </c>
      <c r="Q411" s="128" t="s">
        <v>365</v>
      </c>
      <c r="R411" s="99" t="s">
        <v>420</v>
      </c>
      <c r="S411" s="106" t="str">
        <f>IF(R411="","",IF(R411="NO","No Aplica",IF(R411="Sí",IF(Q411="Información Pública Reservada","I.P.Reservada",IF(Q411="Información Pública Clasificada","I.P.Clasificada",IF(Q411="Información Pública","I.Pública"))))))</f>
        <v>I.P.Reservada</v>
      </c>
      <c r="T411" s="101" t="s">
        <v>971</v>
      </c>
      <c r="U411" s="126" t="s">
        <v>369</v>
      </c>
      <c r="V411" s="126" t="s">
        <v>1781</v>
      </c>
      <c r="W411" s="126" t="s">
        <v>794</v>
      </c>
      <c r="X411" s="128" t="s">
        <v>1306</v>
      </c>
      <c r="Y411" s="180" t="s">
        <v>1760</v>
      </c>
      <c r="Z411" s="180" t="s">
        <v>1760</v>
      </c>
      <c r="AA411" s="180" t="s">
        <v>1760</v>
      </c>
      <c r="AB411" s="131">
        <f t="shared" ref="AB411:AB412" si="66">IF(AA411="Alta",3,IF(AA411="Media",2,IF(AA411="Baja",1,IF(AA411="",""))))</f>
        <v>2</v>
      </c>
      <c r="AC411" s="180" t="s">
        <v>1760</v>
      </c>
      <c r="AD411" s="131">
        <f t="shared" ref="AD411:AF412" si="67">IF(AC411="Alta",3,IF(AC411="Media",2,IF(AC411="Baja",1,IF(AC411="",""))))</f>
        <v>2</v>
      </c>
      <c r="AE411" s="180" t="s">
        <v>1760</v>
      </c>
      <c r="AF411" s="131">
        <f t="shared" si="67"/>
        <v>2</v>
      </c>
      <c r="AG411" s="131">
        <v>6</v>
      </c>
      <c r="AH411" s="180" t="s">
        <v>1760</v>
      </c>
    </row>
    <row r="412" spans="1:34" ht="48">
      <c r="A412" s="99" t="s">
        <v>2110</v>
      </c>
      <c r="B412" s="99" t="s">
        <v>137</v>
      </c>
      <c r="C412" s="100" t="s">
        <v>1870</v>
      </c>
      <c r="D412" s="125" t="s">
        <v>2064</v>
      </c>
      <c r="E412" s="60" t="s">
        <v>457</v>
      </c>
      <c r="F412" s="102" t="s">
        <v>2111</v>
      </c>
      <c r="G412" s="128" t="s">
        <v>2112</v>
      </c>
      <c r="H412" s="126" t="s">
        <v>157</v>
      </c>
      <c r="I412" s="126" t="s">
        <v>164</v>
      </c>
      <c r="J412" s="126" t="s">
        <v>158</v>
      </c>
      <c r="K412" s="126" t="s">
        <v>182</v>
      </c>
      <c r="L412" s="126" t="s">
        <v>358</v>
      </c>
      <c r="M412" s="99" t="s">
        <v>1207</v>
      </c>
      <c r="N412" s="99" t="s">
        <v>1786</v>
      </c>
      <c r="O412" s="101" t="s">
        <v>1787</v>
      </c>
      <c r="P412" s="126" t="s">
        <v>1632</v>
      </c>
      <c r="Q412" s="126" t="s">
        <v>363</v>
      </c>
      <c r="R412" s="126" t="s">
        <v>794</v>
      </c>
      <c r="S412" s="126" t="s">
        <v>826</v>
      </c>
      <c r="T412" s="101" t="s">
        <v>971</v>
      </c>
      <c r="U412" s="126" t="s">
        <v>369</v>
      </c>
      <c r="V412" s="126" t="s">
        <v>1781</v>
      </c>
      <c r="W412" s="126" t="s">
        <v>794</v>
      </c>
      <c r="X412" s="128" t="s">
        <v>1306</v>
      </c>
      <c r="Y412" s="180" t="s">
        <v>1760</v>
      </c>
      <c r="Z412" s="180" t="s">
        <v>1760</v>
      </c>
      <c r="AA412" s="180" t="s">
        <v>1760</v>
      </c>
      <c r="AB412" s="131">
        <f t="shared" si="66"/>
        <v>2</v>
      </c>
      <c r="AC412" s="180" t="s">
        <v>1760</v>
      </c>
      <c r="AD412" s="131">
        <f t="shared" si="67"/>
        <v>2</v>
      </c>
      <c r="AE412" s="180" t="s">
        <v>1760</v>
      </c>
      <c r="AF412" s="131">
        <f t="shared" si="67"/>
        <v>2</v>
      </c>
      <c r="AG412" s="131">
        <v>6</v>
      </c>
      <c r="AH412" s="180" t="s">
        <v>1760</v>
      </c>
    </row>
    <row r="413" spans="1:34" ht="48">
      <c r="A413" s="99" t="s">
        <v>2113</v>
      </c>
      <c r="B413" s="99" t="s">
        <v>137</v>
      </c>
      <c r="C413" s="100" t="s">
        <v>1870</v>
      </c>
      <c r="D413" s="125" t="s">
        <v>2064</v>
      </c>
      <c r="E413" s="60" t="s">
        <v>457</v>
      </c>
      <c r="F413" s="102" t="s">
        <v>2114</v>
      </c>
      <c r="G413" s="128" t="s">
        <v>2115</v>
      </c>
      <c r="H413" s="126" t="s">
        <v>157</v>
      </c>
      <c r="I413" s="126" t="s">
        <v>164</v>
      </c>
      <c r="J413" s="126" t="s">
        <v>158</v>
      </c>
      <c r="K413" s="126" t="s">
        <v>182</v>
      </c>
      <c r="L413" s="126" t="s">
        <v>358</v>
      </c>
      <c r="M413" s="99" t="s">
        <v>1207</v>
      </c>
      <c r="N413" s="99" t="s">
        <v>1786</v>
      </c>
      <c r="O413" s="101" t="s">
        <v>1787</v>
      </c>
      <c r="P413" s="126" t="s">
        <v>1632</v>
      </c>
      <c r="Q413" s="126" t="s">
        <v>363</v>
      </c>
      <c r="R413" s="126" t="s">
        <v>794</v>
      </c>
      <c r="S413" s="126" t="s">
        <v>826</v>
      </c>
      <c r="T413" s="101" t="s">
        <v>971</v>
      </c>
      <c r="U413" s="126" t="s">
        <v>369</v>
      </c>
      <c r="V413" s="126" t="s">
        <v>1781</v>
      </c>
      <c r="W413" s="126" t="s">
        <v>794</v>
      </c>
      <c r="X413" s="128" t="s">
        <v>1306</v>
      </c>
      <c r="Y413" s="181" t="s">
        <v>373</v>
      </c>
      <c r="Z413" s="181" t="s">
        <v>373</v>
      </c>
      <c r="AA413" s="181" t="s">
        <v>379</v>
      </c>
      <c r="AB413" s="60">
        <f t="shared" ref="AB413:AD440" si="68">IF(AA413="Alta",3,IF(AA413="Media",2,IF(AA413="Baja",1,IF(AA413="",""))))</f>
        <v>1</v>
      </c>
      <c r="AC413" s="181" t="s">
        <v>379</v>
      </c>
      <c r="AD413" s="60">
        <f t="shared" si="68"/>
        <v>1</v>
      </c>
      <c r="AE413" s="181" t="s">
        <v>379</v>
      </c>
      <c r="AF413" s="60">
        <f t="shared" ref="AF413:AF440" si="69">IF(AE413="Alta",3,IF(AE413="Media",2,IF(AE413="Baja",1,IF(AE413="",""))))</f>
        <v>1</v>
      </c>
      <c r="AG413" s="131">
        <v>3</v>
      </c>
      <c r="AH413" s="181" t="s">
        <v>379</v>
      </c>
    </row>
    <row r="414" spans="1:34" ht="48">
      <c r="A414" s="99" t="s">
        <v>2116</v>
      </c>
      <c r="B414" s="99" t="s">
        <v>137</v>
      </c>
      <c r="C414" s="100" t="s">
        <v>1870</v>
      </c>
      <c r="D414" s="125" t="s">
        <v>2064</v>
      </c>
      <c r="E414" s="60" t="s">
        <v>457</v>
      </c>
      <c r="F414" s="102" t="s">
        <v>2117</v>
      </c>
      <c r="G414" s="128" t="s">
        <v>2118</v>
      </c>
      <c r="H414" s="126" t="s">
        <v>157</v>
      </c>
      <c r="I414" s="126" t="s">
        <v>164</v>
      </c>
      <c r="J414" s="126" t="s">
        <v>158</v>
      </c>
      <c r="K414" s="126" t="s">
        <v>182</v>
      </c>
      <c r="L414" s="126" t="s">
        <v>359</v>
      </c>
      <c r="M414" s="99" t="s">
        <v>1207</v>
      </c>
      <c r="N414" s="99" t="s">
        <v>1786</v>
      </c>
      <c r="O414" s="101" t="s">
        <v>1787</v>
      </c>
      <c r="P414" s="126" t="s">
        <v>1632</v>
      </c>
      <c r="Q414" s="126" t="s">
        <v>363</v>
      </c>
      <c r="R414" s="126" t="s">
        <v>794</v>
      </c>
      <c r="S414" s="126" t="s">
        <v>826</v>
      </c>
      <c r="T414" s="101" t="s">
        <v>971</v>
      </c>
      <c r="U414" s="126" t="s">
        <v>369</v>
      </c>
      <c r="V414" s="126" t="s">
        <v>1781</v>
      </c>
      <c r="W414" s="126" t="s">
        <v>794</v>
      </c>
      <c r="X414" s="128" t="s">
        <v>1306</v>
      </c>
      <c r="Y414" s="181" t="s">
        <v>373</v>
      </c>
      <c r="Z414" s="181" t="s">
        <v>373</v>
      </c>
      <c r="AA414" s="181" t="s">
        <v>379</v>
      </c>
      <c r="AB414" s="60">
        <f t="shared" si="68"/>
        <v>1</v>
      </c>
      <c r="AC414" s="181" t="s">
        <v>379</v>
      </c>
      <c r="AD414" s="60">
        <f t="shared" si="68"/>
        <v>1</v>
      </c>
      <c r="AE414" s="181" t="s">
        <v>379</v>
      </c>
      <c r="AF414" s="60">
        <f t="shared" si="69"/>
        <v>1</v>
      </c>
      <c r="AG414" s="131">
        <v>3</v>
      </c>
      <c r="AH414" s="181" t="s">
        <v>379</v>
      </c>
    </row>
    <row r="415" spans="1:34" ht="48">
      <c r="A415" s="99" t="s">
        <v>2119</v>
      </c>
      <c r="B415" s="99" t="s">
        <v>137</v>
      </c>
      <c r="C415" s="100" t="s">
        <v>1870</v>
      </c>
      <c r="D415" s="125" t="s">
        <v>2064</v>
      </c>
      <c r="E415" s="60" t="s">
        <v>457</v>
      </c>
      <c r="F415" s="102" t="s">
        <v>2120</v>
      </c>
      <c r="G415" s="128" t="s">
        <v>2121</v>
      </c>
      <c r="H415" s="126" t="s">
        <v>157</v>
      </c>
      <c r="I415" s="126" t="s">
        <v>164</v>
      </c>
      <c r="J415" s="126" t="s">
        <v>158</v>
      </c>
      <c r="K415" s="126" t="s">
        <v>182</v>
      </c>
      <c r="L415" s="126" t="s">
        <v>359</v>
      </c>
      <c r="M415" s="99" t="s">
        <v>1207</v>
      </c>
      <c r="N415" s="99" t="s">
        <v>1786</v>
      </c>
      <c r="O415" s="101" t="s">
        <v>1787</v>
      </c>
      <c r="P415" s="126" t="s">
        <v>1632</v>
      </c>
      <c r="Q415" s="126" t="s">
        <v>363</v>
      </c>
      <c r="R415" s="126" t="s">
        <v>794</v>
      </c>
      <c r="S415" s="126" t="s">
        <v>826</v>
      </c>
      <c r="T415" s="101" t="s">
        <v>971</v>
      </c>
      <c r="U415" s="126" t="s">
        <v>369</v>
      </c>
      <c r="V415" s="126" t="s">
        <v>1781</v>
      </c>
      <c r="W415" s="126" t="s">
        <v>794</v>
      </c>
      <c r="X415" s="128" t="s">
        <v>1306</v>
      </c>
      <c r="Y415" s="181" t="s">
        <v>373</v>
      </c>
      <c r="Z415" s="181" t="s">
        <v>373</v>
      </c>
      <c r="AA415" s="181" t="s">
        <v>379</v>
      </c>
      <c r="AB415" s="60">
        <f t="shared" si="68"/>
        <v>1</v>
      </c>
      <c r="AC415" s="181" t="s">
        <v>379</v>
      </c>
      <c r="AD415" s="60">
        <f t="shared" si="68"/>
        <v>1</v>
      </c>
      <c r="AE415" s="181" t="s">
        <v>379</v>
      </c>
      <c r="AF415" s="60">
        <f t="shared" si="69"/>
        <v>1</v>
      </c>
      <c r="AG415" s="131">
        <v>3</v>
      </c>
      <c r="AH415" s="181" t="s">
        <v>379</v>
      </c>
    </row>
    <row r="416" spans="1:34" ht="60">
      <c r="A416" s="99" t="s">
        <v>2122</v>
      </c>
      <c r="B416" s="99" t="s">
        <v>137</v>
      </c>
      <c r="C416" s="100" t="s">
        <v>1870</v>
      </c>
      <c r="D416" s="125" t="s">
        <v>2064</v>
      </c>
      <c r="E416" s="60" t="s">
        <v>457</v>
      </c>
      <c r="F416" s="102" t="s">
        <v>2123</v>
      </c>
      <c r="G416" s="128" t="s">
        <v>2124</v>
      </c>
      <c r="H416" s="126" t="s">
        <v>157</v>
      </c>
      <c r="I416" s="126" t="s">
        <v>164</v>
      </c>
      <c r="J416" s="126" t="s">
        <v>158</v>
      </c>
      <c r="K416" s="126" t="s">
        <v>182</v>
      </c>
      <c r="L416" s="126" t="s">
        <v>359</v>
      </c>
      <c r="M416" s="99" t="s">
        <v>1207</v>
      </c>
      <c r="N416" s="99" t="s">
        <v>1786</v>
      </c>
      <c r="O416" s="101" t="s">
        <v>1787</v>
      </c>
      <c r="P416" s="126" t="s">
        <v>1632</v>
      </c>
      <c r="Q416" s="126" t="s">
        <v>363</v>
      </c>
      <c r="R416" s="126" t="s">
        <v>794</v>
      </c>
      <c r="S416" s="126" t="s">
        <v>826</v>
      </c>
      <c r="T416" s="101" t="s">
        <v>971</v>
      </c>
      <c r="U416" s="126" t="s">
        <v>369</v>
      </c>
      <c r="V416" s="126" t="s">
        <v>1781</v>
      </c>
      <c r="W416" s="126" t="s">
        <v>794</v>
      </c>
      <c r="X416" s="128" t="s">
        <v>1306</v>
      </c>
      <c r="Y416" s="181" t="s">
        <v>373</v>
      </c>
      <c r="Z416" s="181" t="s">
        <v>373</v>
      </c>
      <c r="AA416" s="181" t="s">
        <v>379</v>
      </c>
      <c r="AB416" s="60">
        <f t="shared" si="68"/>
        <v>1</v>
      </c>
      <c r="AC416" s="181" t="s">
        <v>379</v>
      </c>
      <c r="AD416" s="60">
        <f t="shared" si="68"/>
        <v>1</v>
      </c>
      <c r="AE416" s="181" t="s">
        <v>379</v>
      </c>
      <c r="AF416" s="60">
        <f t="shared" si="69"/>
        <v>1</v>
      </c>
      <c r="AG416" s="131">
        <v>3</v>
      </c>
      <c r="AH416" s="181" t="s">
        <v>379</v>
      </c>
    </row>
    <row r="417" spans="1:34" ht="48">
      <c r="A417" s="99" t="s">
        <v>2125</v>
      </c>
      <c r="B417" s="99" t="s">
        <v>137</v>
      </c>
      <c r="C417" s="100" t="s">
        <v>1870</v>
      </c>
      <c r="D417" s="125" t="s">
        <v>2126</v>
      </c>
      <c r="E417" s="60" t="s">
        <v>457</v>
      </c>
      <c r="F417" s="102" t="s">
        <v>2127</v>
      </c>
      <c r="G417" s="128" t="s">
        <v>2128</v>
      </c>
      <c r="H417" s="126" t="s">
        <v>157</v>
      </c>
      <c r="I417" s="126" t="s">
        <v>164</v>
      </c>
      <c r="J417" s="126" t="s">
        <v>158</v>
      </c>
      <c r="K417" s="126" t="s">
        <v>182</v>
      </c>
      <c r="L417" s="126" t="s">
        <v>359</v>
      </c>
      <c r="M417" s="99" t="s">
        <v>1207</v>
      </c>
      <c r="N417" s="99" t="s">
        <v>1786</v>
      </c>
      <c r="O417" s="101" t="s">
        <v>1787</v>
      </c>
      <c r="P417" s="126" t="s">
        <v>1632</v>
      </c>
      <c r="Q417" s="126" t="s">
        <v>363</v>
      </c>
      <c r="R417" s="126" t="s">
        <v>794</v>
      </c>
      <c r="S417" s="126" t="s">
        <v>826</v>
      </c>
      <c r="T417" s="101" t="s">
        <v>971</v>
      </c>
      <c r="U417" s="126" t="s">
        <v>369</v>
      </c>
      <c r="V417" s="126" t="s">
        <v>1781</v>
      </c>
      <c r="W417" s="126" t="s">
        <v>794</v>
      </c>
      <c r="X417" s="128" t="s">
        <v>1306</v>
      </c>
      <c r="Y417" s="181" t="s">
        <v>373</v>
      </c>
      <c r="Z417" s="181" t="s">
        <v>373</v>
      </c>
      <c r="AA417" s="181" t="s">
        <v>379</v>
      </c>
      <c r="AB417" s="60">
        <f t="shared" si="68"/>
        <v>1</v>
      </c>
      <c r="AC417" s="181" t="s">
        <v>379</v>
      </c>
      <c r="AD417" s="60">
        <f t="shared" si="68"/>
        <v>1</v>
      </c>
      <c r="AE417" s="181" t="s">
        <v>379</v>
      </c>
      <c r="AF417" s="60">
        <f t="shared" si="69"/>
        <v>1</v>
      </c>
      <c r="AG417" s="131">
        <v>3</v>
      </c>
      <c r="AH417" s="181" t="s">
        <v>379</v>
      </c>
    </row>
    <row r="418" spans="1:34" ht="48">
      <c r="A418" s="99" t="s">
        <v>2129</v>
      </c>
      <c r="B418" s="99" t="s">
        <v>137</v>
      </c>
      <c r="C418" s="100" t="s">
        <v>1870</v>
      </c>
      <c r="D418" s="125" t="s">
        <v>2126</v>
      </c>
      <c r="E418" s="126" t="s">
        <v>1872</v>
      </c>
      <c r="F418" s="102" t="s">
        <v>2130</v>
      </c>
      <c r="G418" s="128" t="s">
        <v>2131</v>
      </c>
      <c r="H418" s="126" t="s">
        <v>157</v>
      </c>
      <c r="I418" s="126" t="s">
        <v>164</v>
      </c>
      <c r="J418" s="126" t="s">
        <v>158</v>
      </c>
      <c r="K418" s="126" t="s">
        <v>182</v>
      </c>
      <c r="L418" s="126"/>
      <c r="M418" s="99" t="s">
        <v>1207</v>
      </c>
      <c r="N418" s="99" t="s">
        <v>1786</v>
      </c>
      <c r="O418" s="101" t="s">
        <v>1787</v>
      </c>
      <c r="P418" s="126" t="s">
        <v>1632</v>
      </c>
      <c r="Q418" s="126" t="s">
        <v>363</v>
      </c>
      <c r="R418" s="126" t="s">
        <v>794</v>
      </c>
      <c r="S418" s="126" t="s">
        <v>826</v>
      </c>
      <c r="T418" s="101" t="s">
        <v>971</v>
      </c>
      <c r="U418" s="126" t="s">
        <v>369</v>
      </c>
      <c r="V418" s="126" t="s">
        <v>1781</v>
      </c>
      <c r="W418" s="126" t="s">
        <v>794</v>
      </c>
      <c r="X418" s="128" t="s">
        <v>1306</v>
      </c>
      <c r="Y418" s="181" t="s">
        <v>373</v>
      </c>
      <c r="Z418" s="181" t="s">
        <v>373</v>
      </c>
      <c r="AA418" s="181" t="s">
        <v>379</v>
      </c>
      <c r="AB418" s="60">
        <f t="shared" si="68"/>
        <v>1</v>
      </c>
      <c r="AC418" s="181" t="s">
        <v>379</v>
      </c>
      <c r="AD418" s="60">
        <f t="shared" si="68"/>
        <v>1</v>
      </c>
      <c r="AE418" s="181" t="s">
        <v>379</v>
      </c>
      <c r="AF418" s="60">
        <f t="shared" si="69"/>
        <v>1</v>
      </c>
      <c r="AG418" s="131">
        <v>3</v>
      </c>
      <c r="AH418" s="181" t="s">
        <v>379</v>
      </c>
    </row>
    <row r="419" spans="1:34" ht="48">
      <c r="A419" s="99" t="s">
        <v>2132</v>
      </c>
      <c r="B419" s="99" t="s">
        <v>137</v>
      </c>
      <c r="C419" s="100" t="s">
        <v>1870</v>
      </c>
      <c r="D419" s="125" t="s">
        <v>2133</v>
      </c>
      <c r="E419" s="60" t="s">
        <v>457</v>
      </c>
      <c r="F419" s="102" t="s">
        <v>2134</v>
      </c>
      <c r="G419" s="128" t="s">
        <v>2135</v>
      </c>
      <c r="H419" s="126" t="s">
        <v>157</v>
      </c>
      <c r="I419" s="126" t="s">
        <v>164</v>
      </c>
      <c r="J419" s="126" t="s">
        <v>158</v>
      </c>
      <c r="K419" s="126" t="s">
        <v>182</v>
      </c>
      <c r="L419" s="126" t="s">
        <v>358</v>
      </c>
      <c r="M419" s="99" t="s">
        <v>1207</v>
      </c>
      <c r="N419" s="99" t="s">
        <v>1786</v>
      </c>
      <c r="O419" s="101" t="s">
        <v>1787</v>
      </c>
      <c r="P419" s="126" t="s">
        <v>1632</v>
      </c>
      <c r="Q419" s="126" t="s">
        <v>363</v>
      </c>
      <c r="R419" s="126" t="s">
        <v>794</v>
      </c>
      <c r="S419" s="126" t="s">
        <v>826</v>
      </c>
      <c r="T419" s="101" t="s">
        <v>971</v>
      </c>
      <c r="U419" s="126" t="s">
        <v>369</v>
      </c>
      <c r="V419" s="126" t="s">
        <v>1781</v>
      </c>
      <c r="W419" s="126" t="s">
        <v>794</v>
      </c>
      <c r="X419" s="128" t="s">
        <v>1306</v>
      </c>
      <c r="Y419" s="181" t="s">
        <v>373</v>
      </c>
      <c r="Z419" s="181" t="s">
        <v>373</v>
      </c>
      <c r="AA419" s="181" t="s">
        <v>379</v>
      </c>
      <c r="AB419" s="60">
        <f t="shared" si="68"/>
        <v>1</v>
      </c>
      <c r="AC419" s="181" t="s">
        <v>379</v>
      </c>
      <c r="AD419" s="60">
        <f t="shared" si="68"/>
        <v>1</v>
      </c>
      <c r="AE419" s="181" t="s">
        <v>379</v>
      </c>
      <c r="AF419" s="60">
        <f t="shared" si="69"/>
        <v>1</v>
      </c>
      <c r="AG419" s="131">
        <v>3</v>
      </c>
      <c r="AH419" s="181" t="s">
        <v>379</v>
      </c>
    </row>
    <row r="420" spans="1:34" ht="48">
      <c r="A420" s="99" t="s">
        <v>2136</v>
      </c>
      <c r="B420" s="99" t="s">
        <v>137</v>
      </c>
      <c r="C420" s="100" t="s">
        <v>1299</v>
      </c>
      <c r="D420" s="125" t="s">
        <v>1340</v>
      </c>
      <c r="E420" s="60" t="s">
        <v>457</v>
      </c>
      <c r="F420" s="102" t="s">
        <v>2137</v>
      </c>
      <c r="G420" s="128" t="s">
        <v>2138</v>
      </c>
      <c r="H420" s="126" t="s">
        <v>157</v>
      </c>
      <c r="I420" s="126" t="s">
        <v>164</v>
      </c>
      <c r="J420" s="126" t="s">
        <v>158</v>
      </c>
      <c r="K420" s="126" t="s">
        <v>182</v>
      </c>
      <c r="L420" s="126" t="s">
        <v>358</v>
      </c>
      <c r="M420" s="99" t="s">
        <v>1207</v>
      </c>
      <c r="N420" s="99" t="s">
        <v>1786</v>
      </c>
      <c r="O420" s="101" t="s">
        <v>1787</v>
      </c>
      <c r="P420" s="126" t="s">
        <v>1632</v>
      </c>
      <c r="Q420" s="126" t="s">
        <v>363</v>
      </c>
      <c r="R420" s="126" t="s">
        <v>794</v>
      </c>
      <c r="S420" s="126" t="s">
        <v>826</v>
      </c>
      <c r="T420" s="101" t="s">
        <v>971</v>
      </c>
      <c r="U420" s="126" t="s">
        <v>369</v>
      </c>
      <c r="V420" s="126" t="s">
        <v>1781</v>
      </c>
      <c r="W420" s="126" t="s">
        <v>794</v>
      </c>
      <c r="X420" s="128" t="s">
        <v>1306</v>
      </c>
      <c r="Y420" s="181" t="s">
        <v>373</v>
      </c>
      <c r="Z420" s="181" t="s">
        <v>373</v>
      </c>
      <c r="AA420" s="181" t="s">
        <v>379</v>
      </c>
      <c r="AB420" s="60">
        <f t="shared" si="68"/>
        <v>1</v>
      </c>
      <c r="AC420" s="181" t="s">
        <v>379</v>
      </c>
      <c r="AD420" s="60">
        <f t="shared" si="68"/>
        <v>1</v>
      </c>
      <c r="AE420" s="181" t="s">
        <v>379</v>
      </c>
      <c r="AF420" s="60">
        <f t="shared" si="69"/>
        <v>1</v>
      </c>
      <c r="AG420" s="131">
        <v>3</v>
      </c>
      <c r="AH420" s="181" t="s">
        <v>379</v>
      </c>
    </row>
    <row r="421" spans="1:34" ht="48">
      <c r="A421" s="99" t="s">
        <v>2139</v>
      </c>
      <c r="B421" s="99" t="s">
        <v>137</v>
      </c>
      <c r="C421" s="100" t="s">
        <v>1870</v>
      </c>
      <c r="D421" s="125" t="s">
        <v>1871</v>
      </c>
      <c r="E421" s="60" t="s">
        <v>457</v>
      </c>
      <c r="F421" s="102" t="s">
        <v>2140</v>
      </c>
      <c r="G421" s="128" t="s">
        <v>2141</v>
      </c>
      <c r="H421" s="126" t="s">
        <v>157</v>
      </c>
      <c r="I421" s="126" t="s">
        <v>164</v>
      </c>
      <c r="J421" s="126" t="s">
        <v>158</v>
      </c>
      <c r="K421" s="126" t="s">
        <v>182</v>
      </c>
      <c r="L421" s="126" t="s">
        <v>359</v>
      </c>
      <c r="M421" s="99" t="s">
        <v>1207</v>
      </c>
      <c r="N421" s="99" t="s">
        <v>1786</v>
      </c>
      <c r="O421" s="101" t="s">
        <v>1787</v>
      </c>
      <c r="P421" s="126" t="s">
        <v>1632</v>
      </c>
      <c r="Q421" s="128" t="s">
        <v>365</v>
      </c>
      <c r="R421" s="99" t="s">
        <v>420</v>
      </c>
      <c r="S421" s="106" t="str">
        <f>IF(R421="","",IF(R421="NO","No Aplica",IF(R421="Sí",IF(Q421="Información Pública Reservada","I.P.Reservada",IF(Q421="Información Pública Clasificada","I.P.Clasificada",IF(Q421="Información Pública","I.Pública"))))))</f>
        <v>I.P.Reservada</v>
      </c>
      <c r="T421" s="128" t="s">
        <v>971</v>
      </c>
      <c r="U421" s="126" t="s">
        <v>369</v>
      </c>
      <c r="V421" s="126" t="s">
        <v>1789</v>
      </c>
      <c r="W421" s="126" t="s">
        <v>794</v>
      </c>
      <c r="X421" s="128" t="s">
        <v>1306</v>
      </c>
      <c r="Y421" s="180" t="s">
        <v>1760</v>
      </c>
      <c r="Z421" s="180" t="s">
        <v>1760</v>
      </c>
      <c r="AA421" s="180" t="s">
        <v>1760</v>
      </c>
      <c r="AB421" s="60">
        <f t="shared" si="68"/>
        <v>2</v>
      </c>
      <c r="AC421" s="180" t="s">
        <v>1760</v>
      </c>
      <c r="AD421" s="60">
        <f t="shared" si="68"/>
        <v>2</v>
      </c>
      <c r="AE421" s="180" t="s">
        <v>1760</v>
      </c>
      <c r="AF421" s="60">
        <f t="shared" si="69"/>
        <v>2</v>
      </c>
      <c r="AG421" s="131">
        <v>3</v>
      </c>
      <c r="AH421" s="180" t="s">
        <v>1760</v>
      </c>
    </row>
    <row r="422" spans="1:34" ht="48">
      <c r="A422" s="99" t="s">
        <v>2142</v>
      </c>
      <c r="B422" s="99" t="s">
        <v>137</v>
      </c>
      <c r="C422" s="100" t="s">
        <v>1870</v>
      </c>
      <c r="D422" s="125" t="s">
        <v>1871</v>
      </c>
      <c r="E422" s="60" t="s">
        <v>457</v>
      </c>
      <c r="F422" s="102" t="s">
        <v>2143</v>
      </c>
      <c r="G422" s="128" t="s">
        <v>2144</v>
      </c>
      <c r="H422" s="126" t="s">
        <v>157</v>
      </c>
      <c r="I422" s="126" t="s">
        <v>164</v>
      </c>
      <c r="J422" s="126" t="s">
        <v>158</v>
      </c>
      <c r="K422" s="126" t="s">
        <v>182</v>
      </c>
      <c r="L422" s="126" t="s">
        <v>359</v>
      </c>
      <c r="M422" s="99" t="s">
        <v>1207</v>
      </c>
      <c r="N422" s="99" t="s">
        <v>1786</v>
      </c>
      <c r="O422" s="101" t="s">
        <v>1787</v>
      </c>
      <c r="P422" s="126" t="s">
        <v>1632</v>
      </c>
      <c r="Q422" s="126" t="s">
        <v>363</v>
      </c>
      <c r="R422" s="126" t="s">
        <v>794</v>
      </c>
      <c r="S422" s="126" t="s">
        <v>826</v>
      </c>
      <c r="T422" s="128" t="s">
        <v>971</v>
      </c>
      <c r="U422" s="126" t="s">
        <v>369</v>
      </c>
      <c r="V422" s="126" t="s">
        <v>1789</v>
      </c>
      <c r="W422" s="126" t="s">
        <v>794</v>
      </c>
      <c r="X422" s="128" t="s">
        <v>1306</v>
      </c>
      <c r="Y422" s="181" t="s">
        <v>1762</v>
      </c>
      <c r="Z422" s="181" t="s">
        <v>373</v>
      </c>
      <c r="AA422" s="181" t="s">
        <v>379</v>
      </c>
      <c r="AB422" s="60">
        <f t="shared" si="68"/>
        <v>1</v>
      </c>
      <c r="AC422" s="181" t="s">
        <v>379</v>
      </c>
      <c r="AD422" s="60">
        <f t="shared" si="68"/>
        <v>1</v>
      </c>
      <c r="AE422" s="181" t="s">
        <v>379</v>
      </c>
      <c r="AF422" s="60">
        <f t="shared" si="69"/>
        <v>1</v>
      </c>
      <c r="AG422" s="131">
        <v>3</v>
      </c>
      <c r="AH422" s="181" t="s">
        <v>379</v>
      </c>
    </row>
    <row r="423" spans="1:34" ht="48">
      <c r="A423" s="99" t="s">
        <v>2145</v>
      </c>
      <c r="B423" s="99" t="s">
        <v>137</v>
      </c>
      <c r="C423" s="100" t="s">
        <v>1870</v>
      </c>
      <c r="D423" s="125"/>
      <c r="E423" s="60" t="s">
        <v>457</v>
      </c>
      <c r="F423" s="102" t="s">
        <v>2146</v>
      </c>
      <c r="G423" s="126"/>
      <c r="H423" s="126" t="s">
        <v>157</v>
      </c>
      <c r="I423" s="126" t="s">
        <v>164</v>
      </c>
      <c r="J423" s="126" t="s">
        <v>158</v>
      </c>
      <c r="K423" s="126" t="s">
        <v>182</v>
      </c>
      <c r="L423" s="126" t="s">
        <v>359</v>
      </c>
      <c r="M423" s="99" t="s">
        <v>1207</v>
      </c>
      <c r="N423" s="99" t="s">
        <v>1786</v>
      </c>
      <c r="O423" s="101" t="s">
        <v>1787</v>
      </c>
      <c r="P423" s="126" t="s">
        <v>1632</v>
      </c>
      <c r="Q423" s="126" t="s">
        <v>363</v>
      </c>
      <c r="R423" s="126" t="s">
        <v>794</v>
      </c>
      <c r="S423" s="126" t="s">
        <v>826</v>
      </c>
      <c r="T423" s="128" t="s">
        <v>971</v>
      </c>
      <c r="U423" s="126" t="s">
        <v>369</v>
      </c>
      <c r="V423" s="126" t="s">
        <v>1781</v>
      </c>
      <c r="W423" s="126" t="s">
        <v>794</v>
      </c>
      <c r="X423" s="128" t="s">
        <v>1306</v>
      </c>
      <c r="Y423" s="181" t="s">
        <v>1762</v>
      </c>
      <c r="Z423" s="181" t="s">
        <v>373</v>
      </c>
      <c r="AA423" s="181" t="s">
        <v>379</v>
      </c>
      <c r="AB423" s="60">
        <f t="shared" si="68"/>
        <v>1</v>
      </c>
      <c r="AC423" s="181" t="s">
        <v>379</v>
      </c>
      <c r="AD423" s="60">
        <f t="shared" si="68"/>
        <v>1</v>
      </c>
      <c r="AE423" s="181" t="s">
        <v>379</v>
      </c>
      <c r="AF423" s="60">
        <f t="shared" si="69"/>
        <v>1</v>
      </c>
      <c r="AG423" s="131">
        <v>3</v>
      </c>
      <c r="AH423" s="181" t="s">
        <v>379</v>
      </c>
    </row>
    <row r="424" spans="1:34" ht="48">
      <c r="A424" s="99" t="s">
        <v>2147</v>
      </c>
      <c r="B424" s="99" t="s">
        <v>137</v>
      </c>
      <c r="C424" s="100" t="s">
        <v>1870</v>
      </c>
      <c r="D424" s="125" t="s">
        <v>1895</v>
      </c>
      <c r="E424" s="60" t="s">
        <v>457</v>
      </c>
      <c r="F424" s="102" t="s">
        <v>2148</v>
      </c>
      <c r="G424" s="128" t="s">
        <v>2149</v>
      </c>
      <c r="H424" s="126" t="s">
        <v>157</v>
      </c>
      <c r="I424" s="126" t="s">
        <v>164</v>
      </c>
      <c r="J424" s="126" t="s">
        <v>158</v>
      </c>
      <c r="K424" s="126" t="s">
        <v>182</v>
      </c>
      <c r="L424" s="126" t="s">
        <v>358</v>
      </c>
      <c r="M424" s="99" t="s">
        <v>1207</v>
      </c>
      <c r="N424" s="99" t="s">
        <v>1786</v>
      </c>
      <c r="O424" s="101" t="s">
        <v>1787</v>
      </c>
      <c r="P424" s="126" t="s">
        <v>1632</v>
      </c>
      <c r="Q424" s="126" t="s">
        <v>363</v>
      </c>
      <c r="R424" s="126" t="s">
        <v>794</v>
      </c>
      <c r="S424" s="126" t="s">
        <v>826</v>
      </c>
      <c r="T424" s="128" t="s">
        <v>971</v>
      </c>
      <c r="U424" s="126" t="s">
        <v>369</v>
      </c>
      <c r="V424" s="126" t="s">
        <v>1781</v>
      </c>
      <c r="W424" s="126" t="s">
        <v>794</v>
      </c>
      <c r="X424" s="128" t="s">
        <v>1306</v>
      </c>
      <c r="Y424" s="181" t="s">
        <v>1762</v>
      </c>
      <c r="Z424" s="181" t="s">
        <v>373</v>
      </c>
      <c r="AA424" s="181" t="s">
        <v>379</v>
      </c>
      <c r="AB424" s="60">
        <f t="shared" si="68"/>
        <v>1</v>
      </c>
      <c r="AC424" s="181" t="s">
        <v>379</v>
      </c>
      <c r="AD424" s="60">
        <f t="shared" si="68"/>
        <v>1</v>
      </c>
      <c r="AE424" s="181" t="s">
        <v>379</v>
      </c>
      <c r="AF424" s="60">
        <f t="shared" si="69"/>
        <v>1</v>
      </c>
      <c r="AG424" s="131">
        <v>3</v>
      </c>
      <c r="AH424" s="181" t="s">
        <v>379</v>
      </c>
    </row>
    <row r="425" spans="1:34" ht="48">
      <c r="A425" s="99" t="s">
        <v>2150</v>
      </c>
      <c r="B425" s="99" t="s">
        <v>137</v>
      </c>
      <c r="C425" s="100" t="s">
        <v>1870</v>
      </c>
      <c r="D425" s="125" t="s">
        <v>1895</v>
      </c>
      <c r="E425" s="60" t="s">
        <v>457</v>
      </c>
      <c r="F425" s="102" t="s">
        <v>2151</v>
      </c>
      <c r="G425" s="128" t="s">
        <v>2152</v>
      </c>
      <c r="H425" s="126" t="s">
        <v>157</v>
      </c>
      <c r="I425" s="126" t="s">
        <v>164</v>
      </c>
      <c r="J425" s="126" t="s">
        <v>158</v>
      </c>
      <c r="K425" s="126" t="s">
        <v>182</v>
      </c>
      <c r="L425" s="126" t="s">
        <v>358</v>
      </c>
      <c r="M425" s="99" t="s">
        <v>1207</v>
      </c>
      <c r="N425" s="99" t="s">
        <v>1786</v>
      </c>
      <c r="O425" s="101" t="s">
        <v>1787</v>
      </c>
      <c r="P425" s="126" t="s">
        <v>1632</v>
      </c>
      <c r="Q425" s="126" t="s">
        <v>363</v>
      </c>
      <c r="R425" s="126" t="s">
        <v>794</v>
      </c>
      <c r="S425" s="126" t="s">
        <v>826</v>
      </c>
      <c r="T425" s="128" t="s">
        <v>971</v>
      </c>
      <c r="U425" s="126" t="s">
        <v>369</v>
      </c>
      <c r="V425" s="126" t="s">
        <v>1781</v>
      </c>
      <c r="W425" s="126" t="s">
        <v>794</v>
      </c>
      <c r="X425" s="128" t="s">
        <v>1306</v>
      </c>
      <c r="Y425" s="181" t="s">
        <v>1762</v>
      </c>
      <c r="Z425" s="181" t="s">
        <v>373</v>
      </c>
      <c r="AA425" s="181" t="s">
        <v>379</v>
      </c>
      <c r="AB425" s="60">
        <f t="shared" si="68"/>
        <v>1</v>
      </c>
      <c r="AC425" s="181" t="s">
        <v>379</v>
      </c>
      <c r="AD425" s="60">
        <f t="shared" si="68"/>
        <v>1</v>
      </c>
      <c r="AE425" s="181" t="s">
        <v>379</v>
      </c>
      <c r="AF425" s="60">
        <f t="shared" si="69"/>
        <v>1</v>
      </c>
      <c r="AG425" s="131">
        <v>3</v>
      </c>
      <c r="AH425" s="181" t="s">
        <v>379</v>
      </c>
    </row>
    <row r="426" spans="1:34" ht="48">
      <c r="A426" s="99" t="s">
        <v>2153</v>
      </c>
      <c r="B426" s="99" t="s">
        <v>137</v>
      </c>
      <c r="C426" s="100" t="s">
        <v>1870</v>
      </c>
      <c r="D426" s="125" t="s">
        <v>1895</v>
      </c>
      <c r="E426" s="60" t="s">
        <v>457</v>
      </c>
      <c r="F426" s="102" t="s">
        <v>2154</v>
      </c>
      <c r="G426" s="128" t="s">
        <v>2155</v>
      </c>
      <c r="H426" s="126" t="s">
        <v>157</v>
      </c>
      <c r="I426" s="126" t="s">
        <v>164</v>
      </c>
      <c r="J426" s="126" t="s">
        <v>158</v>
      </c>
      <c r="K426" s="126" t="s">
        <v>182</v>
      </c>
      <c r="L426" s="126" t="s">
        <v>358</v>
      </c>
      <c r="M426" s="99" t="s">
        <v>1207</v>
      </c>
      <c r="N426" s="99" t="s">
        <v>1786</v>
      </c>
      <c r="O426" s="101" t="s">
        <v>1787</v>
      </c>
      <c r="P426" s="126" t="s">
        <v>1632</v>
      </c>
      <c r="Q426" s="126" t="s">
        <v>363</v>
      </c>
      <c r="R426" s="126" t="s">
        <v>794</v>
      </c>
      <c r="S426" s="126" t="s">
        <v>826</v>
      </c>
      <c r="T426" s="128" t="s">
        <v>971</v>
      </c>
      <c r="U426" s="126" t="s">
        <v>369</v>
      </c>
      <c r="V426" s="126" t="s">
        <v>1781</v>
      </c>
      <c r="W426" s="126" t="s">
        <v>794</v>
      </c>
      <c r="X426" s="128" t="s">
        <v>1306</v>
      </c>
      <c r="Y426" s="181" t="s">
        <v>1762</v>
      </c>
      <c r="Z426" s="181" t="s">
        <v>373</v>
      </c>
      <c r="AA426" s="181" t="s">
        <v>379</v>
      </c>
      <c r="AB426" s="60">
        <f t="shared" si="68"/>
        <v>1</v>
      </c>
      <c r="AC426" s="181" t="s">
        <v>379</v>
      </c>
      <c r="AD426" s="60">
        <f t="shared" si="68"/>
        <v>1</v>
      </c>
      <c r="AE426" s="181" t="s">
        <v>379</v>
      </c>
      <c r="AF426" s="60">
        <f t="shared" si="69"/>
        <v>1</v>
      </c>
      <c r="AG426" s="131">
        <v>3</v>
      </c>
      <c r="AH426" s="181" t="s">
        <v>379</v>
      </c>
    </row>
    <row r="427" spans="1:34" ht="72">
      <c r="A427" s="99" t="s">
        <v>2156</v>
      </c>
      <c r="B427" s="99" t="s">
        <v>137</v>
      </c>
      <c r="C427" s="100" t="s">
        <v>1870</v>
      </c>
      <c r="D427" s="132" t="s">
        <v>2064</v>
      </c>
      <c r="E427" s="60" t="s">
        <v>457</v>
      </c>
      <c r="F427" s="102" t="s">
        <v>2157</v>
      </c>
      <c r="G427" s="128" t="s">
        <v>2158</v>
      </c>
      <c r="H427" s="126" t="s">
        <v>157</v>
      </c>
      <c r="I427" s="126" t="s">
        <v>164</v>
      </c>
      <c r="J427" s="126" t="s">
        <v>158</v>
      </c>
      <c r="K427" s="126" t="s">
        <v>182</v>
      </c>
      <c r="L427" s="126" t="s">
        <v>358</v>
      </c>
      <c r="M427" s="99" t="s">
        <v>1207</v>
      </c>
      <c r="N427" s="99" t="s">
        <v>1790</v>
      </c>
      <c r="O427" s="101" t="s">
        <v>1787</v>
      </c>
      <c r="P427" s="126" t="s">
        <v>1632</v>
      </c>
      <c r="Q427" s="126" t="s">
        <v>363</v>
      </c>
      <c r="R427" s="126" t="s">
        <v>794</v>
      </c>
      <c r="S427" s="126" t="s">
        <v>826</v>
      </c>
      <c r="T427" s="128" t="s">
        <v>971</v>
      </c>
      <c r="U427" s="126" t="s">
        <v>369</v>
      </c>
      <c r="V427" s="126" t="s">
        <v>1781</v>
      </c>
      <c r="W427" s="126" t="s">
        <v>794</v>
      </c>
      <c r="X427" s="128" t="s">
        <v>1306</v>
      </c>
      <c r="Y427" s="181" t="s">
        <v>1762</v>
      </c>
      <c r="Z427" s="181" t="s">
        <v>373</v>
      </c>
      <c r="AA427" s="181" t="s">
        <v>379</v>
      </c>
      <c r="AB427" s="60">
        <f t="shared" si="68"/>
        <v>1</v>
      </c>
      <c r="AC427" s="181" t="s">
        <v>379</v>
      </c>
      <c r="AD427" s="60">
        <f t="shared" si="68"/>
        <v>1</v>
      </c>
      <c r="AE427" s="181" t="s">
        <v>379</v>
      </c>
      <c r="AF427" s="60">
        <f t="shared" si="69"/>
        <v>1</v>
      </c>
      <c r="AG427" s="131">
        <v>3</v>
      </c>
      <c r="AH427" s="181" t="s">
        <v>379</v>
      </c>
    </row>
    <row r="428" spans="1:34" ht="72">
      <c r="A428" s="99" t="s">
        <v>2159</v>
      </c>
      <c r="B428" s="99" t="s">
        <v>137</v>
      </c>
      <c r="C428" s="100" t="s">
        <v>1870</v>
      </c>
      <c r="D428" s="125" t="s">
        <v>2064</v>
      </c>
      <c r="E428" s="60" t="s">
        <v>457</v>
      </c>
      <c r="F428" s="102" t="s">
        <v>2160</v>
      </c>
      <c r="G428" s="128" t="s">
        <v>2161</v>
      </c>
      <c r="H428" s="126" t="s">
        <v>157</v>
      </c>
      <c r="I428" s="126" t="s">
        <v>164</v>
      </c>
      <c r="J428" s="126" t="s">
        <v>158</v>
      </c>
      <c r="K428" s="126" t="s">
        <v>182</v>
      </c>
      <c r="L428" s="126" t="s">
        <v>359</v>
      </c>
      <c r="M428" s="99" t="s">
        <v>1207</v>
      </c>
      <c r="N428" s="99" t="s">
        <v>1790</v>
      </c>
      <c r="O428" s="101" t="s">
        <v>1787</v>
      </c>
      <c r="P428" s="126" t="s">
        <v>1632</v>
      </c>
      <c r="Q428" s="126" t="s">
        <v>363</v>
      </c>
      <c r="R428" s="126" t="s">
        <v>794</v>
      </c>
      <c r="S428" s="126" t="s">
        <v>826</v>
      </c>
      <c r="T428" s="128" t="s">
        <v>1791</v>
      </c>
      <c r="U428" s="126" t="s">
        <v>369</v>
      </c>
      <c r="V428" s="128" t="s">
        <v>1792</v>
      </c>
      <c r="W428" s="126" t="s">
        <v>794</v>
      </c>
      <c r="X428" s="128" t="s">
        <v>1306</v>
      </c>
      <c r="Y428" s="181" t="s">
        <v>1762</v>
      </c>
      <c r="Z428" s="181" t="s">
        <v>373</v>
      </c>
      <c r="AA428" s="181" t="s">
        <v>379</v>
      </c>
      <c r="AB428" s="60">
        <f t="shared" si="68"/>
        <v>1</v>
      </c>
      <c r="AC428" s="181" t="s">
        <v>379</v>
      </c>
      <c r="AD428" s="60">
        <f t="shared" si="68"/>
        <v>1</v>
      </c>
      <c r="AE428" s="181" t="s">
        <v>379</v>
      </c>
      <c r="AF428" s="60">
        <f t="shared" si="69"/>
        <v>1</v>
      </c>
      <c r="AG428" s="131">
        <v>3</v>
      </c>
      <c r="AH428" s="181" t="s">
        <v>379</v>
      </c>
    </row>
    <row r="429" spans="1:34" ht="72">
      <c r="A429" s="99" t="s">
        <v>2162</v>
      </c>
      <c r="B429" s="99" t="s">
        <v>137</v>
      </c>
      <c r="C429" s="100" t="s">
        <v>1870</v>
      </c>
      <c r="D429" s="125" t="s">
        <v>2064</v>
      </c>
      <c r="E429" s="60" t="s">
        <v>457</v>
      </c>
      <c r="F429" s="102" t="s">
        <v>2163</v>
      </c>
      <c r="G429" s="128" t="s">
        <v>2164</v>
      </c>
      <c r="H429" s="126" t="s">
        <v>157</v>
      </c>
      <c r="I429" s="126" t="s">
        <v>164</v>
      </c>
      <c r="J429" s="126" t="s">
        <v>158</v>
      </c>
      <c r="K429" s="126" t="s">
        <v>182</v>
      </c>
      <c r="L429" s="126" t="s">
        <v>358</v>
      </c>
      <c r="M429" s="99" t="s">
        <v>1207</v>
      </c>
      <c r="N429" s="99" t="s">
        <v>1790</v>
      </c>
      <c r="O429" s="101" t="s">
        <v>1787</v>
      </c>
      <c r="P429" s="126" t="s">
        <v>1632</v>
      </c>
      <c r="Q429" s="126" t="s">
        <v>363</v>
      </c>
      <c r="R429" s="126" t="s">
        <v>794</v>
      </c>
      <c r="S429" s="126" t="s">
        <v>826</v>
      </c>
      <c r="T429" s="128" t="s">
        <v>1791</v>
      </c>
      <c r="U429" s="126" t="s">
        <v>369</v>
      </c>
      <c r="V429" s="128" t="s">
        <v>1792</v>
      </c>
      <c r="W429" s="126" t="s">
        <v>794</v>
      </c>
      <c r="X429" s="128" t="s">
        <v>1306</v>
      </c>
      <c r="Y429" s="181" t="s">
        <v>1762</v>
      </c>
      <c r="Z429" s="181" t="s">
        <v>373</v>
      </c>
      <c r="AA429" s="181" t="s">
        <v>379</v>
      </c>
      <c r="AB429" s="60">
        <f t="shared" si="68"/>
        <v>1</v>
      </c>
      <c r="AC429" s="181" t="s">
        <v>379</v>
      </c>
      <c r="AD429" s="60">
        <f t="shared" si="68"/>
        <v>1</v>
      </c>
      <c r="AE429" s="181" t="s">
        <v>379</v>
      </c>
      <c r="AF429" s="60">
        <f t="shared" si="69"/>
        <v>1</v>
      </c>
      <c r="AG429" s="131">
        <v>3</v>
      </c>
      <c r="AH429" s="181" t="s">
        <v>379</v>
      </c>
    </row>
    <row r="430" spans="1:34" ht="72">
      <c r="A430" s="99" t="s">
        <v>2165</v>
      </c>
      <c r="B430" s="99" t="s">
        <v>137</v>
      </c>
      <c r="C430" s="100" t="s">
        <v>1870</v>
      </c>
      <c r="D430" s="125" t="s">
        <v>2064</v>
      </c>
      <c r="E430" s="60" t="s">
        <v>457</v>
      </c>
      <c r="F430" s="102" t="s">
        <v>2166</v>
      </c>
      <c r="G430" s="128" t="s">
        <v>2167</v>
      </c>
      <c r="H430" s="126" t="s">
        <v>157</v>
      </c>
      <c r="I430" s="126" t="s">
        <v>164</v>
      </c>
      <c r="J430" s="126" t="s">
        <v>158</v>
      </c>
      <c r="K430" s="126" t="s">
        <v>182</v>
      </c>
      <c r="L430" s="126" t="s">
        <v>359</v>
      </c>
      <c r="M430" s="99" t="s">
        <v>1207</v>
      </c>
      <c r="N430" s="99" t="s">
        <v>1790</v>
      </c>
      <c r="O430" s="101" t="s">
        <v>1787</v>
      </c>
      <c r="P430" s="126" t="s">
        <v>1632</v>
      </c>
      <c r="Q430" s="126" t="s">
        <v>363</v>
      </c>
      <c r="R430" s="126" t="s">
        <v>794</v>
      </c>
      <c r="S430" s="126" t="s">
        <v>826</v>
      </c>
      <c r="T430" s="128" t="s">
        <v>1791</v>
      </c>
      <c r="U430" s="126" t="s">
        <v>369</v>
      </c>
      <c r="V430" s="128" t="s">
        <v>1792</v>
      </c>
      <c r="W430" s="126" t="s">
        <v>794</v>
      </c>
      <c r="X430" s="128" t="s">
        <v>1306</v>
      </c>
      <c r="Y430" s="181" t="s">
        <v>1762</v>
      </c>
      <c r="Z430" s="181" t="s">
        <v>373</v>
      </c>
      <c r="AA430" s="181" t="s">
        <v>379</v>
      </c>
      <c r="AB430" s="60">
        <f t="shared" si="68"/>
        <v>1</v>
      </c>
      <c r="AC430" s="181" t="s">
        <v>379</v>
      </c>
      <c r="AD430" s="60">
        <f t="shared" si="68"/>
        <v>1</v>
      </c>
      <c r="AE430" s="181" t="s">
        <v>379</v>
      </c>
      <c r="AF430" s="60">
        <f t="shared" si="69"/>
        <v>1</v>
      </c>
      <c r="AG430" s="131">
        <v>3</v>
      </c>
      <c r="AH430" s="181" t="s">
        <v>379</v>
      </c>
    </row>
    <row r="431" spans="1:34" ht="96">
      <c r="A431" s="99" t="s">
        <v>2168</v>
      </c>
      <c r="B431" s="131" t="s">
        <v>137</v>
      </c>
      <c r="C431" s="128" t="s">
        <v>2169</v>
      </c>
      <c r="D431" s="125" t="s">
        <v>1902</v>
      </c>
      <c r="E431" s="131" t="s">
        <v>2170</v>
      </c>
      <c r="F431" s="127" t="s">
        <v>2171</v>
      </c>
      <c r="G431" s="128" t="s">
        <v>2172</v>
      </c>
      <c r="H431" s="126" t="s">
        <v>157</v>
      </c>
      <c r="I431" s="126" t="s">
        <v>164</v>
      </c>
      <c r="J431" s="126" t="s">
        <v>158</v>
      </c>
      <c r="K431" s="126" t="s">
        <v>182</v>
      </c>
      <c r="L431" s="126" t="s">
        <v>359</v>
      </c>
      <c r="M431" s="99" t="s">
        <v>916</v>
      </c>
      <c r="N431" s="128" t="s">
        <v>1793</v>
      </c>
      <c r="O431" s="128" t="s">
        <v>1794</v>
      </c>
      <c r="P431" s="126" t="s">
        <v>1632</v>
      </c>
      <c r="Q431" s="126" t="s">
        <v>363</v>
      </c>
      <c r="R431" s="126" t="s">
        <v>794</v>
      </c>
      <c r="S431" s="126" t="s">
        <v>826</v>
      </c>
      <c r="T431" s="128" t="s">
        <v>1791</v>
      </c>
      <c r="U431" s="126" t="s">
        <v>369</v>
      </c>
      <c r="V431" s="128" t="s">
        <v>1795</v>
      </c>
      <c r="W431" s="126" t="s">
        <v>794</v>
      </c>
      <c r="X431" s="128" t="s">
        <v>1306</v>
      </c>
      <c r="Y431" s="181" t="s">
        <v>1762</v>
      </c>
      <c r="Z431" s="181" t="s">
        <v>373</v>
      </c>
      <c r="AA431" s="181" t="s">
        <v>379</v>
      </c>
      <c r="AB431" s="60">
        <f t="shared" si="68"/>
        <v>1</v>
      </c>
      <c r="AC431" s="181" t="s">
        <v>379</v>
      </c>
      <c r="AD431" s="60">
        <f t="shared" si="68"/>
        <v>1</v>
      </c>
      <c r="AE431" s="181" t="s">
        <v>379</v>
      </c>
      <c r="AF431" s="60">
        <f t="shared" si="69"/>
        <v>1</v>
      </c>
      <c r="AG431" s="131">
        <v>3</v>
      </c>
      <c r="AH431" s="181" t="s">
        <v>379</v>
      </c>
    </row>
    <row r="432" spans="1:34" ht="96">
      <c r="A432" s="99" t="s">
        <v>2173</v>
      </c>
      <c r="B432" s="131" t="s">
        <v>137</v>
      </c>
      <c r="C432" s="128" t="s">
        <v>2169</v>
      </c>
      <c r="D432" s="125" t="s">
        <v>1902</v>
      </c>
      <c r="E432" s="126"/>
      <c r="F432" s="127" t="s">
        <v>2174</v>
      </c>
      <c r="G432" s="128" t="s">
        <v>2175</v>
      </c>
      <c r="H432" s="126" t="s">
        <v>157</v>
      </c>
      <c r="I432" s="126" t="s">
        <v>164</v>
      </c>
      <c r="J432" s="126" t="s">
        <v>158</v>
      </c>
      <c r="K432" s="126" t="s">
        <v>182</v>
      </c>
      <c r="L432" s="126" t="s">
        <v>359</v>
      </c>
      <c r="M432" s="99" t="s">
        <v>916</v>
      </c>
      <c r="N432" s="128" t="s">
        <v>1793</v>
      </c>
      <c r="O432" s="128" t="s">
        <v>1794</v>
      </c>
      <c r="P432" s="126" t="s">
        <v>1632</v>
      </c>
      <c r="Q432" s="126" t="s">
        <v>363</v>
      </c>
      <c r="R432" s="126" t="s">
        <v>794</v>
      </c>
      <c r="S432" s="126" t="s">
        <v>826</v>
      </c>
      <c r="T432" s="128" t="s">
        <v>1791</v>
      </c>
      <c r="U432" s="126" t="s">
        <v>369</v>
      </c>
      <c r="V432" s="128" t="s">
        <v>1795</v>
      </c>
      <c r="W432" s="126" t="s">
        <v>794</v>
      </c>
      <c r="X432" s="128" t="s">
        <v>1306</v>
      </c>
      <c r="Y432" s="181" t="s">
        <v>1762</v>
      </c>
      <c r="Z432" s="181" t="s">
        <v>373</v>
      </c>
      <c r="AA432" s="181" t="s">
        <v>379</v>
      </c>
      <c r="AB432" s="60">
        <f t="shared" si="68"/>
        <v>1</v>
      </c>
      <c r="AC432" s="181" t="s">
        <v>379</v>
      </c>
      <c r="AD432" s="60">
        <f t="shared" si="68"/>
        <v>1</v>
      </c>
      <c r="AE432" s="181" t="s">
        <v>379</v>
      </c>
      <c r="AF432" s="60">
        <f t="shared" si="69"/>
        <v>1</v>
      </c>
      <c r="AG432" s="131">
        <v>3</v>
      </c>
      <c r="AH432" s="181" t="s">
        <v>379</v>
      </c>
    </row>
    <row r="433" spans="1:34" ht="60">
      <c r="A433" s="99" t="s">
        <v>2176</v>
      </c>
      <c r="B433" s="131" t="s">
        <v>137</v>
      </c>
      <c r="C433" s="100" t="s">
        <v>1870</v>
      </c>
      <c r="D433" s="125" t="s">
        <v>1895</v>
      </c>
      <c r="E433" s="131" t="s">
        <v>2177</v>
      </c>
      <c r="F433" s="128" t="s">
        <v>2178</v>
      </c>
      <c r="G433" s="128" t="s">
        <v>2179</v>
      </c>
      <c r="H433" s="126" t="s">
        <v>157</v>
      </c>
      <c r="I433" s="126" t="s">
        <v>164</v>
      </c>
      <c r="J433" s="126" t="s">
        <v>158</v>
      </c>
      <c r="K433" s="126" t="s">
        <v>182</v>
      </c>
      <c r="L433" s="126" t="s">
        <v>359</v>
      </c>
      <c r="M433" s="126" t="s">
        <v>487</v>
      </c>
      <c r="N433" s="128" t="s">
        <v>1796</v>
      </c>
      <c r="O433" s="128" t="s">
        <v>1797</v>
      </c>
      <c r="P433" s="126" t="s">
        <v>1632</v>
      </c>
      <c r="Q433" s="126" t="s">
        <v>363</v>
      </c>
      <c r="R433" s="126" t="s">
        <v>794</v>
      </c>
      <c r="S433" s="126" t="s">
        <v>826</v>
      </c>
      <c r="T433" s="128" t="s">
        <v>971</v>
      </c>
      <c r="U433" s="126" t="s">
        <v>369</v>
      </c>
      <c r="V433" s="128" t="s">
        <v>1798</v>
      </c>
      <c r="W433" s="126" t="s">
        <v>794</v>
      </c>
      <c r="X433" s="128" t="s">
        <v>1306</v>
      </c>
      <c r="Y433" s="181" t="s">
        <v>1762</v>
      </c>
      <c r="Z433" s="181" t="s">
        <v>373</v>
      </c>
      <c r="AA433" s="181" t="s">
        <v>379</v>
      </c>
      <c r="AB433" s="60">
        <f t="shared" si="68"/>
        <v>1</v>
      </c>
      <c r="AC433" s="181" t="s">
        <v>379</v>
      </c>
      <c r="AD433" s="60">
        <f t="shared" si="68"/>
        <v>1</v>
      </c>
      <c r="AE433" s="181" t="s">
        <v>379</v>
      </c>
      <c r="AF433" s="60">
        <f t="shared" si="69"/>
        <v>1</v>
      </c>
      <c r="AG433" s="131">
        <v>3</v>
      </c>
      <c r="AH433" s="181" t="s">
        <v>379</v>
      </c>
    </row>
    <row r="434" spans="1:34" ht="60">
      <c r="A434" s="99" t="s">
        <v>2180</v>
      </c>
      <c r="B434" s="131" t="s">
        <v>137</v>
      </c>
      <c r="C434" s="100" t="s">
        <v>1870</v>
      </c>
      <c r="D434" s="125" t="s">
        <v>2095</v>
      </c>
      <c r="E434" s="131"/>
      <c r="F434" s="127" t="s">
        <v>2181</v>
      </c>
      <c r="G434" s="128" t="s">
        <v>2182</v>
      </c>
      <c r="H434" s="126" t="s">
        <v>157</v>
      </c>
      <c r="I434" s="126" t="s">
        <v>164</v>
      </c>
      <c r="J434" s="126" t="s">
        <v>158</v>
      </c>
      <c r="K434" s="126" t="s">
        <v>182</v>
      </c>
      <c r="L434" s="126" t="s">
        <v>359</v>
      </c>
      <c r="M434" s="126" t="s">
        <v>487</v>
      </c>
      <c r="N434" s="128" t="s">
        <v>1796</v>
      </c>
      <c r="O434" s="128" t="s">
        <v>1799</v>
      </c>
      <c r="P434" s="126" t="s">
        <v>1632</v>
      </c>
      <c r="Q434" s="126" t="s">
        <v>363</v>
      </c>
      <c r="R434" s="126" t="s">
        <v>794</v>
      </c>
      <c r="S434" s="126" t="s">
        <v>826</v>
      </c>
      <c r="T434" s="128" t="s">
        <v>1784</v>
      </c>
      <c r="U434" s="126" t="s">
        <v>369</v>
      </c>
      <c r="V434" s="128" t="s">
        <v>1800</v>
      </c>
      <c r="W434" s="126" t="s">
        <v>794</v>
      </c>
      <c r="X434" s="128" t="s">
        <v>1306</v>
      </c>
      <c r="Y434" s="181" t="s">
        <v>1762</v>
      </c>
      <c r="Z434" s="181" t="s">
        <v>373</v>
      </c>
      <c r="AA434" s="181" t="s">
        <v>379</v>
      </c>
      <c r="AB434" s="60">
        <f t="shared" si="68"/>
        <v>1</v>
      </c>
      <c r="AC434" s="181" t="s">
        <v>379</v>
      </c>
      <c r="AD434" s="60">
        <f t="shared" si="68"/>
        <v>1</v>
      </c>
      <c r="AE434" s="181" t="s">
        <v>379</v>
      </c>
      <c r="AF434" s="60">
        <f t="shared" si="69"/>
        <v>1</v>
      </c>
      <c r="AG434" s="131">
        <v>3</v>
      </c>
      <c r="AH434" s="181" t="s">
        <v>379</v>
      </c>
    </row>
    <row r="435" spans="1:34" ht="60">
      <c r="A435" s="99" t="s">
        <v>2183</v>
      </c>
      <c r="B435" s="131" t="s">
        <v>137</v>
      </c>
      <c r="C435" s="100" t="s">
        <v>1870</v>
      </c>
      <c r="D435" s="125" t="s">
        <v>2126</v>
      </c>
      <c r="E435" s="131"/>
      <c r="F435" s="133" t="s">
        <v>2184</v>
      </c>
      <c r="G435" s="128" t="s">
        <v>2185</v>
      </c>
      <c r="H435" s="126" t="s">
        <v>157</v>
      </c>
      <c r="I435" s="126" t="s">
        <v>164</v>
      </c>
      <c r="J435" s="126" t="s">
        <v>158</v>
      </c>
      <c r="K435" s="126" t="s">
        <v>182</v>
      </c>
      <c r="L435" s="126" t="s">
        <v>358</v>
      </c>
      <c r="M435" s="126" t="s">
        <v>487</v>
      </c>
      <c r="N435" s="128" t="s">
        <v>1796</v>
      </c>
      <c r="O435" s="128" t="s">
        <v>1801</v>
      </c>
      <c r="P435" s="126" t="s">
        <v>1632</v>
      </c>
      <c r="Q435" s="126" t="s">
        <v>363</v>
      </c>
      <c r="R435" s="126" t="s">
        <v>794</v>
      </c>
      <c r="S435" s="126" t="s">
        <v>826</v>
      </c>
      <c r="T435" s="128" t="s">
        <v>1802</v>
      </c>
      <c r="U435" s="126" t="s">
        <v>369</v>
      </c>
      <c r="V435" s="126" t="s">
        <v>1792</v>
      </c>
      <c r="W435" s="126" t="s">
        <v>794</v>
      </c>
      <c r="X435" s="128" t="s">
        <v>1306</v>
      </c>
      <c r="Y435" s="181" t="s">
        <v>1762</v>
      </c>
      <c r="Z435" s="181" t="s">
        <v>373</v>
      </c>
      <c r="AA435" s="181" t="s">
        <v>379</v>
      </c>
      <c r="AB435" s="60">
        <f t="shared" si="68"/>
        <v>1</v>
      </c>
      <c r="AC435" s="181" t="s">
        <v>379</v>
      </c>
      <c r="AD435" s="60">
        <f t="shared" si="68"/>
        <v>1</v>
      </c>
      <c r="AE435" s="181" t="s">
        <v>379</v>
      </c>
      <c r="AF435" s="60">
        <f t="shared" si="69"/>
        <v>1</v>
      </c>
      <c r="AG435" s="131">
        <v>3</v>
      </c>
      <c r="AH435" s="181" t="s">
        <v>379</v>
      </c>
    </row>
    <row r="436" spans="1:34" ht="60">
      <c r="A436" s="99" t="s">
        <v>2186</v>
      </c>
      <c r="B436" s="131" t="s">
        <v>137</v>
      </c>
      <c r="C436" s="100" t="s">
        <v>1870</v>
      </c>
      <c r="D436" s="125"/>
      <c r="E436" s="131"/>
      <c r="F436" s="127" t="s">
        <v>2187</v>
      </c>
      <c r="G436" s="128" t="s">
        <v>2188</v>
      </c>
      <c r="H436" s="126" t="s">
        <v>157</v>
      </c>
      <c r="I436" s="126" t="s">
        <v>164</v>
      </c>
      <c r="J436" s="126" t="s">
        <v>158</v>
      </c>
      <c r="K436" s="126" t="s">
        <v>182</v>
      </c>
      <c r="L436" s="126" t="s">
        <v>358</v>
      </c>
      <c r="M436" s="126" t="s">
        <v>487</v>
      </c>
      <c r="N436" s="128" t="s">
        <v>1796</v>
      </c>
      <c r="O436" s="128" t="s">
        <v>1803</v>
      </c>
      <c r="P436" s="126" t="s">
        <v>1632</v>
      </c>
      <c r="Q436" s="126" t="s">
        <v>363</v>
      </c>
      <c r="R436" s="126" t="s">
        <v>794</v>
      </c>
      <c r="S436" s="126" t="s">
        <v>826</v>
      </c>
      <c r="T436" s="128" t="s">
        <v>1802</v>
      </c>
      <c r="U436" s="126" t="s">
        <v>369</v>
      </c>
      <c r="V436" s="126" t="s">
        <v>1792</v>
      </c>
      <c r="W436" s="126" t="s">
        <v>794</v>
      </c>
      <c r="X436" s="128" t="s">
        <v>1306</v>
      </c>
      <c r="Y436" s="181" t="s">
        <v>1762</v>
      </c>
      <c r="Z436" s="181" t="s">
        <v>373</v>
      </c>
      <c r="AA436" s="181" t="s">
        <v>379</v>
      </c>
      <c r="AB436" s="60">
        <f t="shared" si="68"/>
        <v>1</v>
      </c>
      <c r="AC436" s="181" t="s">
        <v>379</v>
      </c>
      <c r="AD436" s="60">
        <f t="shared" si="68"/>
        <v>1</v>
      </c>
      <c r="AE436" s="181" t="s">
        <v>379</v>
      </c>
      <c r="AF436" s="60">
        <f t="shared" si="69"/>
        <v>1</v>
      </c>
      <c r="AG436" s="131">
        <v>3</v>
      </c>
      <c r="AH436" s="181" t="s">
        <v>379</v>
      </c>
    </row>
    <row r="437" spans="1:34" ht="60">
      <c r="A437" s="99" t="s">
        <v>2189</v>
      </c>
      <c r="B437" s="131" t="s">
        <v>137</v>
      </c>
      <c r="C437" s="100" t="s">
        <v>1299</v>
      </c>
      <c r="D437" s="125" t="s">
        <v>2042</v>
      </c>
      <c r="E437" s="131" t="s">
        <v>2190</v>
      </c>
      <c r="F437" s="133" t="s">
        <v>2191</v>
      </c>
      <c r="G437" s="128" t="s">
        <v>2192</v>
      </c>
      <c r="H437" s="126" t="s">
        <v>157</v>
      </c>
      <c r="I437" s="126" t="s">
        <v>164</v>
      </c>
      <c r="J437" s="126" t="s">
        <v>158</v>
      </c>
      <c r="K437" s="126" t="s">
        <v>182</v>
      </c>
      <c r="L437" s="126" t="s">
        <v>359</v>
      </c>
      <c r="M437" s="126" t="s">
        <v>487</v>
      </c>
      <c r="N437" s="128" t="s">
        <v>1796</v>
      </c>
      <c r="O437" s="128" t="s">
        <v>1804</v>
      </c>
      <c r="P437" s="126" t="s">
        <v>1632</v>
      </c>
      <c r="Q437" s="126" t="s">
        <v>363</v>
      </c>
      <c r="R437" s="126" t="s">
        <v>794</v>
      </c>
      <c r="S437" s="126" t="s">
        <v>826</v>
      </c>
      <c r="T437" s="128" t="s">
        <v>971</v>
      </c>
      <c r="U437" s="126" t="s">
        <v>369</v>
      </c>
      <c r="V437" s="126" t="s">
        <v>1805</v>
      </c>
      <c r="W437" s="126" t="s">
        <v>794</v>
      </c>
      <c r="X437" s="128" t="s">
        <v>1306</v>
      </c>
      <c r="Y437" s="181" t="s">
        <v>1762</v>
      </c>
      <c r="Z437" s="181" t="s">
        <v>373</v>
      </c>
      <c r="AA437" s="181" t="s">
        <v>379</v>
      </c>
      <c r="AB437" s="60">
        <f t="shared" si="68"/>
        <v>1</v>
      </c>
      <c r="AC437" s="181" t="s">
        <v>379</v>
      </c>
      <c r="AD437" s="60">
        <f t="shared" si="68"/>
        <v>1</v>
      </c>
      <c r="AE437" s="181" t="s">
        <v>379</v>
      </c>
      <c r="AF437" s="60">
        <f t="shared" si="69"/>
        <v>1</v>
      </c>
      <c r="AG437" s="131">
        <v>3</v>
      </c>
      <c r="AH437" s="181" t="s">
        <v>379</v>
      </c>
    </row>
    <row r="438" spans="1:34" ht="60">
      <c r="A438" s="99" t="s">
        <v>2193</v>
      </c>
      <c r="B438" s="131" t="s">
        <v>137</v>
      </c>
      <c r="C438" s="100" t="s">
        <v>1870</v>
      </c>
      <c r="D438" s="125" t="s">
        <v>1895</v>
      </c>
      <c r="E438" s="126"/>
      <c r="F438" s="133" t="s">
        <v>2194</v>
      </c>
      <c r="G438" s="128" t="s">
        <v>2195</v>
      </c>
      <c r="H438" s="126" t="s">
        <v>157</v>
      </c>
      <c r="I438" s="126" t="s">
        <v>164</v>
      </c>
      <c r="J438" s="126" t="s">
        <v>158</v>
      </c>
      <c r="K438" s="126" t="s">
        <v>182</v>
      </c>
      <c r="L438" s="126" t="s">
        <v>358</v>
      </c>
      <c r="M438" s="126" t="s">
        <v>487</v>
      </c>
      <c r="N438" s="128" t="s">
        <v>1796</v>
      </c>
      <c r="O438" s="128" t="s">
        <v>1806</v>
      </c>
      <c r="P438" s="126" t="s">
        <v>1632</v>
      </c>
      <c r="Q438" s="126" t="s">
        <v>363</v>
      </c>
      <c r="R438" s="126" t="s">
        <v>794</v>
      </c>
      <c r="S438" s="126" t="s">
        <v>826</v>
      </c>
      <c r="T438" s="126" t="s">
        <v>1807</v>
      </c>
      <c r="U438" s="126" t="s">
        <v>369</v>
      </c>
      <c r="V438" s="126" t="s">
        <v>1808</v>
      </c>
      <c r="W438" s="126" t="s">
        <v>794</v>
      </c>
      <c r="X438" s="128" t="s">
        <v>1306</v>
      </c>
      <c r="Y438" s="181" t="s">
        <v>1762</v>
      </c>
      <c r="Z438" s="181" t="s">
        <v>373</v>
      </c>
      <c r="AA438" s="181" t="s">
        <v>379</v>
      </c>
      <c r="AB438" s="60">
        <f t="shared" si="68"/>
        <v>1</v>
      </c>
      <c r="AC438" s="181" t="s">
        <v>379</v>
      </c>
      <c r="AD438" s="60">
        <f t="shared" si="68"/>
        <v>1</v>
      </c>
      <c r="AE438" s="181" t="s">
        <v>379</v>
      </c>
      <c r="AF438" s="60">
        <f t="shared" si="69"/>
        <v>1</v>
      </c>
      <c r="AG438" s="131">
        <v>3</v>
      </c>
      <c r="AH438" s="181" t="s">
        <v>379</v>
      </c>
    </row>
    <row r="439" spans="1:34" ht="72">
      <c r="A439" s="99" t="s">
        <v>2196</v>
      </c>
      <c r="B439" s="131" t="s">
        <v>137</v>
      </c>
      <c r="C439" s="100" t="s">
        <v>1870</v>
      </c>
      <c r="D439" s="125" t="s">
        <v>1871</v>
      </c>
      <c r="E439" s="126"/>
      <c r="F439" s="127" t="s">
        <v>2197</v>
      </c>
      <c r="G439" s="128" t="s">
        <v>2198</v>
      </c>
      <c r="H439" s="126" t="s">
        <v>157</v>
      </c>
      <c r="I439" s="126" t="s">
        <v>164</v>
      </c>
      <c r="J439" s="126" t="s">
        <v>158</v>
      </c>
      <c r="K439" s="126" t="s">
        <v>182</v>
      </c>
      <c r="L439" s="126" t="s">
        <v>358</v>
      </c>
      <c r="M439" s="128" t="s">
        <v>1809</v>
      </c>
      <c r="N439" s="126"/>
      <c r="O439" s="128" t="s">
        <v>1810</v>
      </c>
      <c r="P439" s="126" t="s">
        <v>1632</v>
      </c>
      <c r="Q439" s="126" t="s">
        <v>363</v>
      </c>
      <c r="R439" s="126" t="s">
        <v>794</v>
      </c>
      <c r="S439" s="126" t="s">
        <v>826</v>
      </c>
      <c r="T439" s="128" t="s">
        <v>1802</v>
      </c>
      <c r="U439" s="126" t="s">
        <v>369</v>
      </c>
      <c r="V439" s="126" t="s">
        <v>1792</v>
      </c>
      <c r="W439" s="126" t="s">
        <v>794</v>
      </c>
      <c r="X439" s="128" t="s">
        <v>1306</v>
      </c>
      <c r="Y439" s="181" t="s">
        <v>1762</v>
      </c>
      <c r="Z439" s="181" t="s">
        <v>373</v>
      </c>
      <c r="AA439" s="181" t="s">
        <v>379</v>
      </c>
      <c r="AB439" s="60">
        <f t="shared" si="68"/>
        <v>1</v>
      </c>
      <c r="AC439" s="181" t="s">
        <v>379</v>
      </c>
      <c r="AD439" s="60">
        <f t="shared" si="68"/>
        <v>1</v>
      </c>
      <c r="AE439" s="181" t="s">
        <v>379</v>
      </c>
      <c r="AF439" s="60">
        <f t="shared" si="69"/>
        <v>1</v>
      </c>
      <c r="AG439" s="131">
        <v>3</v>
      </c>
      <c r="AH439" s="181" t="s">
        <v>379</v>
      </c>
    </row>
    <row r="440" spans="1:34" ht="84">
      <c r="A440" s="99" t="s">
        <v>2200</v>
      </c>
      <c r="B440" s="131" t="s">
        <v>137</v>
      </c>
      <c r="C440" s="100" t="s">
        <v>1870</v>
      </c>
      <c r="D440" s="125" t="s">
        <v>1895</v>
      </c>
      <c r="E440" s="126"/>
      <c r="F440" s="106" t="s">
        <v>1811</v>
      </c>
      <c r="G440" s="128" t="s">
        <v>2199</v>
      </c>
      <c r="H440" s="126" t="s">
        <v>157</v>
      </c>
      <c r="I440" s="126" t="s">
        <v>164</v>
      </c>
      <c r="J440" s="126" t="s">
        <v>158</v>
      </c>
      <c r="K440" s="126" t="s">
        <v>182</v>
      </c>
      <c r="L440" s="126" t="s">
        <v>359</v>
      </c>
      <c r="M440" s="126" t="s">
        <v>1303</v>
      </c>
      <c r="N440" s="128" t="s">
        <v>1811</v>
      </c>
      <c r="O440" s="128" t="s">
        <v>1812</v>
      </c>
      <c r="P440" s="126" t="s">
        <v>1632</v>
      </c>
      <c r="Q440" s="126" t="s">
        <v>363</v>
      </c>
      <c r="R440" s="126" t="s">
        <v>794</v>
      </c>
      <c r="S440" s="126" t="s">
        <v>826</v>
      </c>
      <c r="T440" s="126" t="s">
        <v>971</v>
      </c>
      <c r="U440" s="126" t="s">
        <v>369</v>
      </c>
      <c r="V440" s="126" t="s">
        <v>1805</v>
      </c>
      <c r="W440" s="126" t="s">
        <v>794</v>
      </c>
      <c r="X440" s="128" t="s">
        <v>1306</v>
      </c>
      <c r="Y440" s="181" t="s">
        <v>1762</v>
      </c>
      <c r="Z440" s="181" t="s">
        <v>373</v>
      </c>
      <c r="AA440" s="181" t="s">
        <v>379</v>
      </c>
      <c r="AB440" s="60">
        <f t="shared" si="68"/>
        <v>1</v>
      </c>
      <c r="AC440" s="181" t="s">
        <v>379</v>
      </c>
      <c r="AD440" s="60">
        <f t="shared" si="68"/>
        <v>1</v>
      </c>
      <c r="AE440" s="181" t="s">
        <v>379</v>
      </c>
      <c r="AF440" s="60">
        <f t="shared" si="69"/>
        <v>1</v>
      </c>
      <c r="AG440" s="60">
        <v>3</v>
      </c>
      <c r="AH440" s="181" t="s">
        <v>379</v>
      </c>
    </row>
    <row r="441" spans="1:34" ht="409.6">
      <c r="A441" s="137" t="s">
        <v>2332</v>
      </c>
      <c r="B441" s="60" t="s">
        <v>457</v>
      </c>
      <c r="C441" s="60" t="s">
        <v>457</v>
      </c>
      <c r="D441" s="60" t="s">
        <v>457</v>
      </c>
      <c r="E441" s="60" t="s">
        <v>457</v>
      </c>
      <c r="F441" s="137" t="s">
        <v>1175</v>
      </c>
      <c r="G441" s="137" t="s">
        <v>1176</v>
      </c>
      <c r="H441" s="60" t="s">
        <v>157</v>
      </c>
      <c r="I441" s="60" t="s">
        <v>164</v>
      </c>
      <c r="J441" s="60" t="s">
        <v>170</v>
      </c>
      <c r="K441" s="60" t="s">
        <v>182</v>
      </c>
      <c r="L441" s="60" t="s">
        <v>359</v>
      </c>
      <c r="M441" s="60" t="s">
        <v>452</v>
      </c>
      <c r="N441" s="60" t="s">
        <v>1177</v>
      </c>
      <c r="O441" s="137" t="s">
        <v>1178</v>
      </c>
      <c r="P441" s="60" t="s">
        <v>420</v>
      </c>
      <c r="Q441" s="60" t="s">
        <v>364</v>
      </c>
      <c r="R441" s="60" t="s">
        <v>421</v>
      </c>
      <c r="S441" s="60" t="str">
        <f>IF(R441="","",IF(R441="NO","No Aplica",IF(R441="Sí",IF(Q441="Información Pública Reservada","I.P.Reservada",IF(Q441="Información Pública Clasificada","I.P.Clasificada",IF(Q441="Información Pública","I.Pública"))))))</f>
        <v>No Aplica</v>
      </c>
      <c r="T441" s="137" t="s">
        <v>1179</v>
      </c>
      <c r="U441" s="60" t="s">
        <v>369</v>
      </c>
      <c r="V441" s="137" t="s">
        <v>1180</v>
      </c>
      <c r="W441" s="60" t="s">
        <v>457</v>
      </c>
      <c r="X441" s="137" t="s">
        <v>1181</v>
      </c>
      <c r="Y441" s="158" t="s">
        <v>373</v>
      </c>
      <c r="Z441" s="158" t="s">
        <v>1001</v>
      </c>
      <c r="AA441" s="158" t="s">
        <v>379</v>
      </c>
      <c r="AB441" s="60">
        <f>IF(AA441="Alta",3,IF(AA441="Media",2,IF(AA441="Baja",1,IF(AA441="",""))))</f>
        <v>1</v>
      </c>
      <c r="AC441" s="60" t="s">
        <v>379</v>
      </c>
      <c r="AD441" s="60">
        <f t="shared" ref="AD441" si="70">IF(AC441="Alta",3,IF(AC441="Media",2,IF(AC441="Baja",1,IF(AC441="",""))))</f>
        <v>1</v>
      </c>
      <c r="AE441" s="60" t="s">
        <v>379</v>
      </c>
      <c r="AF441" s="60">
        <f>IF(AE441="Alta",3,IF(AE441="Media",2,IF(AE441="Baja",1,IF(AE441="",""))))</f>
        <v>1</v>
      </c>
      <c r="AG441" s="60">
        <f>IFERROR(SUM(AB441+AD441+AF441),"")</f>
        <v>3</v>
      </c>
      <c r="AH441" s="60" t="str">
        <f t="shared" ref="AH441:AH494" si="71">IF(AEF447=7,(IF(AB441=1,"Alta",IF(AD441=1,"Alta",IF(AF441=1,"Alta","Media")))),IF(AG441&lt;=3,"Baja",IF(AG441&lt;=7,"Media",IF(AG441&lt;=9,"Alta",""))))</f>
        <v>Baja</v>
      </c>
    </row>
    <row r="442" spans="1:34" ht="409.6">
      <c r="A442" s="137" t="s">
        <v>2333</v>
      </c>
      <c r="B442" s="60" t="s">
        <v>457</v>
      </c>
      <c r="C442" s="60" t="s">
        <v>457</v>
      </c>
      <c r="D442" s="60" t="s">
        <v>457</v>
      </c>
      <c r="E442" s="60" t="s">
        <v>457</v>
      </c>
      <c r="F442" s="137" t="s">
        <v>1182</v>
      </c>
      <c r="G442" s="137" t="s">
        <v>1183</v>
      </c>
      <c r="H442" s="60" t="s">
        <v>157</v>
      </c>
      <c r="I442" s="60" t="s">
        <v>164</v>
      </c>
      <c r="J442" s="60" t="s">
        <v>170</v>
      </c>
      <c r="K442" s="60" t="s">
        <v>182</v>
      </c>
      <c r="L442" s="60" t="s">
        <v>359</v>
      </c>
      <c r="M442" s="60" t="s">
        <v>452</v>
      </c>
      <c r="N442" s="60" t="s">
        <v>1177</v>
      </c>
      <c r="O442" s="137" t="s">
        <v>1178</v>
      </c>
      <c r="P442" s="60" t="s">
        <v>420</v>
      </c>
      <c r="Q442" s="60" t="s">
        <v>1184</v>
      </c>
      <c r="R442" s="60"/>
      <c r="S442" s="60" t="str">
        <f t="shared" ref="S442:S534" si="72">IF(R442="","",IF(R442="NO","No Aplica",IF(R442="Sí",IF(Q442="Información Pública Reservada","I.P.Reservada",IF(Q442="Información Pública Clasificada","I.P.Clasificada",IF(Q442="Información Pública","I.Pública"))))))</f>
        <v/>
      </c>
      <c r="T442" s="137" t="s">
        <v>1179</v>
      </c>
      <c r="U442" s="60" t="s">
        <v>369</v>
      </c>
      <c r="V442" s="137" t="s">
        <v>1180</v>
      </c>
      <c r="W442" s="60" t="s">
        <v>457</v>
      </c>
      <c r="X442" s="137" t="s">
        <v>1181</v>
      </c>
      <c r="Y442" s="160" t="s">
        <v>372</v>
      </c>
      <c r="Z442" s="158" t="s">
        <v>1001</v>
      </c>
      <c r="AA442" s="60" t="s">
        <v>378</v>
      </c>
      <c r="AB442" s="60">
        <v>2</v>
      </c>
      <c r="AC442" s="60" t="s">
        <v>377</v>
      </c>
      <c r="AD442" s="60">
        <v>3</v>
      </c>
      <c r="AE442" s="60" t="s">
        <v>377</v>
      </c>
      <c r="AF442" s="60">
        <f t="shared" ref="AF442:AF533" si="73">IF(AE442="Alta",3,IF(AE442="Media",2,IF(AE442="Baja",1,IF(AE442="",""))))</f>
        <v>3</v>
      </c>
      <c r="AG442" s="60">
        <f t="shared" ref="AG442:AG485" si="74">IFERROR(SUM(AB442+AD442+AF442),"")</f>
        <v>8</v>
      </c>
      <c r="AH442" s="60" t="str">
        <f t="shared" si="71"/>
        <v>Alta</v>
      </c>
    </row>
    <row r="443" spans="1:34" ht="224.4">
      <c r="A443" s="137" t="s">
        <v>2334</v>
      </c>
      <c r="B443" s="60" t="s">
        <v>457</v>
      </c>
      <c r="C443" s="60" t="s">
        <v>457</v>
      </c>
      <c r="D443" s="60" t="s">
        <v>457</v>
      </c>
      <c r="E443" s="60" t="s">
        <v>457</v>
      </c>
      <c r="F443" s="137" t="s">
        <v>1186</v>
      </c>
      <c r="G443" s="137" t="s">
        <v>1187</v>
      </c>
      <c r="H443" s="60" t="s">
        <v>157</v>
      </c>
      <c r="I443" s="60" t="s">
        <v>164</v>
      </c>
      <c r="J443" s="60" t="s">
        <v>166</v>
      </c>
      <c r="K443" s="60" t="s">
        <v>163</v>
      </c>
      <c r="L443" s="60" t="s">
        <v>359</v>
      </c>
      <c r="M443" s="60" t="s">
        <v>1188</v>
      </c>
      <c r="N443" s="60" t="s">
        <v>1189</v>
      </c>
      <c r="O443" s="137" t="s">
        <v>1190</v>
      </c>
      <c r="P443" s="60" t="s">
        <v>420</v>
      </c>
      <c r="Q443" s="60" t="s">
        <v>365</v>
      </c>
      <c r="R443" s="60" t="s">
        <v>420</v>
      </c>
      <c r="S443" s="60" t="str">
        <f t="shared" si="72"/>
        <v>I.P.Reservada</v>
      </c>
      <c r="T443" s="137" t="s">
        <v>1179</v>
      </c>
      <c r="U443" s="60" t="s">
        <v>369</v>
      </c>
      <c r="V443" s="137" t="s">
        <v>1180</v>
      </c>
      <c r="W443" s="60" t="s">
        <v>457</v>
      </c>
      <c r="X443" s="137" t="s">
        <v>1181</v>
      </c>
      <c r="Y443" s="159" t="s">
        <v>371</v>
      </c>
      <c r="Z443" s="159" t="s">
        <v>371</v>
      </c>
      <c r="AA443" s="60" t="s">
        <v>377</v>
      </c>
      <c r="AB443" s="60">
        <v>3</v>
      </c>
      <c r="AC443" s="60" t="s">
        <v>377</v>
      </c>
      <c r="AD443" s="60">
        <v>3</v>
      </c>
      <c r="AE443" s="60" t="s">
        <v>377</v>
      </c>
      <c r="AF443" s="60">
        <f t="shared" si="73"/>
        <v>3</v>
      </c>
      <c r="AG443" s="60">
        <f t="shared" si="74"/>
        <v>9</v>
      </c>
      <c r="AH443" s="60" t="str">
        <f t="shared" si="71"/>
        <v>Alta</v>
      </c>
    </row>
    <row r="444" spans="1:34" ht="224.4">
      <c r="A444" s="137" t="s">
        <v>2335</v>
      </c>
      <c r="B444" s="60" t="s">
        <v>457</v>
      </c>
      <c r="C444" s="60" t="s">
        <v>457</v>
      </c>
      <c r="D444" s="60" t="s">
        <v>457</v>
      </c>
      <c r="E444" s="60" t="s">
        <v>457</v>
      </c>
      <c r="F444" s="137" t="s">
        <v>1191</v>
      </c>
      <c r="G444" s="137" t="s">
        <v>1192</v>
      </c>
      <c r="H444" s="60" t="s">
        <v>157</v>
      </c>
      <c r="I444" s="60" t="s">
        <v>164</v>
      </c>
      <c r="J444" s="60" t="s">
        <v>166</v>
      </c>
      <c r="K444" s="60" t="s">
        <v>180</v>
      </c>
      <c r="L444" s="60" t="s">
        <v>359</v>
      </c>
      <c r="M444" s="60" t="s">
        <v>1188</v>
      </c>
      <c r="N444" s="60" t="s">
        <v>1189</v>
      </c>
      <c r="O444" s="137" t="s">
        <v>1190</v>
      </c>
      <c r="P444" s="60" t="s">
        <v>420</v>
      </c>
      <c r="Q444" s="60" t="s">
        <v>365</v>
      </c>
      <c r="R444" s="60" t="s">
        <v>420</v>
      </c>
      <c r="S444" s="60" t="str">
        <f t="shared" si="72"/>
        <v>I.P.Reservada</v>
      </c>
      <c r="T444" s="137" t="s">
        <v>1179</v>
      </c>
      <c r="U444" s="60" t="s">
        <v>369</v>
      </c>
      <c r="V444" s="137" t="s">
        <v>1180</v>
      </c>
      <c r="W444" s="60" t="s">
        <v>457</v>
      </c>
      <c r="X444" s="137" t="s">
        <v>1181</v>
      </c>
      <c r="Y444" s="159" t="s">
        <v>371</v>
      </c>
      <c r="Z444" s="159" t="s">
        <v>371</v>
      </c>
      <c r="AA444" s="60" t="s">
        <v>377</v>
      </c>
      <c r="AB444" s="60">
        <f t="shared" ref="AB444:AB533" si="75">IF(AA444="Alta",3,IF(AA444="Media",2,IF(AA444="Baja",1,IF(AA444="",""))))</f>
        <v>3</v>
      </c>
      <c r="AC444" s="60" t="s">
        <v>377</v>
      </c>
      <c r="AD444" s="60">
        <f t="shared" ref="AD444:AD533" si="76">IF(AC444="Alta",3,IF(AC444="Media",2,IF(AC444="Baja",1,IF(AC444="",""))))</f>
        <v>3</v>
      </c>
      <c r="AE444" s="60" t="s">
        <v>377</v>
      </c>
      <c r="AF444" s="60">
        <f t="shared" si="73"/>
        <v>3</v>
      </c>
      <c r="AG444" s="60">
        <f t="shared" si="74"/>
        <v>9</v>
      </c>
      <c r="AH444" s="60" t="str">
        <f t="shared" si="71"/>
        <v>Alta</v>
      </c>
    </row>
    <row r="445" spans="1:34" ht="409.6">
      <c r="A445" s="137" t="s">
        <v>2336</v>
      </c>
      <c r="B445" s="60" t="s">
        <v>457</v>
      </c>
      <c r="C445" s="60" t="s">
        <v>457</v>
      </c>
      <c r="D445" s="60" t="s">
        <v>457</v>
      </c>
      <c r="E445" s="60" t="s">
        <v>457</v>
      </c>
      <c r="F445" s="150" t="s">
        <v>1194</v>
      </c>
      <c r="G445" s="137" t="s">
        <v>1195</v>
      </c>
      <c r="H445" s="60" t="s">
        <v>157</v>
      </c>
      <c r="I445" s="60" t="s">
        <v>164</v>
      </c>
      <c r="J445" s="60" t="s">
        <v>170</v>
      </c>
      <c r="K445" s="60" t="s">
        <v>182</v>
      </c>
      <c r="L445" s="60" t="s">
        <v>359</v>
      </c>
      <c r="M445" s="60" t="s">
        <v>1188</v>
      </c>
      <c r="N445" s="60" t="s">
        <v>1196</v>
      </c>
      <c r="O445" s="137" t="s">
        <v>1197</v>
      </c>
      <c r="P445" s="60" t="s">
        <v>420</v>
      </c>
      <c r="Q445" s="60" t="s">
        <v>365</v>
      </c>
      <c r="R445" s="60" t="s">
        <v>420</v>
      </c>
      <c r="S445" s="60" t="str">
        <f t="shared" si="72"/>
        <v>I.P.Reservada</v>
      </c>
      <c r="T445" s="137" t="s">
        <v>1179</v>
      </c>
      <c r="U445" s="60" t="s">
        <v>369</v>
      </c>
      <c r="V445" s="137" t="s">
        <v>1180</v>
      </c>
      <c r="W445" s="60" t="s">
        <v>457</v>
      </c>
      <c r="X445" s="137" t="s">
        <v>1181</v>
      </c>
      <c r="Y445" s="158" t="s">
        <v>373</v>
      </c>
      <c r="Z445" s="158" t="s">
        <v>373</v>
      </c>
      <c r="AA445" s="60" t="s">
        <v>377</v>
      </c>
      <c r="AB445" s="60">
        <v>3</v>
      </c>
      <c r="AC445" s="60" t="s">
        <v>377</v>
      </c>
      <c r="AD445" s="60">
        <v>3</v>
      </c>
      <c r="AE445" s="60" t="s">
        <v>377</v>
      </c>
      <c r="AF445" s="60">
        <f t="shared" si="73"/>
        <v>3</v>
      </c>
      <c r="AG445" s="60">
        <f t="shared" si="74"/>
        <v>9</v>
      </c>
      <c r="AH445" s="60" t="str">
        <f t="shared" si="71"/>
        <v>Alta</v>
      </c>
    </row>
    <row r="446" spans="1:34" ht="409.6">
      <c r="A446" s="137" t="s">
        <v>2337</v>
      </c>
      <c r="B446" s="60" t="s">
        <v>457</v>
      </c>
      <c r="C446" s="60" t="s">
        <v>457</v>
      </c>
      <c r="D446" s="60" t="s">
        <v>457</v>
      </c>
      <c r="E446" s="60" t="s">
        <v>457</v>
      </c>
      <c r="F446" s="150" t="s">
        <v>1198</v>
      </c>
      <c r="G446" s="137" t="s">
        <v>1199</v>
      </c>
      <c r="H446" s="60" t="s">
        <v>157</v>
      </c>
      <c r="I446" s="60" t="s">
        <v>164</v>
      </c>
      <c r="J446" s="60" t="s">
        <v>166</v>
      </c>
      <c r="K446" s="60" t="s">
        <v>182</v>
      </c>
      <c r="L446" s="60" t="s">
        <v>359</v>
      </c>
      <c r="M446" s="60" t="s">
        <v>1188</v>
      </c>
      <c r="N446" s="60" t="s">
        <v>1196</v>
      </c>
      <c r="O446" s="137" t="s">
        <v>1197</v>
      </c>
      <c r="P446" s="60" t="s">
        <v>420</v>
      </c>
      <c r="Q446" s="60" t="s">
        <v>365</v>
      </c>
      <c r="R446" s="60" t="s">
        <v>420</v>
      </c>
      <c r="S446" s="60" t="str">
        <f t="shared" si="72"/>
        <v>I.P.Reservada</v>
      </c>
      <c r="T446" s="137" t="s">
        <v>1179</v>
      </c>
      <c r="U446" s="60" t="s">
        <v>369</v>
      </c>
      <c r="V446" s="137" t="s">
        <v>1180</v>
      </c>
      <c r="W446" s="60" t="s">
        <v>457</v>
      </c>
      <c r="X446" s="137" t="s">
        <v>1181</v>
      </c>
      <c r="Y446" s="158" t="s">
        <v>373</v>
      </c>
      <c r="Z446" s="158" t="s">
        <v>373</v>
      </c>
      <c r="AA446" s="60" t="s">
        <v>377</v>
      </c>
      <c r="AB446" s="60">
        <f t="shared" si="75"/>
        <v>3</v>
      </c>
      <c r="AC446" s="60" t="s">
        <v>377</v>
      </c>
      <c r="AD446" s="60">
        <f t="shared" si="76"/>
        <v>3</v>
      </c>
      <c r="AE446" s="60" t="s">
        <v>377</v>
      </c>
      <c r="AF446" s="60">
        <f t="shared" si="73"/>
        <v>3</v>
      </c>
      <c r="AG446" s="60">
        <f t="shared" si="74"/>
        <v>9</v>
      </c>
      <c r="AH446" s="60" t="str">
        <f t="shared" si="71"/>
        <v>Alta</v>
      </c>
    </row>
    <row r="447" spans="1:34" ht="409.6">
      <c r="A447" s="137" t="s">
        <v>2338</v>
      </c>
      <c r="B447" s="60" t="s">
        <v>457</v>
      </c>
      <c r="C447" s="60" t="s">
        <v>457</v>
      </c>
      <c r="D447" s="60" t="s">
        <v>457</v>
      </c>
      <c r="E447" s="60" t="s">
        <v>457</v>
      </c>
      <c r="F447" s="150" t="s">
        <v>1200</v>
      </c>
      <c r="G447" s="137" t="s">
        <v>1201</v>
      </c>
      <c r="H447" s="60" t="s">
        <v>157</v>
      </c>
      <c r="I447" s="60" t="s">
        <v>164</v>
      </c>
      <c r="J447" s="60" t="s">
        <v>158</v>
      </c>
      <c r="K447" s="60" t="s">
        <v>182</v>
      </c>
      <c r="L447" s="60" t="s">
        <v>359</v>
      </c>
      <c r="M447" s="60" t="s">
        <v>1188</v>
      </c>
      <c r="N447" s="60" t="s">
        <v>1196</v>
      </c>
      <c r="O447" s="137" t="s">
        <v>1197</v>
      </c>
      <c r="P447" s="60" t="s">
        <v>420</v>
      </c>
      <c r="Q447" s="60" t="s">
        <v>365</v>
      </c>
      <c r="R447" s="60" t="s">
        <v>421</v>
      </c>
      <c r="S447" s="60" t="str">
        <f t="shared" si="72"/>
        <v>No Aplica</v>
      </c>
      <c r="T447" s="137" t="s">
        <v>1179</v>
      </c>
      <c r="U447" s="60" t="s">
        <v>369</v>
      </c>
      <c r="V447" s="137" t="s">
        <v>1180</v>
      </c>
      <c r="W447" s="60" t="s">
        <v>457</v>
      </c>
      <c r="X447" s="137" t="s">
        <v>1181</v>
      </c>
      <c r="Y447" s="158" t="s">
        <v>373</v>
      </c>
      <c r="Z447" s="158" t="s">
        <v>373</v>
      </c>
      <c r="AA447" s="60" t="s">
        <v>377</v>
      </c>
      <c r="AB447" s="60">
        <f t="shared" si="75"/>
        <v>3</v>
      </c>
      <c r="AC447" s="60" t="s">
        <v>377</v>
      </c>
      <c r="AD447" s="60">
        <f t="shared" si="76"/>
        <v>3</v>
      </c>
      <c r="AE447" s="60" t="s">
        <v>377</v>
      </c>
      <c r="AF447" s="60">
        <f t="shared" si="73"/>
        <v>3</v>
      </c>
      <c r="AG447" s="60">
        <f t="shared" si="74"/>
        <v>9</v>
      </c>
      <c r="AH447" s="60" t="str">
        <f t="shared" si="71"/>
        <v>Alta</v>
      </c>
    </row>
    <row r="448" spans="1:34" ht="409.6">
      <c r="A448" s="137" t="s">
        <v>2339</v>
      </c>
      <c r="B448" s="60" t="s">
        <v>457</v>
      </c>
      <c r="C448" s="60" t="s">
        <v>457</v>
      </c>
      <c r="D448" s="60" t="s">
        <v>457</v>
      </c>
      <c r="E448" s="60" t="s">
        <v>457</v>
      </c>
      <c r="F448" s="150" t="s">
        <v>1202</v>
      </c>
      <c r="G448" s="137" t="s">
        <v>1203</v>
      </c>
      <c r="H448" s="60" t="s">
        <v>157</v>
      </c>
      <c r="I448" s="60" t="s">
        <v>164</v>
      </c>
      <c r="J448" s="60" t="s">
        <v>170</v>
      </c>
      <c r="K448" s="60" t="s">
        <v>182</v>
      </c>
      <c r="L448" s="60" t="s">
        <v>359</v>
      </c>
      <c r="M448" s="60" t="s">
        <v>1188</v>
      </c>
      <c r="N448" s="60" t="s">
        <v>1196</v>
      </c>
      <c r="O448" s="137" t="s">
        <v>1197</v>
      </c>
      <c r="P448" s="60" t="s">
        <v>420</v>
      </c>
      <c r="Q448" s="60" t="s">
        <v>365</v>
      </c>
      <c r="R448" s="60" t="s">
        <v>420</v>
      </c>
      <c r="S448" s="60" t="str">
        <f t="shared" si="72"/>
        <v>I.P.Reservada</v>
      </c>
      <c r="T448" s="137" t="s">
        <v>1179</v>
      </c>
      <c r="U448" s="60" t="s">
        <v>369</v>
      </c>
      <c r="V448" s="137" t="s">
        <v>1180</v>
      </c>
      <c r="W448" s="60" t="s">
        <v>457</v>
      </c>
      <c r="X448" s="137" t="s">
        <v>1181</v>
      </c>
      <c r="Y448" s="159" t="s">
        <v>371</v>
      </c>
      <c r="Z448" s="159" t="s">
        <v>371</v>
      </c>
      <c r="AA448" s="60" t="s">
        <v>377</v>
      </c>
      <c r="AB448" s="60">
        <f t="shared" si="75"/>
        <v>3</v>
      </c>
      <c r="AC448" s="60" t="s">
        <v>377</v>
      </c>
      <c r="AD448" s="60">
        <f t="shared" si="76"/>
        <v>3</v>
      </c>
      <c r="AE448" s="60" t="s">
        <v>377</v>
      </c>
      <c r="AF448" s="60">
        <f t="shared" si="73"/>
        <v>3</v>
      </c>
      <c r="AG448" s="60">
        <f t="shared" si="74"/>
        <v>9</v>
      </c>
      <c r="AH448" s="60" t="str">
        <f t="shared" si="71"/>
        <v>Alta</v>
      </c>
    </row>
    <row r="449" spans="1:34" ht="105.6">
      <c r="A449" s="137" t="s">
        <v>2340</v>
      </c>
      <c r="B449" s="60" t="s">
        <v>457</v>
      </c>
      <c r="C449" s="60" t="s">
        <v>457</v>
      </c>
      <c r="D449" s="60" t="s">
        <v>457</v>
      </c>
      <c r="E449" s="60" t="s">
        <v>457</v>
      </c>
      <c r="F449" s="137" t="s">
        <v>1213</v>
      </c>
      <c r="G449" s="137" t="s">
        <v>1214</v>
      </c>
      <c r="H449" s="60" t="s">
        <v>157</v>
      </c>
      <c r="I449" s="60" t="s">
        <v>164</v>
      </c>
      <c r="J449" s="60" t="s">
        <v>158</v>
      </c>
      <c r="K449" s="60" t="s">
        <v>182</v>
      </c>
      <c r="L449" s="60" t="s">
        <v>359</v>
      </c>
      <c r="M449" s="151" t="s">
        <v>1207</v>
      </c>
      <c r="N449" s="151" t="s">
        <v>1208</v>
      </c>
      <c r="O449" s="150" t="s">
        <v>1209</v>
      </c>
      <c r="P449" s="60" t="s">
        <v>420</v>
      </c>
      <c r="Q449" s="60" t="s">
        <v>365</v>
      </c>
      <c r="R449" s="60" t="s">
        <v>421</v>
      </c>
      <c r="S449" s="60" t="str">
        <f t="shared" si="72"/>
        <v>No Aplica</v>
      </c>
      <c r="T449" s="137" t="s">
        <v>1179</v>
      </c>
      <c r="U449" s="60" t="s">
        <v>369</v>
      </c>
      <c r="V449" s="137" t="s">
        <v>1180</v>
      </c>
      <c r="W449" s="60" t="s">
        <v>457</v>
      </c>
      <c r="X449" s="137" t="s">
        <v>1181</v>
      </c>
      <c r="Y449" s="158" t="s">
        <v>373</v>
      </c>
      <c r="Z449" s="158" t="s">
        <v>373</v>
      </c>
      <c r="AA449" s="60" t="s">
        <v>379</v>
      </c>
      <c r="AB449" s="60">
        <f t="shared" si="75"/>
        <v>1</v>
      </c>
      <c r="AC449" s="60" t="s">
        <v>379</v>
      </c>
      <c r="AD449" s="60">
        <f t="shared" si="76"/>
        <v>1</v>
      </c>
      <c r="AE449" s="60" t="s">
        <v>379</v>
      </c>
      <c r="AF449" s="60">
        <f t="shared" si="73"/>
        <v>1</v>
      </c>
      <c r="AG449" s="60">
        <f t="shared" si="74"/>
        <v>3</v>
      </c>
      <c r="AH449" s="60" t="str">
        <f t="shared" si="71"/>
        <v>Baja</v>
      </c>
    </row>
    <row r="450" spans="1:34" ht="105.6">
      <c r="A450" s="137" t="s">
        <v>2341</v>
      </c>
      <c r="B450" s="60" t="s">
        <v>2201</v>
      </c>
      <c r="C450" s="60" t="s">
        <v>457</v>
      </c>
      <c r="D450" s="60" t="s">
        <v>457</v>
      </c>
      <c r="E450" s="60" t="s">
        <v>457</v>
      </c>
      <c r="F450" s="137" t="s">
        <v>2202</v>
      </c>
      <c r="G450" s="138" t="s">
        <v>2203</v>
      </c>
      <c r="H450" s="60" t="s">
        <v>157</v>
      </c>
      <c r="I450" s="60" t="s">
        <v>164</v>
      </c>
      <c r="J450" s="60" t="s">
        <v>177</v>
      </c>
      <c r="K450" s="60" t="s">
        <v>182</v>
      </c>
      <c r="L450" s="60" t="s">
        <v>359</v>
      </c>
      <c r="M450" s="151" t="s">
        <v>1207</v>
      </c>
      <c r="N450" s="151" t="s">
        <v>1208</v>
      </c>
      <c r="O450" s="150" t="s">
        <v>1209</v>
      </c>
      <c r="P450" s="60" t="s">
        <v>420</v>
      </c>
      <c r="Q450" s="60" t="s">
        <v>365</v>
      </c>
      <c r="R450" s="60" t="s">
        <v>420</v>
      </c>
      <c r="S450" s="60" t="str">
        <f t="shared" si="72"/>
        <v>I.P.Reservada</v>
      </c>
      <c r="T450" s="137" t="s">
        <v>1179</v>
      </c>
      <c r="U450" s="60" t="s">
        <v>369</v>
      </c>
      <c r="V450" s="137" t="s">
        <v>1180</v>
      </c>
      <c r="W450" s="60" t="s">
        <v>457</v>
      </c>
      <c r="X450" s="137" t="s">
        <v>1181</v>
      </c>
      <c r="Y450" s="158" t="s">
        <v>373</v>
      </c>
      <c r="Z450" s="158" t="s">
        <v>373</v>
      </c>
      <c r="AA450" s="60" t="s">
        <v>379</v>
      </c>
      <c r="AB450" s="60">
        <f t="shared" si="75"/>
        <v>1</v>
      </c>
      <c r="AC450" s="60" t="s">
        <v>379</v>
      </c>
      <c r="AD450" s="60">
        <f t="shared" si="76"/>
        <v>1</v>
      </c>
      <c r="AE450" s="60" t="s">
        <v>379</v>
      </c>
      <c r="AF450" s="60">
        <f t="shared" si="73"/>
        <v>1</v>
      </c>
      <c r="AG450" s="60">
        <f t="shared" si="74"/>
        <v>3</v>
      </c>
      <c r="AH450" s="60" t="str">
        <f>IF(AEF457=7,(IF(AB450=1,"Alta",IF(AD450=1,"Alta",IF(AF450=1,"Alta","Media")))),IF(AG450&lt;=3,"Baja",IF(AG450&lt;=7,"Media",IF(AG450&lt;=9,"Alta",""))))</f>
        <v>Baja</v>
      </c>
    </row>
    <row r="451" spans="1:34" ht="105.6">
      <c r="A451" s="137" t="s">
        <v>2342</v>
      </c>
      <c r="B451" s="60" t="s">
        <v>457</v>
      </c>
      <c r="C451" s="60" t="s">
        <v>457</v>
      </c>
      <c r="D451" s="60" t="s">
        <v>457</v>
      </c>
      <c r="E451" s="60" t="s">
        <v>457</v>
      </c>
      <c r="F451" s="137" t="s">
        <v>1215</v>
      </c>
      <c r="G451" s="137" t="s">
        <v>1216</v>
      </c>
      <c r="H451" s="60" t="s">
        <v>157</v>
      </c>
      <c r="I451" s="60" t="s">
        <v>164</v>
      </c>
      <c r="J451" s="60" t="s">
        <v>170</v>
      </c>
      <c r="K451" s="60" t="s">
        <v>182</v>
      </c>
      <c r="L451" s="60" t="s">
        <v>359</v>
      </c>
      <c r="M451" s="60" t="s">
        <v>995</v>
      </c>
      <c r="N451" s="60" t="s">
        <v>600</v>
      </c>
      <c r="O451" s="137" t="s">
        <v>1217</v>
      </c>
      <c r="P451" s="60" t="s">
        <v>421</v>
      </c>
      <c r="Q451" s="60" t="s">
        <v>1218</v>
      </c>
      <c r="R451" s="60" t="s">
        <v>421</v>
      </c>
      <c r="S451" s="60" t="str">
        <f t="shared" si="72"/>
        <v>No Aplica</v>
      </c>
      <c r="T451" s="137" t="s">
        <v>1179</v>
      </c>
      <c r="U451" s="60" t="s">
        <v>369</v>
      </c>
      <c r="V451" s="137" t="s">
        <v>1180</v>
      </c>
      <c r="W451" s="60" t="s">
        <v>457</v>
      </c>
      <c r="X451" s="137" t="s">
        <v>1181</v>
      </c>
      <c r="Y451" s="158" t="s">
        <v>373</v>
      </c>
      <c r="Z451" s="158" t="s">
        <v>373</v>
      </c>
      <c r="AA451" s="60" t="s">
        <v>379</v>
      </c>
      <c r="AB451" s="60">
        <f t="shared" si="75"/>
        <v>1</v>
      </c>
      <c r="AC451" s="60" t="s">
        <v>379</v>
      </c>
      <c r="AD451" s="60">
        <f t="shared" si="76"/>
        <v>1</v>
      </c>
      <c r="AE451" s="60" t="s">
        <v>379</v>
      </c>
      <c r="AF451" s="60">
        <f t="shared" si="73"/>
        <v>1</v>
      </c>
      <c r="AG451" s="60">
        <f t="shared" si="74"/>
        <v>3</v>
      </c>
      <c r="AH451" s="60" t="str">
        <f>IF(AEF456=7,(IF(AB451=1,"Alta",IF(AD451=1,"Alta",IF(AF451=1,"Alta","Media")))),IF(AG451&lt;=3,"Baja",IF(AG451&lt;=7,"Media",IF(AG451&lt;=9,"Alta",""))))</f>
        <v>Baja</v>
      </c>
    </row>
    <row r="452" spans="1:34" ht="105.6">
      <c r="A452" s="137" t="s">
        <v>2343</v>
      </c>
      <c r="B452" s="60" t="s">
        <v>457</v>
      </c>
      <c r="C452" s="60" t="s">
        <v>457</v>
      </c>
      <c r="D452" s="60" t="s">
        <v>457</v>
      </c>
      <c r="E452" s="60" t="s">
        <v>457</v>
      </c>
      <c r="F452" s="137" t="s">
        <v>1219</v>
      </c>
      <c r="G452" s="137" t="s">
        <v>1220</v>
      </c>
      <c r="H452" s="60" t="s">
        <v>157</v>
      </c>
      <c r="I452" s="60" t="s">
        <v>164</v>
      </c>
      <c r="J452" s="60" t="s">
        <v>170</v>
      </c>
      <c r="K452" s="60" t="s">
        <v>182</v>
      </c>
      <c r="L452" s="60" t="s">
        <v>359</v>
      </c>
      <c r="M452" s="60" t="s">
        <v>995</v>
      </c>
      <c r="N452" s="60" t="s">
        <v>600</v>
      </c>
      <c r="O452" s="137" t="s">
        <v>1217</v>
      </c>
      <c r="P452" s="60" t="s">
        <v>421</v>
      </c>
      <c r="Q452" s="60" t="s">
        <v>1218</v>
      </c>
      <c r="R452" s="60" t="s">
        <v>421</v>
      </c>
      <c r="S452" s="60" t="str">
        <f t="shared" si="72"/>
        <v>No Aplica</v>
      </c>
      <c r="T452" s="137" t="s">
        <v>1179</v>
      </c>
      <c r="U452" s="60" t="s">
        <v>369</v>
      </c>
      <c r="V452" s="137" t="s">
        <v>1180</v>
      </c>
      <c r="W452" s="60" t="s">
        <v>457</v>
      </c>
      <c r="X452" s="137" t="s">
        <v>1181</v>
      </c>
      <c r="Y452" s="158" t="s">
        <v>373</v>
      </c>
      <c r="Z452" s="158" t="s">
        <v>373</v>
      </c>
      <c r="AA452" s="60" t="s">
        <v>378</v>
      </c>
      <c r="AB452" s="60">
        <f t="shared" si="75"/>
        <v>2</v>
      </c>
      <c r="AC452" s="60" t="s">
        <v>378</v>
      </c>
      <c r="AD452" s="60">
        <f t="shared" si="76"/>
        <v>2</v>
      </c>
      <c r="AE452" s="60" t="s">
        <v>378</v>
      </c>
      <c r="AF452" s="60">
        <f t="shared" si="73"/>
        <v>2</v>
      </c>
      <c r="AG452" s="60">
        <f t="shared" si="74"/>
        <v>6</v>
      </c>
      <c r="AH452" s="60" t="str">
        <f>IF(AEF457=7,(IF(AB452=1,"Alta",IF(AD452=1,"Alta",IF(AF452=1,"Alta","Media")))),IF(AG452&lt;=3,"Baja",IF(AG452&lt;=7,"Media",IF(AG452&lt;=9,"Alta",""))))</f>
        <v>Media</v>
      </c>
    </row>
    <row r="453" spans="1:34" ht="92.4">
      <c r="A453" s="137" t="s">
        <v>2344</v>
      </c>
      <c r="B453" s="60" t="s">
        <v>457</v>
      </c>
      <c r="C453" s="60" t="s">
        <v>457</v>
      </c>
      <c r="D453" s="60" t="s">
        <v>457</v>
      </c>
      <c r="E453" s="60" t="s">
        <v>457</v>
      </c>
      <c r="F453" s="137" t="s">
        <v>1221</v>
      </c>
      <c r="G453" s="137" t="s">
        <v>1222</v>
      </c>
      <c r="H453" s="60" t="s">
        <v>157</v>
      </c>
      <c r="I453" s="60" t="s">
        <v>164</v>
      </c>
      <c r="J453" s="60" t="s">
        <v>162</v>
      </c>
      <c r="K453" s="60" t="s">
        <v>171</v>
      </c>
      <c r="L453" s="60" t="s">
        <v>359</v>
      </c>
      <c r="M453" s="60" t="s">
        <v>662</v>
      </c>
      <c r="N453" s="60" t="s">
        <v>662</v>
      </c>
      <c r="O453" s="60" t="s">
        <v>584</v>
      </c>
      <c r="P453" s="60" t="s">
        <v>420</v>
      </c>
      <c r="Q453" s="60" t="s">
        <v>364</v>
      </c>
      <c r="R453" s="60" t="s">
        <v>421</v>
      </c>
      <c r="S453" s="60" t="str">
        <f t="shared" si="72"/>
        <v>No Aplica</v>
      </c>
      <c r="T453" s="137" t="s">
        <v>1223</v>
      </c>
      <c r="U453" s="60" t="s">
        <v>369</v>
      </c>
      <c r="V453" s="137" t="s">
        <v>1224</v>
      </c>
      <c r="W453" s="60" t="s">
        <v>662</v>
      </c>
      <c r="X453" s="137" t="s">
        <v>1181</v>
      </c>
      <c r="Y453" s="158" t="s">
        <v>373</v>
      </c>
      <c r="Z453" s="158" t="s">
        <v>373</v>
      </c>
      <c r="AA453" s="60" t="s">
        <v>379</v>
      </c>
      <c r="AB453" s="60">
        <f t="shared" si="75"/>
        <v>1</v>
      </c>
      <c r="AC453" s="60" t="s">
        <v>378</v>
      </c>
      <c r="AD453" s="60">
        <f t="shared" si="76"/>
        <v>2</v>
      </c>
      <c r="AE453" s="60" t="s">
        <v>379</v>
      </c>
      <c r="AF453" s="60">
        <f t="shared" si="73"/>
        <v>1</v>
      </c>
      <c r="AG453" s="60">
        <f t="shared" si="74"/>
        <v>4</v>
      </c>
      <c r="AH453" s="60" t="str">
        <f t="shared" si="71"/>
        <v>Media</v>
      </c>
    </row>
    <row r="454" spans="1:34" ht="105.6">
      <c r="A454" s="137" t="s">
        <v>2345</v>
      </c>
      <c r="B454" s="60" t="s">
        <v>457</v>
      </c>
      <c r="C454" s="60" t="s">
        <v>457</v>
      </c>
      <c r="D454" s="60" t="s">
        <v>457</v>
      </c>
      <c r="E454" s="60" t="s">
        <v>457</v>
      </c>
      <c r="F454" s="137" t="s">
        <v>1226</v>
      </c>
      <c r="G454" s="137" t="s">
        <v>1227</v>
      </c>
      <c r="H454" s="60" t="s">
        <v>157</v>
      </c>
      <c r="I454" s="60" t="s">
        <v>164</v>
      </c>
      <c r="J454" s="60" t="s">
        <v>162</v>
      </c>
      <c r="K454" s="60" t="s">
        <v>175</v>
      </c>
      <c r="L454" s="60" t="s">
        <v>359</v>
      </c>
      <c r="M454" s="60" t="s">
        <v>584</v>
      </c>
      <c r="N454" s="60" t="s">
        <v>584</v>
      </c>
      <c r="O454" s="60" t="s">
        <v>584</v>
      </c>
      <c r="P454" s="60" t="s">
        <v>420</v>
      </c>
      <c r="Q454" s="60" t="s">
        <v>364</v>
      </c>
      <c r="R454" s="60" t="s">
        <v>421</v>
      </c>
      <c r="S454" s="60" t="str">
        <f t="shared" si="72"/>
        <v>No Aplica</v>
      </c>
      <c r="T454" s="137" t="s">
        <v>1228</v>
      </c>
      <c r="U454" s="60" t="s">
        <v>369</v>
      </c>
      <c r="V454" s="137" t="s">
        <v>1224</v>
      </c>
      <c r="W454" s="60" t="s">
        <v>584</v>
      </c>
      <c r="X454" s="137" t="s">
        <v>1181</v>
      </c>
      <c r="Y454" s="158" t="s">
        <v>373</v>
      </c>
      <c r="Z454" s="158" t="s">
        <v>373</v>
      </c>
      <c r="AA454" s="60" t="s">
        <v>379</v>
      </c>
      <c r="AB454" s="60">
        <f t="shared" si="75"/>
        <v>1</v>
      </c>
      <c r="AC454" s="60" t="s">
        <v>378</v>
      </c>
      <c r="AD454" s="60">
        <f t="shared" si="76"/>
        <v>2</v>
      </c>
      <c r="AE454" s="60" t="s">
        <v>379</v>
      </c>
      <c r="AF454" s="60">
        <f t="shared" si="73"/>
        <v>1</v>
      </c>
      <c r="AG454" s="60">
        <f t="shared" si="74"/>
        <v>4</v>
      </c>
      <c r="AH454" s="60" t="str">
        <f t="shared" si="71"/>
        <v>Media</v>
      </c>
    </row>
    <row r="455" spans="1:34" ht="92.4">
      <c r="A455" s="137" t="s">
        <v>2346</v>
      </c>
      <c r="B455" s="60" t="s">
        <v>457</v>
      </c>
      <c r="C455" s="60" t="s">
        <v>457</v>
      </c>
      <c r="D455" s="60" t="s">
        <v>457</v>
      </c>
      <c r="E455" s="60" t="s">
        <v>457</v>
      </c>
      <c r="F455" s="267" t="s">
        <v>2204</v>
      </c>
      <c r="G455" s="137" t="s">
        <v>2205</v>
      </c>
      <c r="H455" s="60" t="s">
        <v>157</v>
      </c>
      <c r="I455" s="60" t="s">
        <v>164</v>
      </c>
      <c r="J455" s="60" t="s">
        <v>162</v>
      </c>
      <c r="K455" s="60" t="s">
        <v>175</v>
      </c>
      <c r="L455" s="60" t="s">
        <v>359</v>
      </c>
      <c r="M455" s="60" t="s">
        <v>584</v>
      </c>
      <c r="N455" s="60" t="s">
        <v>584</v>
      </c>
      <c r="O455" s="137" t="s">
        <v>584</v>
      </c>
      <c r="P455" s="60" t="s">
        <v>420</v>
      </c>
      <c r="Q455" s="60" t="s">
        <v>364</v>
      </c>
      <c r="R455" s="60" t="s">
        <v>421</v>
      </c>
      <c r="S455" s="60" t="str">
        <f t="shared" si="72"/>
        <v>No Aplica</v>
      </c>
      <c r="T455" s="137" t="s">
        <v>1231</v>
      </c>
      <c r="U455" s="60" t="s">
        <v>369</v>
      </c>
      <c r="V455" s="137" t="s">
        <v>1232</v>
      </c>
      <c r="W455" s="60" t="s">
        <v>584</v>
      </c>
      <c r="X455" s="137" t="s">
        <v>1181</v>
      </c>
      <c r="Y455" s="158" t="s">
        <v>373</v>
      </c>
      <c r="Z455" s="158" t="s">
        <v>373</v>
      </c>
      <c r="AA455" s="60" t="s">
        <v>379</v>
      </c>
      <c r="AB455" s="60">
        <f t="shared" si="75"/>
        <v>1</v>
      </c>
      <c r="AC455" s="60" t="s">
        <v>379</v>
      </c>
      <c r="AD455" s="60">
        <f t="shared" si="76"/>
        <v>1</v>
      </c>
      <c r="AE455" s="60" t="s">
        <v>379</v>
      </c>
      <c r="AF455" s="60">
        <f t="shared" si="73"/>
        <v>1</v>
      </c>
      <c r="AG455" s="60">
        <f t="shared" si="74"/>
        <v>3</v>
      </c>
      <c r="AH455" s="60" t="str">
        <f t="shared" si="71"/>
        <v>Baja</v>
      </c>
    </row>
    <row r="456" spans="1:34" ht="92.4">
      <c r="A456" s="137" t="s">
        <v>2347</v>
      </c>
      <c r="B456" s="60" t="s">
        <v>457</v>
      </c>
      <c r="C456" s="60" t="s">
        <v>457</v>
      </c>
      <c r="D456" s="60" t="s">
        <v>457</v>
      </c>
      <c r="E456" s="60" t="s">
        <v>457</v>
      </c>
      <c r="F456" s="268"/>
      <c r="G456" s="137" t="s">
        <v>2206</v>
      </c>
      <c r="H456" s="60" t="s">
        <v>157</v>
      </c>
      <c r="I456" s="60" t="s">
        <v>164</v>
      </c>
      <c r="J456" s="60" t="s">
        <v>162</v>
      </c>
      <c r="K456" s="60" t="s">
        <v>175</v>
      </c>
      <c r="L456" s="60" t="s">
        <v>359</v>
      </c>
      <c r="M456" s="60" t="s">
        <v>584</v>
      </c>
      <c r="N456" s="60" t="s">
        <v>584</v>
      </c>
      <c r="O456" s="137" t="s">
        <v>584</v>
      </c>
      <c r="P456" s="60" t="s">
        <v>420</v>
      </c>
      <c r="Q456" s="60" t="s">
        <v>364</v>
      </c>
      <c r="R456" s="60" t="s">
        <v>421</v>
      </c>
      <c r="S456" s="60" t="str">
        <f t="shared" si="72"/>
        <v>No Aplica</v>
      </c>
      <c r="T456" s="137" t="s">
        <v>1235</v>
      </c>
      <c r="U456" s="60" t="s">
        <v>369</v>
      </c>
      <c r="V456" s="137" t="s">
        <v>1236</v>
      </c>
      <c r="W456" s="60" t="s">
        <v>584</v>
      </c>
      <c r="X456" s="137" t="s">
        <v>1181</v>
      </c>
      <c r="Y456" s="158" t="s">
        <v>373</v>
      </c>
      <c r="Z456" s="158" t="s">
        <v>373</v>
      </c>
      <c r="AA456" s="60" t="s">
        <v>378</v>
      </c>
      <c r="AB456" s="60">
        <f t="shared" si="75"/>
        <v>2</v>
      </c>
      <c r="AC456" s="60" t="s">
        <v>378</v>
      </c>
      <c r="AD456" s="60">
        <f t="shared" si="76"/>
        <v>2</v>
      </c>
      <c r="AE456" s="60" t="s">
        <v>377</v>
      </c>
      <c r="AF456" s="60">
        <f t="shared" si="73"/>
        <v>3</v>
      </c>
      <c r="AG456" s="60">
        <f t="shared" si="74"/>
        <v>7</v>
      </c>
      <c r="AH456" s="159" t="str">
        <f t="shared" si="71"/>
        <v>Media</v>
      </c>
    </row>
    <row r="457" spans="1:34" ht="92.4">
      <c r="A457" s="137" t="s">
        <v>2348</v>
      </c>
      <c r="B457" s="60" t="s">
        <v>457</v>
      </c>
      <c r="C457" s="60" t="s">
        <v>457</v>
      </c>
      <c r="D457" s="60" t="s">
        <v>457</v>
      </c>
      <c r="E457" s="60" t="s">
        <v>457</v>
      </c>
      <c r="F457" s="268"/>
      <c r="G457" s="137" t="s">
        <v>2207</v>
      </c>
      <c r="H457" s="60" t="s">
        <v>157</v>
      </c>
      <c r="I457" s="60" t="s">
        <v>164</v>
      </c>
      <c r="J457" s="60" t="s">
        <v>162</v>
      </c>
      <c r="K457" s="60" t="s">
        <v>175</v>
      </c>
      <c r="L457" s="60" t="s">
        <v>359</v>
      </c>
      <c r="M457" s="60" t="s">
        <v>584</v>
      </c>
      <c r="N457" s="60" t="s">
        <v>584</v>
      </c>
      <c r="O457" s="137" t="s">
        <v>584</v>
      </c>
      <c r="P457" s="60" t="s">
        <v>421</v>
      </c>
      <c r="Q457" s="60" t="s">
        <v>364</v>
      </c>
      <c r="R457" s="60" t="s">
        <v>420</v>
      </c>
      <c r="S457" s="60" t="str">
        <f t="shared" si="72"/>
        <v>I.P.Clasificada</v>
      </c>
      <c r="T457" s="137" t="s">
        <v>1239</v>
      </c>
      <c r="U457" s="60" t="s">
        <v>369</v>
      </c>
      <c r="V457" s="137" t="s">
        <v>1240</v>
      </c>
      <c r="W457" s="60" t="s">
        <v>584</v>
      </c>
      <c r="X457" s="137" t="s">
        <v>1181</v>
      </c>
      <c r="Y457" s="158" t="s">
        <v>373</v>
      </c>
      <c r="Z457" s="158" t="s">
        <v>373</v>
      </c>
      <c r="AA457" s="60" t="s">
        <v>379</v>
      </c>
      <c r="AB457" s="60">
        <f t="shared" si="75"/>
        <v>1</v>
      </c>
      <c r="AC457" s="60" t="s">
        <v>379</v>
      </c>
      <c r="AD457" s="60">
        <f t="shared" si="76"/>
        <v>1</v>
      </c>
      <c r="AE457" s="60" t="s">
        <v>379</v>
      </c>
      <c r="AF457" s="60">
        <f t="shared" si="73"/>
        <v>1</v>
      </c>
      <c r="AG457" s="60">
        <f t="shared" si="74"/>
        <v>3</v>
      </c>
      <c r="AH457" s="60" t="str">
        <f t="shared" si="71"/>
        <v>Baja</v>
      </c>
    </row>
    <row r="458" spans="1:34" ht="92.4">
      <c r="A458" s="137" t="s">
        <v>2349</v>
      </c>
      <c r="B458" s="60" t="s">
        <v>457</v>
      </c>
      <c r="C458" s="60" t="s">
        <v>457</v>
      </c>
      <c r="D458" s="60" t="s">
        <v>457</v>
      </c>
      <c r="E458" s="60" t="s">
        <v>457</v>
      </c>
      <c r="F458" s="268"/>
      <c r="G458" s="137" t="s">
        <v>2208</v>
      </c>
      <c r="H458" s="60" t="s">
        <v>157</v>
      </c>
      <c r="I458" s="60" t="s">
        <v>164</v>
      </c>
      <c r="J458" s="60" t="s">
        <v>162</v>
      </c>
      <c r="K458" s="60" t="s">
        <v>175</v>
      </c>
      <c r="L458" s="60" t="s">
        <v>359</v>
      </c>
      <c r="M458" s="60" t="s">
        <v>584</v>
      </c>
      <c r="N458" s="60" t="s">
        <v>584</v>
      </c>
      <c r="O458" s="137" t="s">
        <v>584</v>
      </c>
      <c r="P458" s="60" t="s">
        <v>421</v>
      </c>
      <c r="Q458" s="60" t="s">
        <v>364</v>
      </c>
      <c r="R458" s="60" t="s">
        <v>420</v>
      </c>
      <c r="S458" s="60" t="str">
        <f t="shared" si="72"/>
        <v>I.P.Clasificada</v>
      </c>
      <c r="T458" s="137" t="s">
        <v>1243</v>
      </c>
      <c r="U458" s="60" t="s">
        <v>369</v>
      </c>
      <c r="V458" s="137" t="s">
        <v>1244</v>
      </c>
      <c r="W458" s="60" t="s">
        <v>584</v>
      </c>
      <c r="X458" s="137" t="s">
        <v>1181</v>
      </c>
      <c r="Y458" s="158" t="s">
        <v>373</v>
      </c>
      <c r="Z458" s="158" t="s">
        <v>373</v>
      </c>
      <c r="AA458" s="60" t="s">
        <v>378</v>
      </c>
      <c r="AB458" s="60">
        <f t="shared" si="75"/>
        <v>2</v>
      </c>
      <c r="AC458" s="60" t="s">
        <v>378</v>
      </c>
      <c r="AD458" s="60">
        <f t="shared" si="76"/>
        <v>2</v>
      </c>
      <c r="AE458" s="60" t="s">
        <v>378</v>
      </c>
      <c r="AF458" s="60">
        <f t="shared" si="73"/>
        <v>2</v>
      </c>
      <c r="AG458" s="60">
        <f t="shared" si="74"/>
        <v>6</v>
      </c>
      <c r="AH458" s="60" t="str">
        <f t="shared" si="71"/>
        <v>Media</v>
      </c>
    </row>
    <row r="459" spans="1:34" ht="92.4">
      <c r="A459" s="137" t="s">
        <v>2350</v>
      </c>
      <c r="B459" s="60" t="s">
        <v>457</v>
      </c>
      <c r="C459" s="60" t="s">
        <v>457</v>
      </c>
      <c r="D459" s="60" t="s">
        <v>457</v>
      </c>
      <c r="E459" s="60" t="s">
        <v>457</v>
      </c>
      <c r="F459" s="268"/>
      <c r="G459" s="137" t="s">
        <v>2209</v>
      </c>
      <c r="H459" s="60" t="s">
        <v>157</v>
      </c>
      <c r="I459" s="60" t="s">
        <v>164</v>
      </c>
      <c r="J459" s="60" t="s">
        <v>162</v>
      </c>
      <c r="K459" s="60" t="s">
        <v>175</v>
      </c>
      <c r="L459" s="60" t="s">
        <v>359</v>
      </c>
      <c r="M459" s="60" t="s">
        <v>584</v>
      </c>
      <c r="N459" s="60" t="s">
        <v>584</v>
      </c>
      <c r="O459" s="137" t="s">
        <v>584</v>
      </c>
      <c r="P459" s="60" t="s">
        <v>421</v>
      </c>
      <c r="Q459" s="60" t="s">
        <v>364</v>
      </c>
      <c r="R459" s="60" t="s">
        <v>420</v>
      </c>
      <c r="S459" s="60" t="str">
        <f t="shared" si="72"/>
        <v>I.P.Clasificada</v>
      </c>
      <c r="T459" s="137" t="s">
        <v>1247</v>
      </c>
      <c r="U459" s="60" t="s">
        <v>369</v>
      </c>
      <c r="V459" s="137" t="s">
        <v>1244</v>
      </c>
      <c r="W459" s="60" t="s">
        <v>584</v>
      </c>
      <c r="X459" s="137" t="s">
        <v>1181</v>
      </c>
      <c r="Y459" s="158" t="s">
        <v>373</v>
      </c>
      <c r="Z459" s="158" t="s">
        <v>373</v>
      </c>
      <c r="AA459" s="60" t="s">
        <v>378</v>
      </c>
      <c r="AB459" s="60">
        <f t="shared" si="75"/>
        <v>2</v>
      </c>
      <c r="AC459" s="60" t="s">
        <v>378</v>
      </c>
      <c r="AD459" s="60">
        <f t="shared" si="76"/>
        <v>2</v>
      </c>
      <c r="AE459" s="60" t="s">
        <v>378</v>
      </c>
      <c r="AF459" s="60">
        <f t="shared" si="73"/>
        <v>2</v>
      </c>
      <c r="AG459" s="60">
        <f t="shared" si="74"/>
        <v>6</v>
      </c>
      <c r="AH459" s="60" t="str">
        <f t="shared" si="71"/>
        <v>Media</v>
      </c>
    </row>
    <row r="460" spans="1:34" ht="118.8">
      <c r="A460" s="137" t="s">
        <v>2351</v>
      </c>
      <c r="B460" s="60" t="s">
        <v>457</v>
      </c>
      <c r="C460" s="60" t="s">
        <v>457</v>
      </c>
      <c r="D460" s="60" t="s">
        <v>457</v>
      </c>
      <c r="E460" s="60" t="s">
        <v>457</v>
      </c>
      <c r="F460" s="268"/>
      <c r="G460" s="137" t="s">
        <v>2210</v>
      </c>
      <c r="H460" s="60" t="s">
        <v>157</v>
      </c>
      <c r="I460" s="60" t="s">
        <v>164</v>
      </c>
      <c r="J460" s="60" t="s">
        <v>162</v>
      </c>
      <c r="K460" s="60" t="s">
        <v>175</v>
      </c>
      <c r="L460" s="60" t="s">
        <v>359</v>
      </c>
      <c r="M460" s="60" t="s">
        <v>584</v>
      </c>
      <c r="N460" s="60" t="s">
        <v>584</v>
      </c>
      <c r="O460" s="137" t="s">
        <v>584</v>
      </c>
      <c r="P460" s="60" t="s">
        <v>420</v>
      </c>
      <c r="Q460" s="60" t="s">
        <v>364</v>
      </c>
      <c r="R460" s="60" t="s">
        <v>420</v>
      </c>
      <c r="S460" s="60" t="str">
        <f t="shared" si="72"/>
        <v>I.P.Clasificada</v>
      </c>
      <c r="T460" s="137" t="s">
        <v>1250</v>
      </c>
      <c r="U460" s="60" t="s">
        <v>369</v>
      </c>
      <c r="V460" s="137" t="s">
        <v>1236</v>
      </c>
      <c r="W460" s="60" t="s">
        <v>584</v>
      </c>
      <c r="X460" s="137" t="s">
        <v>1181</v>
      </c>
      <c r="Y460" s="158" t="s">
        <v>373</v>
      </c>
      <c r="Z460" s="158" t="s">
        <v>373</v>
      </c>
      <c r="AA460" s="60" t="s">
        <v>378</v>
      </c>
      <c r="AB460" s="60">
        <f t="shared" si="75"/>
        <v>2</v>
      </c>
      <c r="AC460" s="60" t="s">
        <v>378</v>
      </c>
      <c r="AD460" s="60">
        <f t="shared" si="76"/>
        <v>2</v>
      </c>
      <c r="AE460" s="60" t="s">
        <v>378</v>
      </c>
      <c r="AF460" s="60">
        <f t="shared" si="73"/>
        <v>2</v>
      </c>
      <c r="AG460" s="60">
        <f t="shared" si="74"/>
        <v>6</v>
      </c>
      <c r="AH460" s="60" t="str">
        <f t="shared" si="71"/>
        <v>Media</v>
      </c>
    </row>
    <row r="461" spans="1:34" ht="132">
      <c r="A461" s="137" t="s">
        <v>2352</v>
      </c>
      <c r="B461" s="60" t="s">
        <v>457</v>
      </c>
      <c r="C461" s="60" t="s">
        <v>457</v>
      </c>
      <c r="D461" s="60" t="s">
        <v>457</v>
      </c>
      <c r="E461" s="60" t="s">
        <v>457</v>
      </c>
      <c r="F461" s="268"/>
      <c r="G461" s="137" t="s">
        <v>2211</v>
      </c>
      <c r="H461" s="60" t="s">
        <v>157</v>
      </c>
      <c r="I461" s="60" t="s">
        <v>164</v>
      </c>
      <c r="J461" s="60" t="s">
        <v>162</v>
      </c>
      <c r="K461" s="60" t="s">
        <v>175</v>
      </c>
      <c r="L461" s="60" t="s">
        <v>359</v>
      </c>
      <c r="M461" s="60" t="s">
        <v>584</v>
      </c>
      <c r="N461" s="60" t="s">
        <v>584</v>
      </c>
      <c r="O461" s="137" t="s">
        <v>584</v>
      </c>
      <c r="P461" s="60" t="s">
        <v>421</v>
      </c>
      <c r="Q461" s="60" t="s">
        <v>364</v>
      </c>
      <c r="R461" s="60" t="s">
        <v>420</v>
      </c>
      <c r="S461" s="60" t="str">
        <f t="shared" si="72"/>
        <v>I.P.Clasificada</v>
      </c>
      <c r="T461" s="137" t="s">
        <v>1253</v>
      </c>
      <c r="U461" s="60" t="s">
        <v>369</v>
      </c>
      <c r="V461" s="137" t="s">
        <v>1254</v>
      </c>
      <c r="W461" s="60" t="s">
        <v>584</v>
      </c>
      <c r="X461" s="137" t="s">
        <v>1181</v>
      </c>
      <c r="Y461" s="158" t="s">
        <v>373</v>
      </c>
      <c r="Z461" s="158" t="s">
        <v>373</v>
      </c>
      <c r="AA461" s="60" t="s">
        <v>378</v>
      </c>
      <c r="AB461" s="60">
        <f t="shared" si="75"/>
        <v>2</v>
      </c>
      <c r="AC461" s="60" t="s">
        <v>377</v>
      </c>
      <c r="AD461" s="60">
        <f t="shared" si="76"/>
        <v>3</v>
      </c>
      <c r="AE461" s="60" t="s">
        <v>378</v>
      </c>
      <c r="AF461" s="60">
        <f t="shared" si="73"/>
        <v>2</v>
      </c>
      <c r="AG461" s="60">
        <f t="shared" si="74"/>
        <v>7</v>
      </c>
      <c r="AH461" s="60" t="str">
        <f t="shared" si="71"/>
        <v>Media</v>
      </c>
    </row>
    <row r="462" spans="1:34" ht="92.4">
      <c r="A462" s="137" t="s">
        <v>2353</v>
      </c>
      <c r="B462" s="60" t="s">
        <v>457</v>
      </c>
      <c r="C462" s="60" t="s">
        <v>457</v>
      </c>
      <c r="D462" s="60" t="s">
        <v>457</v>
      </c>
      <c r="E462" s="60" t="s">
        <v>457</v>
      </c>
      <c r="F462" s="269"/>
      <c r="G462" s="137" t="s">
        <v>2212</v>
      </c>
      <c r="H462" s="60" t="s">
        <v>157</v>
      </c>
      <c r="I462" s="60" t="s">
        <v>164</v>
      </c>
      <c r="J462" s="60" t="s">
        <v>162</v>
      </c>
      <c r="K462" s="60" t="s">
        <v>175</v>
      </c>
      <c r="L462" s="60" t="s">
        <v>359</v>
      </c>
      <c r="M462" s="60" t="s">
        <v>584</v>
      </c>
      <c r="N462" s="60" t="s">
        <v>584</v>
      </c>
      <c r="O462" s="137" t="s">
        <v>584</v>
      </c>
      <c r="P462" s="60" t="s">
        <v>420</v>
      </c>
      <c r="Q462" s="60" t="s">
        <v>364</v>
      </c>
      <c r="R462" s="60" t="s">
        <v>420</v>
      </c>
      <c r="S462" s="60" t="str">
        <f t="shared" si="72"/>
        <v>I.P.Clasificada</v>
      </c>
      <c r="T462" s="137" t="s">
        <v>1257</v>
      </c>
      <c r="U462" s="60" t="s">
        <v>369</v>
      </c>
      <c r="V462" s="137" t="s">
        <v>1258</v>
      </c>
      <c r="W462" s="60" t="s">
        <v>584</v>
      </c>
      <c r="X462" s="137" t="s">
        <v>1181</v>
      </c>
      <c r="Y462" s="158" t="s">
        <v>373</v>
      </c>
      <c r="Z462" s="158" t="s">
        <v>373</v>
      </c>
      <c r="AA462" s="60" t="s">
        <v>378</v>
      </c>
      <c r="AB462" s="60">
        <f t="shared" si="75"/>
        <v>2</v>
      </c>
      <c r="AC462" s="60" t="s">
        <v>378</v>
      </c>
      <c r="AD462" s="60">
        <f t="shared" si="76"/>
        <v>2</v>
      </c>
      <c r="AE462" s="60" t="s">
        <v>378</v>
      </c>
      <c r="AF462" s="60">
        <f t="shared" si="73"/>
        <v>2</v>
      </c>
      <c r="AG462" s="60">
        <f t="shared" si="74"/>
        <v>6</v>
      </c>
      <c r="AH462" s="60" t="str">
        <f t="shared" si="71"/>
        <v>Media</v>
      </c>
    </row>
    <row r="463" spans="1:34" ht="92.4">
      <c r="A463" s="137" t="s">
        <v>2354</v>
      </c>
      <c r="B463" s="60" t="s">
        <v>457</v>
      </c>
      <c r="C463" s="60" t="s">
        <v>457</v>
      </c>
      <c r="D463" s="60" t="s">
        <v>457</v>
      </c>
      <c r="E463" s="60" t="s">
        <v>457</v>
      </c>
      <c r="F463" s="137" t="s">
        <v>2213</v>
      </c>
      <c r="G463" s="137" t="s">
        <v>2214</v>
      </c>
      <c r="H463" s="60" t="s">
        <v>157</v>
      </c>
      <c r="I463" s="60" t="s">
        <v>156</v>
      </c>
      <c r="J463" s="60" t="s">
        <v>172</v>
      </c>
      <c r="K463" s="60" t="s">
        <v>196</v>
      </c>
      <c r="L463" s="60" t="s">
        <v>359</v>
      </c>
      <c r="M463" s="60" t="s">
        <v>584</v>
      </c>
      <c r="N463" s="60" t="s">
        <v>584</v>
      </c>
      <c r="O463" s="137" t="s">
        <v>584</v>
      </c>
      <c r="P463" s="60" t="s">
        <v>420</v>
      </c>
      <c r="Q463" s="60" t="s">
        <v>365</v>
      </c>
      <c r="R463" s="60" t="s">
        <v>420</v>
      </c>
      <c r="S463" s="60" t="str">
        <f>IF(R463="","",IF(R463="NO","No Aplica",IF(R463="Sí",IF(Q463="Información Pública Reservada","I.P.Reservada",IF(Q463="Información Pública Clasificada","I.P.Clasificada",IF(Q463="Información Pública","I.Pública"))))))</f>
        <v>I.P.Reservada</v>
      </c>
      <c r="T463" s="137" t="s">
        <v>2215</v>
      </c>
      <c r="U463" s="60" t="s">
        <v>369</v>
      </c>
      <c r="V463" s="137" t="s">
        <v>2216</v>
      </c>
      <c r="W463" s="60" t="s">
        <v>584</v>
      </c>
      <c r="X463" s="137" t="s">
        <v>1181</v>
      </c>
      <c r="Y463" s="159" t="s">
        <v>371</v>
      </c>
      <c r="Z463" s="158" t="s">
        <v>373</v>
      </c>
      <c r="AA463" s="60" t="s">
        <v>377</v>
      </c>
      <c r="AB463" s="60">
        <v>3</v>
      </c>
      <c r="AC463" s="60" t="s">
        <v>377</v>
      </c>
      <c r="AD463" s="60">
        <v>3</v>
      </c>
      <c r="AE463" s="60" t="s">
        <v>377</v>
      </c>
      <c r="AF463" s="60">
        <v>3</v>
      </c>
      <c r="AG463" s="60">
        <f t="shared" si="74"/>
        <v>9</v>
      </c>
      <c r="AH463" s="60" t="str">
        <f t="shared" si="71"/>
        <v>Alta</v>
      </c>
    </row>
    <row r="464" spans="1:34" ht="92.4">
      <c r="A464" s="137" t="s">
        <v>2355</v>
      </c>
      <c r="B464" s="60" t="s">
        <v>457</v>
      </c>
      <c r="C464" s="60" t="s">
        <v>457</v>
      </c>
      <c r="D464" s="60" t="s">
        <v>457</v>
      </c>
      <c r="E464" s="60" t="s">
        <v>457</v>
      </c>
      <c r="F464" s="137" t="s">
        <v>1259</v>
      </c>
      <c r="G464" s="137" t="s">
        <v>1260</v>
      </c>
      <c r="H464" s="60" t="s">
        <v>157</v>
      </c>
      <c r="I464" s="60" t="s">
        <v>164</v>
      </c>
      <c r="J464" s="60" t="s">
        <v>162</v>
      </c>
      <c r="K464" s="60" t="s">
        <v>175</v>
      </c>
      <c r="L464" s="60" t="s">
        <v>359</v>
      </c>
      <c r="M464" s="60" t="s">
        <v>584</v>
      </c>
      <c r="N464" s="60" t="s">
        <v>584</v>
      </c>
      <c r="O464" s="137" t="s">
        <v>584</v>
      </c>
      <c r="P464" s="60" t="s">
        <v>424</v>
      </c>
      <c r="Q464" s="60" t="s">
        <v>364</v>
      </c>
      <c r="R464" s="60" t="s">
        <v>420</v>
      </c>
      <c r="S464" s="60" t="str">
        <f t="shared" si="72"/>
        <v>I.P.Clasificada</v>
      </c>
      <c r="T464" s="137" t="s">
        <v>1257</v>
      </c>
      <c r="U464" s="60" t="s">
        <v>369</v>
      </c>
      <c r="V464" s="137" t="s">
        <v>1261</v>
      </c>
      <c r="W464" s="60" t="s">
        <v>584</v>
      </c>
      <c r="X464" s="137" t="s">
        <v>1181</v>
      </c>
      <c r="Y464" s="158" t="s">
        <v>373</v>
      </c>
      <c r="Z464" s="158" t="s">
        <v>373</v>
      </c>
      <c r="AA464" s="60" t="s">
        <v>378</v>
      </c>
      <c r="AB464" s="60">
        <f t="shared" si="75"/>
        <v>2</v>
      </c>
      <c r="AC464" s="60" t="s">
        <v>378</v>
      </c>
      <c r="AD464" s="60">
        <f t="shared" si="76"/>
        <v>2</v>
      </c>
      <c r="AE464" s="60" t="s">
        <v>378</v>
      </c>
      <c r="AF464" s="60">
        <f t="shared" si="73"/>
        <v>2</v>
      </c>
      <c r="AG464" s="60">
        <f t="shared" si="74"/>
        <v>6</v>
      </c>
      <c r="AH464" s="60" t="str">
        <f t="shared" si="71"/>
        <v>Media</v>
      </c>
    </row>
    <row r="465" spans="1:34" ht="92.4">
      <c r="A465" s="137" t="s">
        <v>2356</v>
      </c>
      <c r="B465" s="60" t="s">
        <v>457</v>
      </c>
      <c r="C465" s="60" t="s">
        <v>457</v>
      </c>
      <c r="D465" s="60" t="s">
        <v>457</v>
      </c>
      <c r="E465" s="60" t="s">
        <v>457</v>
      </c>
      <c r="F465" s="137" t="s">
        <v>1262</v>
      </c>
      <c r="G465" s="137" t="s">
        <v>2217</v>
      </c>
      <c r="H465" s="60" t="s">
        <v>157</v>
      </c>
      <c r="I465" s="60" t="s">
        <v>164</v>
      </c>
      <c r="J465" s="60" t="s">
        <v>162</v>
      </c>
      <c r="K465" s="60" t="s">
        <v>167</v>
      </c>
      <c r="L465" s="60" t="s">
        <v>359</v>
      </c>
      <c r="M465" s="60" t="s">
        <v>584</v>
      </c>
      <c r="N465" s="60" t="s">
        <v>584</v>
      </c>
      <c r="O465" s="137" t="s">
        <v>584</v>
      </c>
      <c r="P465" s="60" t="s">
        <v>420</v>
      </c>
      <c r="Q465" s="60" t="s">
        <v>364</v>
      </c>
      <c r="R465" s="60" t="s">
        <v>420</v>
      </c>
      <c r="S465" s="60" t="str">
        <f t="shared" si="72"/>
        <v>I.P.Clasificada</v>
      </c>
      <c r="T465" s="137" t="s">
        <v>1264</v>
      </c>
      <c r="U465" s="60" t="s">
        <v>369</v>
      </c>
      <c r="V465" s="137" t="s">
        <v>1265</v>
      </c>
      <c r="W465" s="60" t="s">
        <v>584</v>
      </c>
      <c r="X465" s="137" t="s">
        <v>1181</v>
      </c>
      <c r="Y465" s="158" t="s">
        <v>373</v>
      </c>
      <c r="Z465" s="158" t="s">
        <v>373</v>
      </c>
      <c r="AA465" s="60" t="s">
        <v>379</v>
      </c>
      <c r="AB465" s="60">
        <f t="shared" si="75"/>
        <v>1</v>
      </c>
      <c r="AC465" s="60" t="s">
        <v>379</v>
      </c>
      <c r="AD465" s="60">
        <f t="shared" si="76"/>
        <v>1</v>
      </c>
      <c r="AE465" s="60" t="s">
        <v>379</v>
      </c>
      <c r="AF465" s="60">
        <f t="shared" si="73"/>
        <v>1</v>
      </c>
      <c r="AG465" s="60">
        <f t="shared" si="74"/>
        <v>3</v>
      </c>
      <c r="AH465" s="60" t="str">
        <f t="shared" si="71"/>
        <v>Baja</v>
      </c>
    </row>
    <row r="466" spans="1:34" ht="92.4">
      <c r="A466" s="137" t="s">
        <v>2357</v>
      </c>
      <c r="B466" s="60" t="s">
        <v>457</v>
      </c>
      <c r="C466" s="60" t="s">
        <v>457</v>
      </c>
      <c r="D466" s="60" t="s">
        <v>457</v>
      </c>
      <c r="E466" s="60" t="s">
        <v>457</v>
      </c>
      <c r="F466" s="137" t="s">
        <v>2218</v>
      </c>
      <c r="G466" s="137" t="s">
        <v>2219</v>
      </c>
      <c r="H466" s="60" t="s">
        <v>157</v>
      </c>
      <c r="I466" s="60" t="s">
        <v>164</v>
      </c>
      <c r="J466" s="60" t="s">
        <v>162</v>
      </c>
      <c r="K466" s="60" t="s">
        <v>175</v>
      </c>
      <c r="L466" s="60" t="s">
        <v>359</v>
      </c>
      <c r="M466" s="60" t="s">
        <v>584</v>
      </c>
      <c r="N466" s="60" t="s">
        <v>584</v>
      </c>
      <c r="O466" s="60" t="s">
        <v>584</v>
      </c>
      <c r="P466" s="60" t="s">
        <v>420</v>
      </c>
      <c r="Q466" s="60" t="s">
        <v>364</v>
      </c>
      <c r="R466" s="60" t="s">
        <v>420</v>
      </c>
      <c r="S466" s="60" t="str">
        <f t="shared" si="72"/>
        <v>I.P.Clasificada</v>
      </c>
      <c r="T466" s="137" t="s">
        <v>1268</v>
      </c>
      <c r="U466" s="60" t="s">
        <v>369</v>
      </c>
      <c r="V466" s="137" t="s">
        <v>1269</v>
      </c>
      <c r="W466" s="60" t="s">
        <v>584</v>
      </c>
      <c r="X466" s="137" t="s">
        <v>1181</v>
      </c>
      <c r="Y466" s="159" t="s">
        <v>371</v>
      </c>
      <c r="Z466" s="160" t="s">
        <v>372</v>
      </c>
      <c r="AA466" s="60" t="s">
        <v>379</v>
      </c>
      <c r="AB466" s="60">
        <f t="shared" si="75"/>
        <v>1</v>
      </c>
      <c r="AC466" s="60" t="s">
        <v>378</v>
      </c>
      <c r="AD466" s="60">
        <f t="shared" si="76"/>
        <v>2</v>
      </c>
      <c r="AE466" s="60" t="s">
        <v>379</v>
      </c>
      <c r="AF466" s="60">
        <f t="shared" si="73"/>
        <v>1</v>
      </c>
      <c r="AG466" s="60">
        <f t="shared" si="74"/>
        <v>4</v>
      </c>
      <c r="AH466" s="60" t="str">
        <f t="shared" si="71"/>
        <v>Media</v>
      </c>
    </row>
    <row r="467" spans="1:34" ht="92.4">
      <c r="A467" s="137" t="s">
        <v>2358</v>
      </c>
      <c r="B467" s="60" t="s">
        <v>457</v>
      </c>
      <c r="C467" s="60" t="s">
        <v>457</v>
      </c>
      <c r="D467" s="60" t="s">
        <v>457</v>
      </c>
      <c r="E467" s="60" t="s">
        <v>457</v>
      </c>
      <c r="F467" s="137" t="s">
        <v>2220</v>
      </c>
      <c r="G467" s="137" t="s">
        <v>2221</v>
      </c>
      <c r="H467" s="60" t="s">
        <v>157</v>
      </c>
      <c r="I467" s="60" t="s">
        <v>164</v>
      </c>
      <c r="J467" s="60" t="s">
        <v>170</v>
      </c>
      <c r="K467" s="60" t="s">
        <v>171</v>
      </c>
      <c r="L467" s="60" t="s">
        <v>359</v>
      </c>
      <c r="M467" s="60" t="s">
        <v>584</v>
      </c>
      <c r="N467" s="60" t="s">
        <v>584</v>
      </c>
      <c r="O467" s="60" t="s">
        <v>584</v>
      </c>
      <c r="P467" s="60" t="s">
        <v>421</v>
      </c>
      <c r="Q467" s="60" t="s">
        <v>364</v>
      </c>
      <c r="R467" s="60" t="s">
        <v>420</v>
      </c>
      <c r="S467" s="60" t="str">
        <f t="shared" si="72"/>
        <v>I.P.Clasificada</v>
      </c>
      <c r="T467" s="137" t="s">
        <v>1272</v>
      </c>
      <c r="U467" s="60" t="s">
        <v>369</v>
      </c>
      <c r="V467" s="137" t="s">
        <v>1273</v>
      </c>
      <c r="W467" s="60" t="s">
        <v>584</v>
      </c>
      <c r="X467" s="137" t="s">
        <v>1181</v>
      </c>
      <c r="Y467" s="158" t="s">
        <v>373</v>
      </c>
      <c r="Z467" s="158" t="s">
        <v>373</v>
      </c>
      <c r="AA467" s="60" t="s">
        <v>379</v>
      </c>
      <c r="AB467" s="60">
        <f t="shared" si="75"/>
        <v>1</v>
      </c>
      <c r="AC467" s="60" t="s">
        <v>379</v>
      </c>
      <c r="AD467" s="60">
        <f t="shared" si="76"/>
        <v>1</v>
      </c>
      <c r="AE467" s="60" t="s">
        <v>379</v>
      </c>
      <c r="AF467" s="60">
        <f t="shared" si="73"/>
        <v>1</v>
      </c>
      <c r="AG467" s="60">
        <f t="shared" si="74"/>
        <v>3</v>
      </c>
      <c r="AH467" s="60" t="str">
        <f t="shared" si="71"/>
        <v>Baja</v>
      </c>
    </row>
    <row r="468" spans="1:34" ht="92.4">
      <c r="A468" s="137" t="s">
        <v>2359</v>
      </c>
      <c r="B468" s="60" t="s">
        <v>457</v>
      </c>
      <c r="C468" s="60" t="s">
        <v>457</v>
      </c>
      <c r="D468" s="60" t="s">
        <v>457</v>
      </c>
      <c r="E468" s="60" t="s">
        <v>457</v>
      </c>
      <c r="F468" s="137" t="s">
        <v>2222</v>
      </c>
      <c r="G468" s="137" t="s">
        <v>2223</v>
      </c>
      <c r="H468" s="60" t="s">
        <v>157</v>
      </c>
      <c r="I468" s="60" t="s">
        <v>164</v>
      </c>
      <c r="J468" s="60" t="s">
        <v>158</v>
      </c>
      <c r="K468" s="60" t="s">
        <v>182</v>
      </c>
      <c r="L468" s="60" t="s">
        <v>359</v>
      </c>
      <c r="M468" s="60" t="s">
        <v>584</v>
      </c>
      <c r="N468" s="60" t="s">
        <v>584</v>
      </c>
      <c r="O468" s="60" t="s">
        <v>584</v>
      </c>
      <c r="P468" s="60" t="s">
        <v>420</v>
      </c>
      <c r="Q468" s="60" t="s">
        <v>364</v>
      </c>
      <c r="R468" s="60" t="s">
        <v>420</v>
      </c>
      <c r="S468" s="60" t="str">
        <f t="shared" si="72"/>
        <v>I.P.Clasificada</v>
      </c>
      <c r="T468" s="137" t="s">
        <v>1278</v>
      </c>
      <c r="U468" s="60" t="s">
        <v>369</v>
      </c>
      <c r="V468" s="137" t="s">
        <v>1279</v>
      </c>
      <c r="W468" s="60" t="s">
        <v>584</v>
      </c>
      <c r="X468" s="137" t="s">
        <v>1181</v>
      </c>
      <c r="Y468" s="158" t="s">
        <v>373</v>
      </c>
      <c r="Z468" s="158" t="s">
        <v>373</v>
      </c>
      <c r="AA468" s="60" t="s">
        <v>379</v>
      </c>
      <c r="AB468" s="60">
        <f t="shared" si="75"/>
        <v>1</v>
      </c>
      <c r="AC468" s="60" t="s">
        <v>379</v>
      </c>
      <c r="AD468" s="60">
        <f t="shared" si="76"/>
        <v>1</v>
      </c>
      <c r="AE468" s="60" t="s">
        <v>379</v>
      </c>
      <c r="AF468" s="60">
        <f t="shared" si="73"/>
        <v>1</v>
      </c>
      <c r="AG468" s="60">
        <f t="shared" si="74"/>
        <v>3</v>
      </c>
      <c r="AH468" s="60" t="str">
        <f t="shared" si="71"/>
        <v>Baja</v>
      </c>
    </row>
    <row r="469" spans="1:34" ht="92.4">
      <c r="A469" s="137" t="s">
        <v>2360</v>
      </c>
      <c r="B469" s="60" t="s">
        <v>457</v>
      </c>
      <c r="C469" s="60" t="s">
        <v>457</v>
      </c>
      <c r="D469" s="60" t="s">
        <v>457</v>
      </c>
      <c r="E469" s="60" t="s">
        <v>457</v>
      </c>
      <c r="F469" s="137" t="s">
        <v>2224</v>
      </c>
      <c r="G469" s="137" t="s">
        <v>2225</v>
      </c>
      <c r="H469" s="60" t="s">
        <v>157</v>
      </c>
      <c r="I469" s="60" t="s">
        <v>172</v>
      </c>
      <c r="J469" s="60" t="s">
        <v>170</v>
      </c>
      <c r="K469" s="60" t="s">
        <v>172</v>
      </c>
      <c r="L469" s="60" t="s">
        <v>359</v>
      </c>
      <c r="M469" s="60" t="s">
        <v>584</v>
      </c>
      <c r="N469" s="60" t="s">
        <v>584</v>
      </c>
      <c r="O469" s="60" t="s">
        <v>584</v>
      </c>
      <c r="P469" s="60" t="s">
        <v>420</v>
      </c>
      <c r="Q469" s="60" t="s">
        <v>364</v>
      </c>
      <c r="R469" s="60" t="s">
        <v>420</v>
      </c>
      <c r="S469" s="60" t="str">
        <f t="shared" si="72"/>
        <v>I.P.Clasificada</v>
      </c>
      <c r="T469" s="137" t="s">
        <v>1282</v>
      </c>
      <c r="U469" s="60" t="s">
        <v>369</v>
      </c>
      <c r="V469" s="137" t="s">
        <v>1285</v>
      </c>
      <c r="W469" s="60" t="s">
        <v>584</v>
      </c>
      <c r="X469" s="137" t="s">
        <v>1181</v>
      </c>
      <c r="Y469" s="158" t="s">
        <v>373</v>
      </c>
      <c r="Z469" s="158" t="s">
        <v>373</v>
      </c>
      <c r="AA469" s="60" t="s">
        <v>379</v>
      </c>
      <c r="AB469" s="60">
        <f t="shared" si="75"/>
        <v>1</v>
      </c>
      <c r="AC469" s="60" t="s">
        <v>379</v>
      </c>
      <c r="AD469" s="60">
        <f t="shared" si="76"/>
        <v>1</v>
      </c>
      <c r="AE469" s="60" t="s">
        <v>379</v>
      </c>
      <c r="AF469" s="60">
        <f t="shared" si="73"/>
        <v>1</v>
      </c>
      <c r="AG469" s="60">
        <f t="shared" si="74"/>
        <v>3</v>
      </c>
      <c r="AH469" s="60" t="str">
        <f>IF(AEF478=7,(IF(AB469=1,"Alta",IF(AD469=1,"Alta",IF(AF469=1,"Alta","Media")))),IF(AG469&lt;=3,"Baja",IF(AG469&lt;=7,"Media",IF(AG469&lt;=9,"Alta",""))))</f>
        <v>Baja</v>
      </c>
    </row>
    <row r="470" spans="1:34" ht="92.4">
      <c r="A470" s="137" t="s">
        <v>2361</v>
      </c>
      <c r="B470" s="60" t="s">
        <v>457</v>
      </c>
      <c r="C470" s="60" t="s">
        <v>457</v>
      </c>
      <c r="D470" s="60" t="s">
        <v>457</v>
      </c>
      <c r="E470" s="60" t="s">
        <v>457</v>
      </c>
      <c r="F470" s="137" t="s">
        <v>2226</v>
      </c>
      <c r="G470" s="137" t="s">
        <v>2227</v>
      </c>
      <c r="H470" s="60" t="s">
        <v>157</v>
      </c>
      <c r="I470" s="60" t="s">
        <v>172</v>
      </c>
      <c r="J470" s="60" t="s">
        <v>170</v>
      </c>
      <c r="K470" s="60" t="s">
        <v>172</v>
      </c>
      <c r="L470" s="60" t="s">
        <v>359</v>
      </c>
      <c r="M470" s="60" t="s">
        <v>584</v>
      </c>
      <c r="N470" s="60" t="s">
        <v>584</v>
      </c>
      <c r="O470" s="60" t="s">
        <v>584</v>
      </c>
      <c r="P470" s="60" t="s">
        <v>420</v>
      </c>
      <c r="Q470" s="60" t="s">
        <v>364</v>
      </c>
      <c r="R470" s="60" t="s">
        <v>420</v>
      </c>
      <c r="S470" s="60" t="str">
        <f t="shared" si="72"/>
        <v>I.P.Clasificada</v>
      </c>
      <c r="T470" s="137" t="s">
        <v>1282</v>
      </c>
      <c r="U470" s="60" t="s">
        <v>369</v>
      </c>
      <c r="V470" s="137" t="s">
        <v>1285</v>
      </c>
      <c r="W470" s="60" t="s">
        <v>584</v>
      </c>
      <c r="X470" s="137" t="s">
        <v>1181</v>
      </c>
      <c r="Y470" s="158" t="s">
        <v>373</v>
      </c>
      <c r="Z470" s="158" t="s">
        <v>373</v>
      </c>
      <c r="AA470" s="60" t="s">
        <v>379</v>
      </c>
      <c r="AB470" s="60">
        <f t="shared" si="75"/>
        <v>1</v>
      </c>
      <c r="AC470" s="60" t="s">
        <v>379</v>
      </c>
      <c r="AD470" s="60">
        <f t="shared" si="76"/>
        <v>1</v>
      </c>
      <c r="AE470" s="60" t="s">
        <v>378</v>
      </c>
      <c r="AF470" s="60">
        <f t="shared" si="73"/>
        <v>2</v>
      </c>
      <c r="AG470" s="60">
        <f t="shared" si="74"/>
        <v>4</v>
      </c>
      <c r="AH470" s="60" t="str">
        <f>IF(AEF479=7,(IF(AB470=1,"Alta",IF(AD470=1,"Alta",IF(AF470=1,"Alta","Media")))),IF(AG470&lt;=3,"Baja",IF(AG470&lt;=7,"Media",IF(AG470&lt;=9,"Alta",""))))</f>
        <v>Media</v>
      </c>
    </row>
    <row r="471" spans="1:34" ht="92.4">
      <c r="A471" s="137" t="s">
        <v>2362</v>
      </c>
      <c r="B471" s="60" t="s">
        <v>457</v>
      </c>
      <c r="C471" s="60" t="s">
        <v>457</v>
      </c>
      <c r="D471" s="60" t="s">
        <v>457</v>
      </c>
      <c r="E471" s="60" t="s">
        <v>457</v>
      </c>
      <c r="F471" s="274" t="s">
        <v>2228</v>
      </c>
      <c r="G471" s="137" t="s">
        <v>2229</v>
      </c>
      <c r="H471" s="60" t="s">
        <v>157</v>
      </c>
      <c r="I471" s="60" t="s">
        <v>156</v>
      </c>
      <c r="J471" s="60" t="s">
        <v>162</v>
      </c>
      <c r="K471" s="60" t="s">
        <v>175</v>
      </c>
      <c r="L471" s="60" t="s">
        <v>359</v>
      </c>
      <c r="M471" s="60" t="s">
        <v>584</v>
      </c>
      <c r="N471" s="60" t="s">
        <v>584</v>
      </c>
      <c r="O471" s="60" t="s">
        <v>584</v>
      </c>
      <c r="P471" s="60" t="s">
        <v>420</v>
      </c>
      <c r="Q471" s="60" t="s">
        <v>364</v>
      </c>
      <c r="R471" s="60" t="s">
        <v>420</v>
      </c>
      <c r="S471" s="60" t="str">
        <f t="shared" si="72"/>
        <v>I.P.Clasificada</v>
      </c>
      <c r="T471" s="137" t="s">
        <v>1297</v>
      </c>
      <c r="U471" s="60" t="s">
        <v>369</v>
      </c>
      <c r="V471" s="137" t="s">
        <v>2230</v>
      </c>
      <c r="W471" s="60" t="s">
        <v>584</v>
      </c>
      <c r="X471" s="137" t="s">
        <v>1181</v>
      </c>
      <c r="Y471" s="158" t="s">
        <v>373</v>
      </c>
      <c r="Z471" s="158" t="s">
        <v>373</v>
      </c>
      <c r="AA471" s="60" t="s">
        <v>377</v>
      </c>
      <c r="AB471" s="60">
        <f t="shared" si="75"/>
        <v>3</v>
      </c>
      <c r="AC471" s="60" t="s">
        <v>377</v>
      </c>
      <c r="AD471" s="60">
        <f t="shared" si="76"/>
        <v>3</v>
      </c>
      <c r="AE471" s="60" t="s">
        <v>377</v>
      </c>
      <c r="AF471" s="60">
        <f t="shared" si="73"/>
        <v>3</v>
      </c>
      <c r="AG471" s="60">
        <f t="shared" si="74"/>
        <v>9</v>
      </c>
      <c r="AH471" s="60" t="str">
        <f>IF(AEF480=7,(IF(AB471=1,"Alta",IF(AD471=1,"Alta",IF(AF471=1,"Alta","Media")))),IF(AG471&lt;=3,"Baja",IF(AG471&lt;=7,"Media",IF(AG471&lt;=9,"Alta",""))))</f>
        <v>Alta</v>
      </c>
    </row>
    <row r="472" spans="1:34" ht="92.4">
      <c r="A472" s="137" t="s">
        <v>2363</v>
      </c>
      <c r="B472" s="60" t="s">
        <v>457</v>
      </c>
      <c r="C472" s="60" t="s">
        <v>457</v>
      </c>
      <c r="D472" s="60" t="s">
        <v>457</v>
      </c>
      <c r="E472" s="60" t="s">
        <v>457</v>
      </c>
      <c r="F472" s="275"/>
      <c r="G472" s="137" t="s">
        <v>2231</v>
      </c>
      <c r="H472" s="60" t="s">
        <v>157</v>
      </c>
      <c r="I472" s="60" t="s">
        <v>164</v>
      </c>
      <c r="J472" s="60" t="s">
        <v>357</v>
      </c>
      <c r="K472" s="60" t="s">
        <v>180</v>
      </c>
      <c r="L472" s="60" t="s">
        <v>359</v>
      </c>
      <c r="M472" s="60" t="s">
        <v>584</v>
      </c>
      <c r="N472" s="60" t="s">
        <v>584</v>
      </c>
      <c r="O472" s="137" t="s">
        <v>584</v>
      </c>
      <c r="P472" s="60" t="s">
        <v>420</v>
      </c>
      <c r="Q472" s="60" t="s">
        <v>364</v>
      </c>
      <c r="R472" s="60" t="s">
        <v>420</v>
      </c>
      <c r="S472" s="60" t="str">
        <f t="shared" si="72"/>
        <v>I.P.Clasificada</v>
      </c>
      <c r="T472" s="137" t="s">
        <v>1297</v>
      </c>
      <c r="U472" s="60" t="s">
        <v>369</v>
      </c>
      <c r="V472" s="137" t="s">
        <v>2230</v>
      </c>
      <c r="W472" s="60" t="s">
        <v>584</v>
      </c>
      <c r="X472" s="137" t="s">
        <v>1181</v>
      </c>
      <c r="Y472" s="158" t="s">
        <v>373</v>
      </c>
      <c r="Z472" s="158" t="s">
        <v>373</v>
      </c>
      <c r="AA472" s="60" t="s">
        <v>377</v>
      </c>
      <c r="AB472" s="60">
        <f t="shared" si="75"/>
        <v>3</v>
      </c>
      <c r="AC472" s="60" t="s">
        <v>377</v>
      </c>
      <c r="AD472" s="60">
        <f t="shared" si="76"/>
        <v>3</v>
      </c>
      <c r="AE472" s="60" t="s">
        <v>377</v>
      </c>
      <c r="AF472" s="60">
        <v>3</v>
      </c>
      <c r="AG472" s="60">
        <f t="shared" si="74"/>
        <v>9</v>
      </c>
      <c r="AH472" s="60" t="str">
        <f t="shared" ref="AH472:AH476" si="77">IF(AEF481=7,(IF(AB472=1,"Alta",IF(AD472=1,"Alta",IF(AF472=1,"Alta","Media")))),IF(AG472&lt;=3,"Baja",IF(AG472&lt;=7,"Media",IF(AG472&lt;=9,"Alta",""))))</f>
        <v>Alta</v>
      </c>
    </row>
    <row r="473" spans="1:34" ht="92.4">
      <c r="A473" s="137" t="s">
        <v>2364</v>
      </c>
      <c r="B473" s="60" t="s">
        <v>457</v>
      </c>
      <c r="C473" s="60" t="s">
        <v>457</v>
      </c>
      <c r="D473" s="60" t="s">
        <v>457</v>
      </c>
      <c r="E473" s="60" t="s">
        <v>457</v>
      </c>
      <c r="F473" s="275"/>
      <c r="G473" s="137" t="s">
        <v>2232</v>
      </c>
      <c r="H473" s="60" t="s">
        <v>157</v>
      </c>
      <c r="I473" s="60" t="s">
        <v>156</v>
      </c>
      <c r="J473" s="60" t="s">
        <v>357</v>
      </c>
      <c r="K473" s="60" t="s">
        <v>175</v>
      </c>
      <c r="L473" s="60" t="s">
        <v>359</v>
      </c>
      <c r="M473" s="60" t="s">
        <v>584</v>
      </c>
      <c r="N473" s="60" t="s">
        <v>584</v>
      </c>
      <c r="O473" s="137" t="s">
        <v>584</v>
      </c>
      <c r="P473" s="60" t="s">
        <v>420</v>
      </c>
      <c r="Q473" s="60" t="s">
        <v>363</v>
      </c>
      <c r="R473" s="60" t="s">
        <v>420</v>
      </c>
      <c r="S473" s="60" t="str">
        <f t="shared" si="72"/>
        <v>I.Pública</v>
      </c>
      <c r="T473" s="137" t="s">
        <v>1297</v>
      </c>
      <c r="U473" s="60" t="s">
        <v>369</v>
      </c>
      <c r="V473" s="137" t="s">
        <v>2230</v>
      </c>
      <c r="W473" s="60" t="s">
        <v>584</v>
      </c>
      <c r="X473" s="137" t="s">
        <v>1181</v>
      </c>
      <c r="Y473" s="158" t="s">
        <v>373</v>
      </c>
      <c r="Z473" s="158" t="s">
        <v>373</v>
      </c>
      <c r="AA473" s="60" t="s">
        <v>377</v>
      </c>
      <c r="AB473" s="60">
        <f t="shared" si="75"/>
        <v>3</v>
      </c>
      <c r="AC473" s="60" t="s">
        <v>377</v>
      </c>
      <c r="AD473" s="60">
        <f t="shared" si="76"/>
        <v>3</v>
      </c>
      <c r="AE473" s="60" t="s">
        <v>377</v>
      </c>
      <c r="AF473" s="60">
        <f t="shared" si="73"/>
        <v>3</v>
      </c>
      <c r="AG473" s="60">
        <f t="shared" si="74"/>
        <v>9</v>
      </c>
      <c r="AH473" s="60" t="str">
        <f t="shared" si="77"/>
        <v>Alta</v>
      </c>
    </row>
    <row r="474" spans="1:34" ht="92.4">
      <c r="A474" s="137" t="s">
        <v>2365</v>
      </c>
      <c r="B474" s="60" t="s">
        <v>457</v>
      </c>
      <c r="C474" s="60" t="s">
        <v>457</v>
      </c>
      <c r="D474" s="60" t="s">
        <v>457</v>
      </c>
      <c r="E474" s="60" t="s">
        <v>457</v>
      </c>
      <c r="F474" s="275"/>
      <c r="G474" s="137" t="s">
        <v>2233</v>
      </c>
      <c r="H474" s="60" t="s">
        <v>157</v>
      </c>
      <c r="I474" s="60" t="s">
        <v>164</v>
      </c>
      <c r="J474" s="60" t="s">
        <v>357</v>
      </c>
      <c r="K474" s="60" t="s">
        <v>180</v>
      </c>
      <c r="L474" s="60" t="s">
        <v>359</v>
      </c>
      <c r="M474" s="60" t="s">
        <v>584</v>
      </c>
      <c r="N474" s="60" t="s">
        <v>584</v>
      </c>
      <c r="O474" s="60" t="s">
        <v>584</v>
      </c>
      <c r="P474" s="60" t="s">
        <v>420</v>
      </c>
      <c r="Q474" s="60" t="s">
        <v>365</v>
      </c>
      <c r="R474" s="60" t="s">
        <v>420</v>
      </c>
      <c r="S474" s="60" t="str">
        <f t="shared" si="72"/>
        <v>I.P.Reservada</v>
      </c>
      <c r="T474" s="137" t="s">
        <v>1297</v>
      </c>
      <c r="U474" s="60" t="s">
        <v>369</v>
      </c>
      <c r="V474" s="137" t="s">
        <v>2230</v>
      </c>
      <c r="W474" s="60" t="s">
        <v>584</v>
      </c>
      <c r="X474" s="137" t="s">
        <v>1181</v>
      </c>
      <c r="Y474" s="158" t="s">
        <v>373</v>
      </c>
      <c r="Z474" s="158" t="s">
        <v>373</v>
      </c>
      <c r="AA474" s="60" t="s">
        <v>377</v>
      </c>
      <c r="AB474" s="60">
        <f t="shared" si="75"/>
        <v>3</v>
      </c>
      <c r="AC474" s="60" t="s">
        <v>377</v>
      </c>
      <c r="AD474" s="60">
        <f t="shared" si="76"/>
        <v>3</v>
      </c>
      <c r="AE474" s="60" t="s">
        <v>377</v>
      </c>
      <c r="AF474" s="60">
        <v>3</v>
      </c>
      <c r="AG474" s="60">
        <f t="shared" si="74"/>
        <v>9</v>
      </c>
      <c r="AH474" s="60" t="str">
        <f t="shared" si="77"/>
        <v>Alta</v>
      </c>
    </row>
    <row r="475" spans="1:34" ht="92.4">
      <c r="A475" s="137" t="s">
        <v>2366</v>
      </c>
      <c r="B475" s="60" t="s">
        <v>457</v>
      </c>
      <c r="C475" s="60" t="s">
        <v>457</v>
      </c>
      <c r="D475" s="60" t="s">
        <v>457</v>
      </c>
      <c r="E475" s="60" t="s">
        <v>457</v>
      </c>
      <c r="F475" s="275"/>
      <c r="G475" s="137" t="s">
        <v>2234</v>
      </c>
      <c r="H475" s="60" t="s">
        <v>157</v>
      </c>
      <c r="I475" s="60" t="s">
        <v>160</v>
      </c>
      <c r="J475" s="60" t="s">
        <v>357</v>
      </c>
      <c r="K475" s="60" t="s">
        <v>172</v>
      </c>
      <c r="L475" s="60" t="s">
        <v>359</v>
      </c>
      <c r="M475" s="60" t="s">
        <v>584</v>
      </c>
      <c r="N475" s="60" t="s">
        <v>584</v>
      </c>
      <c r="O475" s="137" t="s">
        <v>584</v>
      </c>
      <c r="P475" s="60" t="s">
        <v>421</v>
      </c>
      <c r="Q475" s="60" t="s">
        <v>364</v>
      </c>
      <c r="R475" s="60" t="s">
        <v>421</v>
      </c>
      <c r="S475" s="60" t="str">
        <f t="shared" si="72"/>
        <v>No Aplica</v>
      </c>
      <c r="T475" s="137" t="s">
        <v>1297</v>
      </c>
      <c r="U475" s="60" t="s">
        <v>369</v>
      </c>
      <c r="V475" s="137" t="s">
        <v>2235</v>
      </c>
      <c r="W475" s="60" t="s">
        <v>584</v>
      </c>
      <c r="X475" s="137" t="s">
        <v>1181</v>
      </c>
      <c r="Y475" s="158" t="s">
        <v>373</v>
      </c>
      <c r="Z475" s="158" t="s">
        <v>373</v>
      </c>
      <c r="AA475" s="60" t="s">
        <v>377</v>
      </c>
      <c r="AB475" s="60">
        <v>3</v>
      </c>
      <c r="AC475" s="60" t="s">
        <v>377</v>
      </c>
      <c r="AD475" s="60">
        <v>3</v>
      </c>
      <c r="AE475" s="60" t="s">
        <v>377</v>
      </c>
      <c r="AF475" s="60">
        <v>3</v>
      </c>
      <c r="AG475" s="60">
        <f t="shared" si="74"/>
        <v>9</v>
      </c>
      <c r="AH475" s="60" t="str">
        <f t="shared" si="77"/>
        <v>Alta</v>
      </c>
    </row>
    <row r="476" spans="1:34" ht="92.4">
      <c r="A476" s="137" t="s">
        <v>2367</v>
      </c>
      <c r="B476" s="60" t="s">
        <v>457</v>
      </c>
      <c r="C476" s="60" t="s">
        <v>457</v>
      </c>
      <c r="D476" s="60" t="s">
        <v>457</v>
      </c>
      <c r="E476" s="60" t="s">
        <v>457</v>
      </c>
      <c r="F476" s="275"/>
      <c r="G476" s="137" t="s">
        <v>2236</v>
      </c>
      <c r="H476" s="60" t="s">
        <v>157</v>
      </c>
      <c r="I476" s="60" t="s">
        <v>160</v>
      </c>
      <c r="J476" s="60" t="s">
        <v>357</v>
      </c>
      <c r="K476" s="60" t="s">
        <v>172</v>
      </c>
      <c r="L476" s="60" t="s">
        <v>359</v>
      </c>
      <c r="M476" s="60" t="s">
        <v>584</v>
      </c>
      <c r="N476" s="60" t="s">
        <v>584</v>
      </c>
      <c r="O476" s="137" t="s">
        <v>584</v>
      </c>
      <c r="P476" s="60" t="s">
        <v>421</v>
      </c>
      <c r="Q476" s="60" t="s">
        <v>364</v>
      </c>
      <c r="R476" s="60" t="s">
        <v>421</v>
      </c>
      <c r="S476" s="60" t="str">
        <f t="shared" si="72"/>
        <v>No Aplica</v>
      </c>
      <c r="T476" s="137" t="s">
        <v>1297</v>
      </c>
      <c r="U476" s="60" t="s">
        <v>369</v>
      </c>
      <c r="V476" s="137" t="s">
        <v>2237</v>
      </c>
      <c r="W476" s="60" t="s">
        <v>584</v>
      </c>
      <c r="X476" s="137" t="s">
        <v>1181</v>
      </c>
      <c r="Y476" s="158" t="s">
        <v>373</v>
      </c>
      <c r="Z476" s="158" t="s">
        <v>373</v>
      </c>
      <c r="AA476" s="60" t="s">
        <v>377</v>
      </c>
      <c r="AB476" s="60">
        <v>3</v>
      </c>
      <c r="AC476" s="60" t="s">
        <v>377</v>
      </c>
      <c r="AD476" s="60">
        <v>3</v>
      </c>
      <c r="AE476" s="60" t="s">
        <v>377</v>
      </c>
      <c r="AF476" s="60">
        <v>3</v>
      </c>
      <c r="AG476" s="60">
        <f t="shared" si="74"/>
        <v>9</v>
      </c>
      <c r="AH476" s="60" t="str">
        <f t="shared" si="77"/>
        <v>Alta</v>
      </c>
    </row>
    <row r="477" spans="1:34" ht="92.4">
      <c r="A477" s="137" t="s">
        <v>2368</v>
      </c>
      <c r="B477" s="60" t="s">
        <v>457</v>
      </c>
      <c r="C477" s="60" t="s">
        <v>457</v>
      </c>
      <c r="D477" s="60" t="s">
        <v>457</v>
      </c>
      <c r="E477" s="60" t="s">
        <v>457</v>
      </c>
      <c r="F477" s="275"/>
      <c r="G477" s="137" t="s">
        <v>2238</v>
      </c>
      <c r="H477" s="60" t="s">
        <v>157</v>
      </c>
      <c r="I477" s="60" t="s">
        <v>160</v>
      </c>
      <c r="J477" s="60" t="s">
        <v>357</v>
      </c>
      <c r="K477" s="60" t="s">
        <v>172</v>
      </c>
      <c r="L477" s="60" t="s">
        <v>359</v>
      </c>
      <c r="M477" s="60" t="s">
        <v>584</v>
      </c>
      <c r="N477" s="60" t="s">
        <v>584</v>
      </c>
      <c r="O477" s="137" t="s">
        <v>584</v>
      </c>
      <c r="P477" s="60" t="s">
        <v>421</v>
      </c>
      <c r="Q477" s="60"/>
      <c r="R477" s="60" t="s">
        <v>420</v>
      </c>
      <c r="S477" s="60" t="s">
        <v>826</v>
      </c>
      <c r="T477" s="137" t="s">
        <v>2239</v>
      </c>
      <c r="U477" s="60" t="s">
        <v>369</v>
      </c>
      <c r="V477" s="137" t="s">
        <v>2240</v>
      </c>
      <c r="W477" s="60" t="s">
        <v>584</v>
      </c>
      <c r="X477" s="137" t="s">
        <v>1181</v>
      </c>
      <c r="Y477" s="158" t="s">
        <v>373</v>
      </c>
      <c r="Z477" s="158" t="s">
        <v>373</v>
      </c>
      <c r="AA477" s="60" t="s">
        <v>377</v>
      </c>
      <c r="AB477" s="60">
        <v>3</v>
      </c>
      <c r="AC477" s="60" t="s">
        <v>377</v>
      </c>
      <c r="AD477" s="60">
        <v>3</v>
      </c>
      <c r="AE477" s="60" t="s">
        <v>377</v>
      </c>
      <c r="AF477" s="60">
        <v>3</v>
      </c>
      <c r="AG477" s="60">
        <f t="shared" si="74"/>
        <v>9</v>
      </c>
      <c r="AH477" s="60" t="str">
        <f>IF(AEF487=7,(IF(AB477=1,"Alta",IF(AD477=1,"Alta",IF(AF477=1,"Alta","Media")))),IF(AG477&lt;=3,"Baja",IF(AG477&lt;=7,"Media",IF(AG477&lt;=9,"Alta",""))))</f>
        <v>Alta</v>
      </c>
    </row>
    <row r="478" spans="1:34" ht="92.4">
      <c r="A478" s="137" t="s">
        <v>2369</v>
      </c>
      <c r="B478" s="60" t="s">
        <v>457</v>
      </c>
      <c r="C478" s="60" t="s">
        <v>457</v>
      </c>
      <c r="D478" s="60" t="s">
        <v>457</v>
      </c>
      <c r="E478" s="60" t="s">
        <v>457</v>
      </c>
      <c r="F478" s="276"/>
      <c r="G478" s="137" t="s">
        <v>2241</v>
      </c>
      <c r="H478" s="60" t="s">
        <v>157</v>
      </c>
      <c r="I478" s="60" t="s">
        <v>160</v>
      </c>
      <c r="J478" s="60" t="s">
        <v>357</v>
      </c>
      <c r="K478" s="60" t="s">
        <v>172</v>
      </c>
      <c r="L478" s="60" t="s">
        <v>359</v>
      </c>
      <c r="M478" s="60" t="s">
        <v>584</v>
      </c>
      <c r="N478" s="60" t="s">
        <v>584</v>
      </c>
      <c r="O478" s="137" t="s">
        <v>584</v>
      </c>
      <c r="P478" s="60" t="s">
        <v>421</v>
      </c>
      <c r="Q478" s="60" t="s">
        <v>364</v>
      </c>
      <c r="R478" s="60" t="s">
        <v>421</v>
      </c>
      <c r="S478" s="60" t="str">
        <f t="shared" si="72"/>
        <v>No Aplica</v>
      </c>
      <c r="T478" s="137" t="s">
        <v>1297</v>
      </c>
      <c r="U478" s="60" t="s">
        <v>369</v>
      </c>
      <c r="V478" s="137" t="s">
        <v>2242</v>
      </c>
      <c r="W478" s="60" t="s">
        <v>584</v>
      </c>
      <c r="X478" s="137" t="s">
        <v>1181</v>
      </c>
      <c r="Y478" s="158" t="s">
        <v>373</v>
      </c>
      <c r="Z478" s="158" t="s">
        <v>373</v>
      </c>
      <c r="AA478" s="60" t="s">
        <v>377</v>
      </c>
      <c r="AB478" s="60">
        <v>3</v>
      </c>
      <c r="AC478" s="60" t="s">
        <v>377</v>
      </c>
      <c r="AD478" s="60">
        <v>3</v>
      </c>
      <c r="AE478" s="60" t="s">
        <v>377</v>
      </c>
      <c r="AF478" s="60">
        <v>3</v>
      </c>
      <c r="AG478" s="60">
        <f t="shared" si="74"/>
        <v>9</v>
      </c>
      <c r="AH478" s="60" t="str">
        <f>IF(AEF488=7,(IF(AB478=1,"Alta",IF(AD478=1,"Alta",IF(AF478=1,"Alta","Media")))),IF(AG478&lt;=3,"Baja",IF(AG478&lt;=7,"Media",IF(AG478&lt;=9,"Alta",""))))</f>
        <v>Alta</v>
      </c>
    </row>
    <row r="479" spans="1:34" ht="105.6">
      <c r="A479" s="137" t="s">
        <v>2370</v>
      </c>
      <c r="B479" s="60" t="s">
        <v>457</v>
      </c>
      <c r="C479" s="60" t="s">
        <v>457</v>
      </c>
      <c r="D479" s="60" t="s">
        <v>457</v>
      </c>
      <c r="E479" s="60" t="s">
        <v>457</v>
      </c>
      <c r="F479" s="274" t="s">
        <v>2243</v>
      </c>
      <c r="G479" s="137" t="s">
        <v>2244</v>
      </c>
      <c r="H479" s="60" t="s">
        <v>256</v>
      </c>
      <c r="I479" s="60" t="s">
        <v>156</v>
      </c>
      <c r="J479" s="60" t="s">
        <v>357</v>
      </c>
      <c r="K479" s="60" t="s">
        <v>194</v>
      </c>
      <c r="L479" s="60" t="s">
        <v>359</v>
      </c>
      <c r="M479" s="60" t="s">
        <v>584</v>
      </c>
      <c r="N479" s="60" t="s">
        <v>584</v>
      </c>
      <c r="O479" s="60" t="s">
        <v>584</v>
      </c>
      <c r="P479" s="60" t="s">
        <v>420</v>
      </c>
      <c r="Q479" s="60" t="s">
        <v>364</v>
      </c>
      <c r="R479" s="60" t="s">
        <v>420</v>
      </c>
      <c r="S479" s="60" t="str">
        <f t="shared" si="72"/>
        <v>I.P.Clasificada</v>
      </c>
      <c r="T479" s="137" t="s">
        <v>1297</v>
      </c>
      <c r="U479" s="60" t="s">
        <v>369</v>
      </c>
      <c r="V479" s="137" t="s">
        <v>2245</v>
      </c>
      <c r="W479" s="60" t="s">
        <v>584</v>
      </c>
      <c r="X479" s="137" t="s">
        <v>1181</v>
      </c>
      <c r="Y479" s="158" t="s">
        <v>373</v>
      </c>
      <c r="Z479" s="158" t="s">
        <v>373</v>
      </c>
      <c r="AA479" s="60" t="s">
        <v>377</v>
      </c>
      <c r="AB479" s="60">
        <f t="shared" si="75"/>
        <v>3</v>
      </c>
      <c r="AC479" s="60" t="s">
        <v>377</v>
      </c>
      <c r="AD479" s="60">
        <f t="shared" si="76"/>
        <v>3</v>
      </c>
      <c r="AE479" s="60" t="s">
        <v>377</v>
      </c>
      <c r="AF479" s="60">
        <f t="shared" si="73"/>
        <v>3</v>
      </c>
      <c r="AG479" s="60">
        <f t="shared" si="74"/>
        <v>9</v>
      </c>
      <c r="AH479" s="60" t="str">
        <f>IF(AEF489=7,(IF(AB479=1,"Alta",IF(AD479=1,"Alta",IF(AF479=1,"Alta","Media")))),IF(AG479&lt;=3,"Baja",IF(AG479&lt;=7,"Media",IF(AG479&lt;=9,"Alta",""))))</f>
        <v>Alta</v>
      </c>
    </row>
    <row r="480" spans="1:34" ht="92.4">
      <c r="A480" s="137" t="s">
        <v>2371</v>
      </c>
      <c r="B480" s="60" t="s">
        <v>457</v>
      </c>
      <c r="C480" s="60" t="s">
        <v>457</v>
      </c>
      <c r="D480" s="60" t="s">
        <v>457</v>
      </c>
      <c r="E480" s="60" t="s">
        <v>457</v>
      </c>
      <c r="F480" s="275"/>
      <c r="G480" s="137" t="s">
        <v>2246</v>
      </c>
      <c r="H480" s="60" t="s">
        <v>256</v>
      </c>
      <c r="I480" s="60" t="s">
        <v>160</v>
      </c>
      <c r="J480" s="60" t="s">
        <v>172</v>
      </c>
      <c r="K480" s="60" t="s">
        <v>172</v>
      </c>
      <c r="L480" s="60" t="s">
        <v>359</v>
      </c>
      <c r="M480" s="60" t="s">
        <v>584</v>
      </c>
      <c r="N480" s="60" t="s">
        <v>584</v>
      </c>
      <c r="O480" s="137" t="s">
        <v>2247</v>
      </c>
      <c r="P480" s="60" t="s">
        <v>421</v>
      </c>
      <c r="Q480" s="60" t="s">
        <v>365</v>
      </c>
      <c r="R480" s="60" t="s">
        <v>420</v>
      </c>
      <c r="S480" s="60" t="str">
        <f t="shared" si="72"/>
        <v>I.P.Reservada</v>
      </c>
      <c r="T480" s="137" t="s">
        <v>1297</v>
      </c>
      <c r="U480" s="60" t="s">
        <v>369</v>
      </c>
      <c r="V480" s="137" t="s">
        <v>2248</v>
      </c>
      <c r="W480" s="60" t="s">
        <v>457</v>
      </c>
      <c r="X480" s="137" t="s">
        <v>1181</v>
      </c>
      <c r="Y480" s="158" t="s">
        <v>373</v>
      </c>
      <c r="Z480" s="158" t="s">
        <v>373</v>
      </c>
      <c r="AA480" s="60" t="s">
        <v>377</v>
      </c>
      <c r="AB480" s="60">
        <f t="shared" si="75"/>
        <v>3</v>
      </c>
      <c r="AC480" s="60" t="s">
        <v>377</v>
      </c>
      <c r="AD480" s="60">
        <f t="shared" si="76"/>
        <v>3</v>
      </c>
      <c r="AE480" s="60" t="s">
        <v>377</v>
      </c>
      <c r="AF480" s="60">
        <f t="shared" si="73"/>
        <v>3</v>
      </c>
      <c r="AG480" s="60">
        <f t="shared" si="74"/>
        <v>9</v>
      </c>
      <c r="AH480" s="60" t="str">
        <f t="shared" ref="AH480:AH487" si="78">IF(AEF487=7,(IF(AB480=1,"Alta",IF(AD480=1,"Alta",IF(AF480=1,"Alta","Media")))),IF(AG480&lt;=3,"Baja",IF(AG480&lt;=7,"Media",IF(AG480&lt;=9,"Alta",""))))</f>
        <v>Alta</v>
      </c>
    </row>
    <row r="481" spans="1:34" ht="92.4">
      <c r="A481" s="137" t="s">
        <v>2372</v>
      </c>
      <c r="B481" s="60" t="s">
        <v>457</v>
      </c>
      <c r="C481" s="60" t="s">
        <v>457</v>
      </c>
      <c r="D481" s="60" t="s">
        <v>457</v>
      </c>
      <c r="E481" s="148"/>
      <c r="F481" s="276"/>
      <c r="G481" s="137" t="s">
        <v>2249</v>
      </c>
      <c r="H481" s="60" t="s">
        <v>256</v>
      </c>
      <c r="I481" s="60" t="s">
        <v>160</v>
      </c>
      <c r="J481" s="60" t="s">
        <v>172</v>
      </c>
      <c r="K481" s="60" t="s">
        <v>172</v>
      </c>
      <c r="L481" s="60" t="s">
        <v>359</v>
      </c>
      <c r="M481" s="60" t="s">
        <v>584</v>
      </c>
      <c r="N481" s="60" t="s">
        <v>584</v>
      </c>
      <c r="O481" s="137" t="s">
        <v>2247</v>
      </c>
      <c r="P481" s="60" t="s">
        <v>421</v>
      </c>
      <c r="Q481" s="60" t="s">
        <v>365</v>
      </c>
      <c r="R481" s="60" t="s">
        <v>420</v>
      </c>
      <c r="S481" s="60" t="str">
        <f t="shared" si="72"/>
        <v>I.P.Reservada</v>
      </c>
      <c r="T481" s="137" t="s">
        <v>1297</v>
      </c>
      <c r="U481" s="60" t="s">
        <v>369</v>
      </c>
      <c r="V481" s="137" t="s">
        <v>2248</v>
      </c>
      <c r="W481" s="60" t="s">
        <v>457</v>
      </c>
      <c r="X481" s="137" t="s">
        <v>1181</v>
      </c>
      <c r="Y481" s="158" t="s">
        <v>373</v>
      </c>
      <c r="Z481" s="158" t="s">
        <v>373</v>
      </c>
      <c r="AA481" s="60" t="s">
        <v>377</v>
      </c>
      <c r="AB481" s="60">
        <f t="shared" si="75"/>
        <v>3</v>
      </c>
      <c r="AC481" s="60" t="s">
        <v>377</v>
      </c>
      <c r="AD481" s="60">
        <f t="shared" si="76"/>
        <v>3</v>
      </c>
      <c r="AE481" s="60" t="s">
        <v>377</v>
      </c>
      <c r="AF481" s="60">
        <f t="shared" si="73"/>
        <v>3</v>
      </c>
      <c r="AG481" s="60">
        <f t="shared" si="74"/>
        <v>9</v>
      </c>
      <c r="AH481" s="60" t="str">
        <f t="shared" si="78"/>
        <v>Alta</v>
      </c>
    </row>
    <row r="482" spans="1:34" ht="132">
      <c r="A482" s="137" t="s">
        <v>2373</v>
      </c>
      <c r="B482" s="60" t="s">
        <v>457</v>
      </c>
      <c r="C482" s="60" t="s">
        <v>457</v>
      </c>
      <c r="D482" s="60" t="s">
        <v>457</v>
      </c>
      <c r="E482" s="60" t="s">
        <v>457</v>
      </c>
      <c r="F482" s="267" t="s">
        <v>2250</v>
      </c>
      <c r="G482" s="137" t="s">
        <v>2251</v>
      </c>
      <c r="H482" s="60" t="s">
        <v>256</v>
      </c>
      <c r="I482" s="60" t="s">
        <v>156</v>
      </c>
      <c r="J482" s="60" t="s">
        <v>357</v>
      </c>
      <c r="K482" s="60" t="s">
        <v>194</v>
      </c>
      <c r="L482" s="60" t="s">
        <v>359</v>
      </c>
      <c r="M482" s="60" t="s">
        <v>584</v>
      </c>
      <c r="N482" s="60" t="s">
        <v>584</v>
      </c>
      <c r="O482" s="60" t="s">
        <v>584</v>
      </c>
      <c r="P482" s="60" t="s">
        <v>420</v>
      </c>
      <c r="Q482" s="60" t="s">
        <v>365</v>
      </c>
      <c r="R482" s="60" t="s">
        <v>420</v>
      </c>
      <c r="S482" s="60" t="str">
        <f t="shared" si="72"/>
        <v>I.P.Reservada</v>
      </c>
      <c r="T482" s="137" t="s">
        <v>2252</v>
      </c>
      <c r="U482" s="60" t="s">
        <v>369</v>
      </c>
      <c r="V482" s="137" t="s">
        <v>2253</v>
      </c>
      <c r="W482" s="60" t="s">
        <v>584</v>
      </c>
      <c r="X482" s="137" t="s">
        <v>1181</v>
      </c>
      <c r="Y482" s="159" t="s">
        <v>371</v>
      </c>
      <c r="Z482" s="159" t="s">
        <v>371</v>
      </c>
      <c r="AA482" s="60" t="s">
        <v>377</v>
      </c>
      <c r="AB482" s="60">
        <v>3</v>
      </c>
      <c r="AC482" s="60" t="s">
        <v>377</v>
      </c>
      <c r="AD482" s="60">
        <v>3</v>
      </c>
      <c r="AE482" s="60" t="s">
        <v>377</v>
      </c>
      <c r="AF482" s="60">
        <v>3</v>
      </c>
      <c r="AG482" s="60">
        <f t="shared" si="74"/>
        <v>9</v>
      </c>
      <c r="AH482" s="60" t="str">
        <f t="shared" si="78"/>
        <v>Alta</v>
      </c>
    </row>
    <row r="483" spans="1:34" ht="92.4">
      <c r="A483" s="137" t="s">
        <v>2374</v>
      </c>
      <c r="B483" s="60" t="s">
        <v>457</v>
      </c>
      <c r="C483" s="60" t="s">
        <v>457</v>
      </c>
      <c r="D483" s="60" t="s">
        <v>457</v>
      </c>
      <c r="E483" s="60" t="s">
        <v>457</v>
      </c>
      <c r="F483" s="268"/>
      <c r="G483" s="137" t="s">
        <v>2254</v>
      </c>
      <c r="H483" s="60" t="s">
        <v>157</v>
      </c>
      <c r="I483" s="60" t="s">
        <v>160</v>
      </c>
      <c r="J483" s="60" t="s">
        <v>357</v>
      </c>
      <c r="K483" s="60" t="s">
        <v>172</v>
      </c>
      <c r="L483" s="60" t="s">
        <v>359</v>
      </c>
      <c r="M483" s="60" t="s">
        <v>584</v>
      </c>
      <c r="N483" s="60" t="s">
        <v>584</v>
      </c>
      <c r="O483" s="60" t="s">
        <v>584</v>
      </c>
      <c r="P483" s="60" t="s">
        <v>420</v>
      </c>
      <c r="Q483" s="60" t="s">
        <v>365</v>
      </c>
      <c r="R483" s="60" t="s">
        <v>420</v>
      </c>
      <c r="S483" s="60" t="str">
        <f t="shared" si="72"/>
        <v>I.P.Reservada</v>
      </c>
      <c r="T483" s="137" t="s">
        <v>2252</v>
      </c>
      <c r="U483" s="60" t="s">
        <v>369</v>
      </c>
      <c r="V483" s="137" t="s">
        <v>2253</v>
      </c>
      <c r="W483" s="60" t="s">
        <v>584</v>
      </c>
      <c r="X483" s="137" t="s">
        <v>1181</v>
      </c>
      <c r="Y483" s="159" t="s">
        <v>371</v>
      </c>
      <c r="Z483" s="159" t="s">
        <v>371</v>
      </c>
      <c r="AA483" s="60" t="s">
        <v>377</v>
      </c>
      <c r="AB483" s="60">
        <v>3</v>
      </c>
      <c r="AC483" s="60" t="s">
        <v>377</v>
      </c>
      <c r="AD483" s="60">
        <v>3</v>
      </c>
      <c r="AE483" s="60" t="s">
        <v>377</v>
      </c>
      <c r="AF483" s="60">
        <v>3</v>
      </c>
      <c r="AG483" s="60">
        <f t="shared" si="74"/>
        <v>9</v>
      </c>
      <c r="AH483" s="60" t="str">
        <f t="shared" si="78"/>
        <v>Alta</v>
      </c>
    </row>
    <row r="484" spans="1:34" ht="92.4">
      <c r="A484" s="137" t="s">
        <v>2375</v>
      </c>
      <c r="B484" s="60" t="s">
        <v>457</v>
      </c>
      <c r="C484" s="60" t="s">
        <v>457</v>
      </c>
      <c r="D484" s="60" t="s">
        <v>457</v>
      </c>
      <c r="E484" s="60" t="s">
        <v>457</v>
      </c>
      <c r="F484" s="268"/>
      <c r="G484" s="137" t="s">
        <v>2255</v>
      </c>
      <c r="H484" s="60" t="s">
        <v>256</v>
      </c>
      <c r="I484" s="60" t="s">
        <v>160</v>
      </c>
      <c r="J484" s="60" t="s">
        <v>357</v>
      </c>
      <c r="K484" s="60" t="s">
        <v>194</v>
      </c>
      <c r="L484" s="60" t="s">
        <v>359</v>
      </c>
      <c r="M484" s="60" t="s">
        <v>584</v>
      </c>
      <c r="N484" s="60" t="s">
        <v>584</v>
      </c>
      <c r="O484" s="60" t="s">
        <v>584</v>
      </c>
      <c r="P484" s="60" t="s">
        <v>420</v>
      </c>
      <c r="Q484" s="60" t="s">
        <v>365</v>
      </c>
      <c r="R484" s="60" t="s">
        <v>420</v>
      </c>
      <c r="S484" s="60" t="str">
        <f t="shared" si="72"/>
        <v>I.P.Reservada</v>
      </c>
      <c r="T484" s="137" t="s">
        <v>2252</v>
      </c>
      <c r="U484" s="60" t="s">
        <v>369</v>
      </c>
      <c r="V484" s="137" t="s">
        <v>2253</v>
      </c>
      <c r="W484" s="60" t="s">
        <v>584</v>
      </c>
      <c r="X484" s="137" t="s">
        <v>1181</v>
      </c>
      <c r="Y484" s="159" t="s">
        <v>371</v>
      </c>
      <c r="Z484" s="159" t="s">
        <v>371</v>
      </c>
      <c r="AA484" s="60" t="s">
        <v>377</v>
      </c>
      <c r="AB484" s="60">
        <v>3</v>
      </c>
      <c r="AC484" s="60" t="s">
        <v>377</v>
      </c>
      <c r="AD484" s="60">
        <v>3</v>
      </c>
      <c r="AE484" s="60" t="s">
        <v>377</v>
      </c>
      <c r="AF484" s="60">
        <v>3</v>
      </c>
      <c r="AG484" s="60">
        <f t="shared" si="74"/>
        <v>9</v>
      </c>
      <c r="AH484" s="60" t="str">
        <f t="shared" si="78"/>
        <v>Alta</v>
      </c>
    </row>
    <row r="485" spans="1:34" ht="92.4">
      <c r="A485" s="137" t="s">
        <v>2376</v>
      </c>
      <c r="B485" s="60" t="s">
        <v>457</v>
      </c>
      <c r="C485" s="60" t="s">
        <v>457</v>
      </c>
      <c r="D485" s="60" t="s">
        <v>457</v>
      </c>
      <c r="E485" s="60" t="s">
        <v>457</v>
      </c>
      <c r="F485" s="268"/>
      <c r="G485" s="137" t="s">
        <v>2256</v>
      </c>
      <c r="H485" s="60" t="s">
        <v>256</v>
      </c>
      <c r="I485" s="60" t="s">
        <v>160</v>
      </c>
      <c r="J485" s="60" t="s">
        <v>357</v>
      </c>
      <c r="K485" s="60" t="s">
        <v>172</v>
      </c>
      <c r="L485" s="60" t="s">
        <v>359</v>
      </c>
      <c r="M485" s="60" t="s">
        <v>584</v>
      </c>
      <c r="N485" s="60" t="s">
        <v>584</v>
      </c>
      <c r="O485" s="60" t="s">
        <v>584</v>
      </c>
      <c r="P485" s="60" t="s">
        <v>421</v>
      </c>
      <c r="Q485" s="60" t="s">
        <v>365</v>
      </c>
      <c r="R485" s="60" t="s">
        <v>420</v>
      </c>
      <c r="S485" s="60" t="str">
        <f t="shared" si="72"/>
        <v>I.P.Reservada</v>
      </c>
      <c r="T485" s="137" t="s">
        <v>2257</v>
      </c>
      <c r="U485" s="60" t="s">
        <v>369</v>
      </c>
      <c r="V485" s="137" t="s">
        <v>2258</v>
      </c>
      <c r="W485" s="60" t="s">
        <v>584</v>
      </c>
      <c r="X485" s="137" t="s">
        <v>1181</v>
      </c>
      <c r="Y485" s="159" t="s">
        <v>371</v>
      </c>
      <c r="Z485" s="159" t="s">
        <v>371</v>
      </c>
      <c r="AA485" s="60" t="s">
        <v>377</v>
      </c>
      <c r="AB485" s="60">
        <v>3</v>
      </c>
      <c r="AC485" s="60" t="s">
        <v>377</v>
      </c>
      <c r="AD485" s="60">
        <v>3</v>
      </c>
      <c r="AE485" s="60" t="s">
        <v>377</v>
      </c>
      <c r="AF485" s="60">
        <v>3</v>
      </c>
      <c r="AG485" s="60">
        <f t="shared" si="74"/>
        <v>9</v>
      </c>
      <c r="AH485" s="60" t="str">
        <f t="shared" si="78"/>
        <v>Alta</v>
      </c>
    </row>
    <row r="486" spans="1:34" ht="92.4">
      <c r="A486" s="137" t="s">
        <v>2377</v>
      </c>
      <c r="B486" s="60"/>
      <c r="C486" s="60" t="s">
        <v>457</v>
      </c>
      <c r="D486" s="60" t="s">
        <v>457</v>
      </c>
      <c r="E486" s="60" t="s">
        <v>457</v>
      </c>
      <c r="F486" s="268"/>
      <c r="G486" s="137" t="s">
        <v>2259</v>
      </c>
      <c r="H486" s="60" t="s">
        <v>157</v>
      </c>
      <c r="I486" s="60" t="s">
        <v>160</v>
      </c>
      <c r="J486" s="60" t="s">
        <v>357</v>
      </c>
      <c r="K486" s="60" t="s">
        <v>172</v>
      </c>
      <c r="L486" s="60" t="s">
        <v>359</v>
      </c>
      <c r="M486" s="60" t="s">
        <v>584</v>
      </c>
      <c r="N486" s="60" t="s">
        <v>584</v>
      </c>
      <c r="O486" s="60" t="s">
        <v>584</v>
      </c>
      <c r="P486" s="60" t="s">
        <v>421</v>
      </c>
      <c r="Q486" s="60" t="s">
        <v>365</v>
      </c>
      <c r="R486" s="60" t="s">
        <v>420</v>
      </c>
      <c r="S486" s="60" t="str">
        <f t="shared" si="72"/>
        <v>I.P.Reservada</v>
      </c>
      <c r="T486" s="137" t="s">
        <v>2260</v>
      </c>
      <c r="U486" s="60" t="s">
        <v>368</v>
      </c>
      <c r="V486" s="137" t="s">
        <v>2261</v>
      </c>
      <c r="W486" s="60" t="s">
        <v>584</v>
      </c>
      <c r="X486" s="137" t="s">
        <v>1181</v>
      </c>
      <c r="Y486" s="159" t="s">
        <v>371</v>
      </c>
      <c r="Z486" s="159" t="s">
        <v>371</v>
      </c>
      <c r="AA486" s="60" t="s">
        <v>377</v>
      </c>
      <c r="AB486" s="60">
        <v>3</v>
      </c>
      <c r="AC486" s="60" t="s">
        <v>377</v>
      </c>
      <c r="AD486" s="60">
        <v>3</v>
      </c>
      <c r="AE486" s="60" t="s">
        <v>377</v>
      </c>
      <c r="AF486" s="60">
        <v>3</v>
      </c>
      <c r="AG486" s="60">
        <f t="shared" ref="AG486:AG492" si="79">IFERROR(SUM(AB486+AD486+AF486),"")</f>
        <v>9</v>
      </c>
      <c r="AH486" s="60" t="str">
        <f t="shared" si="78"/>
        <v>Alta</v>
      </c>
    </row>
    <row r="487" spans="1:34" ht="92.4">
      <c r="A487" s="137" t="s">
        <v>2378</v>
      </c>
      <c r="B487" s="60" t="s">
        <v>457</v>
      </c>
      <c r="C487" s="60" t="s">
        <v>457</v>
      </c>
      <c r="D487" s="60" t="s">
        <v>457</v>
      </c>
      <c r="E487" s="60" t="s">
        <v>457</v>
      </c>
      <c r="F487" s="269"/>
      <c r="G487" s="137" t="s">
        <v>2262</v>
      </c>
      <c r="H487" s="134"/>
      <c r="I487" s="60" t="s">
        <v>160</v>
      </c>
      <c r="J487" s="60" t="s">
        <v>357</v>
      </c>
      <c r="K487" s="134" t="s">
        <v>172</v>
      </c>
      <c r="L487" s="134"/>
      <c r="M487" s="60" t="s">
        <v>584</v>
      </c>
      <c r="N487" s="60" t="s">
        <v>584</v>
      </c>
      <c r="O487" s="60" t="s">
        <v>584</v>
      </c>
      <c r="P487" s="135" t="s">
        <v>421</v>
      </c>
      <c r="Q487" s="134"/>
      <c r="R487" s="135" t="s">
        <v>421</v>
      </c>
      <c r="S487" s="134"/>
      <c r="T487" s="137" t="s">
        <v>2252</v>
      </c>
      <c r="U487" s="135" t="s">
        <v>369</v>
      </c>
      <c r="V487" s="137" t="s">
        <v>2253</v>
      </c>
      <c r="W487" s="60" t="s">
        <v>584</v>
      </c>
      <c r="X487" s="137" t="s">
        <v>1181</v>
      </c>
      <c r="Y487" s="159" t="s">
        <v>371</v>
      </c>
      <c r="Z487" s="159" t="s">
        <v>371</v>
      </c>
      <c r="AA487" s="60" t="s">
        <v>377</v>
      </c>
      <c r="AB487" s="60">
        <v>3</v>
      </c>
      <c r="AC487" s="60" t="s">
        <v>377</v>
      </c>
      <c r="AD487" s="60">
        <v>3</v>
      </c>
      <c r="AE487" s="60" t="s">
        <v>377</v>
      </c>
      <c r="AF487" s="60">
        <v>3</v>
      </c>
      <c r="AG487" s="60">
        <f t="shared" si="79"/>
        <v>9</v>
      </c>
      <c r="AH487" s="60" t="str">
        <f t="shared" si="78"/>
        <v>Alta</v>
      </c>
    </row>
    <row r="488" spans="1:34" ht="92.4">
      <c r="A488" s="137" t="s">
        <v>2379</v>
      </c>
      <c r="B488" s="60" t="s">
        <v>457</v>
      </c>
      <c r="C488" s="60" t="s">
        <v>457</v>
      </c>
      <c r="D488" s="60" t="s">
        <v>457</v>
      </c>
      <c r="E488" s="60" t="s">
        <v>457</v>
      </c>
      <c r="F488" s="267" t="s">
        <v>2263</v>
      </c>
      <c r="G488" s="139" t="s">
        <v>2264</v>
      </c>
      <c r="H488" s="60" t="s">
        <v>256</v>
      </c>
      <c r="I488" s="60" t="s">
        <v>156</v>
      </c>
      <c r="J488" s="60" t="s">
        <v>357</v>
      </c>
      <c r="K488" s="60" t="s">
        <v>172</v>
      </c>
      <c r="L488" s="60" t="s">
        <v>359</v>
      </c>
      <c r="M488" s="60" t="s">
        <v>584</v>
      </c>
      <c r="N488" s="60" t="s">
        <v>584</v>
      </c>
      <c r="O488" s="60" t="s">
        <v>584</v>
      </c>
      <c r="P488" s="60" t="s">
        <v>421</v>
      </c>
      <c r="Q488" s="60" t="s">
        <v>364</v>
      </c>
      <c r="R488" s="60" t="s">
        <v>420</v>
      </c>
      <c r="S488" s="60" t="str">
        <f t="shared" ref="S488:S498" si="80">IF(R488="","",IF(R488="NO","No Aplica",IF(R488="Sí",IF(Q488="Información Pública Reservada","I.P.Reservada",IF(Q488="Información Pública Clasificada","I.P.Clasificada",IF(Q488="Información Pública","I.Pública"))))))</f>
        <v>I.P.Clasificada</v>
      </c>
      <c r="T488" s="137" t="s">
        <v>1297</v>
      </c>
      <c r="U488" s="60" t="s">
        <v>369</v>
      </c>
      <c r="V488" s="137" t="s">
        <v>2265</v>
      </c>
      <c r="W488" s="60" t="s">
        <v>584</v>
      </c>
      <c r="X488" s="137" t="s">
        <v>1181</v>
      </c>
      <c r="Y488" s="159" t="s">
        <v>371</v>
      </c>
      <c r="Z488" s="159" t="s">
        <v>371</v>
      </c>
      <c r="AA488" s="60" t="s">
        <v>377</v>
      </c>
      <c r="AB488" s="60">
        <f>IF(AA488="Alta",3,IF(AA488="Media",2,IF(AA488="Baja",1,IF(AA488="",""))))</f>
        <v>3</v>
      </c>
      <c r="AC488" s="60" t="s">
        <v>377</v>
      </c>
      <c r="AD488" s="60">
        <f>IF(AC488="Alta",3,IF(AC488="Media",2,IF(AC488="Baja",1,IF(AC488="",""))))</f>
        <v>3</v>
      </c>
      <c r="AE488" s="60" t="s">
        <v>377</v>
      </c>
      <c r="AF488" s="60">
        <f>IF(AE488="Alta",3,IF(AE488="Media",2,IF(AE488="Baja",1,IF(AE488="",""))))</f>
        <v>3</v>
      </c>
      <c r="AG488" s="60">
        <f t="shared" si="79"/>
        <v>9</v>
      </c>
      <c r="AH488" s="60" t="str">
        <f t="shared" si="71"/>
        <v>Alta</v>
      </c>
    </row>
    <row r="489" spans="1:34" ht="92.4">
      <c r="A489" s="137" t="s">
        <v>2380</v>
      </c>
      <c r="B489" s="60" t="s">
        <v>457</v>
      </c>
      <c r="C489" s="60" t="s">
        <v>457</v>
      </c>
      <c r="D489" s="60" t="s">
        <v>457</v>
      </c>
      <c r="E489" s="60" t="s">
        <v>457</v>
      </c>
      <c r="F489" s="268"/>
      <c r="G489" s="139" t="s">
        <v>2266</v>
      </c>
      <c r="H489" s="60" t="s">
        <v>256</v>
      </c>
      <c r="I489" s="60" t="s">
        <v>156</v>
      </c>
      <c r="J489" s="60" t="s">
        <v>357</v>
      </c>
      <c r="K489" s="60" t="s">
        <v>172</v>
      </c>
      <c r="L489" s="60" t="s">
        <v>359</v>
      </c>
      <c r="M489" s="60" t="s">
        <v>584</v>
      </c>
      <c r="N489" s="60" t="s">
        <v>584</v>
      </c>
      <c r="O489" s="60" t="s">
        <v>584</v>
      </c>
      <c r="P489" s="60" t="s">
        <v>421</v>
      </c>
      <c r="Q489" s="60" t="s">
        <v>364</v>
      </c>
      <c r="R489" s="60" t="s">
        <v>421</v>
      </c>
      <c r="S489" s="60" t="str">
        <f t="shared" si="80"/>
        <v>No Aplica</v>
      </c>
      <c r="T489" s="137" t="s">
        <v>1297</v>
      </c>
      <c r="U489" s="60" t="s">
        <v>369</v>
      </c>
      <c r="V489" s="137" t="s">
        <v>2265</v>
      </c>
      <c r="W489" s="60" t="s">
        <v>584</v>
      </c>
      <c r="X489" s="137" t="s">
        <v>1181</v>
      </c>
      <c r="Y489" s="159" t="s">
        <v>371</v>
      </c>
      <c r="Z489" s="159" t="s">
        <v>371</v>
      </c>
      <c r="AA489" s="60" t="s">
        <v>377</v>
      </c>
      <c r="AB489" s="60">
        <f>IF(AA489="Alta",3,IF(AA489="Media",2,IF(AA489="Baja",1,IF(AA489="",""))))</f>
        <v>3</v>
      </c>
      <c r="AC489" s="60" t="s">
        <v>377</v>
      </c>
      <c r="AD489" s="60">
        <f>IF(AC489="Alta",3,IF(AC489="Media",2,IF(AC489="Baja",1,IF(AC489="",""))))</f>
        <v>3</v>
      </c>
      <c r="AE489" s="60" t="s">
        <v>377</v>
      </c>
      <c r="AF489" s="60">
        <f>IF(AE489="Alta",3,IF(AE489="Media",2,IF(AE489="Baja",1,IF(AE489="",""))))</f>
        <v>3</v>
      </c>
      <c r="AG489" s="60">
        <f t="shared" si="79"/>
        <v>9</v>
      </c>
      <c r="AH489" s="60" t="str">
        <f t="shared" si="71"/>
        <v>Alta</v>
      </c>
    </row>
    <row r="490" spans="1:34" ht="92.4">
      <c r="A490" s="137" t="s">
        <v>2381</v>
      </c>
      <c r="B490" s="60" t="s">
        <v>457</v>
      </c>
      <c r="C490" s="60" t="s">
        <v>457</v>
      </c>
      <c r="D490" s="60" t="s">
        <v>457</v>
      </c>
      <c r="E490" s="60" t="s">
        <v>457</v>
      </c>
      <c r="F490" s="268"/>
      <c r="G490" s="139" t="s">
        <v>2267</v>
      </c>
      <c r="H490" s="60" t="s">
        <v>256</v>
      </c>
      <c r="I490" s="60" t="s">
        <v>160</v>
      </c>
      <c r="J490" s="60" t="s">
        <v>172</v>
      </c>
      <c r="K490" s="60" t="s">
        <v>172</v>
      </c>
      <c r="L490" s="60" t="s">
        <v>359</v>
      </c>
      <c r="M490" s="60" t="s">
        <v>584</v>
      </c>
      <c r="N490" s="60" t="s">
        <v>584</v>
      </c>
      <c r="O490" s="60" t="s">
        <v>584</v>
      </c>
      <c r="P490" s="60" t="s">
        <v>421</v>
      </c>
      <c r="Q490" s="60" t="s">
        <v>364</v>
      </c>
      <c r="R490" s="60" t="s">
        <v>421</v>
      </c>
      <c r="S490" s="60" t="str">
        <f t="shared" si="80"/>
        <v>No Aplica</v>
      </c>
      <c r="T490" s="137" t="s">
        <v>1297</v>
      </c>
      <c r="U490" s="60" t="s">
        <v>369</v>
      </c>
      <c r="V490" s="137" t="s">
        <v>2268</v>
      </c>
      <c r="W490" s="60" t="s">
        <v>584</v>
      </c>
      <c r="X490" s="137" t="s">
        <v>1181</v>
      </c>
      <c r="Y490" s="159" t="s">
        <v>371</v>
      </c>
      <c r="Z490" s="159" t="s">
        <v>371</v>
      </c>
      <c r="AA490" s="60" t="s">
        <v>377</v>
      </c>
      <c r="AB490" s="60">
        <f>IF(AA490="Alta",3,IF(AA490="Media",2,IF(AA490="Baja",1,IF(AA490="",""))))</f>
        <v>3</v>
      </c>
      <c r="AC490" s="60" t="s">
        <v>377</v>
      </c>
      <c r="AD490" s="60">
        <f>IF(AC490="Alta",3,IF(AC490="Media",2,IF(AC490="Baja",1,IF(AC490="",""))))</f>
        <v>3</v>
      </c>
      <c r="AE490" s="60" t="s">
        <v>377</v>
      </c>
      <c r="AF490" s="60">
        <f>IF(AE490="Alta",3,IF(AE490="Media",2,IF(AE490="Baja",1,IF(AE490="",""))))</f>
        <v>3</v>
      </c>
      <c r="AG490" s="60">
        <f t="shared" si="79"/>
        <v>9</v>
      </c>
      <c r="AH490" s="60" t="str">
        <f t="shared" si="71"/>
        <v>Alta</v>
      </c>
    </row>
    <row r="491" spans="1:34" ht="92.4">
      <c r="A491" s="137" t="s">
        <v>2382</v>
      </c>
      <c r="B491" s="60" t="s">
        <v>457</v>
      </c>
      <c r="C491" s="60" t="s">
        <v>457</v>
      </c>
      <c r="D491" s="60" t="s">
        <v>457</v>
      </c>
      <c r="E491" s="60" t="s">
        <v>457</v>
      </c>
      <c r="F491" s="268"/>
      <c r="G491" s="139" t="s">
        <v>2269</v>
      </c>
      <c r="H491" s="60" t="s">
        <v>256</v>
      </c>
      <c r="I491" s="60" t="s">
        <v>160</v>
      </c>
      <c r="J491" s="60" t="s">
        <v>357</v>
      </c>
      <c r="K491" s="60" t="s">
        <v>172</v>
      </c>
      <c r="L491" s="60" t="s">
        <v>359</v>
      </c>
      <c r="M491" s="60" t="s">
        <v>584</v>
      </c>
      <c r="N491" s="60" t="s">
        <v>584</v>
      </c>
      <c r="O491" s="60" t="s">
        <v>584</v>
      </c>
      <c r="P491" s="60" t="s">
        <v>421</v>
      </c>
      <c r="Q491" s="60" t="s">
        <v>364</v>
      </c>
      <c r="R491" s="60" t="s">
        <v>421</v>
      </c>
      <c r="S491" s="60" t="str">
        <f t="shared" si="80"/>
        <v>No Aplica</v>
      </c>
      <c r="T491" s="137" t="s">
        <v>1297</v>
      </c>
      <c r="U491" s="60" t="s">
        <v>369</v>
      </c>
      <c r="V491" s="137" t="s">
        <v>2270</v>
      </c>
      <c r="W491" s="60" t="s">
        <v>584</v>
      </c>
      <c r="X491" s="137" t="s">
        <v>1181</v>
      </c>
      <c r="Y491" s="159" t="s">
        <v>371</v>
      </c>
      <c r="Z491" s="159" t="s">
        <v>371</v>
      </c>
      <c r="AA491" s="60" t="s">
        <v>377</v>
      </c>
      <c r="AB491" s="60">
        <f>IF(AA491="Alta",3,IF(AA491="Media",2,IF(AA491="Baja",1,IF(AA491="",""))))</f>
        <v>3</v>
      </c>
      <c r="AC491" s="60" t="s">
        <v>377</v>
      </c>
      <c r="AD491" s="60">
        <f>IF(AC491="Alta",3,IF(AC491="Media",2,IF(AC491="Baja",1,IF(AC491="",""))))</f>
        <v>3</v>
      </c>
      <c r="AE491" s="60" t="s">
        <v>377</v>
      </c>
      <c r="AF491" s="60">
        <f>IF(AE491="Alta",3,IF(AE491="Media",2,IF(AE491="Baja",1,IF(AE491="",""))))</f>
        <v>3</v>
      </c>
      <c r="AG491" s="60">
        <f t="shared" si="79"/>
        <v>9</v>
      </c>
      <c r="AH491" s="60" t="str">
        <f t="shared" si="71"/>
        <v>Alta</v>
      </c>
    </row>
    <row r="492" spans="1:34" ht="92.4">
      <c r="A492" s="137" t="s">
        <v>2383</v>
      </c>
      <c r="B492" s="60" t="s">
        <v>457</v>
      </c>
      <c r="C492" s="60" t="s">
        <v>457</v>
      </c>
      <c r="D492" s="60" t="s">
        <v>457</v>
      </c>
      <c r="E492" s="148"/>
      <c r="F492" s="268"/>
      <c r="G492" s="139" t="s">
        <v>2271</v>
      </c>
      <c r="H492" s="60" t="s">
        <v>256</v>
      </c>
      <c r="I492" s="60" t="s">
        <v>160</v>
      </c>
      <c r="J492" s="60" t="s">
        <v>357</v>
      </c>
      <c r="K492" s="60" t="s">
        <v>172</v>
      </c>
      <c r="L492" s="60" t="s">
        <v>359</v>
      </c>
      <c r="M492" s="60" t="s">
        <v>584</v>
      </c>
      <c r="N492" s="60" t="s">
        <v>584</v>
      </c>
      <c r="O492" s="60" t="s">
        <v>584</v>
      </c>
      <c r="P492" s="60" t="s">
        <v>421</v>
      </c>
      <c r="Q492" s="60" t="s">
        <v>364</v>
      </c>
      <c r="R492" s="60" t="s">
        <v>421</v>
      </c>
      <c r="S492" s="60" t="str">
        <f t="shared" si="80"/>
        <v>No Aplica</v>
      </c>
      <c r="T492" s="137" t="s">
        <v>1297</v>
      </c>
      <c r="U492" s="60" t="s">
        <v>369</v>
      </c>
      <c r="V492" s="137" t="s">
        <v>2272</v>
      </c>
      <c r="W492" s="60" t="s">
        <v>584</v>
      </c>
      <c r="X492" s="137" t="s">
        <v>1181</v>
      </c>
      <c r="Y492" s="159" t="s">
        <v>371</v>
      </c>
      <c r="Z492" s="159" t="s">
        <v>371</v>
      </c>
      <c r="AA492" s="60" t="s">
        <v>377</v>
      </c>
      <c r="AB492" s="60">
        <f>IF(AA492="Alta",3,IF(AA492="Media",2,IF(AA492="Baja",1,IF(AA492="",""))))</f>
        <v>3</v>
      </c>
      <c r="AC492" s="60" t="s">
        <v>377</v>
      </c>
      <c r="AD492" s="60">
        <f>IF(AC492="Alta",3,IF(AC492="Media",2,IF(AC492="Baja",1,IF(AC492="",""))))</f>
        <v>3</v>
      </c>
      <c r="AE492" s="60" t="s">
        <v>377</v>
      </c>
      <c r="AF492" s="60">
        <f>IF(AE492="Alta",3,IF(AE492="Media",2,IF(AE492="Baja",1,IF(AE492="",""))))</f>
        <v>3</v>
      </c>
      <c r="AG492" s="60">
        <f t="shared" si="79"/>
        <v>9</v>
      </c>
      <c r="AH492" s="60" t="str">
        <f t="shared" si="71"/>
        <v>Alta</v>
      </c>
    </row>
    <row r="493" spans="1:34" ht="92.4">
      <c r="A493" s="137" t="s">
        <v>2384</v>
      </c>
      <c r="B493" s="60" t="s">
        <v>457</v>
      </c>
      <c r="C493" s="60" t="s">
        <v>457</v>
      </c>
      <c r="D493" s="60" t="s">
        <v>457</v>
      </c>
      <c r="E493" s="60" t="s">
        <v>457</v>
      </c>
      <c r="F493" s="268"/>
      <c r="G493" s="140" t="s">
        <v>2273</v>
      </c>
      <c r="H493" s="60" t="s">
        <v>157</v>
      </c>
      <c r="I493" s="141" t="s">
        <v>160</v>
      </c>
      <c r="J493" s="142" t="s">
        <v>2274</v>
      </c>
      <c r="K493" s="60" t="s">
        <v>172</v>
      </c>
      <c r="L493" s="60" t="s">
        <v>359</v>
      </c>
      <c r="M493" s="60" t="s">
        <v>584</v>
      </c>
      <c r="N493" s="60" t="s">
        <v>584</v>
      </c>
      <c r="O493" s="60" t="s">
        <v>584</v>
      </c>
      <c r="P493" s="60" t="s">
        <v>421</v>
      </c>
      <c r="Q493" s="60" t="s">
        <v>364</v>
      </c>
      <c r="R493" s="60" t="s">
        <v>421</v>
      </c>
      <c r="S493" s="60" t="str">
        <f t="shared" si="80"/>
        <v>No Aplica</v>
      </c>
      <c r="T493" s="137" t="s">
        <v>1297</v>
      </c>
      <c r="U493" s="60" t="s">
        <v>369</v>
      </c>
      <c r="V493" s="137" t="s">
        <v>2265</v>
      </c>
      <c r="W493" s="60" t="s">
        <v>584</v>
      </c>
      <c r="X493" s="137" t="s">
        <v>1181</v>
      </c>
      <c r="Y493" s="159" t="s">
        <v>371</v>
      </c>
      <c r="Z493" s="159" t="s">
        <v>371</v>
      </c>
      <c r="AA493" s="60" t="s">
        <v>377</v>
      </c>
      <c r="AB493" s="331">
        <v>3</v>
      </c>
      <c r="AC493" s="60" t="s">
        <v>377</v>
      </c>
      <c r="AD493" s="331">
        <v>3</v>
      </c>
      <c r="AE493" s="60" t="s">
        <v>377</v>
      </c>
      <c r="AF493" s="331">
        <v>3</v>
      </c>
      <c r="AG493" s="60">
        <f t="shared" ref="AG493:AG534" si="81">IFERROR(SUM(AB493+AD493+AF493),"")</f>
        <v>9</v>
      </c>
      <c r="AH493" s="60" t="str">
        <f t="shared" si="71"/>
        <v>Alta</v>
      </c>
    </row>
    <row r="494" spans="1:34" ht="92.4">
      <c r="A494" s="137" t="s">
        <v>2385</v>
      </c>
      <c r="B494" s="60" t="s">
        <v>457</v>
      </c>
      <c r="C494" s="60" t="s">
        <v>457</v>
      </c>
      <c r="D494" s="60" t="s">
        <v>457</v>
      </c>
      <c r="E494" s="60" t="s">
        <v>457</v>
      </c>
      <c r="F494" s="269"/>
      <c r="G494" s="140" t="s">
        <v>2275</v>
      </c>
      <c r="H494" s="60" t="s">
        <v>157</v>
      </c>
      <c r="I494" s="141" t="s">
        <v>160</v>
      </c>
      <c r="J494" s="142" t="s">
        <v>2274</v>
      </c>
      <c r="K494" s="60" t="s">
        <v>172</v>
      </c>
      <c r="L494" s="60" t="s">
        <v>359</v>
      </c>
      <c r="M494" s="60" t="s">
        <v>584</v>
      </c>
      <c r="N494" s="60" t="s">
        <v>584</v>
      </c>
      <c r="O494" s="60" t="s">
        <v>584</v>
      </c>
      <c r="P494" s="60" t="s">
        <v>421</v>
      </c>
      <c r="Q494" s="60" t="s">
        <v>364</v>
      </c>
      <c r="R494" s="60" t="s">
        <v>421</v>
      </c>
      <c r="S494" s="60" t="str">
        <f t="shared" si="80"/>
        <v>No Aplica</v>
      </c>
      <c r="T494" s="137" t="s">
        <v>1297</v>
      </c>
      <c r="U494" s="60" t="s">
        <v>369</v>
      </c>
      <c r="V494" s="140" t="s">
        <v>2276</v>
      </c>
      <c r="W494" s="60" t="s">
        <v>584</v>
      </c>
      <c r="X494" s="137" t="s">
        <v>1181</v>
      </c>
      <c r="Y494" s="159" t="s">
        <v>371</v>
      </c>
      <c r="Z494" s="159" t="s">
        <v>371</v>
      </c>
      <c r="AA494" s="60" t="s">
        <v>377</v>
      </c>
      <c r="AB494" s="331">
        <v>3</v>
      </c>
      <c r="AC494" s="60" t="s">
        <v>377</v>
      </c>
      <c r="AD494" s="331">
        <v>3</v>
      </c>
      <c r="AE494" s="60" t="s">
        <v>377</v>
      </c>
      <c r="AF494" s="331">
        <v>3</v>
      </c>
      <c r="AG494" s="60">
        <f t="shared" si="81"/>
        <v>9</v>
      </c>
      <c r="AH494" s="60" t="str">
        <f t="shared" si="71"/>
        <v>Alta</v>
      </c>
    </row>
    <row r="495" spans="1:34" ht="158.4">
      <c r="A495" s="137" t="s">
        <v>2386</v>
      </c>
      <c r="B495" s="60" t="s">
        <v>457</v>
      </c>
      <c r="C495" s="60" t="s">
        <v>457</v>
      </c>
      <c r="D495" s="60" t="s">
        <v>457</v>
      </c>
      <c r="E495" s="60" t="s">
        <v>457</v>
      </c>
      <c r="F495" s="267" t="s">
        <v>2277</v>
      </c>
      <c r="G495" s="137" t="s">
        <v>2278</v>
      </c>
      <c r="H495" s="60" t="s">
        <v>256</v>
      </c>
      <c r="I495" s="60" t="s">
        <v>156</v>
      </c>
      <c r="J495" s="60" t="s">
        <v>172</v>
      </c>
      <c r="K495" s="60" t="s">
        <v>172</v>
      </c>
      <c r="L495" s="60" t="s">
        <v>359</v>
      </c>
      <c r="M495" s="60" t="s">
        <v>584</v>
      </c>
      <c r="N495" s="60" t="s">
        <v>584</v>
      </c>
      <c r="O495" s="60" t="s">
        <v>584</v>
      </c>
      <c r="P495" s="60" t="s">
        <v>420</v>
      </c>
      <c r="Q495" s="60" t="s">
        <v>365</v>
      </c>
      <c r="R495" s="60" t="s">
        <v>421</v>
      </c>
      <c r="S495" s="60" t="str">
        <f t="shared" si="80"/>
        <v>No Aplica</v>
      </c>
      <c r="T495" s="137" t="s">
        <v>2279</v>
      </c>
      <c r="U495" s="60" t="s">
        <v>369</v>
      </c>
      <c r="V495" s="137" t="s">
        <v>2280</v>
      </c>
      <c r="W495" s="60" t="s">
        <v>584</v>
      </c>
      <c r="X495" s="137" t="s">
        <v>1181</v>
      </c>
      <c r="Y495" s="159" t="s">
        <v>371</v>
      </c>
      <c r="Z495" s="159" t="s">
        <v>371</v>
      </c>
      <c r="AA495" s="60" t="s">
        <v>377</v>
      </c>
      <c r="AB495" s="60">
        <f t="shared" ref="AB495:AB498" si="82">IF(AA495="Alta",3,IF(AA495="Media",2,IF(AA495="Baja",1,IF(AA495="",""))))</f>
        <v>3</v>
      </c>
      <c r="AC495" s="60" t="s">
        <v>377</v>
      </c>
      <c r="AD495" s="60">
        <f t="shared" ref="AD495:AD498" si="83">IF(AC495="Alta",3,IF(AC495="Media",2,IF(AC495="Baja",1,IF(AC495="",""))))</f>
        <v>3</v>
      </c>
      <c r="AE495" s="60" t="s">
        <v>377</v>
      </c>
      <c r="AF495" s="60">
        <f t="shared" ref="AF495:AF498" si="84">IF(AE495="Alta",3,IF(AE495="Media",2,IF(AE495="Baja",1,IF(AE495="",""))))</f>
        <v>3</v>
      </c>
      <c r="AG495" s="60">
        <f t="shared" si="81"/>
        <v>9</v>
      </c>
      <c r="AH495" s="143" t="str">
        <f>IF(AEF503=7,(IF(AB495=1,"Alta",IF(AD495=1,"Alta",IF(AF495=1,"Alta","Media")))),IF(AG495&lt;=3,"Baja",IF(AG495&lt;=7,"Media",IF(AG495&lt;=9,"Alta",""))))</f>
        <v>Alta</v>
      </c>
    </row>
    <row r="496" spans="1:34" ht="92.4">
      <c r="A496" s="137" t="s">
        <v>2387</v>
      </c>
      <c r="B496" s="60" t="s">
        <v>457</v>
      </c>
      <c r="C496" s="60" t="s">
        <v>457</v>
      </c>
      <c r="D496" s="60" t="s">
        <v>457</v>
      </c>
      <c r="E496" s="60" t="s">
        <v>457</v>
      </c>
      <c r="F496" s="268"/>
      <c r="G496" s="137" t="s">
        <v>2281</v>
      </c>
      <c r="H496" s="60" t="s">
        <v>157</v>
      </c>
      <c r="I496" s="60" t="s">
        <v>160</v>
      </c>
      <c r="J496" s="60" t="s">
        <v>357</v>
      </c>
      <c r="K496" s="60" t="s">
        <v>172</v>
      </c>
      <c r="L496" s="60" t="s">
        <v>359</v>
      </c>
      <c r="M496" s="60" t="s">
        <v>584</v>
      </c>
      <c r="N496" s="60" t="s">
        <v>584</v>
      </c>
      <c r="O496" s="60" t="s">
        <v>584</v>
      </c>
      <c r="P496" s="60" t="s">
        <v>420</v>
      </c>
      <c r="Q496" s="60" t="s">
        <v>365</v>
      </c>
      <c r="R496" s="60" t="s">
        <v>421</v>
      </c>
      <c r="S496" s="60" t="str">
        <f>IF(R496="","",IF(R496="NO","No Aplica",IF(R496="Sí",IF(Q496="Información Pública Reservada","I.P.Reservada",IF(Q496="Información Pública Clasificada","I.P.Clasificada",IF(Q496="Información Pública","I.Pública"))))))</f>
        <v>No Aplica</v>
      </c>
      <c r="T496" s="137" t="s">
        <v>2279</v>
      </c>
      <c r="U496" s="60" t="s">
        <v>369</v>
      </c>
      <c r="V496" s="137" t="s">
        <v>2282</v>
      </c>
      <c r="W496" s="60" t="s">
        <v>584</v>
      </c>
      <c r="X496" s="137" t="s">
        <v>1181</v>
      </c>
      <c r="Y496" s="159" t="s">
        <v>371</v>
      </c>
      <c r="Z496" s="159" t="s">
        <v>371</v>
      </c>
      <c r="AA496" s="60" t="s">
        <v>377</v>
      </c>
      <c r="AB496" s="60">
        <f>IF(AA496="Alta",3,IF(AA496="Media",2,IF(AA496="Baja",1,IF(AA496="",""))))</f>
        <v>3</v>
      </c>
      <c r="AC496" s="60" t="s">
        <v>377</v>
      </c>
      <c r="AD496" s="60">
        <f>IF(AC496="Alta",3,IF(AC496="Media",2,IF(AC496="Baja",1,IF(AC496="",""))))</f>
        <v>3</v>
      </c>
      <c r="AE496" s="60" t="s">
        <v>377</v>
      </c>
      <c r="AF496" s="60">
        <f>IF(AE496="Alta",3,IF(AE496="Media",2,IF(AE496="Baja",1,IF(AE496="",""))))</f>
        <v>3</v>
      </c>
      <c r="AG496" s="60">
        <f t="shared" si="81"/>
        <v>9</v>
      </c>
      <c r="AH496" s="143" t="str">
        <f>IF(AEF504=7,(IF(AB496=1,"Alta",IF(AD496=1,"Alta",IF(AF496=1,"Alta","Media")))),IF(AG496&lt;=3,"Baja",IF(AG496&lt;=7,"Media",IF(AG496&lt;=9,"Alta",""))))</f>
        <v>Alta</v>
      </c>
    </row>
    <row r="497" spans="1:34" ht="92.4">
      <c r="A497" s="137" t="s">
        <v>2388</v>
      </c>
      <c r="B497" s="60" t="s">
        <v>457</v>
      </c>
      <c r="C497" s="60" t="s">
        <v>457</v>
      </c>
      <c r="D497" s="60" t="s">
        <v>457</v>
      </c>
      <c r="E497" s="60" t="s">
        <v>457</v>
      </c>
      <c r="F497" s="268"/>
      <c r="G497" s="137" t="s">
        <v>2283</v>
      </c>
      <c r="H497" s="60" t="s">
        <v>256</v>
      </c>
      <c r="I497" s="60" t="s">
        <v>160</v>
      </c>
      <c r="J497" s="60" t="s">
        <v>357</v>
      </c>
      <c r="K497" s="60" t="s">
        <v>172</v>
      </c>
      <c r="L497" s="60" t="s">
        <v>359</v>
      </c>
      <c r="M497" s="60" t="s">
        <v>584</v>
      </c>
      <c r="N497" s="60" t="s">
        <v>584</v>
      </c>
      <c r="O497" s="60" t="s">
        <v>584</v>
      </c>
      <c r="P497" s="60" t="s">
        <v>421</v>
      </c>
      <c r="Q497" s="60"/>
      <c r="R497" s="60" t="s">
        <v>421</v>
      </c>
      <c r="S497" s="60" t="str">
        <f>IF(R497="","",IF(R497="NO","No Aplica",IF(R497="Sí",IF(Q497="Información Pública Reservada","I.P.Reservada",IF(Q497="Información Pública Clasificada","I.P.Clasificada",IF(Q497="Información Pública","I.Pública"))))))</f>
        <v>No Aplica</v>
      </c>
      <c r="T497" s="137"/>
      <c r="U497" s="60" t="s">
        <v>369</v>
      </c>
      <c r="V497" s="137"/>
      <c r="W497" s="60" t="s">
        <v>584</v>
      </c>
      <c r="X497" s="137" t="s">
        <v>1181</v>
      </c>
      <c r="Y497" s="159" t="s">
        <v>371</v>
      </c>
      <c r="Z497" s="159" t="s">
        <v>371</v>
      </c>
      <c r="AA497" s="60" t="s">
        <v>377</v>
      </c>
      <c r="AB497" s="60">
        <v>3</v>
      </c>
      <c r="AC497" s="60" t="s">
        <v>377</v>
      </c>
      <c r="AD497" s="60">
        <v>3</v>
      </c>
      <c r="AE497" s="60" t="s">
        <v>377</v>
      </c>
      <c r="AF497" s="60">
        <v>3</v>
      </c>
      <c r="AG497" s="60">
        <f t="shared" si="81"/>
        <v>9</v>
      </c>
      <c r="AH497" s="143" t="str">
        <f>IF(AEF505=7,(IF(AB497=1,"Alta",IF(AD497=1,"Alta",IF(AF497=1,"Alta","Media")))),IF(AG497&lt;=3,"Baja",IF(AG497&lt;=7,"Media",IF(AG497&lt;=9,"Alta",""))))</f>
        <v>Alta</v>
      </c>
    </row>
    <row r="498" spans="1:34" ht="92.4">
      <c r="A498" s="137" t="s">
        <v>2389</v>
      </c>
      <c r="B498" s="60" t="s">
        <v>457</v>
      </c>
      <c r="C498" s="60" t="s">
        <v>457</v>
      </c>
      <c r="D498" s="60" t="s">
        <v>457</v>
      </c>
      <c r="E498" s="60" t="s">
        <v>457</v>
      </c>
      <c r="F498" s="268"/>
      <c r="G498" s="137" t="s">
        <v>2284</v>
      </c>
      <c r="H498" s="60" t="s">
        <v>256</v>
      </c>
      <c r="I498" s="60" t="s">
        <v>156</v>
      </c>
      <c r="J498" s="60" t="s">
        <v>172</v>
      </c>
      <c r="K498" s="60" t="s">
        <v>172</v>
      </c>
      <c r="L498" s="60" t="s">
        <v>359</v>
      </c>
      <c r="M498" s="60" t="s">
        <v>584</v>
      </c>
      <c r="N498" s="60" t="s">
        <v>584</v>
      </c>
      <c r="O498" s="60" t="s">
        <v>584</v>
      </c>
      <c r="P498" s="60" t="s">
        <v>420</v>
      </c>
      <c r="Q498" s="60" t="s">
        <v>365</v>
      </c>
      <c r="R498" s="60" t="s">
        <v>421</v>
      </c>
      <c r="S498" s="60" t="str">
        <f t="shared" si="80"/>
        <v>No Aplica</v>
      </c>
      <c r="T498" s="137" t="s">
        <v>2279</v>
      </c>
      <c r="U498" s="60" t="s">
        <v>369</v>
      </c>
      <c r="V498" s="137" t="s">
        <v>2280</v>
      </c>
      <c r="W498" s="60" t="s">
        <v>584</v>
      </c>
      <c r="X498" s="137" t="s">
        <v>1181</v>
      </c>
      <c r="Y498" s="159" t="s">
        <v>371</v>
      </c>
      <c r="Z498" s="159" t="s">
        <v>371</v>
      </c>
      <c r="AA498" s="60" t="s">
        <v>377</v>
      </c>
      <c r="AB498" s="60">
        <f t="shared" si="82"/>
        <v>3</v>
      </c>
      <c r="AC498" s="60" t="s">
        <v>377</v>
      </c>
      <c r="AD498" s="60">
        <f t="shared" si="83"/>
        <v>3</v>
      </c>
      <c r="AE498" s="60" t="s">
        <v>377</v>
      </c>
      <c r="AF498" s="60">
        <f t="shared" si="84"/>
        <v>3</v>
      </c>
      <c r="AG498" s="60">
        <f t="shared" si="81"/>
        <v>9</v>
      </c>
      <c r="AH498" s="143" t="str">
        <f>IF(AEF506=7,(IF(AB498=1,"Alta",IF(AD498=1,"Alta",IF(AF498=1,"Alta","Media")))),IF(AG498&lt;=3,"Baja",IF(AG498&lt;=7,"Media",IF(AG498&lt;=9,"Alta",""))))</f>
        <v>Alta</v>
      </c>
    </row>
    <row r="499" spans="1:34" ht="92.4">
      <c r="A499" s="137" t="s">
        <v>2390</v>
      </c>
      <c r="B499" s="60" t="s">
        <v>457</v>
      </c>
      <c r="C499" s="60" t="s">
        <v>457</v>
      </c>
      <c r="D499" s="60" t="s">
        <v>457</v>
      </c>
      <c r="E499" s="60" t="s">
        <v>457</v>
      </c>
      <c r="F499" s="268"/>
      <c r="G499" s="137" t="s">
        <v>2285</v>
      </c>
      <c r="H499" s="60" t="s">
        <v>157</v>
      </c>
      <c r="I499" s="60" t="s">
        <v>172</v>
      </c>
      <c r="J499" s="60" t="s">
        <v>172</v>
      </c>
      <c r="K499" s="60" t="s">
        <v>180</v>
      </c>
      <c r="L499" s="60" t="s">
        <v>359</v>
      </c>
      <c r="M499" s="60" t="s">
        <v>584</v>
      </c>
      <c r="N499" s="60" t="s">
        <v>584</v>
      </c>
      <c r="O499" s="60" t="s">
        <v>584</v>
      </c>
      <c r="P499" s="60" t="s">
        <v>420</v>
      </c>
      <c r="Q499" s="60" t="s">
        <v>365</v>
      </c>
      <c r="R499" s="60" t="s">
        <v>420</v>
      </c>
      <c r="S499" s="60" t="str">
        <f>IF(R499="","",IF(R499="NO","No Aplica",IF(R499="Sí",IF(Q499="Información Pública Reservada","I.P.Reservada",IF(Q499="Información Pública Clasificada","I.P.Clasificada",IF(Q499="Información Pública","I.Pública"))))))</f>
        <v>I.P.Reservada</v>
      </c>
      <c r="T499" s="137" t="s">
        <v>2279</v>
      </c>
      <c r="U499" s="60" t="s">
        <v>369</v>
      </c>
      <c r="V499" s="137" t="s">
        <v>2286</v>
      </c>
      <c r="W499" s="60" t="s">
        <v>584</v>
      </c>
      <c r="X499" s="137" t="s">
        <v>1181</v>
      </c>
      <c r="Y499" s="159" t="s">
        <v>371</v>
      </c>
      <c r="Z499" s="159" t="s">
        <v>371</v>
      </c>
      <c r="AA499" s="60" t="s">
        <v>377</v>
      </c>
      <c r="AB499" s="60">
        <f>IF(AA499="Alta",3,IF(AA499="Media",2,IF(AA499="Baja",1,IF(AA499="",""))))</f>
        <v>3</v>
      </c>
      <c r="AC499" s="60" t="s">
        <v>377</v>
      </c>
      <c r="AD499" s="60">
        <f>IF(AC499="Alta",3,IF(AC499="Media",2,IF(AC499="Baja",1,IF(AC499="",""))))</f>
        <v>3</v>
      </c>
      <c r="AE499" s="60" t="s">
        <v>377</v>
      </c>
      <c r="AF499" s="60">
        <f>IF(AE499="Alta",3,IF(AE499="Media",2,IF(AE499="Baja",1,IF(AE499="",""))))</f>
        <v>3</v>
      </c>
      <c r="AG499" s="60">
        <f t="shared" si="81"/>
        <v>9</v>
      </c>
      <c r="AH499" s="143" t="str">
        <f>IF(AEF507=7,(IF(AB499=1,"Alta",IF(AD499=1,"Alta",IF(AF499=1,"Alta","Media")))),IF(AG499&lt;=3,"Baja",IF(AG499&lt;=7,"Media",IF(AG499&lt;=9,"Alta",""))))</f>
        <v>Alta</v>
      </c>
    </row>
    <row r="500" spans="1:34" ht="92.4">
      <c r="A500" s="137" t="s">
        <v>2391</v>
      </c>
      <c r="B500" s="60" t="s">
        <v>457</v>
      </c>
      <c r="C500" s="137" t="s">
        <v>457</v>
      </c>
      <c r="D500" s="137" t="s">
        <v>457</v>
      </c>
      <c r="E500" s="137" t="s">
        <v>457</v>
      </c>
      <c r="F500" s="268"/>
      <c r="G500" s="137" t="s">
        <v>2287</v>
      </c>
      <c r="H500" s="60" t="s">
        <v>157</v>
      </c>
      <c r="I500" s="60" t="s">
        <v>156</v>
      </c>
      <c r="J500" s="60" t="s">
        <v>172</v>
      </c>
      <c r="K500" s="60" t="s">
        <v>172</v>
      </c>
      <c r="L500" s="60" t="s">
        <v>359</v>
      </c>
      <c r="M500" s="60" t="s">
        <v>584</v>
      </c>
      <c r="N500" s="60" t="s">
        <v>584</v>
      </c>
      <c r="O500" s="60" t="s">
        <v>584</v>
      </c>
      <c r="P500" s="60" t="s">
        <v>421</v>
      </c>
      <c r="Q500" s="60" t="s">
        <v>421</v>
      </c>
      <c r="R500" s="60" t="s">
        <v>421</v>
      </c>
      <c r="S500" s="60" t="str">
        <f t="shared" ref="S500:S524" si="85">IF(R500="","",IF(R500="NO","No Aplica",IF(R500="Sí",IF(Q500="Información Pública Reservada","I.P.Reservada",IF(Q500="Información Pública Clasificada","I.P.Clasificada",IF(Q500="Información Pública","I.Pública"))))))</f>
        <v>No Aplica</v>
      </c>
      <c r="T500" s="137" t="s">
        <v>2279</v>
      </c>
      <c r="U500" s="60" t="s">
        <v>369</v>
      </c>
      <c r="V500" s="137" t="s">
        <v>2286</v>
      </c>
      <c r="W500" s="60" t="s">
        <v>584</v>
      </c>
      <c r="X500" s="137" t="s">
        <v>1181</v>
      </c>
      <c r="Y500" s="159" t="s">
        <v>371</v>
      </c>
      <c r="Z500" s="159" t="s">
        <v>371</v>
      </c>
      <c r="AA500" s="60" t="s">
        <v>377</v>
      </c>
      <c r="AB500" s="60">
        <f t="shared" ref="AB500:AB532" si="86">IF(AA500="Alta",3,IF(AA500="Media",2,IF(AA500="Baja",1,IF(AA500="",""))))</f>
        <v>3</v>
      </c>
      <c r="AC500" s="60" t="s">
        <v>377</v>
      </c>
      <c r="AD500" s="60">
        <f t="shared" ref="AD500:AD532" si="87">IF(AC500="Alta",3,IF(AC500="Media",2,IF(AC500="Baja",1,IF(AC500="",""))))</f>
        <v>3</v>
      </c>
      <c r="AE500" s="60" t="s">
        <v>377</v>
      </c>
      <c r="AF500" s="60">
        <f t="shared" ref="AF500:AF532" si="88">IF(AE500="Alta",3,IF(AE500="Media",2,IF(AE500="Baja",1,IF(AE500="",""))))</f>
        <v>3</v>
      </c>
      <c r="AG500" s="60">
        <f t="shared" si="81"/>
        <v>9</v>
      </c>
      <c r="AH500" s="143" t="str">
        <f t="shared" ref="AH500:AH514" si="89">IF(AEF509=7,(IF(AB500=1,"Alta",IF(AD500=1,"Alta",IF(AF500=1,"Alta","Media")))),IF(AG500&lt;=3,"Baja",IF(AG500&lt;=7,"Media",IF(AG500&lt;=9,"Alta",""))))</f>
        <v>Alta</v>
      </c>
    </row>
    <row r="501" spans="1:34" ht="92.4">
      <c r="A501" s="137" t="s">
        <v>2392</v>
      </c>
      <c r="B501" s="60" t="s">
        <v>457</v>
      </c>
      <c r="C501" s="137" t="s">
        <v>457</v>
      </c>
      <c r="D501" s="137" t="s">
        <v>457</v>
      </c>
      <c r="E501" s="137" t="s">
        <v>457</v>
      </c>
      <c r="F501" s="268"/>
      <c r="G501" s="150" t="s">
        <v>2288</v>
      </c>
      <c r="H501" s="60" t="s">
        <v>157</v>
      </c>
      <c r="I501" s="60" t="s">
        <v>156</v>
      </c>
      <c r="J501" s="60" t="s">
        <v>172</v>
      </c>
      <c r="K501" s="60" t="s">
        <v>172</v>
      </c>
      <c r="L501" s="60" t="s">
        <v>359</v>
      </c>
      <c r="M501" s="60" t="s">
        <v>584</v>
      </c>
      <c r="N501" s="60" t="s">
        <v>584</v>
      </c>
      <c r="O501" s="60" t="s">
        <v>584</v>
      </c>
      <c r="P501" s="60" t="s">
        <v>421</v>
      </c>
      <c r="Q501" s="60" t="s">
        <v>421</v>
      </c>
      <c r="R501" s="60" t="s">
        <v>421</v>
      </c>
      <c r="S501" s="60" t="str">
        <f t="shared" si="85"/>
        <v>No Aplica</v>
      </c>
      <c r="T501" s="137"/>
      <c r="U501" s="60" t="s">
        <v>369</v>
      </c>
      <c r="V501" s="60" t="s">
        <v>421</v>
      </c>
      <c r="W501" s="60" t="s">
        <v>584</v>
      </c>
      <c r="X501" s="137" t="s">
        <v>1181</v>
      </c>
      <c r="Y501" s="159" t="s">
        <v>371</v>
      </c>
      <c r="Z501" s="159" t="s">
        <v>371</v>
      </c>
      <c r="AA501" s="60" t="s">
        <v>377</v>
      </c>
      <c r="AB501" s="60">
        <f t="shared" si="86"/>
        <v>3</v>
      </c>
      <c r="AC501" s="60" t="s">
        <v>377</v>
      </c>
      <c r="AD501" s="60">
        <f t="shared" si="87"/>
        <v>3</v>
      </c>
      <c r="AE501" s="60" t="s">
        <v>377</v>
      </c>
      <c r="AF501" s="60">
        <f t="shared" si="88"/>
        <v>3</v>
      </c>
      <c r="AG501" s="60">
        <f t="shared" si="81"/>
        <v>9</v>
      </c>
      <c r="AH501" s="143" t="str">
        <f t="shared" si="89"/>
        <v>Alta</v>
      </c>
    </row>
    <row r="502" spans="1:34" ht="92.4">
      <c r="A502" s="137" t="s">
        <v>2393</v>
      </c>
      <c r="B502" s="60" t="s">
        <v>457</v>
      </c>
      <c r="C502" s="137" t="s">
        <v>457</v>
      </c>
      <c r="D502" s="137" t="s">
        <v>457</v>
      </c>
      <c r="E502" s="137" t="s">
        <v>457</v>
      </c>
      <c r="F502" s="268"/>
      <c r="G502" s="137" t="s">
        <v>2289</v>
      </c>
      <c r="H502" s="60" t="s">
        <v>157</v>
      </c>
      <c r="I502" s="60" t="s">
        <v>156</v>
      </c>
      <c r="J502" s="60" t="s">
        <v>172</v>
      </c>
      <c r="K502" s="60" t="s">
        <v>172</v>
      </c>
      <c r="L502" s="60" t="s">
        <v>359</v>
      </c>
      <c r="M502" s="60" t="s">
        <v>584</v>
      </c>
      <c r="N502" s="60" t="s">
        <v>584</v>
      </c>
      <c r="O502" s="60" t="s">
        <v>584</v>
      </c>
      <c r="P502" s="60" t="s">
        <v>421</v>
      </c>
      <c r="Q502" s="60" t="s">
        <v>421</v>
      </c>
      <c r="R502" s="60" t="s">
        <v>421</v>
      </c>
      <c r="S502" s="60" t="str">
        <f t="shared" si="85"/>
        <v>No Aplica</v>
      </c>
      <c r="T502" s="137"/>
      <c r="U502" s="60" t="s">
        <v>369</v>
      </c>
      <c r="V502" s="60" t="s">
        <v>421</v>
      </c>
      <c r="W502" s="60" t="s">
        <v>584</v>
      </c>
      <c r="X502" s="137" t="s">
        <v>1181</v>
      </c>
      <c r="Y502" s="159" t="s">
        <v>371</v>
      </c>
      <c r="Z502" s="159" t="s">
        <v>371</v>
      </c>
      <c r="AA502" s="60" t="s">
        <v>377</v>
      </c>
      <c r="AB502" s="60">
        <f t="shared" si="86"/>
        <v>3</v>
      </c>
      <c r="AC502" s="60" t="s">
        <v>377</v>
      </c>
      <c r="AD502" s="60">
        <f t="shared" si="87"/>
        <v>3</v>
      </c>
      <c r="AE502" s="60" t="s">
        <v>377</v>
      </c>
      <c r="AF502" s="60">
        <f t="shared" si="88"/>
        <v>3</v>
      </c>
      <c r="AG502" s="60">
        <f t="shared" si="81"/>
        <v>9</v>
      </c>
      <c r="AH502" s="143" t="str">
        <f t="shared" si="89"/>
        <v>Alta</v>
      </c>
    </row>
    <row r="503" spans="1:34" ht="92.4">
      <c r="A503" s="137" t="s">
        <v>2394</v>
      </c>
      <c r="B503" s="60" t="s">
        <v>457</v>
      </c>
      <c r="C503" s="137" t="s">
        <v>457</v>
      </c>
      <c r="D503" s="137" t="s">
        <v>457</v>
      </c>
      <c r="E503" s="137" t="s">
        <v>457</v>
      </c>
      <c r="F503" s="268"/>
      <c r="G503" s="140" t="s">
        <v>2290</v>
      </c>
      <c r="H503" s="60" t="s">
        <v>157</v>
      </c>
      <c r="I503" s="60" t="s">
        <v>160</v>
      </c>
      <c r="J503" s="60" t="s">
        <v>172</v>
      </c>
      <c r="K503" s="60" t="s">
        <v>172</v>
      </c>
      <c r="L503" s="60" t="s">
        <v>359</v>
      </c>
      <c r="M503" s="60" t="s">
        <v>584</v>
      </c>
      <c r="N503" s="60" t="s">
        <v>584</v>
      </c>
      <c r="O503" s="60" t="s">
        <v>584</v>
      </c>
      <c r="P503" s="60" t="s">
        <v>421</v>
      </c>
      <c r="Q503" s="60" t="s">
        <v>365</v>
      </c>
      <c r="R503" s="60" t="s">
        <v>421</v>
      </c>
      <c r="S503" s="60" t="str">
        <f t="shared" si="85"/>
        <v>No Aplica</v>
      </c>
      <c r="T503" s="137" t="s">
        <v>1297</v>
      </c>
      <c r="U503" s="60" t="s">
        <v>369</v>
      </c>
      <c r="V503" s="60" t="s">
        <v>421</v>
      </c>
      <c r="W503" s="60" t="s">
        <v>584</v>
      </c>
      <c r="X503" s="137" t="s">
        <v>1181</v>
      </c>
      <c r="Y503" s="159" t="s">
        <v>371</v>
      </c>
      <c r="Z503" s="159" t="s">
        <v>371</v>
      </c>
      <c r="AA503" s="60" t="s">
        <v>377</v>
      </c>
      <c r="AB503" s="60">
        <f t="shared" si="86"/>
        <v>3</v>
      </c>
      <c r="AC503" s="60" t="s">
        <v>377</v>
      </c>
      <c r="AD503" s="60">
        <f t="shared" si="87"/>
        <v>3</v>
      </c>
      <c r="AE503" s="60" t="s">
        <v>377</v>
      </c>
      <c r="AF503" s="60">
        <f t="shared" si="88"/>
        <v>3</v>
      </c>
      <c r="AG503" s="60">
        <f t="shared" si="81"/>
        <v>9</v>
      </c>
      <c r="AH503" s="60" t="str">
        <f t="shared" si="89"/>
        <v>Alta</v>
      </c>
    </row>
    <row r="504" spans="1:34" ht="92.4">
      <c r="A504" s="137" t="s">
        <v>2395</v>
      </c>
      <c r="B504" s="60" t="s">
        <v>457</v>
      </c>
      <c r="C504" s="137" t="s">
        <v>457</v>
      </c>
      <c r="D504" s="137" t="s">
        <v>457</v>
      </c>
      <c r="E504" s="137" t="s">
        <v>457</v>
      </c>
      <c r="F504" s="268"/>
      <c r="G504" s="140" t="s">
        <v>2291</v>
      </c>
      <c r="H504" s="60" t="s">
        <v>157</v>
      </c>
      <c r="I504" s="60" t="s">
        <v>160</v>
      </c>
      <c r="J504" s="60" t="s">
        <v>172</v>
      </c>
      <c r="K504" s="60" t="s">
        <v>172</v>
      </c>
      <c r="L504" s="60" t="s">
        <v>359</v>
      </c>
      <c r="M504" s="60" t="s">
        <v>584</v>
      </c>
      <c r="N504" s="60" t="s">
        <v>584</v>
      </c>
      <c r="O504" s="60" t="s">
        <v>584</v>
      </c>
      <c r="P504" s="60" t="s">
        <v>421</v>
      </c>
      <c r="Q504" s="60" t="s">
        <v>421</v>
      </c>
      <c r="R504" s="60" t="s">
        <v>421</v>
      </c>
      <c r="S504" s="60" t="str">
        <f t="shared" si="85"/>
        <v>No Aplica</v>
      </c>
      <c r="T504" s="137"/>
      <c r="U504" s="60" t="s">
        <v>369</v>
      </c>
      <c r="V504" s="60" t="s">
        <v>421</v>
      </c>
      <c r="W504" s="60" t="s">
        <v>584</v>
      </c>
      <c r="X504" s="137" t="s">
        <v>1181</v>
      </c>
      <c r="Y504" s="159" t="s">
        <v>371</v>
      </c>
      <c r="Z504" s="159" t="s">
        <v>371</v>
      </c>
      <c r="AA504" s="60" t="s">
        <v>377</v>
      </c>
      <c r="AB504" s="60">
        <f t="shared" si="86"/>
        <v>3</v>
      </c>
      <c r="AC504" s="60" t="s">
        <v>377</v>
      </c>
      <c r="AD504" s="60">
        <f t="shared" si="87"/>
        <v>3</v>
      </c>
      <c r="AE504" s="60" t="s">
        <v>377</v>
      </c>
      <c r="AF504" s="60">
        <f t="shared" si="88"/>
        <v>3</v>
      </c>
      <c r="AG504" s="60">
        <f t="shared" si="81"/>
        <v>9</v>
      </c>
      <c r="AH504" s="60" t="str">
        <f t="shared" si="89"/>
        <v>Alta</v>
      </c>
    </row>
    <row r="505" spans="1:34" ht="92.4">
      <c r="A505" s="137" t="s">
        <v>2396</v>
      </c>
      <c r="B505" s="60" t="s">
        <v>457</v>
      </c>
      <c r="C505" s="137" t="s">
        <v>457</v>
      </c>
      <c r="D505" s="137" t="s">
        <v>457</v>
      </c>
      <c r="E505" s="137" t="s">
        <v>457</v>
      </c>
      <c r="F505" s="268"/>
      <c r="G505" s="144" t="s">
        <v>2292</v>
      </c>
      <c r="H505" s="60" t="s">
        <v>157</v>
      </c>
      <c r="I505" s="60" t="s">
        <v>156</v>
      </c>
      <c r="J505" s="60" t="s">
        <v>172</v>
      </c>
      <c r="K505" s="60" t="s">
        <v>172</v>
      </c>
      <c r="L505" s="60" t="s">
        <v>359</v>
      </c>
      <c r="M505" s="60" t="s">
        <v>584</v>
      </c>
      <c r="N505" s="60" t="s">
        <v>584</v>
      </c>
      <c r="O505" s="60" t="s">
        <v>584</v>
      </c>
      <c r="P505" s="60" t="s">
        <v>421</v>
      </c>
      <c r="Q505" s="60" t="s">
        <v>421</v>
      </c>
      <c r="R505" s="60" t="s">
        <v>421</v>
      </c>
      <c r="S505" s="60" t="str">
        <f t="shared" si="85"/>
        <v>No Aplica</v>
      </c>
      <c r="T505" s="137"/>
      <c r="U505" s="60" t="s">
        <v>369</v>
      </c>
      <c r="V505" s="60" t="s">
        <v>421</v>
      </c>
      <c r="W505" s="60" t="s">
        <v>584</v>
      </c>
      <c r="X505" s="137" t="s">
        <v>1181</v>
      </c>
      <c r="Y505" s="159" t="s">
        <v>371</v>
      </c>
      <c r="Z505" s="159" t="s">
        <v>371</v>
      </c>
      <c r="AA505" s="60" t="s">
        <v>377</v>
      </c>
      <c r="AB505" s="60">
        <f t="shared" si="86"/>
        <v>3</v>
      </c>
      <c r="AC505" s="60" t="s">
        <v>377</v>
      </c>
      <c r="AD505" s="60">
        <f t="shared" si="87"/>
        <v>3</v>
      </c>
      <c r="AE505" s="60" t="s">
        <v>377</v>
      </c>
      <c r="AF505" s="60">
        <f t="shared" si="88"/>
        <v>3</v>
      </c>
      <c r="AG505" s="60">
        <f t="shared" si="81"/>
        <v>9</v>
      </c>
      <c r="AH505" s="60" t="str">
        <f t="shared" si="89"/>
        <v>Alta</v>
      </c>
    </row>
    <row r="506" spans="1:34" ht="115.2">
      <c r="A506" s="137" t="s">
        <v>2397</v>
      </c>
      <c r="B506" s="60" t="s">
        <v>457</v>
      </c>
      <c r="C506" s="137" t="s">
        <v>457</v>
      </c>
      <c r="D506" s="137" t="s">
        <v>457</v>
      </c>
      <c r="E506" s="137" t="s">
        <v>457</v>
      </c>
      <c r="F506" s="268"/>
      <c r="G506" s="144" t="s">
        <v>2293</v>
      </c>
      <c r="H506" s="60" t="s">
        <v>157</v>
      </c>
      <c r="I506" s="60" t="s">
        <v>156</v>
      </c>
      <c r="J506" s="60" t="s">
        <v>172</v>
      </c>
      <c r="K506" s="60" t="s">
        <v>172</v>
      </c>
      <c r="L506" s="60" t="s">
        <v>359</v>
      </c>
      <c r="M506" s="60" t="s">
        <v>584</v>
      </c>
      <c r="N506" s="60" t="s">
        <v>584</v>
      </c>
      <c r="O506" s="60" t="s">
        <v>584</v>
      </c>
      <c r="P506" s="60" t="s">
        <v>421</v>
      </c>
      <c r="Q506" s="60" t="s">
        <v>421</v>
      </c>
      <c r="R506" s="60" t="s">
        <v>421</v>
      </c>
      <c r="S506" s="60" t="str">
        <f t="shared" si="85"/>
        <v>No Aplica</v>
      </c>
      <c r="T506" s="60" t="s">
        <v>421</v>
      </c>
      <c r="U506" s="60" t="s">
        <v>369</v>
      </c>
      <c r="V506" s="60" t="s">
        <v>421</v>
      </c>
      <c r="W506" s="60" t="s">
        <v>584</v>
      </c>
      <c r="X506" s="137" t="s">
        <v>1181</v>
      </c>
      <c r="Y506" s="159" t="s">
        <v>371</v>
      </c>
      <c r="Z506" s="159" t="s">
        <v>371</v>
      </c>
      <c r="AA506" s="60" t="s">
        <v>377</v>
      </c>
      <c r="AB506" s="60">
        <f t="shared" si="86"/>
        <v>3</v>
      </c>
      <c r="AC506" s="60" t="s">
        <v>377</v>
      </c>
      <c r="AD506" s="60">
        <f t="shared" si="87"/>
        <v>3</v>
      </c>
      <c r="AE506" s="60" t="s">
        <v>377</v>
      </c>
      <c r="AF506" s="60">
        <f t="shared" si="88"/>
        <v>3</v>
      </c>
      <c r="AG506" s="60">
        <f t="shared" si="81"/>
        <v>9</v>
      </c>
      <c r="AH506" s="60" t="str">
        <f t="shared" si="89"/>
        <v>Alta</v>
      </c>
    </row>
    <row r="507" spans="1:34" ht="92.4">
      <c r="A507" s="137" t="s">
        <v>2398</v>
      </c>
      <c r="B507" s="60" t="s">
        <v>457</v>
      </c>
      <c r="C507" s="137" t="s">
        <v>457</v>
      </c>
      <c r="D507" s="137" t="s">
        <v>457</v>
      </c>
      <c r="E507" s="137" t="s">
        <v>457</v>
      </c>
      <c r="F507" s="268"/>
      <c r="G507" s="145" t="s">
        <v>2294</v>
      </c>
      <c r="H507" s="60" t="s">
        <v>157</v>
      </c>
      <c r="I507" s="60" t="s">
        <v>156</v>
      </c>
      <c r="J507" s="60" t="s">
        <v>172</v>
      </c>
      <c r="K507" s="60" t="s">
        <v>172</v>
      </c>
      <c r="L507" s="60" t="s">
        <v>359</v>
      </c>
      <c r="M507" s="60" t="s">
        <v>584</v>
      </c>
      <c r="N507" s="60" t="s">
        <v>584</v>
      </c>
      <c r="O507" s="60" t="s">
        <v>584</v>
      </c>
      <c r="P507" s="60" t="s">
        <v>421</v>
      </c>
      <c r="Q507" s="60" t="s">
        <v>421</v>
      </c>
      <c r="R507" s="60" t="s">
        <v>421</v>
      </c>
      <c r="S507" s="60" t="str">
        <f t="shared" si="85"/>
        <v>No Aplica</v>
      </c>
      <c r="T507" s="60" t="s">
        <v>421</v>
      </c>
      <c r="U507" s="60" t="s">
        <v>369</v>
      </c>
      <c r="V507" s="60" t="s">
        <v>421</v>
      </c>
      <c r="W507" s="60" t="s">
        <v>584</v>
      </c>
      <c r="X507" s="137" t="s">
        <v>1181</v>
      </c>
      <c r="Y507" s="159" t="s">
        <v>371</v>
      </c>
      <c r="Z507" s="159" t="s">
        <v>371</v>
      </c>
      <c r="AA507" s="60" t="s">
        <v>377</v>
      </c>
      <c r="AB507" s="60">
        <f t="shared" si="86"/>
        <v>3</v>
      </c>
      <c r="AC507" s="60" t="s">
        <v>377</v>
      </c>
      <c r="AD507" s="60">
        <f t="shared" si="87"/>
        <v>3</v>
      </c>
      <c r="AE507" s="60" t="s">
        <v>377</v>
      </c>
      <c r="AF507" s="60">
        <f t="shared" si="88"/>
        <v>3</v>
      </c>
      <c r="AG507" s="60">
        <f t="shared" si="81"/>
        <v>9</v>
      </c>
      <c r="AH507" s="60" t="str">
        <f t="shared" si="89"/>
        <v>Alta</v>
      </c>
    </row>
    <row r="508" spans="1:34" ht="92.4">
      <c r="A508" s="137" t="s">
        <v>2399</v>
      </c>
      <c r="B508" s="60" t="s">
        <v>457</v>
      </c>
      <c r="C508" s="137" t="s">
        <v>457</v>
      </c>
      <c r="D508" s="137" t="s">
        <v>457</v>
      </c>
      <c r="E508" s="137" t="s">
        <v>457</v>
      </c>
      <c r="F508" s="268"/>
      <c r="G508" s="146" t="s">
        <v>2295</v>
      </c>
      <c r="H508" s="60" t="s">
        <v>157</v>
      </c>
      <c r="I508" s="60" t="s">
        <v>160</v>
      </c>
      <c r="J508" s="60" t="s">
        <v>172</v>
      </c>
      <c r="K508" s="60" t="s">
        <v>172</v>
      </c>
      <c r="L508" s="60" t="s">
        <v>359</v>
      </c>
      <c r="M508" s="60" t="s">
        <v>584</v>
      </c>
      <c r="N508" s="60" t="s">
        <v>584</v>
      </c>
      <c r="O508" s="60" t="s">
        <v>584</v>
      </c>
      <c r="P508" s="60" t="s">
        <v>421</v>
      </c>
      <c r="Q508" s="60"/>
      <c r="R508" s="60" t="s">
        <v>421</v>
      </c>
      <c r="S508" s="60" t="str">
        <f t="shared" si="85"/>
        <v>No Aplica</v>
      </c>
      <c r="T508" s="60" t="s">
        <v>421</v>
      </c>
      <c r="U508" s="60" t="s">
        <v>369</v>
      </c>
      <c r="V508" s="60" t="s">
        <v>421</v>
      </c>
      <c r="W508" s="60" t="s">
        <v>584</v>
      </c>
      <c r="X508" s="137" t="s">
        <v>1181</v>
      </c>
      <c r="Y508" s="159" t="s">
        <v>371</v>
      </c>
      <c r="Z508" s="159" t="s">
        <v>371</v>
      </c>
      <c r="AA508" s="60" t="s">
        <v>377</v>
      </c>
      <c r="AB508" s="60">
        <f t="shared" si="86"/>
        <v>3</v>
      </c>
      <c r="AC508" s="60" t="s">
        <v>377</v>
      </c>
      <c r="AD508" s="60">
        <f t="shared" si="87"/>
        <v>3</v>
      </c>
      <c r="AE508" s="60" t="s">
        <v>377</v>
      </c>
      <c r="AF508" s="60">
        <f t="shared" si="88"/>
        <v>3</v>
      </c>
      <c r="AG508" s="60">
        <f t="shared" si="81"/>
        <v>9</v>
      </c>
      <c r="AH508" s="60" t="str">
        <f t="shared" si="89"/>
        <v>Alta</v>
      </c>
    </row>
    <row r="509" spans="1:34" ht="92.4">
      <c r="A509" s="137" t="s">
        <v>2400</v>
      </c>
      <c r="B509" s="60" t="s">
        <v>457</v>
      </c>
      <c r="C509" s="137" t="s">
        <v>457</v>
      </c>
      <c r="D509" s="137" t="s">
        <v>457</v>
      </c>
      <c r="E509" s="137" t="s">
        <v>457</v>
      </c>
      <c r="F509" s="268"/>
      <c r="G509" s="146" t="s">
        <v>2296</v>
      </c>
      <c r="H509" s="60" t="s">
        <v>157</v>
      </c>
      <c r="I509" s="60" t="s">
        <v>156</v>
      </c>
      <c r="J509" s="60" t="s">
        <v>172</v>
      </c>
      <c r="K509" s="60" t="s">
        <v>172</v>
      </c>
      <c r="L509" s="60" t="s">
        <v>359</v>
      </c>
      <c r="M509" s="60" t="s">
        <v>584</v>
      </c>
      <c r="N509" s="60" t="s">
        <v>584</v>
      </c>
      <c r="O509" s="60" t="s">
        <v>584</v>
      </c>
      <c r="P509" s="60" t="s">
        <v>421</v>
      </c>
      <c r="Q509" s="60"/>
      <c r="R509" s="60" t="s">
        <v>421</v>
      </c>
      <c r="S509" s="60" t="str">
        <f t="shared" si="85"/>
        <v>No Aplica</v>
      </c>
      <c r="T509" s="60" t="s">
        <v>421</v>
      </c>
      <c r="U509" s="60" t="s">
        <v>369</v>
      </c>
      <c r="V509" s="60" t="s">
        <v>421</v>
      </c>
      <c r="W509" s="60" t="s">
        <v>584</v>
      </c>
      <c r="X509" s="137" t="s">
        <v>1181</v>
      </c>
      <c r="Y509" s="159" t="s">
        <v>371</v>
      </c>
      <c r="Z509" s="159" t="s">
        <v>371</v>
      </c>
      <c r="AA509" s="60" t="s">
        <v>377</v>
      </c>
      <c r="AB509" s="60">
        <f t="shared" si="86"/>
        <v>3</v>
      </c>
      <c r="AC509" s="60" t="s">
        <v>377</v>
      </c>
      <c r="AD509" s="60">
        <f t="shared" si="87"/>
        <v>3</v>
      </c>
      <c r="AE509" s="60" t="s">
        <v>377</v>
      </c>
      <c r="AF509" s="60">
        <f t="shared" si="88"/>
        <v>3</v>
      </c>
      <c r="AG509" s="60">
        <f t="shared" si="81"/>
        <v>9</v>
      </c>
      <c r="AH509" s="60" t="str">
        <f t="shared" si="89"/>
        <v>Alta</v>
      </c>
    </row>
    <row r="510" spans="1:34" ht="92.4">
      <c r="A510" s="137" t="s">
        <v>2401</v>
      </c>
      <c r="B510" s="60" t="s">
        <v>457</v>
      </c>
      <c r="C510" s="137" t="s">
        <v>457</v>
      </c>
      <c r="D510" s="137" t="s">
        <v>457</v>
      </c>
      <c r="E510" s="137" t="s">
        <v>457</v>
      </c>
      <c r="F510" s="268"/>
      <c r="G510" s="146" t="s">
        <v>2297</v>
      </c>
      <c r="H510" s="60" t="s">
        <v>157</v>
      </c>
      <c r="I510" s="60" t="s">
        <v>156</v>
      </c>
      <c r="J510" s="60" t="s">
        <v>172</v>
      </c>
      <c r="K510" s="60" t="s">
        <v>180</v>
      </c>
      <c r="L510" s="60" t="s">
        <v>359</v>
      </c>
      <c r="M510" s="60" t="s">
        <v>584</v>
      </c>
      <c r="N510" s="60" t="s">
        <v>584</v>
      </c>
      <c r="O510" s="60" t="s">
        <v>584</v>
      </c>
      <c r="P510" s="60" t="s">
        <v>420</v>
      </c>
      <c r="Q510" s="60" t="s">
        <v>365</v>
      </c>
      <c r="R510" s="60" t="s">
        <v>421</v>
      </c>
      <c r="S510" s="60" t="str">
        <f t="shared" si="85"/>
        <v>No Aplica</v>
      </c>
      <c r="T510" s="60" t="s">
        <v>421</v>
      </c>
      <c r="U510" s="60" t="s">
        <v>369</v>
      </c>
      <c r="V510" s="60" t="s">
        <v>421</v>
      </c>
      <c r="W510" s="60" t="s">
        <v>584</v>
      </c>
      <c r="X510" s="137" t="s">
        <v>1181</v>
      </c>
      <c r="Y510" s="159" t="s">
        <v>371</v>
      </c>
      <c r="Z510" s="159" t="s">
        <v>371</v>
      </c>
      <c r="AA510" s="60" t="s">
        <v>377</v>
      </c>
      <c r="AB510" s="60">
        <f t="shared" si="86"/>
        <v>3</v>
      </c>
      <c r="AC510" s="60" t="s">
        <v>377</v>
      </c>
      <c r="AD510" s="60">
        <f t="shared" si="87"/>
        <v>3</v>
      </c>
      <c r="AE510" s="60" t="s">
        <v>377</v>
      </c>
      <c r="AF510" s="60">
        <f t="shared" si="88"/>
        <v>3</v>
      </c>
      <c r="AG510" s="60">
        <f t="shared" si="81"/>
        <v>9</v>
      </c>
      <c r="AH510" s="60" t="str">
        <f t="shared" si="89"/>
        <v>Alta</v>
      </c>
    </row>
    <row r="511" spans="1:34" ht="115.2">
      <c r="A511" s="137" t="s">
        <v>2402</v>
      </c>
      <c r="B511" s="60" t="s">
        <v>457</v>
      </c>
      <c r="C511" s="137" t="s">
        <v>457</v>
      </c>
      <c r="D511" s="137" t="s">
        <v>457</v>
      </c>
      <c r="E511" s="137" t="s">
        <v>457</v>
      </c>
      <c r="F511" s="268"/>
      <c r="G511" s="146" t="s">
        <v>2298</v>
      </c>
      <c r="H511" s="60" t="s">
        <v>157</v>
      </c>
      <c r="I511" s="60" t="s">
        <v>156</v>
      </c>
      <c r="J511" s="60" t="s">
        <v>172</v>
      </c>
      <c r="K511" s="60" t="s">
        <v>172</v>
      </c>
      <c r="L511" s="60" t="s">
        <v>359</v>
      </c>
      <c r="M511" s="60" t="s">
        <v>584</v>
      </c>
      <c r="N511" s="60" t="s">
        <v>584</v>
      </c>
      <c r="O511" s="60" t="s">
        <v>584</v>
      </c>
      <c r="P511" s="60" t="s">
        <v>421</v>
      </c>
      <c r="Q511" s="60"/>
      <c r="R511" s="60" t="s">
        <v>421</v>
      </c>
      <c r="S511" s="60" t="str">
        <f t="shared" si="85"/>
        <v>No Aplica</v>
      </c>
      <c r="T511" s="60" t="s">
        <v>421</v>
      </c>
      <c r="U511" s="60" t="s">
        <v>369</v>
      </c>
      <c r="V511" s="60" t="s">
        <v>421</v>
      </c>
      <c r="W511" s="60" t="s">
        <v>584</v>
      </c>
      <c r="X511" s="137" t="s">
        <v>1181</v>
      </c>
      <c r="Y511" s="159" t="s">
        <v>371</v>
      </c>
      <c r="Z511" s="159" t="s">
        <v>371</v>
      </c>
      <c r="AA511" s="60" t="s">
        <v>377</v>
      </c>
      <c r="AB511" s="60">
        <f t="shared" si="86"/>
        <v>3</v>
      </c>
      <c r="AC511" s="60" t="s">
        <v>377</v>
      </c>
      <c r="AD511" s="60">
        <f t="shared" si="87"/>
        <v>3</v>
      </c>
      <c r="AE511" s="60" t="s">
        <v>377</v>
      </c>
      <c r="AF511" s="60">
        <f t="shared" si="88"/>
        <v>3</v>
      </c>
      <c r="AG511" s="60">
        <f t="shared" si="81"/>
        <v>9</v>
      </c>
      <c r="AH511" s="60" t="str">
        <f t="shared" si="89"/>
        <v>Alta</v>
      </c>
    </row>
    <row r="512" spans="1:34" ht="115.2">
      <c r="A512" s="137" t="s">
        <v>2403</v>
      </c>
      <c r="B512" s="60" t="s">
        <v>457</v>
      </c>
      <c r="C512" s="137" t="s">
        <v>457</v>
      </c>
      <c r="D512" s="137" t="s">
        <v>457</v>
      </c>
      <c r="E512" s="137" t="s">
        <v>457</v>
      </c>
      <c r="F512" s="268"/>
      <c r="G512" s="146" t="s">
        <v>2299</v>
      </c>
      <c r="H512" s="60" t="s">
        <v>157</v>
      </c>
      <c r="I512" s="60" t="s">
        <v>156</v>
      </c>
      <c r="J512" s="60" t="s">
        <v>172</v>
      </c>
      <c r="K512" s="60" t="s">
        <v>180</v>
      </c>
      <c r="L512" s="60" t="s">
        <v>359</v>
      </c>
      <c r="M512" s="60" t="s">
        <v>584</v>
      </c>
      <c r="N512" s="60" t="s">
        <v>584</v>
      </c>
      <c r="O512" s="60" t="s">
        <v>584</v>
      </c>
      <c r="P512" s="60" t="s">
        <v>420</v>
      </c>
      <c r="Q512" s="60" t="s">
        <v>365</v>
      </c>
      <c r="R512" s="60" t="s">
        <v>421</v>
      </c>
      <c r="S512" s="60" t="str">
        <f t="shared" si="85"/>
        <v>No Aplica</v>
      </c>
      <c r="T512" s="60" t="s">
        <v>421</v>
      </c>
      <c r="U512" s="60" t="s">
        <v>369</v>
      </c>
      <c r="V512" s="60" t="s">
        <v>421</v>
      </c>
      <c r="W512" s="60" t="s">
        <v>584</v>
      </c>
      <c r="X512" s="137" t="s">
        <v>1181</v>
      </c>
      <c r="Y512" s="159" t="s">
        <v>371</v>
      </c>
      <c r="Z512" s="159" t="s">
        <v>371</v>
      </c>
      <c r="AA512" s="60" t="s">
        <v>377</v>
      </c>
      <c r="AB512" s="60">
        <f t="shared" si="86"/>
        <v>3</v>
      </c>
      <c r="AC512" s="60" t="s">
        <v>377</v>
      </c>
      <c r="AD512" s="60">
        <f t="shared" si="87"/>
        <v>3</v>
      </c>
      <c r="AE512" s="60" t="s">
        <v>377</v>
      </c>
      <c r="AF512" s="60">
        <f t="shared" si="88"/>
        <v>3</v>
      </c>
      <c r="AG512" s="60">
        <f t="shared" si="81"/>
        <v>9</v>
      </c>
      <c r="AH512" s="60" t="str">
        <f t="shared" si="89"/>
        <v>Alta</v>
      </c>
    </row>
    <row r="513" spans="1:34" ht="92.4">
      <c r="A513" s="137" t="s">
        <v>2404</v>
      </c>
      <c r="B513" s="60" t="s">
        <v>457</v>
      </c>
      <c r="C513" s="137" t="s">
        <v>457</v>
      </c>
      <c r="D513" s="137" t="s">
        <v>457</v>
      </c>
      <c r="E513" s="137" t="s">
        <v>457</v>
      </c>
      <c r="F513" s="268"/>
      <c r="G513" s="137" t="s">
        <v>2300</v>
      </c>
      <c r="H513" s="60" t="s">
        <v>157</v>
      </c>
      <c r="I513" s="60" t="s">
        <v>160</v>
      </c>
      <c r="J513" s="60" t="s">
        <v>172</v>
      </c>
      <c r="K513" s="60" t="s">
        <v>172</v>
      </c>
      <c r="L513" s="60" t="s">
        <v>359</v>
      </c>
      <c r="M513" s="60" t="s">
        <v>584</v>
      </c>
      <c r="N513" s="60" t="s">
        <v>584</v>
      </c>
      <c r="O513" s="60" t="s">
        <v>584</v>
      </c>
      <c r="P513" s="60" t="s">
        <v>421</v>
      </c>
      <c r="Q513" s="60" t="s">
        <v>421</v>
      </c>
      <c r="R513" s="60" t="s">
        <v>421</v>
      </c>
      <c r="S513" s="60" t="str">
        <f t="shared" si="85"/>
        <v>No Aplica</v>
      </c>
      <c r="T513" s="60" t="s">
        <v>421</v>
      </c>
      <c r="U513" s="60" t="s">
        <v>369</v>
      </c>
      <c r="V513" s="60" t="s">
        <v>421</v>
      </c>
      <c r="W513" s="60" t="s">
        <v>584</v>
      </c>
      <c r="X513" s="137" t="s">
        <v>1181</v>
      </c>
      <c r="Y513" s="159" t="s">
        <v>371</v>
      </c>
      <c r="Z513" s="159" t="s">
        <v>371</v>
      </c>
      <c r="AA513" s="60" t="s">
        <v>377</v>
      </c>
      <c r="AB513" s="60">
        <f t="shared" si="86"/>
        <v>3</v>
      </c>
      <c r="AC513" s="60" t="s">
        <v>377</v>
      </c>
      <c r="AD513" s="60">
        <f t="shared" si="87"/>
        <v>3</v>
      </c>
      <c r="AE513" s="60" t="s">
        <v>377</v>
      </c>
      <c r="AF513" s="60">
        <f t="shared" si="88"/>
        <v>3</v>
      </c>
      <c r="AG513" s="60">
        <f t="shared" si="81"/>
        <v>9</v>
      </c>
      <c r="AH513" s="60" t="str">
        <f t="shared" si="89"/>
        <v>Alta</v>
      </c>
    </row>
    <row r="514" spans="1:34" ht="92.4">
      <c r="A514" s="137" t="s">
        <v>2405</v>
      </c>
      <c r="B514" s="60" t="s">
        <v>457</v>
      </c>
      <c r="C514" s="137" t="s">
        <v>457</v>
      </c>
      <c r="D514" s="137" t="s">
        <v>457</v>
      </c>
      <c r="E514" s="137" t="s">
        <v>457</v>
      </c>
      <c r="F514" s="268"/>
      <c r="G514" s="137" t="s">
        <v>2301</v>
      </c>
      <c r="H514" s="60" t="s">
        <v>157</v>
      </c>
      <c r="I514" s="60" t="s">
        <v>156</v>
      </c>
      <c r="J514" s="60" t="s">
        <v>172</v>
      </c>
      <c r="K514" s="60" t="s">
        <v>172</v>
      </c>
      <c r="L514" s="60" t="s">
        <v>359</v>
      </c>
      <c r="M514" s="60" t="s">
        <v>584</v>
      </c>
      <c r="N514" s="60" t="s">
        <v>584</v>
      </c>
      <c r="O514" s="60" t="s">
        <v>584</v>
      </c>
      <c r="P514" s="60" t="s">
        <v>421</v>
      </c>
      <c r="Q514" s="60" t="s">
        <v>421</v>
      </c>
      <c r="R514" s="60" t="s">
        <v>421</v>
      </c>
      <c r="S514" s="60" t="str">
        <f t="shared" si="85"/>
        <v>No Aplica</v>
      </c>
      <c r="T514" s="60" t="s">
        <v>421</v>
      </c>
      <c r="U514" s="60" t="s">
        <v>369</v>
      </c>
      <c r="V514" s="60" t="s">
        <v>421</v>
      </c>
      <c r="W514" s="60" t="s">
        <v>584</v>
      </c>
      <c r="X514" s="137" t="s">
        <v>1181</v>
      </c>
      <c r="Y514" s="159" t="s">
        <v>371</v>
      </c>
      <c r="Z514" s="159" t="s">
        <v>371</v>
      </c>
      <c r="AA514" s="60" t="s">
        <v>377</v>
      </c>
      <c r="AB514" s="60">
        <f t="shared" si="86"/>
        <v>3</v>
      </c>
      <c r="AC514" s="60" t="s">
        <v>377</v>
      </c>
      <c r="AD514" s="60">
        <f t="shared" si="87"/>
        <v>3</v>
      </c>
      <c r="AE514" s="60" t="s">
        <v>377</v>
      </c>
      <c r="AF514" s="60">
        <f t="shared" si="88"/>
        <v>3</v>
      </c>
      <c r="AG514" s="60">
        <f t="shared" si="81"/>
        <v>9</v>
      </c>
      <c r="AH514" s="60" t="str">
        <f t="shared" si="89"/>
        <v>Alta</v>
      </c>
    </row>
    <row r="515" spans="1:34" ht="92.4">
      <c r="A515" s="137" t="s">
        <v>2406</v>
      </c>
      <c r="B515" s="60" t="s">
        <v>457</v>
      </c>
      <c r="C515" s="137" t="s">
        <v>457</v>
      </c>
      <c r="D515" s="137" t="s">
        <v>457</v>
      </c>
      <c r="E515" s="137" t="s">
        <v>457</v>
      </c>
      <c r="F515" s="268"/>
      <c r="G515" s="137" t="s">
        <v>2302</v>
      </c>
      <c r="H515" s="60" t="s">
        <v>157</v>
      </c>
      <c r="I515" s="60" t="s">
        <v>160</v>
      </c>
      <c r="J515" s="60" t="s">
        <v>172</v>
      </c>
      <c r="K515" s="60" t="s">
        <v>172</v>
      </c>
      <c r="L515" s="60" t="s">
        <v>359</v>
      </c>
      <c r="M515" s="60" t="s">
        <v>584</v>
      </c>
      <c r="N515" s="60" t="s">
        <v>584</v>
      </c>
      <c r="O515" s="60" t="s">
        <v>584</v>
      </c>
      <c r="P515" s="60" t="s">
        <v>421</v>
      </c>
      <c r="Q515" s="60" t="s">
        <v>421</v>
      </c>
      <c r="R515" s="60" t="s">
        <v>421</v>
      </c>
      <c r="S515" s="60" t="str">
        <f t="shared" si="85"/>
        <v>No Aplica</v>
      </c>
      <c r="T515" s="60" t="s">
        <v>421</v>
      </c>
      <c r="U515" s="60" t="s">
        <v>369</v>
      </c>
      <c r="V515" s="60" t="s">
        <v>421</v>
      </c>
      <c r="W515" s="60" t="s">
        <v>584</v>
      </c>
      <c r="X515" s="137" t="s">
        <v>1181</v>
      </c>
      <c r="Y515" s="159" t="s">
        <v>371</v>
      </c>
      <c r="Z515" s="159" t="s">
        <v>371</v>
      </c>
      <c r="AA515" s="60" t="s">
        <v>377</v>
      </c>
      <c r="AB515" s="60">
        <f t="shared" si="86"/>
        <v>3</v>
      </c>
      <c r="AC515" s="60" t="s">
        <v>377</v>
      </c>
      <c r="AD515" s="60">
        <f t="shared" si="87"/>
        <v>3</v>
      </c>
      <c r="AE515" s="60" t="s">
        <v>377</v>
      </c>
      <c r="AF515" s="60">
        <f t="shared" si="88"/>
        <v>3</v>
      </c>
      <c r="AG515" s="60">
        <f t="shared" si="81"/>
        <v>9</v>
      </c>
      <c r="AH515" s="60" t="str">
        <f>IF(AEF526=7,(IF(AB515=1,"Alta",IF(AD515=1,"Alta",IF(AF515=1,"Alta","Media")))),IF(AG515&lt;=3,"Baja",IF(AG515&lt;=7,"Media",IF(AG515&lt;=9,"Alta",""))))</f>
        <v>Alta</v>
      </c>
    </row>
    <row r="516" spans="1:34" ht="92.4">
      <c r="A516" s="137" t="s">
        <v>2407</v>
      </c>
      <c r="B516" s="60" t="s">
        <v>457</v>
      </c>
      <c r="C516" s="137" t="s">
        <v>457</v>
      </c>
      <c r="D516" s="137" t="s">
        <v>457</v>
      </c>
      <c r="E516" s="137" t="s">
        <v>457</v>
      </c>
      <c r="F516" s="268"/>
      <c r="G516" s="137" t="s">
        <v>2303</v>
      </c>
      <c r="H516" s="60" t="s">
        <v>157</v>
      </c>
      <c r="I516" s="60" t="s">
        <v>156</v>
      </c>
      <c r="J516" s="60" t="s">
        <v>172</v>
      </c>
      <c r="K516" s="60" t="s">
        <v>172</v>
      </c>
      <c r="L516" s="60" t="s">
        <v>359</v>
      </c>
      <c r="M516" s="60" t="s">
        <v>584</v>
      </c>
      <c r="N516" s="60" t="s">
        <v>584</v>
      </c>
      <c r="O516" s="60" t="s">
        <v>584</v>
      </c>
      <c r="P516" s="60" t="s">
        <v>421</v>
      </c>
      <c r="Q516" s="60" t="s">
        <v>421</v>
      </c>
      <c r="R516" s="60" t="s">
        <v>421</v>
      </c>
      <c r="S516" s="60" t="str">
        <f t="shared" si="85"/>
        <v>No Aplica</v>
      </c>
      <c r="T516" s="60" t="s">
        <v>421</v>
      </c>
      <c r="U516" s="60" t="s">
        <v>369</v>
      </c>
      <c r="V516" s="60" t="s">
        <v>421</v>
      </c>
      <c r="W516" s="60" t="s">
        <v>584</v>
      </c>
      <c r="X516" s="137" t="s">
        <v>1181</v>
      </c>
      <c r="Y516" s="159" t="s">
        <v>371</v>
      </c>
      <c r="Z516" s="159" t="s">
        <v>371</v>
      </c>
      <c r="AA516" s="60" t="s">
        <v>377</v>
      </c>
      <c r="AB516" s="60">
        <f t="shared" si="86"/>
        <v>3</v>
      </c>
      <c r="AC516" s="60" t="s">
        <v>377</v>
      </c>
      <c r="AD516" s="60">
        <f t="shared" si="87"/>
        <v>3</v>
      </c>
      <c r="AE516" s="60" t="s">
        <v>377</v>
      </c>
      <c r="AF516" s="60">
        <f t="shared" si="88"/>
        <v>3</v>
      </c>
      <c r="AG516" s="60">
        <f t="shared" si="81"/>
        <v>9</v>
      </c>
      <c r="AH516" s="60" t="str">
        <f>IF(AEF529=7,(IF(AB516=1,"Alta",IF(AD516=1,"Alta",IF(AF516=1,"Alta","Media")))),IF(AG516&lt;=3,"Baja",IF(AG516&lt;=7,"Media",IF(AG516&lt;=9,"Alta",""))))</f>
        <v>Alta</v>
      </c>
    </row>
    <row r="517" spans="1:34" ht="92.4">
      <c r="A517" s="137" t="s">
        <v>2408</v>
      </c>
      <c r="B517" s="60" t="s">
        <v>457</v>
      </c>
      <c r="C517" s="137" t="s">
        <v>457</v>
      </c>
      <c r="D517" s="137" t="s">
        <v>457</v>
      </c>
      <c r="E517" s="137" t="s">
        <v>457</v>
      </c>
      <c r="F517" s="268"/>
      <c r="G517" s="137" t="s">
        <v>2304</v>
      </c>
      <c r="H517" s="60" t="s">
        <v>157</v>
      </c>
      <c r="I517" s="60" t="s">
        <v>156</v>
      </c>
      <c r="J517" s="60" t="s">
        <v>172</v>
      </c>
      <c r="K517" s="60" t="s">
        <v>172</v>
      </c>
      <c r="L517" s="60" t="s">
        <v>359</v>
      </c>
      <c r="M517" s="60" t="s">
        <v>584</v>
      </c>
      <c r="N517" s="60" t="s">
        <v>584</v>
      </c>
      <c r="O517" s="60" t="s">
        <v>584</v>
      </c>
      <c r="P517" s="60" t="s">
        <v>421</v>
      </c>
      <c r="Q517" s="60" t="s">
        <v>421</v>
      </c>
      <c r="R517" s="60" t="s">
        <v>421</v>
      </c>
      <c r="S517" s="60" t="str">
        <f t="shared" si="85"/>
        <v>No Aplica</v>
      </c>
      <c r="T517" s="60" t="s">
        <v>421</v>
      </c>
      <c r="U517" s="60" t="s">
        <v>369</v>
      </c>
      <c r="V517" s="60" t="s">
        <v>421</v>
      </c>
      <c r="W517" s="60" t="s">
        <v>584</v>
      </c>
      <c r="X517" s="137" t="s">
        <v>1181</v>
      </c>
      <c r="Y517" s="159" t="s">
        <v>371</v>
      </c>
      <c r="Z517" s="159" t="s">
        <v>371</v>
      </c>
      <c r="AA517" s="60" t="s">
        <v>377</v>
      </c>
      <c r="AB517" s="60">
        <f t="shared" si="86"/>
        <v>3</v>
      </c>
      <c r="AC517" s="60" t="s">
        <v>377</v>
      </c>
      <c r="AD517" s="60">
        <f t="shared" si="87"/>
        <v>3</v>
      </c>
      <c r="AE517" s="60" t="s">
        <v>377</v>
      </c>
      <c r="AF517" s="60">
        <f t="shared" si="88"/>
        <v>3</v>
      </c>
      <c r="AG517" s="60">
        <f t="shared" si="81"/>
        <v>9</v>
      </c>
      <c r="AH517" s="60" t="str">
        <f t="shared" ref="AH517:AH522" si="90">IF(AEF532=7,(IF(AB517=1,"Alta",IF(AD517=1,"Alta",IF(AF517=1,"Alta","Media")))),IF(AG517&lt;=3,"Baja",IF(AG517&lt;=7,"Media",IF(AG517&lt;=9,"Alta",""))))</f>
        <v>Alta</v>
      </c>
    </row>
    <row r="518" spans="1:34" ht="92.4">
      <c r="A518" s="137" t="s">
        <v>2409</v>
      </c>
      <c r="B518" s="60" t="s">
        <v>457</v>
      </c>
      <c r="C518" s="137" t="s">
        <v>457</v>
      </c>
      <c r="D518" s="137" t="s">
        <v>457</v>
      </c>
      <c r="E518" s="137" t="s">
        <v>457</v>
      </c>
      <c r="F518" s="268"/>
      <c r="G518" s="145" t="s">
        <v>2305</v>
      </c>
      <c r="H518" s="60" t="s">
        <v>157</v>
      </c>
      <c r="I518" s="60" t="s">
        <v>156</v>
      </c>
      <c r="J518" s="60" t="s">
        <v>172</v>
      </c>
      <c r="K518" s="60" t="s">
        <v>172</v>
      </c>
      <c r="L518" s="60" t="s">
        <v>359</v>
      </c>
      <c r="M518" s="60" t="s">
        <v>584</v>
      </c>
      <c r="N518" s="60" t="s">
        <v>584</v>
      </c>
      <c r="O518" s="60" t="s">
        <v>584</v>
      </c>
      <c r="P518" s="60" t="s">
        <v>421</v>
      </c>
      <c r="Q518" s="60" t="s">
        <v>421</v>
      </c>
      <c r="R518" s="60" t="s">
        <v>421</v>
      </c>
      <c r="S518" s="60" t="str">
        <f t="shared" si="85"/>
        <v>No Aplica</v>
      </c>
      <c r="T518" s="137"/>
      <c r="U518" s="60" t="s">
        <v>369</v>
      </c>
      <c r="V518" s="60" t="s">
        <v>421</v>
      </c>
      <c r="W518" s="60" t="s">
        <v>584</v>
      </c>
      <c r="X518" s="137" t="s">
        <v>1181</v>
      </c>
      <c r="Y518" s="159" t="s">
        <v>371</v>
      </c>
      <c r="Z518" s="159" t="s">
        <v>371</v>
      </c>
      <c r="AA518" s="60" t="s">
        <v>377</v>
      </c>
      <c r="AB518" s="60">
        <f t="shared" si="86"/>
        <v>3</v>
      </c>
      <c r="AC518" s="60" t="s">
        <v>377</v>
      </c>
      <c r="AD518" s="60">
        <f t="shared" si="87"/>
        <v>3</v>
      </c>
      <c r="AE518" s="60" t="s">
        <v>377</v>
      </c>
      <c r="AF518" s="60">
        <f t="shared" si="88"/>
        <v>3</v>
      </c>
      <c r="AG518" s="60">
        <f t="shared" si="81"/>
        <v>9</v>
      </c>
      <c r="AH518" s="60" t="str">
        <f t="shared" si="90"/>
        <v>Alta</v>
      </c>
    </row>
    <row r="519" spans="1:34" ht="92.4">
      <c r="A519" s="137" t="s">
        <v>2410</v>
      </c>
      <c r="B519" s="60" t="s">
        <v>457</v>
      </c>
      <c r="C519" s="137" t="s">
        <v>457</v>
      </c>
      <c r="D519" s="137" t="s">
        <v>457</v>
      </c>
      <c r="E519" s="137" t="s">
        <v>457</v>
      </c>
      <c r="F519" s="268"/>
      <c r="G519" s="147" t="s">
        <v>2306</v>
      </c>
      <c r="H519" s="60" t="s">
        <v>157</v>
      </c>
      <c r="I519" s="60" t="s">
        <v>160</v>
      </c>
      <c r="J519" s="60" t="s">
        <v>172</v>
      </c>
      <c r="K519" s="60" t="s">
        <v>172</v>
      </c>
      <c r="L519" s="60" t="s">
        <v>359</v>
      </c>
      <c r="M519" s="60" t="s">
        <v>584</v>
      </c>
      <c r="N519" s="60" t="s">
        <v>584</v>
      </c>
      <c r="O519" s="60" t="s">
        <v>584</v>
      </c>
      <c r="P519" s="60" t="s">
        <v>421</v>
      </c>
      <c r="Q519" s="60" t="s">
        <v>421</v>
      </c>
      <c r="R519" s="60" t="s">
        <v>421</v>
      </c>
      <c r="S519" s="60" t="str">
        <f t="shared" si="85"/>
        <v>No Aplica</v>
      </c>
      <c r="T519" s="137"/>
      <c r="U519" s="60" t="s">
        <v>369</v>
      </c>
      <c r="V519" s="60" t="s">
        <v>421</v>
      </c>
      <c r="W519" s="60" t="s">
        <v>584</v>
      </c>
      <c r="X519" s="137" t="s">
        <v>1181</v>
      </c>
      <c r="Y519" s="159" t="s">
        <v>371</v>
      </c>
      <c r="Z519" s="159" t="s">
        <v>371</v>
      </c>
      <c r="AA519" s="60" t="s">
        <v>377</v>
      </c>
      <c r="AB519" s="60">
        <f t="shared" si="86"/>
        <v>3</v>
      </c>
      <c r="AC519" s="60" t="s">
        <v>377</v>
      </c>
      <c r="AD519" s="60">
        <f t="shared" si="87"/>
        <v>3</v>
      </c>
      <c r="AE519" s="60" t="s">
        <v>377</v>
      </c>
      <c r="AF519" s="60">
        <f t="shared" si="88"/>
        <v>3</v>
      </c>
      <c r="AG519" s="60">
        <f t="shared" si="81"/>
        <v>9</v>
      </c>
      <c r="AH519" s="60" t="str">
        <f t="shared" si="90"/>
        <v>Alta</v>
      </c>
    </row>
    <row r="520" spans="1:34" ht="92.4">
      <c r="A520" s="137" t="s">
        <v>2411</v>
      </c>
      <c r="B520" s="60" t="s">
        <v>457</v>
      </c>
      <c r="C520" s="137" t="s">
        <v>457</v>
      </c>
      <c r="D520" s="137" t="s">
        <v>457</v>
      </c>
      <c r="E520" s="137" t="s">
        <v>457</v>
      </c>
      <c r="F520" s="268"/>
      <c r="G520" s="147" t="s">
        <v>2307</v>
      </c>
      <c r="H520" s="60" t="s">
        <v>157</v>
      </c>
      <c r="I520" s="60" t="s">
        <v>156</v>
      </c>
      <c r="J520" s="60" t="s">
        <v>172</v>
      </c>
      <c r="K520" s="60" t="s">
        <v>172</v>
      </c>
      <c r="L520" s="60" t="s">
        <v>359</v>
      </c>
      <c r="M520" s="60" t="s">
        <v>584</v>
      </c>
      <c r="N520" s="60" t="s">
        <v>584</v>
      </c>
      <c r="O520" s="60" t="s">
        <v>584</v>
      </c>
      <c r="P520" s="60" t="s">
        <v>421</v>
      </c>
      <c r="Q520" s="60" t="s">
        <v>421</v>
      </c>
      <c r="R520" s="60" t="s">
        <v>421</v>
      </c>
      <c r="S520" s="60" t="str">
        <f t="shared" si="85"/>
        <v>No Aplica</v>
      </c>
      <c r="T520" s="137"/>
      <c r="U520" s="60" t="s">
        <v>369</v>
      </c>
      <c r="V520" s="60" t="s">
        <v>421</v>
      </c>
      <c r="W520" s="60" t="s">
        <v>584</v>
      </c>
      <c r="X520" s="137" t="s">
        <v>1181</v>
      </c>
      <c r="Y520" s="159" t="s">
        <v>371</v>
      </c>
      <c r="Z520" s="159" t="s">
        <v>371</v>
      </c>
      <c r="AA520" s="60" t="s">
        <v>377</v>
      </c>
      <c r="AB520" s="60">
        <f t="shared" si="86"/>
        <v>3</v>
      </c>
      <c r="AC520" s="60" t="s">
        <v>377</v>
      </c>
      <c r="AD520" s="60">
        <f t="shared" si="87"/>
        <v>3</v>
      </c>
      <c r="AE520" s="60" t="s">
        <v>377</v>
      </c>
      <c r="AF520" s="60">
        <f t="shared" si="88"/>
        <v>3</v>
      </c>
      <c r="AG520" s="60">
        <f t="shared" si="81"/>
        <v>9</v>
      </c>
      <c r="AH520" s="60" t="str">
        <f t="shared" si="90"/>
        <v>Alta</v>
      </c>
    </row>
    <row r="521" spans="1:34" ht="92.4">
      <c r="A521" s="137" t="s">
        <v>2412</v>
      </c>
      <c r="B521" s="60" t="s">
        <v>457</v>
      </c>
      <c r="C521" s="137" t="s">
        <v>457</v>
      </c>
      <c r="D521" s="137" t="s">
        <v>457</v>
      </c>
      <c r="E521" s="137" t="s">
        <v>457</v>
      </c>
      <c r="F521" s="268"/>
      <c r="G521" s="147" t="s">
        <v>2308</v>
      </c>
      <c r="H521" s="60" t="s">
        <v>157</v>
      </c>
      <c r="I521" s="60" t="s">
        <v>156</v>
      </c>
      <c r="J521" s="60" t="s">
        <v>172</v>
      </c>
      <c r="K521" s="60" t="s">
        <v>172</v>
      </c>
      <c r="L521" s="60" t="s">
        <v>359</v>
      </c>
      <c r="M521" s="60" t="s">
        <v>584</v>
      </c>
      <c r="N521" s="60" t="s">
        <v>584</v>
      </c>
      <c r="O521" s="60" t="s">
        <v>584</v>
      </c>
      <c r="P521" s="60" t="s">
        <v>421</v>
      </c>
      <c r="Q521" s="60" t="s">
        <v>421</v>
      </c>
      <c r="R521" s="60" t="s">
        <v>421</v>
      </c>
      <c r="S521" s="60" t="str">
        <f t="shared" si="85"/>
        <v>No Aplica</v>
      </c>
      <c r="T521" s="137"/>
      <c r="U521" s="60" t="s">
        <v>369</v>
      </c>
      <c r="V521" s="60" t="s">
        <v>421</v>
      </c>
      <c r="W521" s="60" t="s">
        <v>584</v>
      </c>
      <c r="X521" s="137" t="s">
        <v>1181</v>
      </c>
      <c r="Y521" s="159" t="s">
        <v>371</v>
      </c>
      <c r="Z521" s="159" t="s">
        <v>371</v>
      </c>
      <c r="AA521" s="60" t="s">
        <v>377</v>
      </c>
      <c r="AB521" s="60">
        <f t="shared" si="86"/>
        <v>3</v>
      </c>
      <c r="AC521" s="60" t="s">
        <v>377</v>
      </c>
      <c r="AD521" s="60">
        <f t="shared" si="87"/>
        <v>3</v>
      </c>
      <c r="AE521" s="60" t="s">
        <v>377</v>
      </c>
      <c r="AF521" s="60">
        <f t="shared" si="88"/>
        <v>3</v>
      </c>
      <c r="AG521" s="60">
        <f t="shared" si="81"/>
        <v>9</v>
      </c>
      <c r="AH521" s="60" t="str">
        <f t="shared" si="90"/>
        <v>Alta</v>
      </c>
    </row>
    <row r="522" spans="1:34" ht="92.4">
      <c r="A522" s="137" t="s">
        <v>2413</v>
      </c>
      <c r="B522" s="60" t="s">
        <v>457</v>
      </c>
      <c r="C522" s="137" t="s">
        <v>457</v>
      </c>
      <c r="D522" s="137" t="s">
        <v>457</v>
      </c>
      <c r="E522" s="137" t="s">
        <v>457</v>
      </c>
      <c r="F522" s="268"/>
      <c r="G522" s="137" t="s">
        <v>2309</v>
      </c>
      <c r="H522" s="60" t="s">
        <v>157</v>
      </c>
      <c r="I522" s="60" t="s">
        <v>160</v>
      </c>
      <c r="J522" s="60" t="s">
        <v>172</v>
      </c>
      <c r="K522" s="60" t="s">
        <v>172</v>
      </c>
      <c r="L522" s="60" t="s">
        <v>359</v>
      </c>
      <c r="M522" s="60" t="s">
        <v>584</v>
      </c>
      <c r="N522" s="60" t="s">
        <v>584</v>
      </c>
      <c r="O522" s="60" t="s">
        <v>584</v>
      </c>
      <c r="P522" s="60" t="s">
        <v>421</v>
      </c>
      <c r="Q522" s="60" t="s">
        <v>421</v>
      </c>
      <c r="R522" s="60" t="s">
        <v>421</v>
      </c>
      <c r="S522" s="60" t="str">
        <f t="shared" si="85"/>
        <v>No Aplica</v>
      </c>
      <c r="T522" s="137"/>
      <c r="U522" s="60" t="s">
        <v>369</v>
      </c>
      <c r="V522" s="60" t="s">
        <v>421</v>
      </c>
      <c r="W522" s="60" t="s">
        <v>584</v>
      </c>
      <c r="X522" s="137" t="s">
        <v>1181</v>
      </c>
      <c r="Y522" s="159" t="s">
        <v>371</v>
      </c>
      <c r="Z522" s="159" t="s">
        <v>371</v>
      </c>
      <c r="AA522" s="60" t="s">
        <v>377</v>
      </c>
      <c r="AB522" s="60">
        <f t="shared" si="86"/>
        <v>3</v>
      </c>
      <c r="AC522" s="60" t="s">
        <v>377</v>
      </c>
      <c r="AD522" s="60">
        <f t="shared" si="87"/>
        <v>3</v>
      </c>
      <c r="AE522" s="60" t="s">
        <v>377</v>
      </c>
      <c r="AF522" s="60">
        <f t="shared" si="88"/>
        <v>3</v>
      </c>
      <c r="AG522" s="60">
        <f t="shared" si="81"/>
        <v>9</v>
      </c>
      <c r="AH522" s="60" t="str">
        <f t="shared" si="90"/>
        <v>Alta</v>
      </c>
    </row>
    <row r="523" spans="1:34" ht="92.4">
      <c r="A523" s="137" t="s">
        <v>2414</v>
      </c>
      <c r="B523" s="60" t="s">
        <v>457</v>
      </c>
      <c r="C523" s="137" t="s">
        <v>457</v>
      </c>
      <c r="D523" s="137" t="s">
        <v>457</v>
      </c>
      <c r="E523" s="137" t="s">
        <v>457</v>
      </c>
      <c r="F523" s="267" t="s">
        <v>2310</v>
      </c>
      <c r="G523" s="137" t="s">
        <v>2311</v>
      </c>
      <c r="H523" s="60" t="s">
        <v>157</v>
      </c>
      <c r="I523" s="60" t="s">
        <v>156</v>
      </c>
      <c r="J523" s="60" t="s">
        <v>172</v>
      </c>
      <c r="K523" s="60" t="s">
        <v>196</v>
      </c>
      <c r="L523" s="60" t="s">
        <v>359</v>
      </c>
      <c r="M523" s="60" t="s">
        <v>584</v>
      </c>
      <c r="N523" s="60" t="s">
        <v>584</v>
      </c>
      <c r="O523" s="60" t="s">
        <v>584</v>
      </c>
      <c r="P523" s="60" t="s">
        <v>421</v>
      </c>
      <c r="Q523" s="60" t="s">
        <v>365</v>
      </c>
      <c r="R523" s="60" t="s">
        <v>420</v>
      </c>
      <c r="S523" s="60" t="str">
        <f t="shared" si="85"/>
        <v>I.P.Reservada</v>
      </c>
      <c r="T523" s="137" t="s">
        <v>2312</v>
      </c>
      <c r="U523" s="60" t="s">
        <v>369</v>
      </c>
      <c r="V523" s="137" t="s">
        <v>2313</v>
      </c>
      <c r="W523" s="60" t="s">
        <v>584</v>
      </c>
      <c r="X523" s="137" t="s">
        <v>1181</v>
      </c>
      <c r="Y523" s="158" t="s">
        <v>373</v>
      </c>
      <c r="Z523" s="160" t="s">
        <v>372</v>
      </c>
      <c r="AA523" s="60" t="s">
        <v>378</v>
      </c>
      <c r="AB523" s="60">
        <f t="shared" si="86"/>
        <v>2</v>
      </c>
      <c r="AC523" s="60" t="s">
        <v>379</v>
      </c>
      <c r="AD523" s="60">
        <f t="shared" si="87"/>
        <v>1</v>
      </c>
      <c r="AE523" s="60" t="s">
        <v>378</v>
      </c>
      <c r="AF523" s="60">
        <f t="shared" si="88"/>
        <v>2</v>
      </c>
      <c r="AG523" s="60">
        <f t="shared" si="81"/>
        <v>5</v>
      </c>
      <c r="AH523" s="143" t="str">
        <f>IF(AEF535=7,(IF(AB523=1,"Alta",IF(AD523=1,"Alta",IF(AF523=1,"Alta","Media")))),IF(AG523&lt;=3,"Baja",IF(AG523&lt;=7,"Media",IF(AG523&lt;=9,"Alta",""))))</f>
        <v>Media</v>
      </c>
    </row>
    <row r="524" spans="1:34" ht="92.4">
      <c r="A524" s="137" t="s">
        <v>2415</v>
      </c>
      <c r="B524" s="60" t="s">
        <v>457</v>
      </c>
      <c r="C524" s="137" t="s">
        <v>457</v>
      </c>
      <c r="D524" s="137" t="s">
        <v>457</v>
      </c>
      <c r="E524" s="137" t="s">
        <v>457</v>
      </c>
      <c r="F524" s="268"/>
      <c r="G524" s="137" t="s">
        <v>2314</v>
      </c>
      <c r="H524" s="60" t="s">
        <v>157</v>
      </c>
      <c r="I524" s="60" t="s">
        <v>156</v>
      </c>
      <c r="J524" s="60" t="s">
        <v>172</v>
      </c>
      <c r="K524" s="60" t="s">
        <v>180</v>
      </c>
      <c r="L524" s="60" t="s">
        <v>359</v>
      </c>
      <c r="M524" s="60" t="s">
        <v>584</v>
      </c>
      <c r="N524" s="60" t="s">
        <v>584</v>
      </c>
      <c r="O524" s="60" t="s">
        <v>584</v>
      </c>
      <c r="P524" s="60" t="s">
        <v>420</v>
      </c>
      <c r="Q524" s="60" t="s">
        <v>365</v>
      </c>
      <c r="R524" s="60" t="s">
        <v>421</v>
      </c>
      <c r="S524" s="60" t="str">
        <f t="shared" si="85"/>
        <v>No Aplica</v>
      </c>
      <c r="T524" s="137" t="s">
        <v>1297</v>
      </c>
      <c r="U524" s="60" t="s">
        <v>369</v>
      </c>
      <c r="V524" s="137" t="s">
        <v>2313</v>
      </c>
      <c r="W524" s="60" t="s">
        <v>584</v>
      </c>
      <c r="X524" s="137" t="s">
        <v>1181</v>
      </c>
      <c r="Y524" s="158" t="s">
        <v>373</v>
      </c>
      <c r="Z524" s="160" t="s">
        <v>372</v>
      </c>
      <c r="AA524" s="60" t="s">
        <v>378</v>
      </c>
      <c r="AB524" s="60">
        <f t="shared" si="86"/>
        <v>2</v>
      </c>
      <c r="AC524" s="60" t="s">
        <v>379</v>
      </c>
      <c r="AD524" s="60">
        <f t="shared" si="87"/>
        <v>1</v>
      </c>
      <c r="AE524" s="60" t="s">
        <v>378</v>
      </c>
      <c r="AF524" s="60">
        <f t="shared" si="88"/>
        <v>2</v>
      </c>
      <c r="AG524" s="60">
        <f t="shared" ref="AG524:AG525" si="91">IFERROR(SUM(AB524+AD524+AF524),"")</f>
        <v>5</v>
      </c>
      <c r="AH524" s="143" t="str">
        <f>IF(AEF536=7,(IF(AB524=1,"Alta",IF(AD524=1,"Alta",IF(AF524=1,"Alta","Media")))),IF(AG524&lt;=3,"Baja",IF(AG524&lt;=7,"Media",IF(AG524&lt;=9,"Alta",""))))</f>
        <v>Media</v>
      </c>
    </row>
    <row r="525" spans="1:34" ht="92.4">
      <c r="A525" s="137" t="s">
        <v>2416</v>
      </c>
      <c r="B525" s="60" t="s">
        <v>457</v>
      </c>
      <c r="C525" s="137" t="s">
        <v>457</v>
      </c>
      <c r="D525" s="137" t="s">
        <v>457</v>
      </c>
      <c r="E525" s="137" t="s">
        <v>457</v>
      </c>
      <c r="F525" s="269"/>
      <c r="G525" s="137" t="s">
        <v>2315</v>
      </c>
      <c r="H525" s="60" t="s">
        <v>157</v>
      </c>
      <c r="I525" s="60" t="s">
        <v>160</v>
      </c>
      <c r="J525" s="60" t="s">
        <v>172</v>
      </c>
      <c r="K525" s="60" t="s">
        <v>172</v>
      </c>
      <c r="L525" s="60" t="s">
        <v>359</v>
      </c>
      <c r="M525" s="60" t="s">
        <v>584</v>
      </c>
      <c r="N525" s="60" t="s">
        <v>584</v>
      </c>
      <c r="O525" s="60" t="s">
        <v>584</v>
      </c>
      <c r="P525" s="60" t="s">
        <v>421</v>
      </c>
      <c r="Q525" s="60" t="s">
        <v>457</v>
      </c>
      <c r="R525" s="60" t="s">
        <v>421</v>
      </c>
      <c r="S525" s="60" t="s">
        <v>826</v>
      </c>
      <c r="T525" s="137" t="s">
        <v>1297</v>
      </c>
      <c r="U525" s="60"/>
      <c r="V525" s="137" t="s">
        <v>2313</v>
      </c>
      <c r="W525" s="60" t="s">
        <v>584</v>
      </c>
      <c r="X525" s="137" t="s">
        <v>1181</v>
      </c>
      <c r="Y525" s="158" t="s">
        <v>373</v>
      </c>
      <c r="Z525" s="160" t="s">
        <v>372</v>
      </c>
      <c r="AA525" s="60" t="s">
        <v>378</v>
      </c>
      <c r="AB525" s="60">
        <f t="shared" si="86"/>
        <v>2</v>
      </c>
      <c r="AC525" s="60" t="s">
        <v>379</v>
      </c>
      <c r="AD525" s="60">
        <f t="shared" si="87"/>
        <v>1</v>
      </c>
      <c r="AE525" s="60" t="s">
        <v>378</v>
      </c>
      <c r="AF525" s="60">
        <f t="shared" si="88"/>
        <v>2</v>
      </c>
      <c r="AG525" s="60">
        <f t="shared" si="91"/>
        <v>5</v>
      </c>
      <c r="AH525" s="143" t="str">
        <f>IF(AEF537=7,(IF(AB525=1,"Alta",IF(AD525=1,"Alta",IF(AF525=1,"Alta","Media")))),IF(AG525&lt;=3,"Baja",IF(AG525&lt;=7,"Media",IF(AG525&lt;=9,"Alta",""))))</f>
        <v>Media</v>
      </c>
    </row>
    <row r="526" spans="1:34" ht="118.8">
      <c r="A526" s="137" t="s">
        <v>2417</v>
      </c>
      <c r="B526" s="60" t="s">
        <v>457</v>
      </c>
      <c r="C526" s="137" t="s">
        <v>457</v>
      </c>
      <c r="D526" s="137" t="s">
        <v>457</v>
      </c>
      <c r="E526" s="137" t="s">
        <v>457</v>
      </c>
      <c r="F526" s="267" t="s">
        <v>2316</v>
      </c>
      <c r="G526" s="137" t="s">
        <v>2317</v>
      </c>
      <c r="H526" s="60" t="s">
        <v>157</v>
      </c>
      <c r="I526" s="60" t="s">
        <v>156</v>
      </c>
      <c r="J526" s="60" t="s">
        <v>172</v>
      </c>
      <c r="K526" s="60" t="s">
        <v>196</v>
      </c>
      <c r="L526" s="60" t="s">
        <v>359</v>
      </c>
      <c r="M526" s="60" t="s">
        <v>584</v>
      </c>
      <c r="N526" s="60" t="s">
        <v>584</v>
      </c>
      <c r="O526" s="60" t="s">
        <v>584</v>
      </c>
      <c r="P526" s="60" t="s">
        <v>421</v>
      </c>
      <c r="Q526" s="60" t="s">
        <v>365</v>
      </c>
      <c r="R526" s="60" t="s">
        <v>420</v>
      </c>
      <c r="S526" s="60" t="str">
        <f>IF(R526="","",IF(R526="NO","No Aplica",IF(R526="Sí",IF(Q526="Información Pública Reservada","I.P.Reservada",IF(Q526="Información Pública Clasificada","I.P.Clasificada",IF(Q526="Información Pública","I.Pública"))))))</f>
        <v>I.P.Reservada</v>
      </c>
      <c r="T526" s="137" t="s">
        <v>2312</v>
      </c>
      <c r="U526" s="60" t="s">
        <v>369</v>
      </c>
      <c r="V526" s="137" t="s">
        <v>2318</v>
      </c>
      <c r="W526" s="60" t="s">
        <v>584</v>
      </c>
      <c r="X526" s="137" t="s">
        <v>1181</v>
      </c>
      <c r="Y526" s="160" t="s">
        <v>372</v>
      </c>
      <c r="Z526" s="160" t="s">
        <v>372</v>
      </c>
      <c r="AA526" s="60" t="s">
        <v>378</v>
      </c>
      <c r="AB526" s="60">
        <f t="shared" si="86"/>
        <v>2</v>
      </c>
      <c r="AC526" s="60" t="s">
        <v>378</v>
      </c>
      <c r="AD526" s="60">
        <f t="shared" si="87"/>
        <v>2</v>
      </c>
      <c r="AE526" s="60" t="s">
        <v>378</v>
      </c>
      <c r="AF526" s="60">
        <f t="shared" si="88"/>
        <v>2</v>
      </c>
      <c r="AG526" s="60">
        <f t="shared" si="81"/>
        <v>6</v>
      </c>
      <c r="AH526" s="143" t="str">
        <f>IF(AEF536=7,(IF(AB526=1,"Alta",IF(AD526=1,"Alta",IF(AF526=1,"Alta","Media")))),IF(AG526&lt;=3,"Baja",IF(AG526&lt;=7,"Media",IF(AG526&lt;=9,"Alta",""))))</f>
        <v>Media</v>
      </c>
    </row>
    <row r="527" spans="1:34" ht="118.8">
      <c r="A527" s="137" t="s">
        <v>2418</v>
      </c>
      <c r="B527" s="60" t="s">
        <v>457</v>
      </c>
      <c r="C527" s="137" t="s">
        <v>457</v>
      </c>
      <c r="D527" s="137" t="s">
        <v>457</v>
      </c>
      <c r="E527" s="137" t="s">
        <v>457</v>
      </c>
      <c r="F527" s="268"/>
      <c r="G527" s="137" t="s">
        <v>2319</v>
      </c>
      <c r="H527" s="60" t="s">
        <v>157</v>
      </c>
      <c r="I527" s="60" t="s">
        <v>156</v>
      </c>
      <c r="J527" s="60" t="s">
        <v>172</v>
      </c>
      <c r="K527" s="60" t="s">
        <v>196</v>
      </c>
      <c r="L527" s="60" t="s">
        <v>359</v>
      </c>
      <c r="M527" s="60" t="s">
        <v>584</v>
      </c>
      <c r="N527" s="60" t="s">
        <v>584</v>
      </c>
      <c r="O527" s="60" t="s">
        <v>584</v>
      </c>
      <c r="P527" s="60" t="s">
        <v>420</v>
      </c>
      <c r="Q527" s="60" t="s">
        <v>365</v>
      </c>
      <c r="R527" s="60" t="s">
        <v>421</v>
      </c>
      <c r="S527" s="60" t="str">
        <f>IF(R527="","",IF(R527="NO","No Aplica",IF(R527="Sí",IF(Q527="Información Pública Reservada","I.P.Reservada",IF(Q527="Información Pública Clasificada","I.P.Clasificada",IF(Q527="Información Pública","I.Pública"))))))</f>
        <v>No Aplica</v>
      </c>
      <c r="T527" s="137" t="s">
        <v>2312</v>
      </c>
      <c r="U527" s="60" t="s">
        <v>369</v>
      </c>
      <c r="V527" s="137" t="s">
        <v>2318</v>
      </c>
      <c r="W527" s="60" t="s">
        <v>584</v>
      </c>
      <c r="X527" s="137" t="s">
        <v>1181</v>
      </c>
      <c r="Y527" s="160" t="s">
        <v>372</v>
      </c>
      <c r="Z527" s="160" t="s">
        <v>372</v>
      </c>
      <c r="AA527" s="60" t="s">
        <v>378</v>
      </c>
      <c r="AB527" s="60">
        <f t="shared" si="86"/>
        <v>2</v>
      </c>
      <c r="AC527" s="60" t="s">
        <v>378</v>
      </c>
      <c r="AD527" s="60">
        <f t="shared" si="87"/>
        <v>2</v>
      </c>
      <c r="AE527" s="60" t="s">
        <v>378</v>
      </c>
      <c r="AF527" s="60">
        <f t="shared" si="88"/>
        <v>2</v>
      </c>
      <c r="AG527" s="60">
        <f t="shared" ref="AG527" si="92">IFERROR(SUM(AB527+AD527+AF527),"")</f>
        <v>6</v>
      </c>
      <c r="AH527" s="143" t="str">
        <f>IF(AEF537=7,(IF(AB527=1,"Alta",IF(AD527=1,"Alta",IF(AF527=1,"Alta","Media")))),IF(AG527&lt;=3,"Baja",IF(AG527&lt;=7,"Media",IF(AG527&lt;=9,"Alta",""))))</f>
        <v>Media</v>
      </c>
    </row>
    <row r="528" spans="1:34" ht="118.8">
      <c r="A528" s="137" t="s">
        <v>2419</v>
      </c>
      <c r="B528" s="60" t="s">
        <v>457</v>
      </c>
      <c r="C528" s="137" t="s">
        <v>457</v>
      </c>
      <c r="D528" s="137" t="s">
        <v>457</v>
      </c>
      <c r="E528" s="137" t="s">
        <v>457</v>
      </c>
      <c r="F528" s="269"/>
      <c r="G528" s="137" t="s">
        <v>2320</v>
      </c>
      <c r="H528" s="60" t="s">
        <v>157</v>
      </c>
      <c r="I528" s="60" t="s">
        <v>160</v>
      </c>
      <c r="J528" s="60" t="s">
        <v>172</v>
      </c>
      <c r="K528" s="60"/>
      <c r="L528" s="60" t="s">
        <v>359</v>
      </c>
      <c r="M528" s="60" t="s">
        <v>584</v>
      </c>
      <c r="N528" s="60" t="s">
        <v>584</v>
      </c>
      <c r="O528" s="60" t="s">
        <v>584</v>
      </c>
      <c r="P528" s="60" t="s">
        <v>421</v>
      </c>
      <c r="Q528" s="60" t="s">
        <v>457</v>
      </c>
      <c r="R528" s="60" t="s">
        <v>421</v>
      </c>
      <c r="S528" s="60" t="s">
        <v>826</v>
      </c>
      <c r="T528" s="137" t="s">
        <v>2312</v>
      </c>
      <c r="U528" s="60" t="s">
        <v>369</v>
      </c>
      <c r="V528" s="137" t="s">
        <v>2318</v>
      </c>
      <c r="W528" s="60" t="s">
        <v>584</v>
      </c>
      <c r="X528" s="137" t="s">
        <v>1181</v>
      </c>
      <c r="Y528" s="160" t="s">
        <v>372</v>
      </c>
      <c r="Z528" s="160" t="s">
        <v>372</v>
      </c>
      <c r="AA528" s="60" t="s">
        <v>378</v>
      </c>
      <c r="AB528" s="60">
        <f t="shared" si="86"/>
        <v>2</v>
      </c>
      <c r="AC528" s="60" t="s">
        <v>378</v>
      </c>
      <c r="AD528" s="60">
        <f t="shared" si="87"/>
        <v>2</v>
      </c>
      <c r="AE528" s="60" t="s">
        <v>378</v>
      </c>
      <c r="AF528" s="60">
        <f t="shared" si="88"/>
        <v>2</v>
      </c>
      <c r="AG528" s="60">
        <f t="shared" ref="AG528" si="93">IFERROR(SUM(AB528+AD528+AF528),"")</f>
        <v>6</v>
      </c>
      <c r="AH528" s="143" t="str">
        <f>IF(AEF538=7,(IF(AB528=1,"Alta",IF(AD528=1,"Alta",IF(AF528=1,"Alta","Media")))),IF(AG528&lt;=3,"Baja",IF(AG528&lt;=7,"Media",IF(AG528&lt;=9,"Alta",""))))</f>
        <v>Media</v>
      </c>
    </row>
    <row r="529" spans="1:35" ht="92.4">
      <c r="A529" s="137" t="s">
        <v>2420</v>
      </c>
      <c r="B529" s="60" t="s">
        <v>457</v>
      </c>
      <c r="C529" s="137" t="s">
        <v>457</v>
      </c>
      <c r="D529" s="137" t="s">
        <v>457</v>
      </c>
      <c r="E529" s="137" t="s">
        <v>457</v>
      </c>
      <c r="F529" s="267" t="s">
        <v>2321</v>
      </c>
      <c r="G529" s="137" t="s">
        <v>2322</v>
      </c>
      <c r="H529" s="60" t="s">
        <v>157</v>
      </c>
      <c r="I529" s="60" t="s">
        <v>156</v>
      </c>
      <c r="J529" s="60" t="s">
        <v>172</v>
      </c>
      <c r="K529" s="60" t="s">
        <v>196</v>
      </c>
      <c r="L529" s="60" t="s">
        <v>359</v>
      </c>
      <c r="M529" s="60" t="s">
        <v>584</v>
      </c>
      <c r="N529" s="60" t="s">
        <v>584</v>
      </c>
      <c r="O529" s="60" t="s">
        <v>584</v>
      </c>
      <c r="P529" s="60" t="s">
        <v>421</v>
      </c>
      <c r="Q529" s="60" t="s">
        <v>365</v>
      </c>
      <c r="R529" s="60" t="s">
        <v>420</v>
      </c>
      <c r="S529" s="60" t="str">
        <f>IF(R529="","",IF(R529="NO","No Aplica",IF(R529="Sí",IF(Q529="Información Pública Reservada","I.P.Reservada",IF(Q529="Información Pública Clasificada","I.P.Clasificada",IF(Q529="Información Pública","I.Pública"))))))</f>
        <v>I.P.Reservada</v>
      </c>
      <c r="T529" s="137" t="s">
        <v>2312</v>
      </c>
      <c r="U529" s="60" t="s">
        <v>369</v>
      </c>
      <c r="V529" s="137" t="s">
        <v>2323</v>
      </c>
      <c r="W529" s="60" t="s">
        <v>584</v>
      </c>
      <c r="X529" s="137" t="s">
        <v>1181</v>
      </c>
      <c r="Y529" s="158" t="s">
        <v>373</v>
      </c>
      <c r="Z529" s="158" t="s">
        <v>373</v>
      </c>
      <c r="AA529" s="60" t="s">
        <v>378</v>
      </c>
      <c r="AB529" s="60">
        <f t="shared" si="86"/>
        <v>2</v>
      </c>
      <c r="AC529" s="60" t="s">
        <v>378</v>
      </c>
      <c r="AD529" s="60">
        <f t="shared" si="87"/>
        <v>2</v>
      </c>
      <c r="AE529" s="60" t="s">
        <v>378</v>
      </c>
      <c r="AF529" s="60">
        <f t="shared" si="88"/>
        <v>2</v>
      </c>
      <c r="AG529" s="60">
        <f t="shared" si="81"/>
        <v>6</v>
      </c>
      <c r="AH529" s="143" t="str">
        <f>IF(AEF537=7,(IF(AB529=1,"Alta",IF(AD529=1,"Alta",IF(AF529=1,"Alta","Media")))),IF(AG529&lt;=3,"Baja",IF(AG529&lt;=7,"Media",IF(AG529&lt;=9,"Alta",""))))</f>
        <v>Media</v>
      </c>
    </row>
    <row r="530" spans="1:35" ht="92.4">
      <c r="A530" s="137" t="s">
        <v>2421</v>
      </c>
      <c r="B530" s="60" t="s">
        <v>457</v>
      </c>
      <c r="C530" s="137" t="s">
        <v>457</v>
      </c>
      <c r="D530" s="137" t="s">
        <v>457</v>
      </c>
      <c r="E530" s="137" t="s">
        <v>457</v>
      </c>
      <c r="F530" s="268"/>
      <c r="G530" s="137" t="s">
        <v>2324</v>
      </c>
      <c r="H530" s="60" t="s">
        <v>157</v>
      </c>
      <c r="I530" s="60" t="s">
        <v>156</v>
      </c>
      <c r="J530" s="60" t="s">
        <v>172</v>
      </c>
      <c r="K530" s="60" t="s">
        <v>196</v>
      </c>
      <c r="L530" s="60" t="s">
        <v>359</v>
      </c>
      <c r="M530" s="60" t="s">
        <v>584</v>
      </c>
      <c r="N530" s="60" t="s">
        <v>584</v>
      </c>
      <c r="O530" s="60" t="s">
        <v>584</v>
      </c>
      <c r="P530" s="60" t="s">
        <v>420</v>
      </c>
      <c r="Q530" s="60" t="s">
        <v>365</v>
      </c>
      <c r="R530" s="60" t="s">
        <v>421</v>
      </c>
      <c r="S530" s="60" t="str">
        <f>IF(R530="","",IF(R530="NO","No Aplica",IF(R530="Sí",IF(Q530="Información Pública Reservada","I.P.Reservada",IF(Q530="Información Pública Clasificada","I.P.Clasificada",IF(Q530="Información Pública","I.Pública"))))))</f>
        <v>No Aplica</v>
      </c>
      <c r="T530" s="137" t="s">
        <v>2312</v>
      </c>
      <c r="U530" s="60" t="s">
        <v>369</v>
      </c>
      <c r="V530" s="137" t="s">
        <v>2323</v>
      </c>
      <c r="W530" s="60" t="s">
        <v>584</v>
      </c>
      <c r="X530" s="137" t="s">
        <v>1181</v>
      </c>
      <c r="Y530" s="158" t="s">
        <v>373</v>
      </c>
      <c r="Z530" s="158" t="s">
        <v>373</v>
      </c>
      <c r="AA530" s="60" t="s">
        <v>378</v>
      </c>
      <c r="AB530" s="60">
        <f t="shared" si="86"/>
        <v>2</v>
      </c>
      <c r="AC530" s="60" t="s">
        <v>378</v>
      </c>
      <c r="AD530" s="60">
        <f t="shared" si="87"/>
        <v>2</v>
      </c>
      <c r="AE530" s="60" t="s">
        <v>378</v>
      </c>
      <c r="AF530" s="60">
        <f t="shared" si="88"/>
        <v>2</v>
      </c>
      <c r="AG530" s="60">
        <f t="shared" ref="AG530" si="94">IFERROR(SUM(AB530+AD530+AF530),"")</f>
        <v>6</v>
      </c>
      <c r="AH530" s="143" t="str">
        <f>IF(AEF538=7,(IF(AB530=1,"Alta",IF(AD530=1,"Alta",IF(AF530=1,"Alta","Media")))),IF(AG530&lt;=3,"Baja",IF(AG530&lt;=7,"Media",IF(AG530&lt;=9,"Alta",""))))</f>
        <v>Media</v>
      </c>
    </row>
    <row r="531" spans="1:35" ht="92.4">
      <c r="A531" s="137" t="s">
        <v>2422</v>
      </c>
      <c r="B531" s="60" t="s">
        <v>457</v>
      </c>
      <c r="C531" s="137" t="s">
        <v>457</v>
      </c>
      <c r="D531" s="137" t="s">
        <v>457</v>
      </c>
      <c r="E531" s="137" t="s">
        <v>457</v>
      </c>
      <c r="F531" s="269"/>
      <c r="G531" s="137" t="s">
        <v>2325</v>
      </c>
      <c r="H531" s="60" t="s">
        <v>157</v>
      </c>
      <c r="I531" s="60" t="s">
        <v>160</v>
      </c>
      <c r="J531" s="60" t="s">
        <v>172</v>
      </c>
      <c r="K531" s="60"/>
      <c r="L531" s="60" t="s">
        <v>359</v>
      </c>
      <c r="M531" s="60" t="s">
        <v>584</v>
      </c>
      <c r="N531" s="60" t="s">
        <v>584</v>
      </c>
      <c r="O531" s="60" t="s">
        <v>584</v>
      </c>
      <c r="P531" s="60" t="s">
        <v>421</v>
      </c>
      <c r="Q531" s="60"/>
      <c r="R531" s="60" t="s">
        <v>421</v>
      </c>
      <c r="S531" s="60" t="s">
        <v>826</v>
      </c>
      <c r="T531" s="137" t="s">
        <v>2312</v>
      </c>
      <c r="U531" s="60" t="s">
        <v>369</v>
      </c>
      <c r="V531" s="137" t="s">
        <v>2323</v>
      </c>
      <c r="W531" s="60" t="s">
        <v>584</v>
      </c>
      <c r="X531" s="137" t="s">
        <v>1181</v>
      </c>
      <c r="Y531" s="158" t="s">
        <v>373</v>
      </c>
      <c r="Z531" s="158" t="s">
        <v>373</v>
      </c>
      <c r="AA531" s="60" t="s">
        <v>378</v>
      </c>
      <c r="AB531" s="60">
        <f t="shared" si="86"/>
        <v>2</v>
      </c>
      <c r="AC531" s="60" t="s">
        <v>378</v>
      </c>
      <c r="AD531" s="60">
        <f t="shared" si="87"/>
        <v>2</v>
      </c>
      <c r="AE531" s="60" t="s">
        <v>378</v>
      </c>
      <c r="AF531" s="60">
        <f t="shared" si="88"/>
        <v>2</v>
      </c>
      <c r="AG531" s="60">
        <f t="shared" ref="AG531" si="95">IFERROR(SUM(AB531+AD531+AF531),"")</f>
        <v>6</v>
      </c>
      <c r="AH531" s="143" t="str">
        <f>IF(AEF539=7,(IF(AB531=1,"Alta",IF(AD531=1,"Alta",IF(AF531=1,"Alta","Media")))),IF(AG531&lt;=3,"Baja",IF(AG531&lt;=7,"Media",IF(AG531&lt;=9,"Alta",""))))</f>
        <v>Media</v>
      </c>
    </row>
    <row r="532" spans="1:35" ht="92.4">
      <c r="A532" s="137" t="s">
        <v>2423</v>
      </c>
      <c r="B532" s="60" t="s">
        <v>457</v>
      </c>
      <c r="C532" s="137" t="s">
        <v>457</v>
      </c>
      <c r="D532" s="137" t="s">
        <v>457</v>
      </c>
      <c r="E532" s="137" t="s">
        <v>457</v>
      </c>
      <c r="F532" s="137" t="s">
        <v>1295</v>
      </c>
      <c r="G532" s="137" t="s">
        <v>2326</v>
      </c>
      <c r="H532" s="60" t="s">
        <v>256</v>
      </c>
      <c r="I532" s="60" t="s">
        <v>156</v>
      </c>
      <c r="J532" s="60" t="s">
        <v>172</v>
      </c>
      <c r="K532" s="60" t="s">
        <v>196</v>
      </c>
      <c r="L532" s="60" t="s">
        <v>359</v>
      </c>
      <c r="M532" s="60" t="s">
        <v>584</v>
      </c>
      <c r="N532" s="60" t="s">
        <v>584</v>
      </c>
      <c r="O532" s="60" t="s">
        <v>584</v>
      </c>
      <c r="P532" s="60" t="s">
        <v>421</v>
      </c>
      <c r="Q532" s="60" t="s">
        <v>364</v>
      </c>
      <c r="R532" s="60" t="s">
        <v>421</v>
      </c>
      <c r="S532" s="60" t="str">
        <f>IF(R532="","",IF(R532="NO","No Aplica",IF(R532="Sí",IF(Q532="Información Pública Reservada","I.P.Reservada",IF(Q532="Información Pública Clasificada","I.P.Clasificada",IF(Q532="Información Pública","I.Pública"))))))</f>
        <v>No Aplica</v>
      </c>
      <c r="T532" s="137" t="s">
        <v>1297</v>
      </c>
      <c r="U532" s="60" t="s">
        <v>369</v>
      </c>
      <c r="V532" s="137" t="s">
        <v>1298</v>
      </c>
      <c r="W532" s="60" t="s">
        <v>584</v>
      </c>
      <c r="X532" s="137" t="s">
        <v>1181</v>
      </c>
      <c r="Y532" s="158" t="s">
        <v>373</v>
      </c>
      <c r="Z532" s="158" t="s">
        <v>373</v>
      </c>
      <c r="AA532" s="60" t="s">
        <v>379</v>
      </c>
      <c r="AB532" s="60">
        <f t="shared" si="86"/>
        <v>1</v>
      </c>
      <c r="AC532" s="60" t="s">
        <v>379</v>
      </c>
      <c r="AD532" s="60">
        <f t="shared" si="87"/>
        <v>1</v>
      </c>
      <c r="AE532" s="60" t="s">
        <v>379</v>
      </c>
      <c r="AF532" s="60">
        <f t="shared" si="88"/>
        <v>1</v>
      </c>
      <c r="AG532" s="60">
        <f t="shared" si="81"/>
        <v>3</v>
      </c>
      <c r="AH532" s="143" t="str">
        <f>IF(AEF538=7,(IF(AB532=1,"Alta",IF(AD532=1,"Alta",IF(AF532=1,"Alta","Media")))),IF(AG532&lt;=3,"Baja",IF(AG532&lt;=7,"Media",IF(AG532&lt;=9,"Alta",""))))</f>
        <v>Baja</v>
      </c>
      <c r="AI532" s="149"/>
    </row>
    <row r="533" spans="1:35" ht="92.4">
      <c r="A533" s="137" t="s">
        <v>2424</v>
      </c>
      <c r="B533" s="60" t="s">
        <v>457</v>
      </c>
      <c r="C533" s="137" t="s">
        <v>457</v>
      </c>
      <c r="D533" s="137" t="s">
        <v>457</v>
      </c>
      <c r="E533" s="137" t="s">
        <v>457</v>
      </c>
      <c r="F533" s="137" t="s">
        <v>2327</v>
      </c>
      <c r="G533" s="137" t="s">
        <v>2328</v>
      </c>
      <c r="H533" s="60" t="s">
        <v>256</v>
      </c>
      <c r="I533" s="60" t="s">
        <v>160</v>
      </c>
      <c r="J533" s="60" t="s">
        <v>172</v>
      </c>
      <c r="K533" s="60" t="s">
        <v>163</v>
      </c>
      <c r="L533" s="60" t="s">
        <v>359</v>
      </c>
      <c r="M533" s="60" t="s">
        <v>584</v>
      </c>
      <c r="N533" s="60" t="s">
        <v>584</v>
      </c>
      <c r="O533" s="60" t="s">
        <v>584</v>
      </c>
      <c r="P533" s="60" t="s">
        <v>421</v>
      </c>
      <c r="Q533" s="60" t="s">
        <v>421</v>
      </c>
      <c r="R533" s="60" t="s">
        <v>421</v>
      </c>
      <c r="S533" s="60" t="str">
        <f t="shared" si="72"/>
        <v>No Aplica</v>
      </c>
      <c r="T533" s="137" t="s">
        <v>1297</v>
      </c>
      <c r="U533" s="60" t="s">
        <v>369</v>
      </c>
      <c r="V533" s="137" t="s">
        <v>2329</v>
      </c>
      <c r="W533" s="60" t="s">
        <v>584</v>
      </c>
      <c r="X533" s="137" t="s">
        <v>1181</v>
      </c>
      <c r="Y533" s="158" t="s">
        <v>373</v>
      </c>
      <c r="Z533" s="158" t="s">
        <v>373</v>
      </c>
      <c r="AA533" s="60" t="s">
        <v>379</v>
      </c>
      <c r="AB533" s="60">
        <f t="shared" si="75"/>
        <v>1</v>
      </c>
      <c r="AC533" s="60" t="s">
        <v>379</v>
      </c>
      <c r="AD533" s="60">
        <f t="shared" si="76"/>
        <v>1</v>
      </c>
      <c r="AE533" s="60" t="s">
        <v>379</v>
      </c>
      <c r="AF533" s="60">
        <f t="shared" si="73"/>
        <v>1</v>
      </c>
      <c r="AG533" s="60">
        <f t="shared" si="81"/>
        <v>3</v>
      </c>
      <c r="AH533" s="143" t="str">
        <f>IF(AEF539=7,(IF(AB533=1,"Alta",IF(AD533=1,"Alta",IF(AF533=1,"Alta","Media")))),IF(AG533&lt;=3,"Baja",IF(AG533&lt;=7,"Media",IF(AG533&lt;=9,"Alta",""))))</f>
        <v>Baja</v>
      </c>
      <c r="AI533" s="149"/>
    </row>
    <row r="534" spans="1:35" ht="92.4">
      <c r="A534" s="137" t="s">
        <v>2425</v>
      </c>
      <c r="B534" s="60" t="s">
        <v>457</v>
      </c>
      <c r="C534" s="137" t="s">
        <v>457</v>
      </c>
      <c r="D534" s="137" t="s">
        <v>457</v>
      </c>
      <c r="E534" s="137" t="s">
        <v>457</v>
      </c>
      <c r="F534" s="137" t="s">
        <v>2330</v>
      </c>
      <c r="G534" s="137" t="s">
        <v>2331</v>
      </c>
      <c r="H534" s="137" t="s">
        <v>457</v>
      </c>
      <c r="I534" s="60" t="s">
        <v>160</v>
      </c>
      <c r="J534" s="60" t="s">
        <v>172</v>
      </c>
      <c r="K534" s="60" t="s">
        <v>163</v>
      </c>
      <c r="L534" s="60" t="s">
        <v>359</v>
      </c>
      <c r="M534" s="60" t="s">
        <v>584</v>
      </c>
      <c r="N534" s="60" t="s">
        <v>584</v>
      </c>
      <c r="O534" s="60" t="s">
        <v>584</v>
      </c>
      <c r="P534" s="60" t="s">
        <v>421</v>
      </c>
      <c r="Q534" s="60" t="s">
        <v>421</v>
      </c>
      <c r="R534" s="60" t="s">
        <v>421</v>
      </c>
      <c r="S534" s="60" t="str">
        <f t="shared" si="72"/>
        <v>No Aplica</v>
      </c>
      <c r="T534" s="137" t="s">
        <v>1297</v>
      </c>
      <c r="U534" s="60" t="s">
        <v>369</v>
      </c>
      <c r="V534" s="137"/>
      <c r="W534" s="60" t="s">
        <v>584</v>
      </c>
      <c r="X534" s="137" t="s">
        <v>1181</v>
      </c>
      <c r="Y534" s="158" t="s">
        <v>373</v>
      </c>
      <c r="Z534" s="158" t="s">
        <v>373</v>
      </c>
      <c r="AA534" s="60" t="s">
        <v>379</v>
      </c>
      <c r="AB534" s="60">
        <f t="shared" ref="AB534" si="96">IF(AA534="Alta",3,IF(AA534="Media",2,IF(AA534="Baja",1,IF(AA534="",""))))</f>
        <v>1</v>
      </c>
      <c r="AC534" s="60" t="s">
        <v>379</v>
      </c>
      <c r="AD534" s="60">
        <f t="shared" ref="AD534" si="97">IF(AC534="Alta",3,IF(AC534="Media",2,IF(AC534="Baja",1,IF(AC534="",""))))</f>
        <v>1</v>
      </c>
      <c r="AE534" s="60" t="s">
        <v>379</v>
      </c>
      <c r="AF534" s="60">
        <f t="shared" ref="AF534" si="98">IF(AE534="Alta",3,IF(AE534="Media",2,IF(AE534="Baja",1,IF(AE534="",""))))</f>
        <v>1</v>
      </c>
      <c r="AG534" s="60">
        <f t="shared" si="81"/>
        <v>3</v>
      </c>
      <c r="AH534" s="143" t="str">
        <f>IF(AEF540=7,(IF(AB534=1,"Alta",IF(AD534=1,"Alta",IF(AF534=1,"Alta","Media")))),IF(AG534&lt;=3,"Baja",IF(AG534&lt;=7,"Media",IF(AG534&lt;=9,"Alta",""))))</f>
        <v>Baja</v>
      </c>
      <c r="AI534" s="149"/>
    </row>
  </sheetData>
  <mergeCells count="11">
    <mergeCell ref="AC7:AE7"/>
    <mergeCell ref="AA9:AH9"/>
    <mergeCell ref="F455:F462"/>
    <mergeCell ref="F471:F478"/>
    <mergeCell ref="F479:F481"/>
    <mergeCell ref="F529:F531"/>
    <mergeCell ref="F482:F487"/>
    <mergeCell ref="F488:F494"/>
    <mergeCell ref="F495:F522"/>
    <mergeCell ref="F523:F525"/>
    <mergeCell ref="F526:F528"/>
  </mergeCells>
  <conditionalFormatting sqref="AH334:AH336 AA351 AE351 AA305 AE305 AE319:AE336 AA319:AA336">
    <cfRule type="expression" dxfId="455" priority="118">
      <formula>AB305=1</formula>
    </cfRule>
    <cfRule type="expression" dxfId="454" priority="119">
      <formula>AB305=2</formula>
    </cfRule>
    <cfRule type="expression" dxfId="453" priority="120">
      <formula>AB305=3</formula>
    </cfRule>
  </conditionalFormatting>
  <conditionalFormatting sqref="AC351 AC330:AC336 AC305 AC319:AC328">
    <cfRule type="expression" dxfId="452" priority="121">
      <formula>AD305=1</formula>
    </cfRule>
    <cfRule type="expression" dxfId="451" priority="121">
      <formula>AD305=3</formula>
    </cfRule>
    <cfRule type="expression" dxfId="450" priority="121">
      <formula>AD305=2</formula>
    </cfRule>
  </conditionalFormatting>
  <conditionalFormatting sqref="AA299:AA300 AE299:AE300 AA338:AA345 AE338:AE345 AA289:AA295 AE289:AE295 AA308:AA317 AA354:AA355 AA357:AA359 AE354:AE359 AE308:AE317">
    <cfRule type="expression" dxfId="449" priority="553">
      <formula>AB289=1</formula>
    </cfRule>
    <cfRule type="expression" dxfId="448" priority="554">
      <formula>AB289=2</formula>
    </cfRule>
    <cfRule type="expression" dxfId="447" priority="555">
      <formula>AB289=3</formula>
    </cfRule>
  </conditionalFormatting>
  <conditionalFormatting sqref="AC299:AC300 AC338:AC345 AC289:AC295 AC308:AC317 AC354:AC355 AC357:AC359">
    <cfRule type="expression" dxfId="446" priority="550">
      <formula>AD289=1</formula>
    </cfRule>
    <cfRule type="expression" dxfId="445" priority="551">
      <formula>AD289=3</formula>
    </cfRule>
    <cfRule type="expression" dxfId="444" priority="552">
      <formula>AD289=2</formula>
    </cfRule>
  </conditionalFormatting>
  <conditionalFormatting sqref="AH323:AH324 AH328">
    <cfRule type="expression" dxfId="443" priority="547">
      <formula>AH323="Media"</formula>
    </cfRule>
    <cfRule type="expression" dxfId="442" priority="548">
      <formula>AH323="Baja"</formula>
    </cfRule>
    <cfRule type="expression" dxfId="441" priority="549">
      <formula>AH323="Alta"</formula>
    </cfRule>
  </conditionalFormatting>
  <conditionalFormatting sqref="AA297">
    <cfRule type="expression" dxfId="440" priority="544">
      <formula>AB297=1</formula>
    </cfRule>
    <cfRule type="expression" dxfId="439" priority="545">
      <formula>AB297=2</formula>
    </cfRule>
    <cfRule type="expression" dxfId="438" priority="546">
      <formula>AB297=3</formula>
    </cfRule>
  </conditionalFormatting>
  <conditionalFormatting sqref="AC297">
    <cfRule type="expression" dxfId="437" priority="541">
      <formula>AD297=1</formula>
    </cfRule>
    <cfRule type="expression" dxfId="436" priority="542">
      <formula>AD297=3</formula>
    </cfRule>
    <cfRule type="expression" dxfId="435" priority="543">
      <formula>AD297=2</formula>
    </cfRule>
  </conditionalFormatting>
  <conditionalFormatting sqref="AE297">
    <cfRule type="expression" dxfId="434" priority="538">
      <formula>AF297=1</formula>
    </cfRule>
    <cfRule type="expression" dxfId="433" priority="539">
      <formula>AF297=2</formula>
    </cfRule>
    <cfRule type="expression" dxfId="432" priority="540">
      <formula>AF297=3</formula>
    </cfRule>
  </conditionalFormatting>
  <conditionalFormatting sqref="AA298">
    <cfRule type="expression" dxfId="431" priority="535">
      <formula>AB298=1</formula>
    </cfRule>
    <cfRule type="expression" dxfId="430" priority="536">
      <formula>AB298=2</formula>
    </cfRule>
    <cfRule type="expression" dxfId="429" priority="537">
      <formula>AB298=3</formula>
    </cfRule>
  </conditionalFormatting>
  <conditionalFormatting sqref="AC298">
    <cfRule type="expression" dxfId="428" priority="532">
      <formula>AD298=1</formula>
    </cfRule>
    <cfRule type="expression" dxfId="427" priority="533">
      <formula>AD298=3</formula>
    </cfRule>
    <cfRule type="expression" dxfId="426" priority="534">
      <formula>AD298=2</formula>
    </cfRule>
  </conditionalFormatting>
  <conditionalFormatting sqref="AE298">
    <cfRule type="expression" dxfId="425" priority="529">
      <formula>AF298=1</formula>
    </cfRule>
    <cfRule type="expression" dxfId="424" priority="530">
      <formula>AF298=2</formula>
    </cfRule>
    <cfRule type="expression" dxfId="423" priority="531">
      <formula>AF298=3</formula>
    </cfRule>
  </conditionalFormatting>
  <conditionalFormatting sqref="AA296">
    <cfRule type="expression" dxfId="422" priority="520">
      <formula>AB296=1</formula>
    </cfRule>
    <cfRule type="expression" dxfId="421" priority="521">
      <formula>AB296=2</formula>
    </cfRule>
    <cfRule type="expression" dxfId="420" priority="522">
      <formula>AB296=3</formula>
    </cfRule>
  </conditionalFormatting>
  <conditionalFormatting sqref="AC296">
    <cfRule type="expression" dxfId="419" priority="517">
      <formula>AD296=1</formula>
    </cfRule>
    <cfRule type="expression" dxfId="418" priority="518">
      <formula>AD296=3</formula>
    </cfRule>
    <cfRule type="expression" dxfId="417" priority="519">
      <formula>AD296=2</formula>
    </cfRule>
  </conditionalFormatting>
  <conditionalFormatting sqref="AE296">
    <cfRule type="expression" dxfId="416" priority="514">
      <formula>AF296=1</formula>
    </cfRule>
    <cfRule type="expression" dxfId="415" priority="515">
      <formula>AF296=2</formula>
    </cfRule>
    <cfRule type="expression" dxfId="414" priority="516">
      <formula>AF296=3</formula>
    </cfRule>
  </conditionalFormatting>
  <conditionalFormatting sqref="AE337 AA337">
    <cfRule type="expression" dxfId="413" priority="508">
      <formula>AB337=1</formula>
    </cfRule>
    <cfRule type="expression" dxfId="412" priority="509">
      <formula>AB337=2</formula>
    </cfRule>
    <cfRule type="expression" dxfId="411" priority="510">
      <formula>AB337=3</formula>
    </cfRule>
  </conditionalFormatting>
  <conditionalFormatting sqref="AC337">
    <cfRule type="expression" dxfId="410" priority="505">
      <formula>AD337=1</formula>
    </cfRule>
    <cfRule type="expression" dxfId="409" priority="506">
      <formula>AD337=3</formula>
    </cfRule>
    <cfRule type="expression" dxfId="408" priority="507">
      <formula>AD337=2</formula>
    </cfRule>
  </conditionalFormatting>
  <conditionalFormatting sqref="AA346 AE346">
    <cfRule type="expression" dxfId="407" priority="499">
      <formula>AB346=1</formula>
    </cfRule>
    <cfRule type="expression" dxfId="406" priority="500">
      <formula>AB346=2</formula>
    </cfRule>
    <cfRule type="expression" dxfId="405" priority="501">
      <formula>AB346=3</formula>
    </cfRule>
  </conditionalFormatting>
  <conditionalFormatting sqref="AC346">
    <cfRule type="expression" dxfId="404" priority="496">
      <formula>AD346=1</formula>
    </cfRule>
    <cfRule type="expression" dxfId="403" priority="497">
      <formula>AD346=3</formula>
    </cfRule>
    <cfRule type="expression" dxfId="402" priority="498">
      <formula>AD346=2</formula>
    </cfRule>
  </conditionalFormatting>
  <conditionalFormatting sqref="AA347 AE347">
    <cfRule type="expression" dxfId="401" priority="490">
      <formula>AB347=1</formula>
    </cfRule>
    <cfRule type="expression" dxfId="400" priority="491">
      <formula>AB347=2</formula>
    </cfRule>
    <cfRule type="expression" dxfId="399" priority="492">
      <formula>AB347=3</formula>
    </cfRule>
  </conditionalFormatting>
  <conditionalFormatting sqref="AC347">
    <cfRule type="expression" dxfId="398" priority="487">
      <formula>AD347=1</formula>
    </cfRule>
    <cfRule type="expression" dxfId="397" priority="488">
      <formula>AD347=3</formula>
    </cfRule>
    <cfRule type="expression" dxfId="396" priority="489">
      <formula>AD347=2</formula>
    </cfRule>
  </conditionalFormatting>
  <conditionalFormatting sqref="AA348 AE348">
    <cfRule type="expression" dxfId="395" priority="481">
      <formula>AB348=1</formula>
    </cfRule>
    <cfRule type="expression" dxfId="394" priority="482">
      <formula>AB348=2</formula>
    </cfRule>
    <cfRule type="expression" dxfId="393" priority="483">
      <formula>AB348=3</formula>
    </cfRule>
  </conditionalFormatting>
  <conditionalFormatting sqref="AC348">
    <cfRule type="expression" dxfId="392" priority="478">
      <formula>AD348=1</formula>
    </cfRule>
    <cfRule type="expression" dxfId="391" priority="479">
      <formula>AD348=3</formula>
    </cfRule>
    <cfRule type="expression" dxfId="390" priority="480">
      <formula>AD348=2</formula>
    </cfRule>
  </conditionalFormatting>
  <conditionalFormatting sqref="AA349 AE349">
    <cfRule type="expression" dxfId="389" priority="472">
      <formula>AB349=1</formula>
    </cfRule>
    <cfRule type="expression" dxfId="388" priority="473">
      <formula>AB349=2</formula>
    </cfRule>
    <cfRule type="expression" dxfId="387" priority="474">
      <formula>AB349=3</formula>
    </cfRule>
  </conditionalFormatting>
  <conditionalFormatting sqref="AC349">
    <cfRule type="expression" dxfId="386" priority="469">
      <formula>AD349=1</formula>
    </cfRule>
    <cfRule type="expression" dxfId="385" priority="470">
      <formula>AD349=3</formula>
    </cfRule>
    <cfRule type="expression" dxfId="384" priority="471">
      <formula>AD349=2</formula>
    </cfRule>
  </conditionalFormatting>
  <conditionalFormatting sqref="AA350 AE350">
    <cfRule type="expression" dxfId="383" priority="463">
      <formula>AB350=1</formula>
    </cfRule>
    <cfRule type="expression" dxfId="382" priority="464">
      <formula>AB350=2</formula>
    </cfRule>
    <cfRule type="expression" dxfId="381" priority="465">
      <formula>AB350=3</formula>
    </cfRule>
  </conditionalFormatting>
  <conditionalFormatting sqref="AC350">
    <cfRule type="expression" dxfId="380" priority="460">
      <formula>AD350=1</formula>
    </cfRule>
    <cfRule type="expression" dxfId="379" priority="461">
      <formula>AD350=3</formula>
    </cfRule>
    <cfRule type="expression" dxfId="378" priority="462">
      <formula>AD350=2</formula>
    </cfRule>
  </conditionalFormatting>
  <conditionalFormatting sqref="AA301">
    <cfRule type="expression" dxfId="377" priority="451">
      <formula>AB301=1</formula>
    </cfRule>
    <cfRule type="expression" dxfId="376" priority="452">
      <formula>AB301=2</formula>
    </cfRule>
    <cfRule type="expression" dxfId="375" priority="453">
      <formula>AB301=3</formula>
    </cfRule>
  </conditionalFormatting>
  <conditionalFormatting sqref="AC301">
    <cfRule type="expression" dxfId="374" priority="448">
      <formula>AD301=1</formula>
    </cfRule>
    <cfRule type="expression" dxfId="373" priority="449">
      <formula>AD301=3</formula>
    </cfRule>
    <cfRule type="expression" dxfId="372" priority="450">
      <formula>AD301=2</formula>
    </cfRule>
  </conditionalFormatting>
  <conditionalFormatting sqref="AE301">
    <cfRule type="expression" dxfId="371" priority="445">
      <formula>AF301=1</formula>
    </cfRule>
    <cfRule type="expression" dxfId="370" priority="446">
      <formula>AF301=2</formula>
    </cfRule>
    <cfRule type="expression" dxfId="369" priority="447">
      <formula>AF301=3</formula>
    </cfRule>
  </conditionalFormatting>
  <conditionalFormatting sqref="AA303">
    <cfRule type="expression" dxfId="368" priority="439">
      <formula>AB303=1</formula>
    </cfRule>
    <cfRule type="expression" dxfId="367" priority="440">
      <formula>AB303=2</formula>
    </cfRule>
    <cfRule type="expression" dxfId="366" priority="441">
      <formula>AB303=3</formula>
    </cfRule>
  </conditionalFormatting>
  <conditionalFormatting sqref="AC303">
    <cfRule type="expression" dxfId="365" priority="436">
      <formula>AD303=1</formula>
    </cfRule>
    <cfRule type="expression" dxfId="364" priority="437">
      <formula>AD303=3</formula>
    </cfRule>
    <cfRule type="expression" dxfId="363" priority="438">
      <formula>AD303=2</formula>
    </cfRule>
  </conditionalFormatting>
  <conditionalFormatting sqref="AE303">
    <cfRule type="expression" dxfId="362" priority="433">
      <formula>AF303=1</formula>
    </cfRule>
    <cfRule type="expression" dxfId="361" priority="434">
      <formula>AF303=2</formula>
    </cfRule>
    <cfRule type="expression" dxfId="360" priority="435">
      <formula>AF303=3</formula>
    </cfRule>
  </conditionalFormatting>
  <conditionalFormatting sqref="AA304">
    <cfRule type="expression" dxfId="359" priority="427">
      <formula>AB304=1</formula>
    </cfRule>
    <cfRule type="expression" dxfId="358" priority="428">
      <formula>AB304=2</formula>
    </cfRule>
    <cfRule type="expression" dxfId="357" priority="429">
      <formula>AB304=3</formula>
    </cfRule>
  </conditionalFormatting>
  <conditionalFormatting sqref="AC304">
    <cfRule type="expression" dxfId="356" priority="424">
      <formula>AD304=1</formula>
    </cfRule>
    <cfRule type="expression" dxfId="355" priority="425">
      <formula>AD304=3</formula>
    </cfRule>
    <cfRule type="expression" dxfId="354" priority="426">
      <formula>AD304=2</formula>
    </cfRule>
  </conditionalFormatting>
  <conditionalFormatting sqref="AE304">
    <cfRule type="expression" dxfId="353" priority="421">
      <formula>AF304=1</formula>
    </cfRule>
    <cfRule type="expression" dxfId="352" priority="422">
      <formula>AF304=2</formula>
    </cfRule>
    <cfRule type="expression" dxfId="351" priority="423">
      <formula>AF304=3</formula>
    </cfRule>
  </conditionalFormatting>
  <conditionalFormatting sqref="AA306 AE306">
    <cfRule type="expression" dxfId="350" priority="403">
      <formula>AB306=1</formula>
    </cfRule>
    <cfRule type="expression" dxfId="349" priority="404">
      <formula>AB306=2</formula>
    </cfRule>
    <cfRule type="expression" dxfId="348" priority="405">
      <formula>AB306=3</formula>
    </cfRule>
  </conditionalFormatting>
  <conditionalFormatting sqref="AC306">
    <cfRule type="expression" dxfId="347" priority="400">
      <formula>AD306=1</formula>
    </cfRule>
    <cfRule type="expression" dxfId="346" priority="401">
      <formula>AD306=3</formula>
    </cfRule>
    <cfRule type="expression" dxfId="345" priority="402">
      <formula>AD306=2</formula>
    </cfRule>
  </conditionalFormatting>
  <conditionalFormatting sqref="AA307 AE307">
    <cfRule type="expression" dxfId="344" priority="394">
      <formula>AB307=1</formula>
    </cfRule>
    <cfRule type="expression" dxfId="343" priority="395">
      <formula>AB307=2</formula>
    </cfRule>
    <cfRule type="expression" dxfId="342" priority="396">
      <formula>AB307=3</formula>
    </cfRule>
  </conditionalFormatting>
  <conditionalFormatting sqref="AC307">
    <cfRule type="expression" dxfId="341" priority="391">
      <formula>AD307=1</formula>
    </cfRule>
    <cfRule type="expression" dxfId="340" priority="392">
      <formula>AD307=3</formula>
    </cfRule>
    <cfRule type="expression" dxfId="339" priority="393">
      <formula>AD307=2</formula>
    </cfRule>
  </conditionalFormatting>
  <conditionalFormatting sqref="AE496">
    <cfRule type="expression" dxfId="338" priority="319">
      <formula>AF496=1</formula>
    </cfRule>
    <cfRule type="expression" dxfId="337" priority="320">
      <formula>AF496=2</formula>
    </cfRule>
    <cfRule type="expression" dxfId="336" priority="321">
      <formula>AF496=3</formula>
    </cfRule>
  </conditionalFormatting>
  <conditionalFormatting sqref="AC503">
    <cfRule type="expression" dxfId="335" priority="307">
      <formula>AD503=1</formula>
    </cfRule>
    <cfRule type="expression" dxfId="334" priority="308">
      <formula>AD503=3</formula>
    </cfRule>
    <cfRule type="expression" dxfId="333" priority="309">
      <formula>AD503=2</formula>
    </cfRule>
  </conditionalFormatting>
  <conditionalFormatting sqref="AE482 AA482 AA479 AE479 AA473 AE473 AE475:AE476 AA475:AA476 AE488:AE495 AE484:AE486 AA484:AA486 AA526 AE526 AE529 AA529 AA532:AA533 AE532:AE533 AA488:AA523 AE497:AE523 AA441:AA448 AE441:AE448 AE451:AE471 AA451:AA471">
    <cfRule type="expression" dxfId="332" priority="358">
      <formula>AB441=1</formula>
    </cfRule>
    <cfRule type="expression" dxfId="331" priority="359">
      <formula>AB441=2</formula>
    </cfRule>
    <cfRule type="expression" dxfId="330" priority="360">
      <formula>AB441=3</formula>
    </cfRule>
  </conditionalFormatting>
  <conditionalFormatting sqref="AC482 AC479 AC473 AC475:AC476 AC488:AC495 AC484:AC486 AC526 AC529 AC532:AC533 AC497:AC523 AC441:AC448 AC451:AC471">
    <cfRule type="expression" dxfId="329" priority="355">
      <formula>AD441=1</formula>
    </cfRule>
    <cfRule type="expression" dxfId="328" priority="356">
      <formula>AD441=3</formula>
    </cfRule>
    <cfRule type="expression" dxfId="327" priority="357">
      <formula>AD441=2</formula>
    </cfRule>
  </conditionalFormatting>
  <conditionalFormatting sqref="AH529 AH532:AH533 AH526 AH451:AH486 AH488:AH493 AH495:AH524">
    <cfRule type="expression" dxfId="326" priority="352">
      <formula>AH451="Media"</formula>
    </cfRule>
    <cfRule type="expression" dxfId="325" priority="353">
      <formula>AH451="Baja"</formula>
    </cfRule>
    <cfRule type="expression" dxfId="324" priority="354">
      <formula>AH451="Alta"</formula>
    </cfRule>
  </conditionalFormatting>
  <conditionalFormatting sqref="AA449 AE449">
    <cfRule type="expression" dxfId="323" priority="349">
      <formula>AB449=1</formula>
    </cfRule>
    <cfRule type="expression" dxfId="322" priority="350">
      <formula>AB449=2</formula>
    </cfRule>
    <cfRule type="expression" dxfId="321" priority="351">
      <formula>AB449=3</formula>
    </cfRule>
  </conditionalFormatting>
  <conditionalFormatting sqref="AC449">
    <cfRule type="expression" dxfId="320" priority="346">
      <formula>AD449=1</formula>
    </cfRule>
    <cfRule type="expression" dxfId="319" priority="347">
      <formula>AD449=3</formula>
    </cfRule>
    <cfRule type="expression" dxfId="318" priority="348">
      <formula>AD449=2</formula>
    </cfRule>
  </conditionalFormatting>
  <conditionalFormatting sqref="AA480 AE480">
    <cfRule type="expression" dxfId="317" priority="343">
      <formula>AB480=1</formula>
    </cfRule>
    <cfRule type="expression" dxfId="316" priority="344">
      <formula>AB480=2</formula>
    </cfRule>
    <cfRule type="expression" dxfId="315" priority="345">
      <formula>AB480=3</formula>
    </cfRule>
  </conditionalFormatting>
  <conditionalFormatting sqref="AC480">
    <cfRule type="expression" dxfId="314" priority="340">
      <formula>AD480=1</formula>
    </cfRule>
    <cfRule type="expression" dxfId="313" priority="341">
      <formula>AD480=3</formula>
    </cfRule>
    <cfRule type="expression" dxfId="312" priority="342">
      <formula>AD480=2</formula>
    </cfRule>
  </conditionalFormatting>
  <conditionalFormatting sqref="AE478 AA478">
    <cfRule type="expression" dxfId="311" priority="337">
      <formula>AB478=1</formula>
    </cfRule>
    <cfRule type="expression" dxfId="310" priority="338">
      <formula>AB478=2</formula>
    </cfRule>
    <cfRule type="expression" dxfId="309" priority="339">
      <formula>AB478=3</formula>
    </cfRule>
  </conditionalFormatting>
  <conditionalFormatting sqref="AC478">
    <cfRule type="expression" dxfId="308" priority="334">
      <formula>AD478=1</formula>
    </cfRule>
    <cfRule type="expression" dxfId="307" priority="335">
      <formula>AD478=3</formula>
    </cfRule>
    <cfRule type="expression" dxfId="306" priority="336">
      <formula>AD478=2</formula>
    </cfRule>
  </conditionalFormatting>
  <conditionalFormatting sqref="AA481 AE481">
    <cfRule type="expression" dxfId="305" priority="331">
      <formula>AB481=1</formula>
    </cfRule>
    <cfRule type="expression" dxfId="304" priority="332">
      <formula>AB481=2</formula>
    </cfRule>
    <cfRule type="expression" dxfId="303" priority="333">
      <formula>AB481=3</formula>
    </cfRule>
  </conditionalFormatting>
  <conditionalFormatting sqref="AC481">
    <cfRule type="expression" dxfId="302" priority="328">
      <formula>AD481=1</formula>
    </cfRule>
    <cfRule type="expression" dxfId="301" priority="329">
      <formula>AD481=3</formula>
    </cfRule>
    <cfRule type="expression" dxfId="300" priority="330">
      <formula>AD481=2</formula>
    </cfRule>
  </conditionalFormatting>
  <conditionalFormatting sqref="AE483 AA483">
    <cfRule type="expression" dxfId="299" priority="325">
      <formula>AB483=1</formula>
    </cfRule>
    <cfRule type="expression" dxfId="298" priority="326">
      <formula>AB483=2</formula>
    </cfRule>
    <cfRule type="expression" dxfId="297" priority="327">
      <formula>AB483=3</formula>
    </cfRule>
  </conditionalFormatting>
  <conditionalFormatting sqref="AC483">
    <cfRule type="expression" dxfId="296" priority="322">
      <formula>AD483=1</formula>
    </cfRule>
    <cfRule type="expression" dxfId="295" priority="323">
      <formula>AD483=3</formula>
    </cfRule>
    <cfRule type="expression" dxfId="294" priority="324">
      <formula>AD483=2</formula>
    </cfRule>
  </conditionalFormatting>
  <conditionalFormatting sqref="AA503">
    <cfRule type="expression" dxfId="293" priority="313">
      <formula>AB503=1</formula>
    </cfRule>
    <cfRule type="expression" dxfId="292" priority="314">
      <formula>AB503=2</formula>
    </cfRule>
    <cfRule type="expression" dxfId="291" priority="315">
      <formula>AB503=3</formula>
    </cfRule>
  </conditionalFormatting>
  <conditionalFormatting sqref="AC496">
    <cfRule type="expression" dxfId="290" priority="316">
      <formula>AD496=1</formula>
    </cfRule>
    <cfRule type="expression" dxfId="289" priority="317">
      <formula>AD496=3</formula>
    </cfRule>
    <cfRule type="expression" dxfId="288" priority="318">
      <formula>AD496=2</formula>
    </cfRule>
  </conditionalFormatting>
  <conditionalFormatting sqref="AE503">
    <cfRule type="expression" dxfId="287" priority="310">
      <formula>AF503=1</formula>
    </cfRule>
    <cfRule type="expression" dxfId="286" priority="311">
      <formula>AF503=2</formula>
    </cfRule>
    <cfRule type="expression" dxfId="285" priority="312">
      <formula>AF503=3</formula>
    </cfRule>
  </conditionalFormatting>
  <conditionalFormatting sqref="AH441:AH449">
    <cfRule type="expression" dxfId="284" priority="304">
      <formula>AH441="Media"</formula>
    </cfRule>
    <cfRule type="expression" dxfId="283" priority="305">
      <formula>AH441="Baja"</formula>
    </cfRule>
    <cfRule type="expression" dxfId="282" priority="306">
      <formula>AH441="Alta"</formula>
    </cfRule>
  </conditionalFormatting>
  <conditionalFormatting sqref="AE472 AA472">
    <cfRule type="expression" dxfId="281" priority="301">
      <formula>AB472=1</formula>
    </cfRule>
    <cfRule type="expression" dxfId="280" priority="302">
      <formula>AB472=2</formula>
    </cfRule>
    <cfRule type="expression" dxfId="279" priority="303">
      <formula>AB472=3</formula>
    </cfRule>
  </conditionalFormatting>
  <conditionalFormatting sqref="AC472">
    <cfRule type="expression" dxfId="278" priority="298">
      <formula>AD472=1</formula>
    </cfRule>
    <cfRule type="expression" dxfId="277" priority="299">
      <formula>AD472=3</formula>
    </cfRule>
    <cfRule type="expression" dxfId="276" priority="300">
      <formula>AD472=2</formula>
    </cfRule>
  </conditionalFormatting>
  <conditionalFormatting sqref="AE474 AA474">
    <cfRule type="expression" dxfId="275" priority="295">
      <formula>AB474=1</formula>
    </cfRule>
    <cfRule type="expression" dxfId="274" priority="296">
      <formula>AB474=2</formula>
    </cfRule>
    <cfRule type="expression" dxfId="273" priority="297">
      <formula>AB474=3</formula>
    </cfRule>
  </conditionalFormatting>
  <conditionalFormatting sqref="AC474">
    <cfRule type="expression" dxfId="272" priority="292">
      <formula>AD474=1</formula>
    </cfRule>
    <cfRule type="expression" dxfId="271" priority="293">
      <formula>AD474=3</formula>
    </cfRule>
    <cfRule type="expression" dxfId="270" priority="294">
      <formula>AD474=2</formula>
    </cfRule>
  </conditionalFormatting>
  <conditionalFormatting sqref="AE477 AA477">
    <cfRule type="expression" dxfId="269" priority="289">
      <formula>AB477=1</formula>
    </cfRule>
    <cfRule type="expression" dxfId="268" priority="290">
      <formula>AB477=2</formula>
    </cfRule>
    <cfRule type="expression" dxfId="267" priority="291">
      <formula>AB477=3</formula>
    </cfRule>
  </conditionalFormatting>
  <conditionalFormatting sqref="AC477">
    <cfRule type="expression" dxfId="266" priority="286">
      <formula>AD477=1</formula>
    </cfRule>
    <cfRule type="expression" dxfId="265" priority="287">
      <formula>AD477=3</formula>
    </cfRule>
    <cfRule type="expression" dxfId="264" priority="288">
      <formula>AD477=2</formula>
    </cfRule>
  </conditionalFormatting>
  <conditionalFormatting sqref="AE487 AA487">
    <cfRule type="expression" dxfId="263" priority="283">
      <formula>AB487=1</formula>
    </cfRule>
    <cfRule type="expression" dxfId="262" priority="284">
      <formula>AB487=2</formula>
    </cfRule>
    <cfRule type="expression" dxfId="261" priority="285">
      <formula>AB487=3</formula>
    </cfRule>
  </conditionalFormatting>
  <conditionalFormatting sqref="AC487">
    <cfRule type="expression" dxfId="260" priority="280">
      <formula>AD487=1</formula>
    </cfRule>
    <cfRule type="expression" dxfId="259" priority="281">
      <formula>AD487=3</formula>
    </cfRule>
    <cfRule type="expression" dxfId="258" priority="282">
      <formula>AD487=2</formula>
    </cfRule>
  </conditionalFormatting>
  <conditionalFormatting sqref="AH487">
    <cfRule type="expression" dxfId="257" priority="277">
      <formula>AH487="Media"</formula>
    </cfRule>
    <cfRule type="expression" dxfId="256" priority="278">
      <formula>AH487="Baja"</formula>
    </cfRule>
    <cfRule type="expression" dxfId="255" priority="279">
      <formula>AH487="Alta"</formula>
    </cfRule>
  </conditionalFormatting>
  <conditionalFormatting sqref="AE524 AA524">
    <cfRule type="expression" dxfId="254" priority="274">
      <formula>AB524=1</formula>
    </cfRule>
    <cfRule type="expression" dxfId="253" priority="275">
      <formula>AB524=2</formula>
    </cfRule>
    <cfRule type="expression" dxfId="252" priority="276">
      <formula>AB524=3</formula>
    </cfRule>
  </conditionalFormatting>
  <conditionalFormatting sqref="AC524">
    <cfRule type="expression" dxfId="251" priority="271">
      <formula>AD524=1</formula>
    </cfRule>
    <cfRule type="expression" dxfId="250" priority="272">
      <formula>AD524=3</formula>
    </cfRule>
    <cfRule type="expression" dxfId="249" priority="273">
      <formula>AD524=2</formula>
    </cfRule>
  </conditionalFormatting>
  <conditionalFormatting sqref="AA527 AE527">
    <cfRule type="expression" dxfId="248" priority="268">
      <formula>AB527=1</formula>
    </cfRule>
    <cfRule type="expression" dxfId="247" priority="269">
      <formula>AB527=2</formula>
    </cfRule>
    <cfRule type="expression" dxfId="246" priority="270">
      <formula>AB527=3</formula>
    </cfRule>
  </conditionalFormatting>
  <conditionalFormatting sqref="AC527">
    <cfRule type="expression" dxfId="245" priority="265">
      <formula>AD527=1</formula>
    </cfRule>
    <cfRule type="expression" dxfId="244" priority="266">
      <formula>AD527=3</formula>
    </cfRule>
    <cfRule type="expression" dxfId="243" priority="267">
      <formula>AD527=2</formula>
    </cfRule>
  </conditionalFormatting>
  <conditionalFormatting sqref="AH527">
    <cfRule type="expression" dxfId="242" priority="262">
      <formula>AH527="Media"</formula>
    </cfRule>
    <cfRule type="expression" dxfId="241" priority="263">
      <formula>AH527="Baja"</formula>
    </cfRule>
    <cfRule type="expression" dxfId="240" priority="264">
      <formula>AH527="Alta"</formula>
    </cfRule>
  </conditionalFormatting>
  <conditionalFormatting sqref="AE530 AA530">
    <cfRule type="expression" dxfId="239" priority="259">
      <formula>AB530=1</formula>
    </cfRule>
    <cfRule type="expression" dxfId="238" priority="260">
      <formula>AB530=2</formula>
    </cfRule>
    <cfRule type="expression" dxfId="237" priority="261">
      <formula>AB530=3</formula>
    </cfRule>
  </conditionalFormatting>
  <conditionalFormatting sqref="AC530">
    <cfRule type="expression" dxfId="236" priority="256">
      <formula>AD530=1</formula>
    </cfRule>
    <cfRule type="expression" dxfId="235" priority="257">
      <formula>AD530=3</formula>
    </cfRule>
    <cfRule type="expression" dxfId="234" priority="258">
      <formula>AD530=2</formula>
    </cfRule>
  </conditionalFormatting>
  <conditionalFormatting sqref="AH530">
    <cfRule type="expression" dxfId="233" priority="253">
      <formula>AH530="Media"</formula>
    </cfRule>
    <cfRule type="expression" dxfId="232" priority="254">
      <formula>AH530="Baja"</formula>
    </cfRule>
    <cfRule type="expression" dxfId="231" priority="255">
      <formula>AH530="Alta"</formula>
    </cfRule>
  </conditionalFormatting>
  <conditionalFormatting sqref="AA534 AE534">
    <cfRule type="expression" dxfId="230" priority="250">
      <formula>AB534=1</formula>
    </cfRule>
    <cfRule type="expression" dxfId="229" priority="251">
      <formula>AB534=2</formula>
    </cfRule>
    <cfRule type="expression" dxfId="228" priority="252">
      <formula>AB534=3</formula>
    </cfRule>
  </conditionalFormatting>
  <conditionalFormatting sqref="AC534">
    <cfRule type="expression" dxfId="227" priority="247">
      <formula>AD534=1</formula>
    </cfRule>
    <cfRule type="expression" dxfId="226" priority="248">
      <formula>AD534=3</formula>
    </cfRule>
    <cfRule type="expression" dxfId="225" priority="249">
      <formula>AD534=2</formula>
    </cfRule>
  </conditionalFormatting>
  <conditionalFormatting sqref="AH534">
    <cfRule type="expression" dxfId="224" priority="244">
      <formula>AH534="Media"</formula>
    </cfRule>
    <cfRule type="expression" dxfId="223" priority="245">
      <formula>AH534="Baja"</formula>
    </cfRule>
    <cfRule type="expression" dxfId="222" priority="246">
      <formula>AH534="Alta"</formula>
    </cfRule>
  </conditionalFormatting>
  <conditionalFormatting sqref="AH525">
    <cfRule type="expression" dxfId="221" priority="241">
      <formula>AH525="Media"</formula>
    </cfRule>
    <cfRule type="expression" dxfId="220" priority="242">
      <formula>AH525="Baja"</formula>
    </cfRule>
    <cfRule type="expression" dxfId="219" priority="243">
      <formula>AH525="Alta"</formula>
    </cfRule>
  </conditionalFormatting>
  <conditionalFormatting sqref="AE525 AA525">
    <cfRule type="expression" dxfId="218" priority="238">
      <formula>AB525=1</formula>
    </cfRule>
    <cfRule type="expression" dxfId="217" priority="239">
      <formula>AB525=2</formula>
    </cfRule>
    <cfRule type="expression" dxfId="216" priority="240">
      <formula>AB525=3</formula>
    </cfRule>
  </conditionalFormatting>
  <conditionalFormatting sqref="AC525">
    <cfRule type="expression" dxfId="215" priority="235">
      <formula>AD525=1</formula>
    </cfRule>
    <cfRule type="expression" dxfId="214" priority="236">
      <formula>AD525=3</formula>
    </cfRule>
    <cfRule type="expression" dxfId="213" priority="237">
      <formula>AD525=2</formula>
    </cfRule>
  </conditionalFormatting>
  <conditionalFormatting sqref="AA528 AE528">
    <cfRule type="expression" dxfId="212" priority="232">
      <formula>AB528=1</formula>
    </cfRule>
    <cfRule type="expression" dxfId="211" priority="233">
      <formula>AB528=2</formula>
    </cfRule>
    <cfRule type="expression" dxfId="210" priority="234">
      <formula>AB528=3</formula>
    </cfRule>
  </conditionalFormatting>
  <conditionalFormatting sqref="AC528">
    <cfRule type="expression" dxfId="209" priority="229">
      <formula>AD528=1</formula>
    </cfRule>
    <cfRule type="expression" dxfId="208" priority="230">
      <formula>AD528=3</formula>
    </cfRule>
    <cfRule type="expression" dxfId="207" priority="231">
      <formula>AD528=2</formula>
    </cfRule>
  </conditionalFormatting>
  <conditionalFormatting sqref="AH528">
    <cfRule type="expression" dxfId="206" priority="226">
      <formula>AH528="Media"</formula>
    </cfRule>
    <cfRule type="expression" dxfId="205" priority="227">
      <formula>AH528="Baja"</formula>
    </cfRule>
    <cfRule type="expression" dxfId="204" priority="228">
      <formula>AH528="Alta"</formula>
    </cfRule>
  </conditionalFormatting>
  <conditionalFormatting sqref="AE531 AA531">
    <cfRule type="expression" dxfId="203" priority="223">
      <formula>AB531=1</formula>
    </cfRule>
    <cfRule type="expression" dxfId="202" priority="224">
      <formula>AB531=2</formula>
    </cfRule>
    <cfRule type="expression" dxfId="201" priority="225">
      <formula>AB531=3</formula>
    </cfRule>
  </conditionalFormatting>
  <conditionalFormatting sqref="AC531">
    <cfRule type="expression" dxfId="200" priority="220">
      <formula>AD531=1</formula>
    </cfRule>
    <cfRule type="expression" dxfId="199" priority="221">
      <formula>AD531=3</formula>
    </cfRule>
    <cfRule type="expression" dxfId="198" priority="222">
      <formula>AD531=2</formula>
    </cfRule>
  </conditionalFormatting>
  <conditionalFormatting sqref="AH531">
    <cfRule type="expression" dxfId="197" priority="217">
      <formula>AH531="Media"</formula>
    </cfRule>
    <cfRule type="expression" dxfId="196" priority="218">
      <formula>AH531="Baja"</formula>
    </cfRule>
    <cfRule type="expression" dxfId="195" priority="219">
      <formula>AH531="Alta"</formula>
    </cfRule>
  </conditionalFormatting>
  <conditionalFormatting sqref="AA450 AE450">
    <cfRule type="expression" dxfId="194" priority="214">
      <formula>AB450=1</formula>
    </cfRule>
    <cfRule type="expression" dxfId="193" priority="215">
      <formula>AB450=2</formula>
    </cfRule>
    <cfRule type="expression" dxfId="192" priority="216">
      <formula>AB450=3</formula>
    </cfRule>
  </conditionalFormatting>
  <conditionalFormatting sqref="AC450">
    <cfRule type="expression" dxfId="191" priority="211">
      <formula>AD450=1</formula>
    </cfRule>
    <cfRule type="expression" dxfId="190" priority="212">
      <formula>AD450=3</formula>
    </cfRule>
    <cfRule type="expression" dxfId="189" priority="213">
      <formula>AD450=2</formula>
    </cfRule>
  </conditionalFormatting>
  <conditionalFormatting sqref="AH450">
    <cfRule type="expression" dxfId="188" priority="208">
      <formula>AH450="Media"</formula>
    </cfRule>
    <cfRule type="expression" dxfId="187" priority="209">
      <formula>AH450="Baja"</formula>
    </cfRule>
    <cfRule type="expression" dxfId="186" priority="210">
      <formula>AH450="Alta"</formula>
    </cfRule>
  </conditionalFormatting>
  <conditionalFormatting sqref="AH494">
    <cfRule type="expression" dxfId="185" priority="202">
      <formula>AH494="Media"</formula>
    </cfRule>
    <cfRule type="expression" dxfId="184" priority="203">
      <formula>AH494="Baja"</formula>
    </cfRule>
    <cfRule type="expression" dxfId="183" priority="204">
      <formula>AH494="Alta"</formula>
    </cfRule>
  </conditionalFormatting>
  <conditionalFormatting sqref="AH359">
    <cfRule type="expression" dxfId="182" priority="199">
      <formula>AI359=1</formula>
    </cfRule>
    <cfRule type="expression" dxfId="181" priority="200">
      <formula>AI359=2</formula>
    </cfRule>
    <cfRule type="expression" dxfId="180" priority="201">
      <formula>AI359=3</formula>
    </cfRule>
  </conditionalFormatting>
  <conditionalFormatting sqref="AH358">
    <cfRule type="expression" dxfId="179" priority="196">
      <formula>AI358=1</formula>
    </cfRule>
    <cfRule type="expression" dxfId="178" priority="197">
      <formula>AI358=2</formula>
    </cfRule>
    <cfRule type="expression" dxfId="177" priority="198">
      <formula>AI358=3</formula>
    </cfRule>
  </conditionalFormatting>
  <conditionalFormatting sqref="AH357">
    <cfRule type="expression" dxfId="176" priority="193">
      <formula>AI357=1</formula>
    </cfRule>
    <cfRule type="expression" dxfId="175" priority="194">
      <formula>AI357=2</formula>
    </cfRule>
    <cfRule type="expression" dxfId="174" priority="195">
      <formula>AI357=3</formula>
    </cfRule>
  </conditionalFormatting>
  <conditionalFormatting sqref="AH294:AH297">
    <cfRule type="expression" dxfId="173" priority="166">
      <formula>AI294=1</formula>
    </cfRule>
    <cfRule type="expression" dxfId="172" priority="167">
      <formula>AI294=2</formula>
    </cfRule>
    <cfRule type="expression" dxfId="171" priority="168">
      <formula>AI294=3</formula>
    </cfRule>
  </conditionalFormatting>
  <conditionalFormatting sqref="AA352:AA353 AE352:AE353">
    <cfRule type="expression" dxfId="170" priority="187">
      <formula>AB352=1</formula>
    </cfRule>
    <cfRule type="expression" dxfId="169" priority="188">
      <formula>AB352=2</formula>
    </cfRule>
    <cfRule type="expression" dxfId="168" priority="189">
      <formula>AB352=3</formula>
    </cfRule>
  </conditionalFormatting>
  <conditionalFormatting sqref="AC352:AC353">
    <cfRule type="expression" dxfId="167" priority="184">
      <formula>AD352=1</formula>
    </cfRule>
    <cfRule type="expression" dxfId="166" priority="185">
      <formula>AD352=3</formula>
    </cfRule>
    <cfRule type="expression" dxfId="165" priority="186">
      <formula>AD352=2</formula>
    </cfRule>
  </conditionalFormatting>
  <conditionalFormatting sqref="AH352:AH353">
    <cfRule type="expression" dxfId="164" priority="181">
      <formula>AI352=1</formula>
    </cfRule>
    <cfRule type="expression" dxfId="163" priority="182">
      <formula>AI352=2</formula>
    </cfRule>
    <cfRule type="expression" dxfId="162" priority="183">
      <formula>AI352=3</formula>
    </cfRule>
  </conditionalFormatting>
  <conditionalFormatting sqref="AH355">
    <cfRule type="expression" dxfId="161" priority="178">
      <formula>AI355=1</formula>
    </cfRule>
    <cfRule type="expression" dxfId="160" priority="179">
      <formula>AI355=2</formula>
    </cfRule>
    <cfRule type="expression" dxfId="159" priority="180">
      <formula>AI355=3</formula>
    </cfRule>
  </conditionalFormatting>
  <conditionalFormatting sqref="AH354">
    <cfRule type="expression" dxfId="158" priority="175">
      <formula>AI354=1</formula>
    </cfRule>
    <cfRule type="expression" dxfId="157" priority="176">
      <formula>AI354=2</formula>
    </cfRule>
    <cfRule type="expression" dxfId="156" priority="177">
      <formula>AI354=3</formula>
    </cfRule>
  </conditionalFormatting>
  <conditionalFormatting sqref="AH300">
    <cfRule type="expression" dxfId="155" priority="163">
      <formula>AI300=1</formula>
    </cfRule>
    <cfRule type="expression" dxfId="154" priority="164">
      <formula>AI300=2</formula>
    </cfRule>
    <cfRule type="expression" dxfId="153" priority="165">
      <formula>AI300=3</formula>
    </cfRule>
  </conditionalFormatting>
  <conditionalFormatting sqref="AH299">
    <cfRule type="expression" dxfId="152" priority="157">
      <formula>AI299=1</formula>
    </cfRule>
    <cfRule type="expression" dxfId="151" priority="158">
      <formula>AI299=2</formula>
    </cfRule>
    <cfRule type="expression" dxfId="150" priority="159">
      <formula>AI299=3</formula>
    </cfRule>
  </conditionalFormatting>
  <conditionalFormatting sqref="AH298">
    <cfRule type="expression" dxfId="149" priority="160">
      <formula>AI298=1</formula>
    </cfRule>
    <cfRule type="expression" dxfId="148" priority="161">
      <formula>AI298=2</formula>
    </cfRule>
    <cfRule type="expression" dxfId="147" priority="162">
      <formula>AI298=3</formula>
    </cfRule>
  </conditionalFormatting>
  <conditionalFormatting sqref="AH340">
    <cfRule type="expression" dxfId="146" priority="122">
      <formula>AI340=2</formula>
    </cfRule>
    <cfRule type="expression" dxfId="145" priority="123">
      <formula>AI340=3</formula>
    </cfRule>
    <cfRule type="expression" dxfId="144" priority="556">
      <formula>AI340=1</formula>
    </cfRule>
  </conditionalFormatting>
  <conditionalFormatting sqref="AA356">
    <cfRule type="expression" dxfId="143" priority="151">
      <formula>AB356=1</formula>
    </cfRule>
    <cfRule type="expression" dxfId="142" priority="152">
      <formula>AB356=3</formula>
    </cfRule>
    <cfRule type="expression" dxfId="141" priority="153">
      <formula>AB356=2</formula>
    </cfRule>
  </conditionalFormatting>
  <conditionalFormatting sqref="AC356">
    <cfRule type="expression" dxfId="140" priority="148">
      <formula>AD356=1</formula>
    </cfRule>
    <cfRule type="expression" dxfId="139" priority="149">
      <formula>AD356=3</formula>
    </cfRule>
    <cfRule type="expression" dxfId="138" priority="150">
      <formula>AD356=2</formula>
    </cfRule>
  </conditionalFormatting>
  <conditionalFormatting sqref="AH356">
    <cfRule type="expression" dxfId="137" priority="145">
      <formula>AI356=1</formula>
    </cfRule>
    <cfRule type="expression" dxfId="136" priority="146">
      <formula>AI356=2</formula>
    </cfRule>
    <cfRule type="expression" dxfId="135" priority="147">
      <formula>AI356=3</formula>
    </cfRule>
  </conditionalFormatting>
  <conditionalFormatting sqref="AH348">
    <cfRule type="expression" dxfId="134" priority="142">
      <formula>AI348=1</formula>
    </cfRule>
    <cfRule type="expression" dxfId="133" priority="143">
      <formula>AI348=2</formula>
    </cfRule>
    <cfRule type="expression" dxfId="132" priority="144">
      <formula>AI348=3</formula>
    </cfRule>
  </conditionalFormatting>
  <conditionalFormatting sqref="AH349:AH351">
    <cfRule type="expression" dxfId="131" priority="139">
      <formula>AI349=1</formula>
    </cfRule>
    <cfRule type="expression" dxfId="130" priority="140">
      <formula>AI349=2</formula>
    </cfRule>
    <cfRule type="expression" dxfId="129" priority="141">
      <formula>AI349=3</formula>
    </cfRule>
  </conditionalFormatting>
  <conditionalFormatting sqref="AH346">
    <cfRule type="expression" dxfId="128" priority="136">
      <formula>AI346=1</formula>
    </cfRule>
    <cfRule type="expression" dxfId="127" priority="137">
      <formula>AI346=2</formula>
    </cfRule>
    <cfRule type="expression" dxfId="126" priority="138">
      <formula>AI346=3</formula>
    </cfRule>
  </conditionalFormatting>
  <conditionalFormatting sqref="AH347">
    <cfRule type="expression" dxfId="125" priority="133">
      <formula>AI347=1</formula>
    </cfRule>
    <cfRule type="expression" dxfId="124" priority="134">
      <formula>AI347=2</formula>
    </cfRule>
    <cfRule type="expression" dxfId="123" priority="135">
      <formula>AI347=3</formula>
    </cfRule>
  </conditionalFormatting>
  <conditionalFormatting sqref="AH344:AH345">
    <cfRule type="expression" dxfId="122" priority="130">
      <formula>AI344=1</formula>
    </cfRule>
    <cfRule type="expression" dxfId="121" priority="131">
      <formula>AI344=2</formula>
    </cfRule>
    <cfRule type="expression" dxfId="120" priority="132">
      <formula>AI344=3</formula>
    </cfRule>
  </conditionalFormatting>
  <conditionalFormatting sqref="AH341:AH343">
    <cfRule type="expression" dxfId="119" priority="127">
      <formula>AI341=1</formula>
    </cfRule>
    <cfRule type="expression" dxfId="118" priority="128">
      <formula>AI341=2</formula>
    </cfRule>
    <cfRule type="expression" dxfId="117" priority="129">
      <formula>AI341=3</formula>
    </cfRule>
  </conditionalFormatting>
  <conditionalFormatting sqref="AH337:AH339">
    <cfRule type="expression" dxfId="116" priority="124">
      <formula>AI337=1</formula>
    </cfRule>
    <cfRule type="expression" dxfId="115" priority="125">
      <formula>AI337=2</formula>
    </cfRule>
    <cfRule type="expression" dxfId="114" priority="126">
      <formula>AI337=3</formula>
    </cfRule>
  </conditionalFormatting>
  <conditionalFormatting sqref="AH330:AH333">
    <cfRule type="expression" dxfId="113" priority="115">
      <formula>AI330=1</formula>
    </cfRule>
    <cfRule type="expression" dxfId="112" priority="116">
      <formula>AI330=2</formula>
    </cfRule>
    <cfRule type="expression" dxfId="111" priority="117">
      <formula>AI330=3</formula>
    </cfRule>
  </conditionalFormatting>
  <conditionalFormatting sqref="AA318">
    <cfRule type="expression" dxfId="110" priority="112">
      <formula>AB318=1</formula>
    </cfRule>
    <cfRule type="expression" dxfId="109" priority="113">
      <formula>AB318=2</formula>
    </cfRule>
    <cfRule type="expression" dxfId="108" priority="114">
      <formula>AB318=3</formula>
    </cfRule>
  </conditionalFormatting>
  <conditionalFormatting sqref="AC318">
    <cfRule type="expression" dxfId="107" priority="109">
      <formula>AD318=1</formula>
    </cfRule>
    <cfRule type="expression" dxfId="106" priority="110">
      <formula>AD318=3</formula>
    </cfRule>
    <cfRule type="expression" dxfId="105" priority="111">
      <formula>AD318=2</formula>
    </cfRule>
  </conditionalFormatting>
  <conditionalFormatting sqref="AE318">
    <cfRule type="expression" dxfId="104" priority="106">
      <formula>AF318=1</formula>
    </cfRule>
    <cfRule type="expression" dxfId="103" priority="107">
      <formula>AF318=3</formula>
    </cfRule>
    <cfRule type="expression" dxfId="102" priority="108">
      <formula>AF318=2</formula>
    </cfRule>
  </conditionalFormatting>
  <conditionalFormatting sqref="AH316">
    <cfRule type="expression" dxfId="101" priority="103">
      <formula>AI316=1</formula>
    </cfRule>
    <cfRule type="expression" dxfId="100" priority="104">
      <formula>AI316=2</formula>
    </cfRule>
    <cfRule type="expression" dxfId="99" priority="105">
      <formula>AI316=3</formula>
    </cfRule>
  </conditionalFormatting>
  <conditionalFormatting sqref="AH315">
    <cfRule type="expression" dxfId="98" priority="100">
      <formula>AI315=1</formula>
    </cfRule>
    <cfRule type="expression" dxfId="97" priority="101">
      <formula>AI315=2</formula>
    </cfRule>
    <cfRule type="expression" dxfId="96" priority="102">
      <formula>AI315=3</formula>
    </cfRule>
  </conditionalFormatting>
  <conditionalFormatting sqref="AH317">
    <cfRule type="expression" dxfId="95" priority="97">
      <formula>AI317=1</formula>
    </cfRule>
    <cfRule type="expression" dxfId="94" priority="98">
      <formula>AI317=2</formula>
    </cfRule>
    <cfRule type="expression" dxfId="93" priority="99">
      <formula>AI317=3</formula>
    </cfRule>
  </conditionalFormatting>
  <conditionalFormatting sqref="AH319">
    <cfRule type="expression" dxfId="92" priority="94">
      <formula>AI319=1</formula>
    </cfRule>
    <cfRule type="expression" dxfId="91" priority="95">
      <formula>AI319=2</formula>
    </cfRule>
    <cfRule type="expression" dxfId="90" priority="96">
      <formula>AI319=3</formula>
    </cfRule>
  </conditionalFormatting>
  <conditionalFormatting sqref="AH320">
    <cfRule type="expression" dxfId="89" priority="91">
      <formula>AI320=1</formula>
    </cfRule>
    <cfRule type="expression" dxfId="88" priority="92">
      <formula>AI320=2</formula>
    </cfRule>
    <cfRule type="expression" dxfId="87" priority="93">
      <formula>AI320=3</formula>
    </cfRule>
  </conditionalFormatting>
  <conditionalFormatting sqref="AH321">
    <cfRule type="expression" dxfId="86" priority="88">
      <formula>AI321=1</formula>
    </cfRule>
    <cfRule type="expression" dxfId="85" priority="89">
      <formula>AI321=2</formula>
    </cfRule>
    <cfRule type="expression" dxfId="84" priority="90">
      <formula>AI321=3</formula>
    </cfRule>
  </conditionalFormatting>
  <conditionalFormatting sqref="AH322">
    <cfRule type="expression" dxfId="83" priority="85">
      <formula>AI322=1</formula>
    </cfRule>
    <cfRule type="expression" dxfId="82" priority="86">
      <formula>AI322=2</formula>
    </cfRule>
    <cfRule type="expression" dxfId="81" priority="87">
      <formula>AI322=3</formula>
    </cfRule>
  </conditionalFormatting>
  <conditionalFormatting sqref="AH327">
    <cfRule type="expression" dxfId="80" priority="82">
      <formula>AI327=1</formula>
    </cfRule>
    <cfRule type="expression" dxfId="79" priority="83">
      <formula>AI327=2</formula>
    </cfRule>
    <cfRule type="expression" dxfId="78" priority="84">
      <formula>AI327=3</formula>
    </cfRule>
  </conditionalFormatting>
  <conditionalFormatting sqref="AH326">
    <cfRule type="expression" dxfId="77" priority="79">
      <formula>AI326=1</formula>
    </cfRule>
    <cfRule type="expression" dxfId="76" priority="80">
      <formula>AI326=2</formula>
    </cfRule>
    <cfRule type="expression" dxfId="75" priority="81">
      <formula>AI326=3</formula>
    </cfRule>
  </conditionalFormatting>
  <conditionalFormatting sqref="AH325">
    <cfRule type="expression" dxfId="74" priority="76">
      <formula>AI325=1</formula>
    </cfRule>
    <cfRule type="expression" dxfId="73" priority="77">
      <formula>AI325=2</formula>
    </cfRule>
    <cfRule type="expression" dxfId="72" priority="78">
      <formula>AI325=3</formula>
    </cfRule>
  </conditionalFormatting>
  <conditionalFormatting sqref="AC329">
    <cfRule type="expression" dxfId="71" priority="73">
      <formula>AD329=1</formula>
    </cfRule>
    <cfRule type="expression" dxfId="70" priority="74">
      <formula>AD329=2</formula>
    </cfRule>
    <cfRule type="expression" dxfId="69" priority="75">
      <formula>AD329=3</formula>
    </cfRule>
  </conditionalFormatting>
  <conditionalFormatting sqref="AH329">
    <cfRule type="expression" dxfId="68" priority="70">
      <formula>AI329=1</formula>
    </cfRule>
    <cfRule type="expression" dxfId="67" priority="71">
      <formula>AI329=2</formula>
    </cfRule>
    <cfRule type="expression" dxfId="66" priority="72">
      <formula>AI329=3</formula>
    </cfRule>
  </conditionalFormatting>
  <conditionalFormatting sqref="AH301">
    <cfRule type="expression" dxfId="65" priority="67">
      <formula>AI301=1</formula>
    </cfRule>
    <cfRule type="expression" dxfId="64" priority="68">
      <formula>AI301=2</formula>
    </cfRule>
    <cfRule type="expression" dxfId="63" priority="69">
      <formula>AI301=3</formula>
    </cfRule>
  </conditionalFormatting>
  <conditionalFormatting sqref="AH304">
    <cfRule type="expression" dxfId="62" priority="64">
      <formula>AI304=1</formula>
    </cfRule>
    <cfRule type="expression" dxfId="61" priority="65">
      <formula>AI304=2</formula>
    </cfRule>
    <cfRule type="expression" dxfId="60" priority="66">
      <formula>AI304=3</formula>
    </cfRule>
  </conditionalFormatting>
  <conditionalFormatting sqref="AH305">
    <cfRule type="expression" dxfId="59" priority="61">
      <formula>AI305=1</formula>
    </cfRule>
    <cfRule type="expression" dxfId="58" priority="62">
      <formula>AI305=2</formula>
    </cfRule>
    <cfRule type="expression" dxfId="57" priority="63">
      <formula>AI305=3</formula>
    </cfRule>
  </conditionalFormatting>
  <conditionalFormatting sqref="AH303">
    <cfRule type="expression" dxfId="56" priority="58">
      <formula>AI303=1</formula>
    </cfRule>
    <cfRule type="expression" dxfId="55" priority="59">
      <formula>AI303=2</formula>
    </cfRule>
    <cfRule type="expression" dxfId="54" priority="60">
      <formula>AI303=3</formula>
    </cfRule>
  </conditionalFormatting>
  <conditionalFormatting sqref="AH306">
    <cfRule type="expression" dxfId="53" priority="55">
      <formula>AI306=1</formula>
    </cfRule>
    <cfRule type="expression" dxfId="52" priority="56">
      <formula>AI306=2</formula>
    </cfRule>
    <cfRule type="expression" dxfId="51" priority="57">
      <formula>AI306=3</formula>
    </cfRule>
  </conditionalFormatting>
  <conditionalFormatting sqref="AH307">
    <cfRule type="expression" dxfId="50" priority="52">
      <formula>AI307=1</formula>
    </cfRule>
    <cfRule type="expression" dxfId="49" priority="53">
      <formula>AI307=2</formula>
    </cfRule>
    <cfRule type="expression" dxfId="48" priority="54">
      <formula>AI307=3</formula>
    </cfRule>
  </conditionalFormatting>
  <conditionalFormatting sqref="AH308">
    <cfRule type="expression" dxfId="47" priority="49">
      <formula>AI308=1</formula>
    </cfRule>
    <cfRule type="expression" dxfId="46" priority="50">
      <formula>AI308=2</formula>
    </cfRule>
    <cfRule type="expression" dxfId="45" priority="51">
      <formula>AI308=3</formula>
    </cfRule>
  </conditionalFormatting>
  <conditionalFormatting sqref="AH309">
    <cfRule type="expression" dxfId="44" priority="46">
      <formula>AI309=1</formula>
    </cfRule>
    <cfRule type="expression" dxfId="43" priority="47">
      <formula>AI309=2</formula>
    </cfRule>
    <cfRule type="expression" dxfId="42" priority="48">
      <formula>AI309=3</formula>
    </cfRule>
  </conditionalFormatting>
  <conditionalFormatting sqref="AH293">
    <cfRule type="expression" dxfId="41" priority="43">
      <formula>AI293=1</formula>
    </cfRule>
    <cfRule type="expression" dxfId="40" priority="44">
      <formula>AI293=2</formula>
    </cfRule>
    <cfRule type="expression" dxfId="39" priority="45">
      <formula>AI293=3</formula>
    </cfRule>
  </conditionalFormatting>
  <conditionalFormatting sqref="AH292">
    <cfRule type="expression" dxfId="38" priority="40">
      <formula>AI292=1</formula>
    </cfRule>
    <cfRule type="expression" dxfId="37" priority="41">
      <formula>AI292=2</formula>
    </cfRule>
    <cfRule type="expression" dxfId="36" priority="42">
      <formula>AI292=3</formula>
    </cfRule>
  </conditionalFormatting>
  <conditionalFormatting sqref="AH289">
    <cfRule type="expression" dxfId="35" priority="28">
      <formula>AI289=1</formula>
    </cfRule>
    <cfRule type="expression" dxfId="34" priority="29">
      <formula>AI289=2</formula>
    </cfRule>
    <cfRule type="expression" dxfId="33" priority="30">
      <formula>AI289=3</formula>
    </cfRule>
  </conditionalFormatting>
  <conditionalFormatting sqref="AH290">
    <cfRule type="expression" dxfId="32" priority="34">
      <formula>AI290=1</formula>
    </cfRule>
    <cfRule type="expression" dxfId="31" priority="35">
      <formula>AI290=2</formula>
    </cfRule>
    <cfRule type="expression" dxfId="30" priority="36">
      <formula>AI290=3</formula>
    </cfRule>
  </conditionalFormatting>
  <conditionalFormatting sqref="AH291">
    <cfRule type="expression" dxfId="29" priority="31">
      <formula>AI291=1</formula>
    </cfRule>
    <cfRule type="expression" dxfId="28" priority="32">
      <formula>AI291=2</formula>
    </cfRule>
    <cfRule type="expression" dxfId="27" priority="33">
      <formula>AI291=3</formula>
    </cfRule>
  </conditionalFormatting>
  <conditionalFormatting sqref="AH318">
    <cfRule type="expression" dxfId="26" priority="25">
      <formula>AI318=1</formula>
    </cfRule>
    <cfRule type="expression" dxfId="25" priority="26">
      <formula>AI318=2</formula>
    </cfRule>
    <cfRule type="expression" dxfId="24" priority="27">
      <formula>AI318=3</formula>
    </cfRule>
  </conditionalFormatting>
  <conditionalFormatting sqref="AH311">
    <cfRule type="expression" dxfId="23" priority="22">
      <formula>AI311=1</formula>
    </cfRule>
    <cfRule type="expression" dxfId="22" priority="23">
      <formula>AI311=2</formula>
    </cfRule>
    <cfRule type="expression" dxfId="21" priority="24">
      <formula>AI311=3</formula>
    </cfRule>
  </conditionalFormatting>
  <conditionalFormatting sqref="AH312">
    <cfRule type="expression" dxfId="20" priority="19">
      <formula>AI312=1</formula>
    </cfRule>
    <cfRule type="expression" dxfId="19" priority="20">
      <formula>AI312=2</formula>
    </cfRule>
    <cfRule type="expression" dxfId="18" priority="21">
      <formula>AI312=3</formula>
    </cfRule>
  </conditionalFormatting>
  <conditionalFormatting sqref="AH313">
    <cfRule type="expression" dxfId="17" priority="16">
      <formula>AI313=1</formula>
    </cfRule>
    <cfRule type="expression" dxfId="16" priority="17">
      <formula>AI313=2</formula>
    </cfRule>
    <cfRule type="expression" dxfId="15" priority="18">
      <formula>AI313=3</formula>
    </cfRule>
  </conditionalFormatting>
  <conditionalFormatting sqref="AH314">
    <cfRule type="expression" dxfId="14" priority="13">
      <formula>AI314=1</formula>
    </cfRule>
    <cfRule type="expression" dxfId="13" priority="14">
      <formula>AI314=2</formula>
    </cfRule>
    <cfRule type="expression" dxfId="12" priority="15">
      <formula>AI314=3</formula>
    </cfRule>
  </conditionalFormatting>
  <conditionalFormatting sqref="AH310">
    <cfRule type="expression" dxfId="11" priority="10">
      <formula>AI310=1</formula>
    </cfRule>
    <cfRule type="expression" dxfId="10" priority="11">
      <formula>AI310=2</formula>
    </cfRule>
    <cfRule type="expression" dxfId="9" priority="12">
      <formula>AI310=3</formula>
    </cfRule>
  </conditionalFormatting>
  <conditionalFormatting sqref="AC302">
    <cfRule type="expression" dxfId="8" priority="7">
      <formula>AD302=1</formula>
    </cfRule>
    <cfRule type="expression" dxfId="7" priority="8">
      <formula>AD302=3</formula>
    </cfRule>
    <cfRule type="expression" dxfId="6" priority="9">
      <formula>AD302=2</formula>
    </cfRule>
  </conditionalFormatting>
  <conditionalFormatting sqref="AE302">
    <cfRule type="expression" dxfId="5" priority="4">
      <formula>AF302=1</formula>
    </cfRule>
    <cfRule type="expression" dxfId="4" priority="5">
      <formula>AF302=2</formula>
    </cfRule>
    <cfRule type="expression" dxfId="3" priority="6">
      <formula>AF302=3</formula>
    </cfRule>
  </conditionalFormatting>
  <conditionalFormatting sqref="AH302">
    <cfRule type="expression" dxfId="2" priority="1">
      <formula>AI302=1</formula>
    </cfRule>
    <cfRule type="expression" dxfId="1" priority="2">
      <formula>AI302=2</formula>
    </cfRule>
    <cfRule type="expression" dxfId="0" priority="3">
      <formula>AI302=3</formula>
    </cfRule>
  </conditionalFormatting>
  <dataValidations count="1">
    <dataValidation type="list" allowBlank="1" showInputMessage="1" showErrorMessage="1" sqref="C433:C440 C289:C430" xr:uid="{80B3DCD3-266A-44F2-B81A-E7300BBF60D9}">
      <formula1>PROCESOS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94E9-65E2-4BAC-87E4-9870E64D2C9E}">
  <dimension ref="A1:C264"/>
  <sheetViews>
    <sheetView topLeftCell="A275" workbookViewId="0">
      <selection activeCell="C234" sqref="C234:C278"/>
    </sheetView>
  </sheetViews>
  <sheetFormatPr baseColWidth="10" defaultRowHeight="14.4"/>
  <sheetData>
    <row r="1" spans="1:3">
      <c r="A1" t="s">
        <v>1385</v>
      </c>
      <c r="B1">
        <v>1</v>
      </c>
      <c r="C1" t="str">
        <f>CONCATENATE(A1,B1)</f>
        <v>AI001</v>
      </c>
    </row>
    <row r="2" spans="1:3">
      <c r="A2" t="s">
        <v>1385</v>
      </c>
      <c r="B2">
        <f>B1+1</f>
        <v>2</v>
      </c>
      <c r="C2" t="str">
        <f t="shared" ref="C2:C65" si="0">CONCATENATE(A2,B2)</f>
        <v>AI002</v>
      </c>
    </row>
    <row r="3" spans="1:3">
      <c r="A3" t="s">
        <v>1385</v>
      </c>
      <c r="B3">
        <f t="shared" ref="B3:B66" si="1">B2+1</f>
        <v>3</v>
      </c>
      <c r="C3" t="str">
        <f t="shared" si="0"/>
        <v>AI003</v>
      </c>
    </row>
    <row r="4" spans="1:3">
      <c r="A4" t="s">
        <v>1385</v>
      </c>
      <c r="B4">
        <f t="shared" si="1"/>
        <v>4</v>
      </c>
      <c r="C4" t="str">
        <f t="shared" si="0"/>
        <v>AI004</v>
      </c>
    </row>
    <row r="5" spans="1:3">
      <c r="A5" t="s">
        <v>1385</v>
      </c>
      <c r="B5">
        <f t="shared" si="1"/>
        <v>5</v>
      </c>
      <c r="C5" t="str">
        <f t="shared" si="0"/>
        <v>AI005</v>
      </c>
    </row>
    <row r="6" spans="1:3">
      <c r="A6" t="s">
        <v>1385</v>
      </c>
      <c r="B6">
        <f t="shared" si="1"/>
        <v>6</v>
      </c>
      <c r="C6" t="str">
        <f t="shared" si="0"/>
        <v>AI006</v>
      </c>
    </row>
    <row r="7" spans="1:3">
      <c r="A7" t="s">
        <v>1385</v>
      </c>
      <c r="B7">
        <f t="shared" si="1"/>
        <v>7</v>
      </c>
      <c r="C7" t="str">
        <f t="shared" si="0"/>
        <v>AI007</v>
      </c>
    </row>
    <row r="8" spans="1:3">
      <c r="A8" t="s">
        <v>1385</v>
      </c>
      <c r="B8">
        <f t="shared" si="1"/>
        <v>8</v>
      </c>
      <c r="C8" t="str">
        <f t="shared" si="0"/>
        <v>AI008</v>
      </c>
    </row>
    <row r="9" spans="1:3">
      <c r="A9" t="s">
        <v>1385</v>
      </c>
      <c r="B9">
        <f t="shared" si="1"/>
        <v>9</v>
      </c>
      <c r="C9" t="str">
        <f t="shared" si="0"/>
        <v>AI009</v>
      </c>
    </row>
    <row r="10" spans="1:3">
      <c r="A10" t="s">
        <v>1385</v>
      </c>
      <c r="B10">
        <f t="shared" si="1"/>
        <v>10</v>
      </c>
      <c r="C10" t="str">
        <f t="shared" si="0"/>
        <v>AI0010</v>
      </c>
    </row>
    <row r="11" spans="1:3">
      <c r="A11" t="s">
        <v>1385</v>
      </c>
      <c r="B11">
        <f t="shared" si="1"/>
        <v>11</v>
      </c>
      <c r="C11" t="str">
        <f t="shared" si="0"/>
        <v>AI0011</v>
      </c>
    </row>
    <row r="12" spans="1:3">
      <c r="A12" t="s">
        <v>1385</v>
      </c>
      <c r="B12">
        <f t="shared" si="1"/>
        <v>12</v>
      </c>
      <c r="C12" t="str">
        <f t="shared" si="0"/>
        <v>AI0012</v>
      </c>
    </row>
    <row r="13" spans="1:3">
      <c r="A13" t="s">
        <v>1385</v>
      </c>
      <c r="B13">
        <f t="shared" si="1"/>
        <v>13</v>
      </c>
      <c r="C13" t="str">
        <f t="shared" si="0"/>
        <v>AI0013</v>
      </c>
    </row>
    <row r="14" spans="1:3">
      <c r="A14" t="s">
        <v>1385</v>
      </c>
      <c r="B14">
        <f t="shared" si="1"/>
        <v>14</v>
      </c>
      <c r="C14" t="str">
        <f t="shared" si="0"/>
        <v>AI0014</v>
      </c>
    </row>
    <row r="15" spans="1:3">
      <c r="A15" t="s">
        <v>1385</v>
      </c>
      <c r="B15">
        <f t="shared" si="1"/>
        <v>15</v>
      </c>
      <c r="C15" t="str">
        <f t="shared" si="0"/>
        <v>AI0015</v>
      </c>
    </row>
    <row r="16" spans="1:3">
      <c r="A16" t="s">
        <v>1385</v>
      </c>
      <c r="B16">
        <f t="shared" si="1"/>
        <v>16</v>
      </c>
      <c r="C16" t="str">
        <f t="shared" si="0"/>
        <v>AI0016</v>
      </c>
    </row>
    <row r="17" spans="1:3">
      <c r="A17" t="s">
        <v>1385</v>
      </c>
      <c r="B17">
        <f t="shared" si="1"/>
        <v>17</v>
      </c>
      <c r="C17" t="str">
        <f t="shared" si="0"/>
        <v>AI0017</v>
      </c>
    </row>
    <row r="18" spans="1:3">
      <c r="A18" t="s">
        <v>1385</v>
      </c>
      <c r="B18">
        <f t="shared" si="1"/>
        <v>18</v>
      </c>
      <c r="C18" t="str">
        <f t="shared" si="0"/>
        <v>AI0018</v>
      </c>
    </row>
    <row r="19" spans="1:3">
      <c r="A19" t="s">
        <v>1385</v>
      </c>
      <c r="B19">
        <f t="shared" si="1"/>
        <v>19</v>
      </c>
      <c r="C19" t="str">
        <f t="shared" si="0"/>
        <v>AI0019</v>
      </c>
    </row>
    <row r="20" spans="1:3">
      <c r="A20" t="s">
        <v>1385</v>
      </c>
      <c r="B20">
        <f t="shared" si="1"/>
        <v>20</v>
      </c>
      <c r="C20" t="str">
        <f t="shared" si="0"/>
        <v>AI0020</v>
      </c>
    </row>
    <row r="21" spans="1:3">
      <c r="A21" t="s">
        <v>1385</v>
      </c>
      <c r="B21">
        <f t="shared" si="1"/>
        <v>21</v>
      </c>
      <c r="C21" t="str">
        <f t="shared" si="0"/>
        <v>AI0021</v>
      </c>
    </row>
    <row r="22" spans="1:3">
      <c r="A22" t="s">
        <v>1385</v>
      </c>
      <c r="B22">
        <f t="shared" si="1"/>
        <v>22</v>
      </c>
      <c r="C22" t="str">
        <f t="shared" si="0"/>
        <v>AI0022</v>
      </c>
    </row>
    <row r="23" spans="1:3">
      <c r="A23" t="s">
        <v>1385</v>
      </c>
      <c r="B23">
        <f t="shared" si="1"/>
        <v>23</v>
      </c>
      <c r="C23" t="str">
        <f t="shared" si="0"/>
        <v>AI0023</v>
      </c>
    </row>
    <row r="24" spans="1:3">
      <c r="A24" t="s">
        <v>1385</v>
      </c>
      <c r="B24">
        <f t="shared" si="1"/>
        <v>24</v>
      </c>
      <c r="C24" t="str">
        <f t="shared" si="0"/>
        <v>AI0024</v>
      </c>
    </row>
    <row r="25" spans="1:3">
      <c r="A25" t="s">
        <v>1385</v>
      </c>
      <c r="B25">
        <f t="shared" si="1"/>
        <v>25</v>
      </c>
      <c r="C25" t="str">
        <f t="shared" si="0"/>
        <v>AI0025</v>
      </c>
    </row>
    <row r="26" spans="1:3">
      <c r="A26" t="s">
        <v>1385</v>
      </c>
      <c r="B26">
        <f t="shared" si="1"/>
        <v>26</v>
      </c>
      <c r="C26" t="str">
        <f t="shared" si="0"/>
        <v>AI0026</v>
      </c>
    </row>
    <row r="27" spans="1:3">
      <c r="A27" t="s">
        <v>1385</v>
      </c>
      <c r="B27">
        <f t="shared" si="1"/>
        <v>27</v>
      </c>
      <c r="C27" t="str">
        <f t="shared" si="0"/>
        <v>AI0027</v>
      </c>
    </row>
    <row r="28" spans="1:3">
      <c r="A28" t="s">
        <v>1385</v>
      </c>
      <c r="B28">
        <f t="shared" si="1"/>
        <v>28</v>
      </c>
      <c r="C28" t="str">
        <f t="shared" si="0"/>
        <v>AI0028</v>
      </c>
    </row>
    <row r="29" spans="1:3">
      <c r="A29" t="s">
        <v>1385</v>
      </c>
      <c r="B29">
        <f t="shared" si="1"/>
        <v>29</v>
      </c>
      <c r="C29" t="str">
        <f t="shared" si="0"/>
        <v>AI0029</v>
      </c>
    </row>
    <row r="30" spans="1:3">
      <c r="A30" t="s">
        <v>1385</v>
      </c>
      <c r="B30">
        <f t="shared" si="1"/>
        <v>30</v>
      </c>
      <c r="C30" t="str">
        <f t="shared" si="0"/>
        <v>AI0030</v>
      </c>
    </row>
    <row r="31" spans="1:3">
      <c r="A31" t="s">
        <v>1385</v>
      </c>
      <c r="B31">
        <f t="shared" si="1"/>
        <v>31</v>
      </c>
      <c r="C31" t="str">
        <f t="shared" si="0"/>
        <v>AI0031</v>
      </c>
    </row>
    <row r="32" spans="1:3">
      <c r="A32" t="s">
        <v>1385</v>
      </c>
      <c r="B32">
        <f t="shared" si="1"/>
        <v>32</v>
      </c>
      <c r="C32" t="str">
        <f t="shared" si="0"/>
        <v>AI0032</v>
      </c>
    </row>
    <row r="33" spans="1:3">
      <c r="A33" t="s">
        <v>1385</v>
      </c>
      <c r="B33">
        <f t="shared" si="1"/>
        <v>33</v>
      </c>
      <c r="C33" t="str">
        <f t="shared" si="0"/>
        <v>AI0033</v>
      </c>
    </row>
    <row r="34" spans="1:3">
      <c r="A34" t="s">
        <v>1385</v>
      </c>
      <c r="B34">
        <f t="shared" si="1"/>
        <v>34</v>
      </c>
      <c r="C34" t="str">
        <f t="shared" si="0"/>
        <v>AI0034</v>
      </c>
    </row>
    <row r="35" spans="1:3">
      <c r="A35" t="s">
        <v>1385</v>
      </c>
      <c r="B35">
        <f t="shared" si="1"/>
        <v>35</v>
      </c>
      <c r="C35" t="str">
        <f t="shared" si="0"/>
        <v>AI0035</v>
      </c>
    </row>
    <row r="36" spans="1:3">
      <c r="A36" t="s">
        <v>1385</v>
      </c>
      <c r="B36">
        <f t="shared" si="1"/>
        <v>36</v>
      </c>
      <c r="C36" t="str">
        <f t="shared" si="0"/>
        <v>AI0036</v>
      </c>
    </row>
    <row r="37" spans="1:3">
      <c r="A37" t="s">
        <v>1385</v>
      </c>
      <c r="B37">
        <f t="shared" si="1"/>
        <v>37</v>
      </c>
      <c r="C37" t="str">
        <f t="shared" si="0"/>
        <v>AI0037</v>
      </c>
    </row>
    <row r="38" spans="1:3">
      <c r="A38" t="s">
        <v>1385</v>
      </c>
      <c r="B38">
        <f t="shared" si="1"/>
        <v>38</v>
      </c>
      <c r="C38" t="str">
        <f t="shared" si="0"/>
        <v>AI0038</v>
      </c>
    </row>
    <row r="39" spans="1:3">
      <c r="A39" t="s">
        <v>1385</v>
      </c>
      <c r="B39">
        <f t="shared" si="1"/>
        <v>39</v>
      </c>
      <c r="C39" t="str">
        <f t="shared" si="0"/>
        <v>AI0039</v>
      </c>
    </row>
    <row r="40" spans="1:3">
      <c r="A40" t="s">
        <v>1385</v>
      </c>
      <c r="B40">
        <f t="shared" si="1"/>
        <v>40</v>
      </c>
      <c r="C40" t="str">
        <f t="shared" si="0"/>
        <v>AI0040</v>
      </c>
    </row>
    <row r="41" spans="1:3">
      <c r="A41" t="s">
        <v>1385</v>
      </c>
      <c r="B41">
        <f t="shared" si="1"/>
        <v>41</v>
      </c>
      <c r="C41" t="str">
        <f t="shared" si="0"/>
        <v>AI0041</v>
      </c>
    </row>
    <row r="42" spans="1:3">
      <c r="A42" t="s">
        <v>1385</v>
      </c>
      <c r="B42">
        <f t="shared" si="1"/>
        <v>42</v>
      </c>
      <c r="C42" t="str">
        <f t="shared" si="0"/>
        <v>AI0042</v>
      </c>
    </row>
    <row r="43" spans="1:3">
      <c r="A43" t="s">
        <v>1385</v>
      </c>
      <c r="B43">
        <f t="shared" si="1"/>
        <v>43</v>
      </c>
      <c r="C43" t="str">
        <f t="shared" si="0"/>
        <v>AI0043</v>
      </c>
    </row>
    <row r="44" spans="1:3">
      <c r="A44" t="s">
        <v>1385</v>
      </c>
      <c r="B44">
        <f t="shared" si="1"/>
        <v>44</v>
      </c>
      <c r="C44" t="str">
        <f t="shared" si="0"/>
        <v>AI0044</v>
      </c>
    </row>
    <row r="45" spans="1:3">
      <c r="A45" t="s">
        <v>1385</v>
      </c>
      <c r="B45">
        <f t="shared" si="1"/>
        <v>45</v>
      </c>
      <c r="C45" t="str">
        <f t="shared" si="0"/>
        <v>AI0045</v>
      </c>
    </row>
    <row r="46" spans="1:3">
      <c r="A46" t="s">
        <v>1385</v>
      </c>
      <c r="B46">
        <f t="shared" si="1"/>
        <v>46</v>
      </c>
      <c r="C46" t="str">
        <f t="shared" si="0"/>
        <v>AI0046</v>
      </c>
    </row>
    <row r="47" spans="1:3">
      <c r="A47" t="s">
        <v>1385</v>
      </c>
      <c r="B47">
        <f t="shared" si="1"/>
        <v>47</v>
      </c>
      <c r="C47" t="str">
        <f t="shared" si="0"/>
        <v>AI0047</v>
      </c>
    </row>
    <row r="48" spans="1:3">
      <c r="A48" t="s">
        <v>1385</v>
      </c>
      <c r="B48">
        <f t="shared" si="1"/>
        <v>48</v>
      </c>
      <c r="C48" t="str">
        <f t="shared" si="0"/>
        <v>AI0048</v>
      </c>
    </row>
    <row r="49" spans="1:3">
      <c r="A49" t="s">
        <v>1385</v>
      </c>
      <c r="B49">
        <f t="shared" si="1"/>
        <v>49</v>
      </c>
      <c r="C49" t="str">
        <f t="shared" si="0"/>
        <v>AI0049</v>
      </c>
    </row>
    <row r="50" spans="1:3">
      <c r="A50" t="s">
        <v>1385</v>
      </c>
      <c r="B50">
        <f t="shared" si="1"/>
        <v>50</v>
      </c>
      <c r="C50" t="str">
        <f t="shared" si="0"/>
        <v>AI0050</v>
      </c>
    </row>
    <row r="51" spans="1:3">
      <c r="A51" t="s">
        <v>1385</v>
      </c>
      <c r="B51">
        <f t="shared" si="1"/>
        <v>51</v>
      </c>
      <c r="C51" t="str">
        <f t="shared" si="0"/>
        <v>AI0051</v>
      </c>
    </row>
    <row r="52" spans="1:3">
      <c r="A52" t="s">
        <v>1385</v>
      </c>
      <c r="B52">
        <f t="shared" si="1"/>
        <v>52</v>
      </c>
      <c r="C52" t="str">
        <f t="shared" si="0"/>
        <v>AI0052</v>
      </c>
    </row>
    <row r="53" spans="1:3">
      <c r="A53" t="s">
        <v>1385</v>
      </c>
      <c r="B53">
        <f t="shared" si="1"/>
        <v>53</v>
      </c>
      <c r="C53" t="str">
        <f t="shared" si="0"/>
        <v>AI0053</v>
      </c>
    </row>
    <row r="54" spans="1:3">
      <c r="A54" t="s">
        <v>1385</v>
      </c>
      <c r="B54">
        <f t="shared" si="1"/>
        <v>54</v>
      </c>
      <c r="C54" t="str">
        <f t="shared" si="0"/>
        <v>AI0054</v>
      </c>
    </row>
    <row r="55" spans="1:3">
      <c r="A55" t="s">
        <v>1385</v>
      </c>
      <c r="B55">
        <f t="shared" si="1"/>
        <v>55</v>
      </c>
      <c r="C55" t="str">
        <f t="shared" si="0"/>
        <v>AI0055</v>
      </c>
    </row>
    <row r="56" spans="1:3">
      <c r="A56" t="s">
        <v>1385</v>
      </c>
      <c r="B56">
        <f t="shared" si="1"/>
        <v>56</v>
      </c>
      <c r="C56" t="str">
        <f t="shared" si="0"/>
        <v>AI0056</v>
      </c>
    </row>
    <row r="57" spans="1:3">
      <c r="A57" t="s">
        <v>1385</v>
      </c>
      <c r="B57">
        <f t="shared" si="1"/>
        <v>57</v>
      </c>
      <c r="C57" t="str">
        <f t="shared" si="0"/>
        <v>AI0057</v>
      </c>
    </row>
    <row r="58" spans="1:3">
      <c r="A58" t="s">
        <v>1385</v>
      </c>
      <c r="B58">
        <f t="shared" si="1"/>
        <v>58</v>
      </c>
      <c r="C58" t="str">
        <f t="shared" si="0"/>
        <v>AI0058</v>
      </c>
    </row>
    <row r="59" spans="1:3">
      <c r="A59" t="s">
        <v>1385</v>
      </c>
      <c r="B59">
        <f t="shared" si="1"/>
        <v>59</v>
      </c>
      <c r="C59" t="str">
        <f t="shared" si="0"/>
        <v>AI0059</v>
      </c>
    </row>
    <row r="60" spans="1:3">
      <c r="A60" t="s">
        <v>1385</v>
      </c>
      <c r="B60">
        <f t="shared" si="1"/>
        <v>60</v>
      </c>
      <c r="C60" t="str">
        <f t="shared" si="0"/>
        <v>AI0060</v>
      </c>
    </row>
    <row r="61" spans="1:3">
      <c r="A61" t="s">
        <v>1385</v>
      </c>
      <c r="B61">
        <f t="shared" si="1"/>
        <v>61</v>
      </c>
      <c r="C61" t="str">
        <f t="shared" si="0"/>
        <v>AI0061</v>
      </c>
    </row>
    <row r="62" spans="1:3">
      <c r="A62" t="s">
        <v>1385</v>
      </c>
      <c r="B62">
        <f t="shared" si="1"/>
        <v>62</v>
      </c>
      <c r="C62" t="str">
        <f t="shared" si="0"/>
        <v>AI0062</v>
      </c>
    </row>
    <row r="63" spans="1:3">
      <c r="A63" t="s">
        <v>1385</v>
      </c>
      <c r="B63">
        <f t="shared" si="1"/>
        <v>63</v>
      </c>
      <c r="C63" t="str">
        <f t="shared" si="0"/>
        <v>AI0063</v>
      </c>
    </row>
    <row r="64" spans="1:3">
      <c r="A64" t="s">
        <v>1385</v>
      </c>
      <c r="B64">
        <f t="shared" si="1"/>
        <v>64</v>
      </c>
      <c r="C64" t="str">
        <f t="shared" si="0"/>
        <v>AI0064</v>
      </c>
    </row>
    <row r="65" spans="1:3">
      <c r="A65" t="s">
        <v>1385</v>
      </c>
      <c r="B65">
        <f t="shared" si="1"/>
        <v>65</v>
      </c>
      <c r="C65" t="str">
        <f t="shared" si="0"/>
        <v>AI0065</v>
      </c>
    </row>
    <row r="66" spans="1:3">
      <c r="A66" t="s">
        <v>1385</v>
      </c>
      <c r="B66">
        <f t="shared" si="1"/>
        <v>66</v>
      </c>
      <c r="C66" t="str">
        <f t="shared" ref="C66:C129" si="2">CONCATENATE(A66,B66)</f>
        <v>AI0066</v>
      </c>
    </row>
    <row r="67" spans="1:3">
      <c r="A67" t="s">
        <v>1385</v>
      </c>
      <c r="B67">
        <f t="shared" ref="B67:B130" si="3">B66+1</f>
        <v>67</v>
      </c>
      <c r="C67" t="str">
        <f t="shared" si="2"/>
        <v>AI0067</v>
      </c>
    </row>
    <row r="68" spans="1:3">
      <c r="A68" t="s">
        <v>1385</v>
      </c>
      <c r="B68">
        <f t="shared" si="3"/>
        <v>68</v>
      </c>
      <c r="C68" t="str">
        <f t="shared" si="2"/>
        <v>AI0068</v>
      </c>
    </row>
    <row r="69" spans="1:3">
      <c r="A69" t="s">
        <v>1385</v>
      </c>
      <c r="B69">
        <f t="shared" si="3"/>
        <v>69</v>
      </c>
      <c r="C69" t="str">
        <f t="shared" si="2"/>
        <v>AI0069</v>
      </c>
    </row>
    <row r="70" spans="1:3">
      <c r="A70" t="s">
        <v>1385</v>
      </c>
      <c r="B70">
        <f t="shared" si="3"/>
        <v>70</v>
      </c>
      <c r="C70" t="str">
        <f t="shared" si="2"/>
        <v>AI0070</v>
      </c>
    </row>
    <row r="71" spans="1:3">
      <c r="A71" t="s">
        <v>1385</v>
      </c>
      <c r="B71">
        <f t="shared" si="3"/>
        <v>71</v>
      </c>
      <c r="C71" t="str">
        <f t="shared" si="2"/>
        <v>AI0071</v>
      </c>
    </row>
    <row r="72" spans="1:3">
      <c r="A72" t="s">
        <v>1385</v>
      </c>
      <c r="B72">
        <f t="shared" si="3"/>
        <v>72</v>
      </c>
      <c r="C72" t="str">
        <f t="shared" si="2"/>
        <v>AI0072</v>
      </c>
    </row>
    <row r="73" spans="1:3">
      <c r="A73" t="s">
        <v>1385</v>
      </c>
      <c r="B73">
        <f t="shared" si="3"/>
        <v>73</v>
      </c>
      <c r="C73" t="str">
        <f t="shared" si="2"/>
        <v>AI0073</v>
      </c>
    </row>
    <row r="74" spans="1:3">
      <c r="A74" t="s">
        <v>1385</v>
      </c>
      <c r="B74">
        <f t="shared" si="3"/>
        <v>74</v>
      </c>
      <c r="C74" t="str">
        <f t="shared" si="2"/>
        <v>AI0074</v>
      </c>
    </row>
    <row r="75" spans="1:3">
      <c r="A75" t="s">
        <v>1385</v>
      </c>
      <c r="B75">
        <f t="shared" si="3"/>
        <v>75</v>
      </c>
      <c r="C75" t="str">
        <f t="shared" si="2"/>
        <v>AI0075</v>
      </c>
    </row>
    <row r="76" spans="1:3">
      <c r="A76" t="s">
        <v>1385</v>
      </c>
      <c r="B76">
        <f t="shared" si="3"/>
        <v>76</v>
      </c>
      <c r="C76" t="str">
        <f t="shared" si="2"/>
        <v>AI0076</v>
      </c>
    </row>
    <row r="77" spans="1:3">
      <c r="A77" t="s">
        <v>1385</v>
      </c>
      <c r="B77">
        <f t="shared" si="3"/>
        <v>77</v>
      </c>
      <c r="C77" t="str">
        <f t="shared" si="2"/>
        <v>AI0077</v>
      </c>
    </row>
    <row r="78" spans="1:3">
      <c r="A78" t="s">
        <v>1385</v>
      </c>
      <c r="B78">
        <f t="shared" si="3"/>
        <v>78</v>
      </c>
      <c r="C78" t="str">
        <f t="shared" si="2"/>
        <v>AI0078</v>
      </c>
    </row>
    <row r="79" spans="1:3">
      <c r="A79" t="s">
        <v>1385</v>
      </c>
      <c r="B79">
        <f t="shared" si="3"/>
        <v>79</v>
      </c>
      <c r="C79" t="str">
        <f t="shared" si="2"/>
        <v>AI0079</v>
      </c>
    </row>
    <row r="80" spans="1:3">
      <c r="A80" t="s">
        <v>1385</v>
      </c>
      <c r="B80">
        <f t="shared" si="3"/>
        <v>80</v>
      </c>
      <c r="C80" t="str">
        <f t="shared" si="2"/>
        <v>AI0080</v>
      </c>
    </row>
    <row r="81" spans="1:3">
      <c r="A81" t="s">
        <v>1385</v>
      </c>
      <c r="B81">
        <f t="shared" si="3"/>
        <v>81</v>
      </c>
      <c r="C81" t="str">
        <f t="shared" si="2"/>
        <v>AI0081</v>
      </c>
    </row>
    <row r="82" spans="1:3">
      <c r="A82" t="s">
        <v>1385</v>
      </c>
      <c r="B82">
        <f t="shared" si="3"/>
        <v>82</v>
      </c>
      <c r="C82" t="str">
        <f t="shared" si="2"/>
        <v>AI0082</v>
      </c>
    </row>
    <row r="83" spans="1:3">
      <c r="A83" t="s">
        <v>1385</v>
      </c>
      <c r="B83">
        <f t="shared" si="3"/>
        <v>83</v>
      </c>
      <c r="C83" t="str">
        <f t="shared" si="2"/>
        <v>AI0083</v>
      </c>
    </row>
    <row r="84" spans="1:3">
      <c r="A84" t="s">
        <v>1385</v>
      </c>
      <c r="B84">
        <f t="shared" si="3"/>
        <v>84</v>
      </c>
      <c r="C84" t="str">
        <f t="shared" si="2"/>
        <v>AI0084</v>
      </c>
    </row>
    <row r="85" spans="1:3">
      <c r="A85" t="s">
        <v>1385</v>
      </c>
      <c r="B85">
        <f t="shared" si="3"/>
        <v>85</v>
      </c>
      <c r="C85" t="str">
        <f t="shared" si="2"/>
        <v>AI0085</v>
      </c>
    </row>
    <row r="86" spans="1:3">
      <c r="A86" t="s">
        <v>1385</v>
      </c>
      <c r="B86">
        <f t="shared" si="3"/>
        <v>86</v>
      </c>
      <c r="C86" t="str">
        <f t="shared" si="2"/>
        <v>AI0086</v>
      </c>
    </row>
    <row r="87" spans="1:3">
      <c r="A87" t="s">
        <v>1385</v>
      </c>
      <c r="B87">
        <f t="shared" si="3"/>
        <v>87</v>
      </c>
      <c r="C87" t="str">
        <f t="shared" si="2"/>
        <v>AI0087</v>
      </c>
    </row>
    <row r="88" spans="1:3">
      <c r="A88" t="s">
        <v>1385</v>
      </c>
      <c r="B88">
        <f t="shared" si="3"/>
        <v>88</v>
      </c>
      <c r="C88" t="str">
        <f t="shared" si="2"/>
        <v>AI0088</v>
      </c>
    </row>
    <row r="89" spans="1:3">
      <c r="A89" t="s">
        <v>1385</v>
      </c>
      <c r="B89">
        <f t="shared" si="3"/>
        <v>89</v>
      </c>
      <c r="C89" t="str">
        <f t="shared" si="2"/>
        <v>AI0089</v>
      </c>
    </row>
    <row r="90" spans="1:3">
      <c r="A90" t="s">
        <v>1385</v>
      </c>
      <c r="B90">
        <f t="shared" si="3"/>
        <v>90</v>
      </c>
      <c r="C90" t="str">
        <f t="shared" si="2"/>
        <v>AI0090</v>
      </c>
    </row>
    <row r="91" spans="1:3">
      <c r="A91" t="s">
        <v>1385</v>
      </c>
      <c r="B91">
        <f t="shared" si="3"/>
        <v>91</v>
      </c>
      <c r="C91" t="str">
        <f t="shared" si="2"/>
        <v>AI0091</v>
      </c>
    </row>
    <row r="92" spans="1:3">
      <c r="A92" t="s">
        <v>1385</v>
      </c>
      <c r="B92">
        <f t="shared" si="3"/>
        <v>92</v>
      </c>
      <c r="C92" t="str">
        <f t="shared" si="2"/>
        <v>AI0092</v>
      </c>
    </row>
    <row r="93" spans="1:3">
      <c r="A93" t="s">
        <v>1385</v>
      </c>
      <c r="B93">
        <f t="shared" si="3"/>
        <v>93</v>
      </c>
      <c r="C93" t="str">
        <f t="shared" si="2"/>
        <v>AI0093</v>
      </c>
    </row>
    <row r="94" spans="1:3">
      <c r="A94" t="s">
        <v>1385</v>
      </c>
      <c r="B94">
        <f t="shared" si="3"/>
        <v>94</v>
      </c>
      <c r="C94" t="str">
        <f t="shared" si="2"/>
        <v>AI0094</v>
      </c>
    </row>
    <row r="95" spans="1:3">
      <c r="A95" t="s">
        <v>1385</v>
      </c>
      <c r="B95">
        <f t="shared" si="3"/>
        <v>95</v>
      </c>
      <c r="C95" t="str">
        <f t="shared" si="2"/>
        <v>AI0095</v>
      </c>
    </row>
    <row r="96" spans="1:3">
      <c r="A96" t="s">
        <v>1385</v>
      </c>
      <c r="B96">
        <f t="shared" si="3"/>
        <v>96</v>
      </c>
      <c r="C96" t="str">
        <f t="shared" si="2"/>
        <v>AI0096</v>
      </c>
    </row>
    <row r="97" spans="1:3">
      <c r="A97" t="s">
        <v>1385</v>
      </c>
      <c r="B97">
        <f t="shared" si="3"/>
        <v>97</v>
      </c>
      <c r="C97" t="str">
        <f t="shared" si="2"/>
        <v>AI0097</v>
      </c>
    </row>
    <row r="98" spans="1:3">
      <c r="A98" t="s">
        <v>1385</v>
      </c>
      <c r="B98">
        <f t="shared" si="3"/>
        <v>98</v>
      </c>
      <c r="C98" t="str">
        <f t="shared" si="2"/>
        <v>AI0098</v>
      </c>
    </row>
    <row r="99" spans="1:3">
      <c r="A99" t="s">
        <v>1385</v>
      </c>
      <c r="B99">
        <f t="shared" si="3"/>
        <v>99</v>
      </c>
      <c r="C99" t="str">
        <f t="shared" si="2"/>
        <v>AI0099</v>
      </c>
    </row>
    <row r="100" spans="1:3">
      <c r="A100" t="s">
        <v>1385</v>
      </c>
      <c r="B100">
        <f t="shared" si="3"/>
        <v>100</v>
      </c>
      <c r="C100" t="str">
        <f t="shared" si="2"/>
        <v>AI00100</v>
      </c>
    </row>
    <row r="101" spans="1:3">
      <c r="A101" t="s">
        <v>1385</v>
      </c>
      <c r="B101">
        <f t="shared" si="3"/>
        <v>101</v>
      </c>
      <c r="C101" t="str">
        <f t="shared" si="2"/>
        <v>AI00101</v>
      </c>
    </row>
    <row r="102" spans="1:3">
      <c r="A102" t="s">
        <v>1385</v>
      </c>
      <c r="B102">
        <f t="shared" si="3"/>
        <v>102</v>
      </c>
      <c r="C102" t="str">
        <f t="shared" si="2"/>
        <v>AI00102</v>
      </c>
    </row>
    <row r="103" spans="1:3">
      <c r="A103" t="s">
        <v>1385</v>
      </c>
      <c r="B103">
        <f t="shared" si="3"/>
        <v>103</v>
      </c>
      <c r="C103" t="str">
        <f t="shared" si="2"/>
        <v>AI00103</v>
      </c>
    </row>
    <row r="104" spans="1:3">
      <c r="A104" t="s">
        <v>1385</v>
      </c>
      <c r="B104">
        <f t="shared" si="3"/>
        <v>104</v>
      </c>
      <c r="C104" t="str">
        <f t="shared" si="2"/>
        <v>AI00104</v>
      </c>
    </row>
    <row r="105" spans="1:3">
      <c r="A105" t="s">
        <v>1385</v>
      </c>
      <c r="B105">
        <f t="shared" si="3"/>
        <v>105</v>
      </c>
      <c r="C105" t="str">
        <f t="shared" si="2"/>
        <v>AI00105</v>
      </c>
    </row>
    <row r="106" spans="1:3">
      <c r="A106" t="s">
        <v>1385</v>
      </c>
      <c r="B106">
        <f t="shared" si="3"/>
        <v>106</v>
      </c>
      <c r="C106" t="str">
        <f t="shared" si="2"/>
        <v>AI00106</v>
      </c>
    </row>
    <row r="107" spans="1:3">
      <c r="A107" t="s">
        <v>1385</v>
      </c>
      <c r="B107">
        <f t="shared" si="3"/>
        <v>107</v>
      </c>
      <c r="C107" t="str">
        <f t="shared" si="2"/>
        <v>AI00107</v>
      </c>
    </row>
    <row r="108" spans="1:3">
      <c r="A108" t="s">
        <v>1385</v>
      </c>
      <c r="B108">
        <f t="shared" si="3"/>
        <v>108</v>
      </c>
      <c r="C108" t="str">
        <f t="shared" si="2"/>
        <v>AI00108</v>
      </c>
    </row>
    <row r="109" spans="1:3">
      <c r="A109" t="s">
        <v>1385</v>
      </c>
      <c r="B109">
        <f t="shared" si="3"/>
        <v>109</v>
      </c>
      <c r="C109" t="str">
        <f t="shared" si="2"/>
        <v>AI00109</v>
      </c>
    </row>
    <row r="110" spans="1:3">
      <c r="A110" t="s">
        <v>1385</v>
      </c>
      <c r="B110">
        <f t="shared" si="3"/>
        <v>110</v>
      </c>
      <c r="C110" t="str">
        <f t="shared" si="2"/>
        <v>AI00110</v>
      </c>
    </row>
    <row r="111" spans="1:3">
      <c r="A111" t="s">
        <v>1385</v>
      </c>
      <c r="B111">
        <f t="shared" si="3"/>
        <v>111</v>
      </c>
      <c r="C111" t="str">
        <f t="shared" si="2"/>
        <v>AI00111</v>
      </c>
    </row>
    <row r="112" spans="1:3">
      <c r="A112" t="s">
        <v>1385</v>
      </c>
      <c r="B112">
        <f t="shared" si="3"/>
        <v>112</v>
      </c>
      <c r="C112" t="str">
        <f t="shared" si="2"/>
        <v>AI00112</v>
      </c>
    </row>
    <row r="113" spans="1:3">
      <c r="A113" t="s">
        <v>1385</v>
      </c>
      <c r="B113">
        <f t="shared" si="3"/>
        <v>113</v>
      </c>
      <c r="C113" t="str">
        <f t="shared" si="2"/>
        <v>AI00113</v>
      </c>
    </row>
    <row r="114" spans="1:3">
      <c r="A114" t="s">
        <v>1385</v>
      </c>
      <c r="B114">
        <f t="shared" si="3"/>
        <v>114</v>
      </c>
      <c r="C114" t="str">
        <f t="shared" si="2"/>
        <v>AI00114</v>
      </c>
    </row>
    <row r="115" spans="1:3">
      <c r="A115" t="s">
        <v>1385</v>
      </c>
      <c r="B115">
        <f t="shared" si="3"/>
        <v>115</v>
      </c>
      <c r="C115" t="str">
        <f t="shared" si="2"/>
        <v>AI00115</v>
      </c>
    </row>
    <row r="116" spans="1:3">
      <c r="A116" t="s">
        <v>1385</v>
      </c>
      <c r="B116">
        <f t="shared" si="3"/>
        <v>116</v>
      </c>
      <c r="C116" t="str">
        <f t="shared" si="2"/>
        <v>AI00116</v>
      </c>
    </row>
    <row r="117" spans="1:3">
      <c r="A117" t="s">
        <v>1385</v>
      </c>
      <c r="B117">
        <f t="shared" si="3"/>
        <v>117</v>
      </c>
      <c r="C117" t="str">
        <f t="shared" si="2"/>
        <v>AI00117</v>
      </c>
    </row>
    <row r="118" spans="1:3">
      <c r="A118" t="s">
        <v>1385</v>
      </c>
      <c r="B118">
        <f t="shared" si="3"/>
        <v>118</v>
      </c>
      <c r="C118" t="str">
        <f t="shared" si="2"/>
        <v>AI00118</v>
      </c>
    </row>
    <row r="119" spans="1:3">
      <c r="A119" t="s">
        <v>1385</v>
      </c>
      <c r="B119">
        <f t="shared" si="3"/>
        <v>119</v>
      </c>
      <c r="C119" t="str">
        <f t="shared" si="2"/>
        <v>AI00119</v>
      </c>
    </row>
    <row r="120" spans="1:3">
      <c r="A120" t="s">
        <v>1385</v>
      </c>
      <c r="B120">
        <f t="shared" si="3"/>
        <v>120</v>
      </c>
      <c r="C120" t="str">
        <f t="shared" si="2"/>
        <v>AI00120</v>
      </c>
    </row>
    <row r="121" spans="1:3">
      <c r="A121" t="s">
        <v>1385</v>
      </c>
      <c r="B121">
        <f t="shared" si="3"/>
        <v>121</v>
      </c>
      <c r="C121" t="str">
        <f t="shared" si="2"/>
        <v>AI00121</v>
      </c>
    </row>
    <row r="122" spans="1:3">
      <c r="A122" t="s">
        <v>1385</v>
      </c>
      <c r="B122">
        <f t="shared" si="3"/>
        <v>122</v>
      </c>
      <c r="C122" t="str">
        <f t="shared" si="2"/>
        <v>AI00122</v>
      </c>
    </row>
    <row r="123" spans="1:3">
      <c r="A123" t="s">
        <v>1385</v>
      </c>
      <c r="B123">
        <f t="shared" si="3"/>
        <v>123</v>
      </c>
      <c r="C123" t="str">
        <f t="shared" si="2"/>
        <v>AI00123</v>
      </c>
    </row>
    <row r="124" spans="1:3">
      <c r="A124" t="s">
        <v>1385</v>
      </c>
      <c r="B124">
        <f t="shared" si="3"/>
        <v>124</v>
      </c>
      <c r="C124" t="str">
        <f t="shared" si="2"/>
        <v>AI00124</v>
      </c>
    </row>
    <row r="125" spans="1:3">
      <c r="A125" t="s">
        <v>1385</v>
      </c>
      <c r="B125">
        <f t="shared" si="3"/>
        <v>125</v>
      </c>
      <c r="C125" t="str">
        <f t="shared" si="2"/>
        <v>AI00125</v>
      </c>
    </row>
    <row r="126" spans="1:3">
      <c r="A126" t="s">
        <v>1385</v>
      </c>
      <c r="B126">
        <f t="shared" si="3"/>
        <v>126</v>
      </c>
      <c r="C126" t="str">
        <f t="shared" si="2"/>
        <v>AI00126</v>
      </c>
    </row>
    <row r="127" spans="1:3">
      <c r="A127" t="s">
        <v>1385</v>
      </c>
      <c r="B127">
        <f t="shared" si="3"/>
        <v>127</v>
      </c>
      <c r="C127" t="str">
        <f t="shared" si="2"/>
        <v>AI00127</v>
      </c>
    </row>
    <row r="128" spans="1:3">
      <c r="A128" t="s">
        <v>1385</v>
      </c>
      <c r="B128">
        <f t="shared" si="3"/>
        <v>128</v>
      </c>
      <c r="C128" t="str">
        <f t="shared" si="2"/>
        <v>AI00128</v>
      </c>
    </row>
    <row r="129" spans="1:3">
      <c r="A129" t="s">
        <v>1385</v>
      </c>
      <c r="B129">
        <f t="shared" si="3"/>
        <v>129</v>
      </c>
      <c r="C129" t="str">
        <f t="shared" si="2"/>
        <v>AI00129</v>
      </c>
    </row>
    <row r="130" spans="1:3">
      <c r="A130" t="s">
        <v>1385</v>
      </c>
      <c r="B130">
        <f t="shared" si="3"/>
        <v>130</v>
      </c>
      <c r="C130" t="str">
        <f t="shared" ref="C130:C193" si="4">CONCATENATE(A130,B130)</f>
        <v>AI00130</v>
      </c>
    </row>
    <row r="131" spans="1:3">
      <c r="A131" t="s">
        <v>1385</v>
      </c>
      <c r="B131">
        <f t="shared" ref="B131:B194" si="5">B130+1</f>
        <v>131</v>
      </c>
      <c r="C131" t="str">
        <f t="shared" si="4"/>
        <v>AI00131</v>
      </c>
    </row>
    <row r="132" spans="1:3">
      <c r="A132" t="s">
        <v>1385</v>
      </c>
      <c r="B132">
        <f t="shared" si="5"/>
        <v>132</v>
      </c>
      <c r="C132" t="str">
        <f t="shared" si="4"/>
        <v>AI00132</v>
      </c>
    </row>
    <row r="133" spans="1:3">
      <c r="A133" t="s">
        <v>1385</v>
      </c>
      <c r="B133">
        <f t="shared" si="5"/>
        <v>133</v>
      </c>
      <c r="C133" t="str">
        <f t="shared" si="4"/>
        <v>AI00133</v>
      </c>
    </row>
    <row r="134" spans="1:3">
      <c r="A134" t="s">
        <v>1385</v>
      </c>
      <c r="B134">
        <f t="shared" si="5"/>
        <v>134</v>
      </c>
      <c r="C134" t="str">
        <f t="shared" si="4"/>
        <v>AI00134</v>
      </c>
    </row>
    <row r="135" spans="1:3">
      <c r="A135" t="s">
        <v>1385</v>
      </c>
      <c r="B135">
        <f t="shared" si="5"/>
        <v>135</v>
      </c>
      <c r="C135" t="str">
        <f t="shared" si="4"/>
        <v>AI00135</v>
      </c>
    </row>
    <row r="136" spans="1:3">
      <c r="A136" t="s">
        <v>1385</v>
      </c>
      <c r="B136">
        <f t="shared" si="5"/>
        <v>136</v>
      </c>
      <c r="C136" t="str">
        <f t="shared" si="4"/>
        <v>AI00136</v>
      </c>
    </row>
    <row r="137" spans="1:3">
      <c r="A137" t="s">
        <v>1385</v>
      </c>
      <c r="B137">
        <f t="shared" si="5"/>
        <v>137</v>
      </c>
      <c r="C137" t="str">
        <f t="shared" si="4"/>
        <v>AI00137</v>
      </c>
    </row>
    <row r="138" spans="1:3">
      <c r="A138" t="s">
        <v>1385</v>
      </c>
      <c r="B138">
        <f t="shared" si="5"/>
        <v>138</v>
      </c>
      <c r="C138" t="str">
        <f t="shared" si="4"/>
        <v>AI00138</v>
      </c>
    </row>
    <row r="139" spans="1:3">
      <c r="A139" t="s">
        <v>1385</v>
      </c>
      <c r="B139">
        <f t="shared" si="5"/>
        <v>139</v>
      </c>
      <c r="C139" t="str">
        <f t="shared" si="4"/>
        <v>AI00139</v>
      </c>
    </row>
    <row r="140" spans="1:3">
      <c r="A140" t="s">
        <v>1385</v>
      </c>
      <c r="B140">
        <f t="shared" si="5"/>
        <v>140</v>
      </c>
      <c r="C140" t="str">
        <f t="shared" si="4"/>
        <v>AI00140</v>
      </c>
    </row>
    <row r="141" spans="1:3">
      <c r="A141" t="s">
        <v>1385</v>
      </c>
      <c r="B141">
        <f t="shared" si="5"/>
        <v>141</v>
      </c>
      <c r="C141" t="str">
        <f t="shared" si="4"/>
        <v>AI00141</v>
      </c>
    </row>
    <row r="142" spans="1:3">
      <c r="A142" t="s">
        <v>1385</v>
      </c>
      <c r="B142">
        <f t="shared" si="5"/>
        <v>142</v>
      </c>
      <c r="C142" t="str">
        <f t="shared" si="4"/>
        <v>AI00142</v>
      </c>
    </row>
    <row r="143" spans="1:3">
      <c r="A143" t="s">
        <v>1385</v>
      </c>
      <c r="B143">
        <f t="shared" si="5"/>
        <v>143</v>
      </c>
      <c r="C143" t="str">
        <f t="shared" si="4"/>
        <v>AI00143</v>
      </c>
    </row>
    <row r="144" spans="1:3">
      <c r="A144" t="s">
        <v>1385</v>
      </c>
      <c r="B144">
        <f t="shared" si="5"/>
        <v>144</v>
      </c>
      <c r="C144" t="str">
        <f t="shared" si="4"/>
        <v>AI00144</v>
      </c>
    </row>
    <row r="145" spans="1:3">
      <c r="A145" t="s">
        <v>1385</v>
      </c>
      <c r="B145">
        <f t="shared" si="5"/>
        <v>145</v>
      </c>
      <c r="C145" t="str">
        <f t="shared" si="4"/>
        <v>AI00145</v>
      </c>
    </row>
    <row r="146" spans="1:3">
      <c r="A146" t="s">
        <v>1385</v>
      </c>
      <c r="B146">
        <f t="shared" si="5"/>
        <v>146</v>
      </c>
      <c r="C146" t="str">
        <f t="shared" si="4"/>
        <v>AI00146</v>
      </c>
    </row>
    <row r="147" spans="1:3">
      <c r="A147" t="s">
        <v>1385</v>
      </c>
      <c r="B147">
        <f t="shared" si="5"/>
        <v>147</v>
      </c>
      <c r="C147" t="str">
        <f t="shared" si="4"/>
        <v>AI00147</v>
      </c>
    </row>
    <row r="148" spans="1:3">
      <c r="A148" t="s">
        <v>1385</v>
      </c>
      <c r="B148">
        <f t="shared" si="5"/>
        <v>148</v>
      </c>
      <c r="C148" t="str">
        <f t="shared" si="4"/>
        <v>AI00148</v>
      </c>
    </row>
    <row r="149" spans="1:3">
      <c r="A149" t="s">
        <v>1385</v>
      </c>
      <c r="B149">
        <f t="shared" si="5"/>
        <v>149</v>
      </c>
      <c r="C149" t="str">
        <f t="shared" si="4"/>
        <v>AI00149</v>
      </c>
    </row>
    <row r="150" spans="1:3">
      <c r="A150" t="s">
        <v>1385</v>
      </c>
      <c r="B150">
        <f t="shared" si="5"/>
        <v>150</v>
      </c>
      <c r="C150" t="str">
        <f t="shared" si="4"/>
        <v>AI00150</v>
      </c>
    </row>
    <row r="151" spans="1:3">
      <c r="A151" t="s">
        <v>1385</v>
      </c>
      <c r="B151">
        <f t="shared" si="5"/>
        <v>151</v>
      </c>
      <c r="C151" t="str">
        <f t="shared" si="4"/>
        <v>AI00151</v>
      </c>
    </row>
    <row r="152" spans="1:3">
      <c r="A152" t="s">
        <v>1385</v>
      </c>
      <c r="B152">
        <f t="shared" si="5"/>
        <v>152</v>
      </c>
      <c r="C152" t="str">
        <f t="shared" si="4"/>
        <v>AI00152</v>
      </c>
    </row>
    <row r="153" spans="1:3">
      <c r="A153" t="s">
        <v>1385</v>
      </c>
      <c r="B153">
        <f t="shared" si="5"/>
        <v>153</v>
      </c>
      <c r="C153" t="str">
        <f t="shared" si="4"/>
        <v>AI00153</v>
      </c>
    </row>
    <row r="154" spans="1:3">
      <c r="A154" t="s">
        <v>1385</v>
      </c>
      <c r="B154">
        <f t="shared" si="5"/>
        <v>154</v>
      </c>
      <c r="C154" t="str">
        <f t="shared" si="4"/>
        <v>AI00154</v>
      </c>
    </row>
    <row r="155" spans="1:3">
      <c r="A155" t="s">
        <v>1385</v>
      </c>
      <c r="B155">
        <f t="shared" si="5"/>
        <v>155</v>
      </c>
      <c r="C155" t="str">
        <f t="shared" si="4"/>
        <v>AI00155</v>
      </c>
    </row>
    <row r="156" spans="1:3">
      <c r="A156" t="s">
        <v>1385</v>
      </c>
      <c r="B156">
        <f t="shared" si="5"/>
        <v>156</v>
      </c>
      <c r="C156" t="str">
        <f t="shared" si="4"/>
        <v>AI00156</v>
      </c>
    </row>
    <row r="157" spans="1:3">
      <c r="A157" t="s">
        <v>1385</v>
      </c>
      <c r="B157">
        <f t="shared" si="5"/>
        <v>157</v>
      </c>
      <c r="C157" t="str">
        <f t="shared" si="4"/>
        <v>AI00157</v>
      </c>
    </row>
    <row r="158" spans="1:3">
      <c r="A158" t="s">
        <v>1385</v>
      </c>
      <c r="B158">
        <f t="shared" si="5"/>
        <v>158</v>
      </c>
      <c r="C158" t="str">
        <f t="shared" si="4"/>
        <v>AI00158</v>
      </c>
    </row>
    <row r="159" spans="1:3">
      <c r="A159" t="s">
        <v>1385</v>
      </c>
      <c r="B159">
        <f t="shared" si="5"/>
        <v>159</v>
      </c>
      <c r="C159" t="str">
        <f t="shared" si="4"/>
        <v>AI00159</v>
      </c>
    </row>
    <row r="160" spans="1:3">
      <c r="A160" t="s">
        <v>1385</v>
      </c>
      <c r="B160">
        <f t="shared" si="5"/>
        <v>160</v>
      </c>
      <c r="C160" t="str">
        <f t="shared" si="4"/>
        <v>AI00160</v>
      </c>
    </row>
    <row r="161" spans="1:3">
      <c r="A161" t="s">
        <v>1385</v>
      </c>
      <c r="B161">
        <f t="shared" si="5"/>
        <v>161</v>
      </c>
      <c r="C161" t="str">
        <f t="shared" si="4"/>
        <v>AI00161</v>
      </c>
    </row>
    <row r="162" spans="1:3">
      <c r="A162" t="s">
        <v>1385</v>
      </c>
      <c r="B162">
        <f t="shared" si="5"/>
        <v>162</v>
      </c>
      <c r="C162" t="str">
        <f t="shared" si="4"/>
        <v>AI00162</v>
      </c>
    </row>
    <row r="163" spans="1:3">
      <c r="A163" t="s">
        <v>1385</v>
      </c>
      <c r="B163">
        <f t="shared" si="5"/>
        <v>163</v>
      </c>
      <c r="C163" t="str">
        <f t="shared" si="4"/>
        <v>AI00163</v>
      </c>
    </row>
    <row r="164" spans="1:3">
      <c r="A164" t="s">
        <v>1385</v>
      </c>
      <c r="B164">
        <f t="shared" si="5"/>
        <v>164</v>
      </c>
      <c r="C164" t="str">
        <f t="shared" si="4"/>
        <v>AI00164</v>
      </c>
    </row>
    <row r="165" spans="1:3">
      <c r="A165" t="s">
        <v>1385</v>
      </c>
      <c r="B165">
        <f t="shared" si="5"/>
        <v>165</v>
      </c>
      <c r="C165" t="str">
        <f t="shared" si="4"/>
        <v>AI00165</v>
      </c>
    </row>
    <row r="166" spans="1:3">
      <c r="A166" t="s">
        <v>1385</v>
      </c>
      <c r="B166">
        <f t="shared" si="5"/>
        <v>166</v>
      </c>
      <c r="C166" t="str">
        <f t="shared" si="4"/>
        <v>AI00166</v>
      </c>
    </row>
    <row r="167" spans="1:3">
      <c r="A167" t="s">
        <v>1385</v>
      </c>
      <c r="B167">
        <f t="shared" si="5"/>
        <v>167</v>
      </c>
      <c r="C167" t="str">
        <f t="shared" si="4"/>
        <v>AI00167</v>
      </c>
    </row>
    <row r="168" spans="1:3">
      <c r="A168" t="s">
        <v>1385</v>
      </c>
      <c r="B168">
        <f t="shared" si="5"/>
        <v>168</v>
      </c>
      <c r="C168" t="str">
        <f t="shared" si="4"/>
        <v>AI00168</v>
      </c>
    </row>
    <row r="169" spans="1:3">
      <c r="A169" t="s">
        <v>1385</v>
      </c>
      <c r="B169">
        <f t="shared" si="5"/>
        <v>169</v>
      </c>
      <c r="C169" t="str">
        <f t="shared" si="4"/>
        <v>AI00169</v>
      </c>
    </row>
    <row r="170" spans="1:3">
      <c r="A170" t="s">
        <v>1385</v>
      </c>
      <c r="B170">
        <f t="shared" si="5"/>
        <v>170</v>
      </c>
      <c r="C170" t="str">
        <f t="shared" si="4"/>
        <v>AI00170</v>
      </c>
    </row>
    <row r="171" spans="1:3">
      <c r="A171" t="s">
        <v>1385</v>
      </c>
      <c r="B171">
        <f t="shared" si="5"/>
        <v>171</v>
      </c>
      <c r="C171" t="str">
        <f t="shared" si="4"/>
        <v>AI00171</v>
      </c>
    </row>
    <row r="172" spans="1:3">
      <c r="A172" t="s">
        <v>1385</v>
      </c>
      <c r="B172">
        <f t="shared" si="5"/>
        <v>172</v>
      </c>
      <c r="C172" t="str">
        <f t="shared" si="4"/>
        <v>AI00172</v>
      </c>
    </row>
    <row r="173" spans="1:3">
      <c r="A173" t="s">
        <v>1385</v>
      </c>
      <c r="B173">
        <f t="shared" si="5"/>
        <v>173</v>
      </c>
      <c r="C173" t="str">
        <f t="shared" si="4"/>
        <v>AI00173</v>
      </c>
    </row>
    <row r="174" spans="1:3">
      <c r="A174" t="s">
        <v>1385</v>
      </c>
      <c r="B174">
        <f t="shared" si="5"/>
        <v>174</v>
      </c>
      <c r="C174" t="str">
        <f t="shared" si="4"/>
        <v>AI00174</v>
      </c>
    </row>
    <row r="175" spans="1:3">
      <c r="A175" t="s">
        <v>1385</v>
      </c>
      <c r="B175">
        <f t="shared" si="5"/>
        <v>175</v>
      </c>
      <c r="C175" t="str">
        <f t="shared" si="4"/>
        <v>AI00175</v>
      </c>
    </row>
    <row r="176" spans="1:3">
      <c r="A176" t="s">
        <v>1385</v>
      </c>
      <c r="B176">
        <f t="shared" si="5"/>
        <v>176</v>
      </c>
      <c r="C176" t="str">
        <f t="shared" si="4"/>
        <v>AI00176</v>
      </c>
    </row>
    <row r="177" spans="1:3">
      <c r="A177" t="s">
        <v>1385</v>
      </c>
      <c r="B177">
        <f t="shared" si="5"/>
        <v>177</v>
      </c>
      <c r="C177" t="str">
        <f t="shared" si="4"/>
        <v>AI00177</v>
      </c>
    </row>
    <row r="178" spans="1:3">
      <c r="A178" t="s">
        <v>1385</v>
      </c>
      <c r="B178">
        <f t="shared" si="5"/>
        <v>178</v>
      </c>
      <c r="C178" t="str">
        <f t="shared" si="4"/>
        <v>AI00178</v>
      </c>
    </row>
    <row r="179" spans="1:3">
      <c r="A179" t="s">
        <v>1385</v>
      </c>
      <c r="B179">
        <f t="shared" si="5"/>
        <v>179</v>
      </c>
      <c r="C179" t="str">
        <f t="shared" si="4"/>
        <v>AI00179</v>
      </c>
    </row>
    <row r="180" spans="1:3">
      <c r="A180" t="s">
        <v>1385</v>
      </c>
      <c r="B180">
        <f t="shared" si="5"/>
        <v>180</v>
      </c>
      <c r="C180" t="str">
        <f t="shared" si="4"/>
        <v>AI00180</v>
      </c>
    </row>
    <row r="181" spans="1:3">
      <c r="A181" t="s">
        <v>1385</v>
      </c>
      <c r="B181">
        <f t="shared" si="5"/>
        <v>181</v>
      </c>
      <c r="C181" t="str">
        <f t="shared" si="4"/>
        <v>AI00181</v>
      </c>
    </row>
    <row r="182" spans="1:3">
      <c r="A182" t="s">
        <v>1385</v>
      </c>
      <c r="B182">
        <f t="shared" si="5"/>
        <v>182</v>
      </c>
      <c r="C182" t="str">
        <f t="shared" si="4"/>
        <v>AI00182</v>
      </c>
    </row>
    <row r="183" spans="1:3">
      <c r="A183" t="s">
        <v>1385</v>
      </c>
      <c r="B183">
        <f t="shared" si="5"/>
        <v>183</v>
      </c>
      <c r="C183" t="str">
        <f t="shared" si="4"/>
        <v>AI00183</v>
      </c>
    </row>
    <row r="184" spans="1:3">
      <c r="A184" t="s">
        <v>1385</v>
      </c>
      <c r="B184">
        <f t="shared" si="5"/>
        <v>184</v>
      </c>
      <c r="C184" t="str">
        <f t="shared" si="4"/>
        <v>AI00184</v>
      </c>
    </row>
    <row r="185" spans="1:3">
      <c r="A185" t="s">
        <v>1385</v>
      </c>
      <c r="B185">
        <f t="shared" si="5"/>
        <v>185</v>
      </c>
      <c r="C185" t="str">
        <f t="shared" si="4"/>
        <v>AI00185</v>
      </c>
    </row>
    <row r="186" spans="1:3">
      <c r="A186" t="s">
        <v>1385</v>
      </c>
      <c r="B186">
        <f t="shared" si="5"/>
        <v>186</v>
      </c>
      <c r="C186" t="str">
        <f t="shared" si="4"/>
        <v>AI00186</v>
      </c>
    </row>
    <row r="187" spans="1:3">
      <c r="A187" t="s">
        <v>1385</v>
      </c>
      <c r="B187">
        <f t="shared" si="5"/>
        <v>187</v>
      </c>
      <c r="C187" t="str">
        <f t="shared" si="4"/>
        <v>AI00187</v>
      </c>
    </row>
    <row r="188" spans="1:3">
      <c r="A188" t="s">
        <v>1385</v>
      </c>
      <c r="B188">
        <f t="shared" si="5"/>
        <v>188</v>
      </c>
      <c r="C188" t="str">
        <f t="shared" si="4"/>
        <v>AI00188</v>
      </c>
    </row>
    <row r="189" spans="1:3">
      <c r="A189" t="s">
        <v>1385</v>
      </c>
      <c r="B189">
        <f t="shared" si="5"/>
        <v>189</v>
      </c>
      <c r="C189" t="str">
        <f t="shared" si="4"/>
        <v>AI00189</v>
      </c>
    </row>
    <row r="190" spans="1:3">
      <c r="A190" t="s">
        <v>1385</v>
      </c>
      <c r="B190">
        <f t="shared" si="5"/>
        <v>190</v>
      </c>
      <c r="C190" t="str">
        <f t="shared" si="4"/>
        <v>AI00190</v>
      </c>
    </row>
    <row r="191" spans="1:3">
      <c r="A191" t="s">
        <v>1385</v>
      </c>
      <c r="B191">
        <f t="shared" si="5"/>
        <v>191</v>
      </c>
      <c r="C191" t="str">
        <f t="shared" si="4"/>
        <v>AI00191</v>
      </c>
    </row>
    <row r="192" spans="1:3">
      <c r="A192" t="s">
        <v>1385</v>
      </c>
      <c r="B192">
        <f t="shared" si="5"/>
        <v>192</v>
      </c>
      <c r="C192" t="str">
        <f t="shared" si="4"/>
        <v>AI00192</v>
      </c>
    </row>
    <row r="193" spans="1:3">
      <c r="A193" t="s">
        <v>1385</v>
      </c>
      <c r="B193">
        <f t="shared" si="5"/>
        <v>193</v>
      </c>
      <c r="C193" t="str">
        <f t="shared" si="4"/>
        <v>AI00193</v>
      </c>
    </row>
    <row r="194" spans="1:3">
      <c r="A194" t="s">
        <v>1385</v>
      </c>
      <c r="B194">
        <f t="shared" si="5"/>
        <v>194</v>
      </c>
      <c r="C194" t="str">
        <f t="shared" ref="C194:C257" si="6">CONCATENATE(A194,B194)</f>
        <v>AI00194</v>
      </c>
    </row>
    <row r="195" spans="1:3">
      <c r="A195" t="s">
        <v>1385</v>
      </c>
      <c r="B195">
        <f t="shared" ref="B195:B258" si="7">B194+1</f>
        <v>195</v>
      </c>
      <c r="C195" t="str">
        <f t="shared" si="6"/>
        <v>AI00195</v>
      </c>
    </row>
    <row r="196" spans="1:3">
      <c r="A196" t="s">
        <v>1385</v>
      </c>
      <c r="B196">
        <f t="shared" si="7"/>
        <v>196</v>
      </c>
      <c r="C196" t="str">
        <f t="shared" si="6"/>
        <v>AI00196</v>
      </c>
    </row>
    <row r="197" spans="1:3">
      <c r="A197" t="s">
        <v>1385</v>
      </c>
      <c r="B197">
        <f t="shared" si="7"/>
        <v>197</v>
      </c>
      <c r="C197" t="str">
        <f t="shared" si="6"/>
        <v>AI00197</v>
      </c>
    </row>
    <row r="198" spans="1:3">
      <c r="A198" t="s">
        <v>1385</v>
      </c>
      <c r="B198">
        <f t="shared" si="7"/>
        <v>198</v>
      </c>
      <c r="C198" t="str">
        <f t="shared" si="6"/>
        <v>AI00198</v>
      </c>
    </row>
    <row r="199" spans="1:3">
      <c r="A199" t="s">
        <v>1385</v>
      </c>
      <c r="B199">
        <f t="shared" si="7"/>
        <v>199</v>
      </c>
      <c r="C199" t="str">
        <f t="shared" si="6"/>
        <v>AI00199</v>
      </c>
    </row>
    <row r="200" spans="1:3">
      <c r="A200" t="s">
        <v>1385</v>
      </c>
      <c r="B200">
        <f t="shared" si="7"/>
        <v>200</v>
      </c>
      <c r="C200" t="str">
        <f t="shared" si="6"/>
        <v>AI00200</v>
      </c>
    </row>
    <row r="201" spans="1:3">
      <c r="A201" t="s">
        <v>1385</v>
      </c>
      <c r="B201">
        <f t="shared" si="7"/>
        <v>201</v>
      </c>
      <c r="C201" t="str">
        <f t="shared" si="6"/>
        <v>AI00201</v>
      </c>
    </row>
    <row r="202" spans="1:3">
      <c r="A202" t="s">
        <v>1385</v>
      </c>
      <c r="B202">
        <f t="shared" si="7"/>
        <v>202</v>
      </c>
      <c r="C202" t="str">
        <f t="shared" si="6"/>
        <v>AI00202</v>
      </c>
    </row>
    <row r="203" spans="1:3">
      <c r="A203" t="s">
        <v>1385</v>
      </c>
      <c r="B203">
        <f t="shared" si="7"/>
        <v>203</v>
      </c>
      <c r="C203" t="str">
        <f t="shared" si="6"/>
        <v>AI00203</v>
      </c>
    </row>
    <row r="204" spans="1:3">
      <c r="A204" t="s">
        <v>1385</v>
      </c>
      <c r="B204">
        <f t="shared" si="7"/>
        <v>204</v>
      </c>
      <c r="C204" t="str">
        <f t="shared" si="6"/>
        <v>AI00204</v>
      </c>
    </row>
    <row r="205" spans="1:3">
      <c r="A205" t="s">
        <v>1385</v>
      </c>
      <c r="B205">
        <f t="shared" si="7"/>
        <v>205</v>
      </c>
      <c r="C205" t="str">
        <f t="shared" si="6"/>
        <v>AI00205</v>
      </c>
    </row>
    <row r="206" spans="1:3">
      <c r="A206" t="s">
        <v>1385</v>
      </c>
      <c r="B206">
        <f t="shared" si="7"/>
        <v>206</v>
      </c>
      <c r="C206" t="str">
        <f t="shared" si="6"/>
        <v>AI00206</v>
      </c>
    </row>
    <row r="207" spans="1:3">
      <c r="A207" t="s">
        <v>1385</v>
      </c>
      <c r="B207">
        <f t="shared" si="7"/>
        <v>207</v>
      </c>
      <c r="C207" t="str">
        <f t="shared" si="6"/>
        <v>AI00207</v>
      </c>
    </row>
    <row r="208" spans="1:3">
      <c r="A208" t="s">
        <v>1385</v>
      </c>
      <c r="B208">
        <f t="shared" si="7"/>
        <v>208</v>
      </c>
      <c r="C208" t="str">
        <f t="shared" si="6"/>
        <v>AI00208</v>
      </c>
    </row>
    <row r="209" spans="1:3">
      <c r="A209" t="s">
        <v>1385</v>
      </c>
      <c r="B209">
        <f t="shared" si="7"/>
        <v>209</v>
      </c>
      <c r="C209" t="str">
        <f t="shared" si="6"/>
        <v>AI00209</v>
      </c>
    </row>
    <row r="210" spans="1:3">
      <c r="A210" t="s">
        <v>1385</v>
      </c>
      <c r="B210">
        <f t="shared" si="7"/>
        <v>210</v>
      </c>
      <c r="C210" t="str">
        <f t="shared" si="6"/>
        <v>AI00210</v>
      </c>
    </row>
    <row r="211" spans="1:3">
      <c r="A211" t="s">
        <v>1385</v>
      </c>
      <c r="B211">
        <f t="shared" si="7"/>
        <v>211</v>
      </c>
      <c r="C211" t="str">
        <f t="shared" si="6"/>
        <v>AI00211</v>
      </c>
    </row>
    <row r="212" spans="1:3">
      <c r="A212" t="s">
        <v>1385</v>
      </c>
      <c r="B212">
        <f t="shared" si="7"/>
        <v>212</v>
      </c>
      <c r="C212" t="str">
        <f t="shared" si="6"/>
        <v>AI00212</v>
      </c>
    </row>
    <row r="213" spans="1:3">
      <c r="A213" t="s">
        <v>1385</v>
      </c>
      <c r="B213">
        <f t="shared" si="7"/>
        <v>213</v>
      </c>
      <c r="C213" t="str">
        <f t="shared" si="6"/>
        <v>AI00213</v>
      </c>
    </row>
    <row r="214" spans="1:3">
      <c r="A214" t="s">
        <v>1385</v>
      </c>
      <c r="B214">
        <f t="shared" si="7"/>
        <v>214</v>
      </c>
      <c r="C214" t="str">
        <f t="shared" si="6"/>
        <v>AI00214</v>
      </c>
    </row>
    <row r="215" spans="1:3">
      <c r="A215" t="s">
        <v>1385</v>
      </c>
      <c r="B215">
        <f t="shared" si="7"/>
        <v>215</v>
      </c>
      <c r="C215" t="str">
        <f t="shared" si="6"/>
        <v>AI00215</v>
      </c>
    </row>
    <row r="216" spans="1:3">
      <c r="A216" t="s">
        <v>1385</v>
      </c>
      <c r="B216">
        <f t="shared" si="7"/>
        <v>216</v>
      </c>
      <c r="C216" t="str">
        <f t="shared" si="6"/>
        <v>AI00216</v>
      </c>
    </row>
    <row r="217" spans="1:3">
      <c r="A217" t="s">
        <v>1385</v>
      </c>
      <c r="B217">
        <f t="shared" si="7"/>
        <v>217</v>
      </c>
      <c r="C217" t="str">
        <f t="shared" si="6"/>
        <v>AI00217</v>
      </c>
    </row>
    <row r="218" spans="1:3">
      <c r="A218" t="s">
        <v>1385</v>
      </c>
      <c r="B218">
        <f t="shared" si="7"/>
        <v>218</v>
      </c>
      <c r="C218" t="str">
        <f t="shared" si="6"/>
        <v>AI00218</v>
      </c>
    </row>
    <row r="219" spans="1:3">
      <c r="A219" t="s">
        <v>1385</v>
      </c>
      <c r="B219">
        <f t="shared" si="7"/>
        <v>219</v>
      </c>
      <c r="C219" t="str">
        <f t="shared" si="6"/>
        <v>AI00219</v>
      </c>
    </row>
    <row r="220" spans="1:3">
      <c r="A220" t="s">
        <v>1385</v>
      </c>
      <c r="B220">
        <f t="shared" si="7"/>
        <v>220</v>
      </c>
      <c r="C220" t="str">
        <f t="shared" si="6"/>
        <v>AI00220</v>
      </c>
    </row>
    <row r="221" spans="1:3">
      <c r="A221" t="s">
        <v>1385</v>
      </c>
      <c r="B221">
        <f t="shared" si="7"/>
        <v>221</v>
      </c>
      <c r="C221" t="str">
        <f t="shared" si="6"/>
        <v>AI00221</v>
      </c>
    </row>
    <row r="222" spans="1:3">
      <c r="A222" t="s">
        <v>1385</v>
      </c>
      <c r="B222">
        <f t="shared" si="7"/>
        <v>222</v>
      </c>
      <c r="C222" t="str">
        <f t="shared" si="6"/>
        <v>AI00222</v>
      </c>
    </row>
    <row r="223" spans="1:3">
      <c r="A223" t="s">
        <v>1385</v>
      </c>
      <c r="B223">
        <f t="shared" si="7"/>
        <v>223</v>
      </c>
      <c r="C223" t="str">
        <f t="shared" si="6"/>
        <v>AI00223</v>
      </c>
    </row>
    <row r="224" spans="1:3">
      <c r="A224" t="s">
        <v>1385</v>
      </c>
      <c r="B224">
        <f t="shared" si="7"/>
        <v>224</v>
      </c>
      <c r="C224" t="str">
        <f t="shared" si="6"/>
        <v>AI00224</v>
      </c>
    </row>
    <row r="225" spans="1:3">
      <c r="A225" t="s">
        <v>1385</v>
      </c>
      <c r="B225">
        <f t="shared" si="7"/>
        <v>225</v>
      </c>
      <c r="C225" t="str">
        <f t="shared" si="6"/>
        <v>AI00225</v>
      </c>
    </row>
    <row r="226" spans="1:3">
      <c r="A226" t="s">
        <v>1385</v>
      </c>
      <c r="B226">
        <f t="shared" si="7"/>
        <v>226</v>
      </c>
      <c r="C226" t="str">
        <f t="shared" si="6"/>
        <v>AI00226</v>
      </c>
    </row>
    <row r="227" spans="1:3">
      <c r="A227" t="s">
        <v>1385</v>
      </c>
      <c r="B227">
        <f t="shared" si="7"/>
        <v>227</v>
      </c>
      <c r="C227" t="str">
        <f t="shared" si="6"/>
        <v>AI00227</v>
      </c>
    </row>
    <row r="228" spans="1:3">
      <c r="A228" t="s">
        <v>1385</v>
      </c>
      <c r="B228">
        <f t="shared" si="7"/>
        <v>228</v>
      </c>
      <c r="C228" t="str">
        <f t="shared" si="6"/>
        <v>AI00228</v>
      </c>
    </row>
    <row r="229" spans="1:3">
      <c r="A229" t="s">
        <v>1385</v>
      </c>
      <c r="B229">
        <f t="shared" si="7"/>
        <v>229</v>
      </c>
      <c r="C229" t="str">
        <f t="shared" si="6"/>
        <v>AI00229</v>
      </c>
    </row>
    <row r="230" spans="1:3">
      <c r="A230" t="s">
        <v>1385</v>
      </c>
      <c r="B230">
        <f t="shared" si="7"/>
        <v>230</v>
      </c>
      <c r="C230" t="str">
        <f t="shared" si="6"/>
        <v>AI00230</v>
      </c>
    </row>
    <row r="231" spans="1:3">
      <c r="A231" t="s">
        <v>1385</v>
      </c>
      <c r="B231">
        <f t="shared" si="7"/>
        <v>231</v>
      </c>
      <c r="C231" t="str">
        <f t="shared" si="6"/>
        <v>AI00231</v>
      </c>
    </row>
    <row r="232" spans="1:3">
      <c r="A232" t="s">
        <v>1385</v>
      </c>
      <c r="B232">
        <f t="shared" si="7"/>
        <v>232</v>
      </c>
      <c r="C232" t="str">
        <f t="shared" si="6"/>
        <v>AI00232</v>
      </c>
    </row>
    <row r="233" spans="1:3">
      <c r="A233" t="s">
        <v>1385</v>
      </c>
      <c r="B233">
        <f t="shared" si="7"/>
        <v>233</v>
      </c>
      <c r="C233" t="str">
        <f t="shared" si="6"/>
        <v>AI00233</v>
      </c>
    </row>
    <row r="234" spans="1:3">
      <c r="A234" t="s">
        <v>1385</v>
      </c>
      <c r="B234">
        <f t="shared" si="7"/>
        <v>234</v>
      </c>
      <c r="C234" t="str">
        <f t="shared" si="6"/>
        <v>AI00234</v>
      </c>
    </row>
    <row r="235" spans="1:3">
      <c r="A235" t="s">
        <v>1385</v>
      </c>
      <c r="B235">
        <f t="shared" si="7"/>
        <v>235</v>
      </c>
      <c r="C235" t="str">
        <f t="shared" si="6"/>
        <v>AI00235</v>
      </c>
    </row>
    <row r="236" spans="1:3">
      <c r="A236" t="s">
        <v>1385</v>
      </c>
      <c r="B236">
        <f t="shared" si="7"/>
        <v>236</v>
      </c>
      <c r="C236" t="str">
        <f t="shared" si="6"/>
        <v>AI00236</v>
      </c>
    </row>
    <row r="237" spans="1:3">
      <c r="A237" t="s">
        <v>1385</v>
      </c>
      <c r="B237">
        <f t="shared" si="7"/>
        <v>237</v>
      </c>
      <c r="C237" t="str">
        <f t="shared" si="6"/>
        <v>AI00237</v>
      </c>
    </row>
    <row r="238" spans="1:3">
      <c r="A238" t="s">
        <v>1385</v>
      </c>
      <c r="B238">
        <f t="shared" si="7"/>
        <v>238</v>
      </c>
      <c r="C238" t="str">
        <f t="shared" si="6"/>
        <v>AI00238</v>
      </c>
    </row>
    <row r="239" spans="1:3">
      <c r="A239" t="s">
        <v>1385</v>
      </c>
      <c r="B239">
        <f t="shared" si="7"/>
        <v>239</v>
      </c>
      <c r="C239" t="str">
        <f t="shared" si="6"/>
        <v>AI00239</v>
      </c>
    </row>
    <row r="240" spans="1:3">
      <c r="A240" t="s">
        <v>1385</v>
      </c>
      <c r="B240">
        <f t="shared" si="7"/>
        <v>240</v>
      </c>
      <c r="C240" t="str">
        <f t="shared" si="6"/>
        <v>AI00240</v>
      </c>
    </row>
    <row r="241" spans="1:3">
      <c r="A241" t="s">
        <v>1385</v>
      </c>
      <c r="B241">
        <f t="shared" si="7"/>
        <v>241</v>
      </c>
      <c r="C241" t="str">
        <f t="shared" si="6"/>
        <v>AI00241</v>
      </c>
    </row>
    <row r="242" spans="1:3">
      <c r="A242" t="s">
        <v>1385</v>
      </c>
      <c r="B242">
        <f t="shared" si="7"/>
        <v>242</v>
      </c>
      <c r="C242" t="str">
        <f t="shared" si="6"/>
        <v>AI00242</v>
      </c>
    </row>
    <row r="243" spans="1:3">
      <c r="A243" t="s">
        <v>1385</v>
      </c>
      <c r="B243">
        <f t="shared" si="7"/>
        <v>243</v>
      </c>
      <c r="C243" t="str">
        <f t="shared" si="6"/>
        <v>AI00243</v>
      </c>
    </row>
    <row r="244" spans="1:3">
      <c r="A244" t="s">
        <v>1385</v>
      </c>
      <c r="B244">
        <f t="shared" si="7"/>
        <v>244</v>
      </c>
      <c r="C244" t="str">
        <f t="shared" si="6"/>
        <v>AI00244</v>
      </c>
    </row>
    <row r="245" spans="1:3">
      <c r="A245" t="s">
        <v>1385</v>
      </c>
      <c r="B245">
        <f t="shared" si="7"/>
        <v>245</v>
      </c>
      <c r="C245" t="str">
        <f t="shared" si="6"/>
        <v>AI00245</v>
      </c>
    </row>
    <row r="246" spans="1:3">
      <c r="A246" t="s">
        <v>1385</v>
      </c>
      <c r="B246">
        <f t="shared" si="7"/>
        <v>246</v>
      </c>
      <c r="C246" t="str">
        <f t="shared" si="6"/>
        <v>AI00246</v>
      </c>
    </row>
    <row r="247" spans="1:3">
      <c r="A247" t="s">
        <v>1385</v>
      </c>
      <c r="B247">
        <f t="shared" si="7"/>
        <v>247</v>
      </c>
      <c r="C247" t="str">
        <f t="shared" si="6"/>
        <v>AI00247</v>
      </c>
    </row>
    <row r="248" spans="1:3">
      <c r="A248" t="s">
        <v>1385</v>
      </c>
      <c r="B248">
        <f t="shared" si="7"/>
        <v>248</v>
      </c>
      <c r="C248" t="str">
        <f t="shared" si="6"/>
        <v>AI00248</v>
      </c>
    </row>
    <row r="249" spans="1:3">
      <c r="A249" t="s">
        <v>1385</v>
      </c>
      <c r="B249">
        <f t="shared" si="7"/>
        <v>249</v>
      </c>
      <c r="C249" t="str">
        <f t="shared" si="6"/>
        <v>AI00249</v>
      </c>
    </row>
    <row r="250" spans="1:3">
      <c r="A250" t="s">
        <v>1385</v>
      </c>
      <c r="B250">
        <f t="shared" si="7"/>
        <v>250</v>
      </c>
      <c r="C250" t="str">
        <f t="shared" si="6"/>
        <v>AI00250</v>
      </c>
    </row>
    <row r="251" spans="1:3">
      <c r="A251" t="s">
        <v>1385</v>
      </c>
      <c r="B251">
        <f t="shared" si="7"/>
        <v>251</v>
      </c>
      <c r="C251" t="str">
        <f t="shared" si="6"/>
        <v>AI00251</v>
      </c>
    </row>
    <row r="252" spans="1:3">
      <c r="A252" t="s">
        <v>1385</v>
      </c>
      <c r="B252">
        <f t="shared" si="7"/>
        <v>252</v>
      </c>
      <c r="C252" t="str">
        <f t="shared" si="6"/>
        <v>AI00252</v>
      </c>
    </row>
    <row r="253" spans="1:3">
      <c r="A253" t="s">
        <v>1385</v>
      </c>
      <c r="B253">
        <f t="shared" si="7"/>
        <v>253</v>
      </c>
      <c r="C253" t="str">
        <f t="shared" si="6"/>
        <v>AI00253</v>
      </c>
    </row>
    <row r="254" spans="1:3">
      <c r="A254" t="s">
        <v>1385</v>
      </c>
      <c r="B254">
        <f t="shared" si="7"/>
        <v>254</v>
      </c>
      <c r="C254" t="str">
        <f t="shared" si="6"/>
        <v>AI00254</v>
      </c>
    </row>
    <row r="255" spans="1:3">
      <c r="A255" t="s">
        <v>1385</v>
      </c>
      <c r="B255">
        <f t="shared" si="7"/>
        <v>255</v>
      </c>
      <c r="C255" t="str">
        <f t="shared" si="6"/>
        <v>AI00255</v>
      </c>
    </row>
    <row r="256" spans="1:3">
      <c r="A256" t="s">
        <v>1385</v>
      </c>
      <c r="B256">
        <f t="shared" si="7"/>
        <v>256</v>
      </c>
      <c r="C256" t="str">
        <f t="shared" si="6"/>
        <v>AI00256</v>
      </c>
    </row>
    <row r="257" spans="1:3">
      <c r="A257" t="s">
        <v>1385</v>
      </c>
      <c r="B257">
        <f t="shared" si="7"/>
        <v>257</v>
      </c>
      <c r="C257" t="str">
        <f t="shared" si="6"/>
        <v>AI00257</v>
      </c>
    </row>
    <row r="258" spans="1:3">
      <c r="A258" t="s">
        <v>1385</v>
      </c>
      <c r="B258">
        <f t="shared" si="7"/>
        <v>258</v>
      </c>
      <c r="C258" t="str">
        <f t="shared" ref="C258:C264" si="8">CONCATENATE(A258,B258)</f>
        <v>AI00258</v>
      </c>
    </row>
    <row r="259" spans="1:3">
      <c r="A259" t="s">
        <v>1385</v>
      </c>
      <c r="B259">
        <f t="shared" ref="B259:B264" si="9">B258+1</f>
        <v>259</v>
      </c>
      <c r="C259" t="str">
        <f t="shared" si="8"/>
        <v>AI00259</v>
      </c>
    </row>
    <row r="260" spans="1:3">
      <c r="A260" t="s">
        <v>1385</v>
      </c>
      <c r="B260">
        <f t="shared" si="9"/>
        <v>260</v>
      </c>
      <c r="C260" t="str">
        <f t="shared" si="8"/>
        <v>AI00260</v>
      </c>
    </row>
    <row r="261" spans="1:3">
      <c r="A261" t="s">
        <v>1385</v>
      </c>
      <c r="B261">
        <f t="shared" si="9"/>
        <v>261</v>
      </c>
      <c r="C261" t="str">
        <f t="shared" si="8"/>
        <v>AI00261</v>
      </c>
    </row>
    <row r="262" spans="1:3">
      <c r="A262" t="s">
        <v>1385</v>
      </c>
      <c r="B262">
        <f t="shared" si="9"/>
        <v>262</v>
      </c>
      <c r="C262" t="str">
        <f t="shared" si="8"/>
        <v>AI00262</v>
      </c>
    </row>
    <row r="263" spans="1:3">
      <c r="A263" t="s">
        <v>1385</v>
      </c>
      <c r="B263">
        <f t="shared" si="9"/>
        <v>263</v>
      </c>
      <c r="C263" t="str">
        <f t="shared" si="8"/>
        <v>AI00263</v>
      </c>
    </row>
    <row r="264" spans="1:3">
      <c r="A264" t="s">
        <v>1385</v>
      </c>
      <c r="B264">
        <f t="shared" si="9"/>
        <v>264</v>
      </c>
      <c r="C264" t="str">
        <f t="shared" si="8"/>
        <v>AI00264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topLeftCell="A19" workbookViewId="0">
      <selection activeCell="E10" sqref="E10:E15"/>
    </sheetView>
  </sheetViews>
  <sheetFormatPr baseColWidth="10" defaultColWidth="11.44140625" defaultRowHeight="13.8"/>
  <cols>
    <col min="1" max="1" width="17.44140625" style="1" customWidth="1"/>
    <col min="2" max="2" width="4.5546875" style="1" hidden="1" customWidth="1"/>
    <col min="3" max="4" width="37" style="1" customWidth="1"/>
    <col min="5" max="5" width="32.88671875" style="1" customWidth="1"/>
    <col min="6" max="6" width="53" style="1" customWidth="1"/>
    <col min="7" max="7" width="79" style="1" customWidth="1"/>
    <col min="8" max="16384" width="11.44140625" style="1"/>
  </cols>
  <sheetData>
    <row r="1" spans="1:7" ht="14.4" thickBot="1">
      <c r="A1" s="277" t="s">
        <v>23</v>
      </c>
      <c r="B1" s="278"/>
      <c r="C1" s="278"/>
      <c r="D1" s="278"/>
      <c r="E1" s="278"/>
      <c r="F1" s="278"/>
      <c r="G1" s="279"/>
    </row>
    <row r="2" spans="1:7" ht="14.4" thickBot="1">
      <c r="A2" s="2" t="s">
        <v>2</v>
      </c>
      <c r="B2" s="3" t="s">
        <v>24</v>
      </c>
      <c r="C2" s="3" t="s">
        <v>0</v>
      </c>
      <c r="D2" s="3" t="s">
        <v>25</v>
      </c>
      <c r="E2" s="3" t="s">
        <v>26</v>
      </c>
      <c r="F2" s="3" t="s">
        <v>27</v>
      </c>
      <c r="G2" s="3" t="s">
        <v>28</v>
      </c>
    </row>
    <row r="3" spans="1:7">
      <c r="A3" s="280" t="s">
        <v>29</v>
      </c>
      <c r="B3" s="283">
        <v>1</v>
      </c>
      <c r="C3" s="286" t="s">
        <v>30</v>
      </c>
      <c r="D3" s="289" t="s">
        <v>31</v>
      </c>
      <c r="E3" s="292">
        <v>20185100129123</v>
      </c>
      <c r="F3" s="289" t="s">
        <v>32</v>
      </c>
      <c r="G3" s="4" t="s">
        <v>33</v>
      </c>
    </row>
    <row r="4" spans="1:7">
      <c r="A4" s="281"/>
      <c r="B4" s="284"/>
      <c r="C4" s="287"/>
      <c r="D4" s="290"/>
      <c r="E4" s="293"/>
      <c r="F4" s="290"/>
      <c r="G4" s="5" t="s">
        <v>34</v>
      </c>
    </row>
    <row r="5" spans="1:7" ht="27.6">
      <c r="A5" s="281"/>
      <c r="B5" s="284"/>
      <c r="C5" s="287"/>
      <c r="D5" s="290"/>
      <c r="E5" s="293"/>
      <c r="F5" s="290"/>
      <c r="G5" s="5" t="s">
        <v>35</v>
      </c>
    </row>
    <row r="6" spans="1:7" ht="14.4" thickBot="1">
      <c r="A6" s="281"/>
      <c r="B6" s="285"/>
      <c r="C6" s="288"/>
      <c r="D6" s="291"/>
      <c r="E6" s="294"/>
      <c r="F6" s="291"/>
      <c r="G6" s="6" t="s">
        <v>36</v>
      </c>
    </row>
    <row r="7" spans="1:7">
      <c r="A7" s="281"/>
      <c r="B7" s="283">
        <v>2</v>
      </c>
      <c r="C7" s="286" t="s">
        <v>37</v>
      </c>
      <c r="D7" s="289" t="s">
        <v>38</v>
      </c>
      <c r="E7" s="292"/>
      <c r="F7" s="289" t="s">
        <v>39</v>
      </c>
      <c r="G7" s="7" t="s">
        <v>40</v>
      </c>
    </row>
    <row r="8" spans="1:7">
      <c r="A8" s="281"/>
      <c r="B8" s="284"/>
      <c r="C8" s="287"/>
      <c r="D8" s="290"/>
      <c r="E8" s="293"/>
      <c r="F8" s="290"/>
      <c r="G8" s="8" t="s">
        <v>41</v>
      </c>
    </row>
    <row r="9" spans="1:7" ht="14.4" thickBot="1">
      <c r="A9" s="281"/>
      <c r="B9" s="285"/>
      <c r="C9" s="288"/>
      <c r="D9" s="291"/>
      <c r="E9" s="294"/>
      <c r="F9" s="291"/>
      <c r="G9" s="9" t="s">
        <v>42</v>
      </c>
    </row>
    <row r="10" spans="1:7">
      <c r="A10" s="281"/>
      <c r="B10" s="283">
        <v>3</v>
      </c>
      <c r="C10" s="295" t="s">
        <v>43</v>
      </c>
      <c r="D10" s="298" t="s">
        <v>44</v>
      </c>
      <c r="E10" s="301" t="s">
        <v>45</v>
      </c>
      <c r="F10" s="298"/>
      <c r="G10" s="7" t="s">
        <v>46</v>
      </c>
    </row>
    <row r="11" spans="1:7">
      <c r="A11" s="281"/>
      <c r="B11" s="284"/>
      <c r="C11" s="296"/>
      <c r="D11" s="299"/>
      <c r="E11" s="302"/>
      <c r="F11" s="299"/>
      <c r="G11" s="8" t="s">
        <v>47</v>
      </c>
    </row>
    <row r="12" spans="1:7">
      <c r="A12" s="281"/>
      <c r="B12" s="284"/>
      <c r="C12" s="296"/>
      <c r="D12" s="299"/>
      <c r="E12" s="302"/>
      <c r="F12" s="299"/>
      <c r="G12" s="8" t="s">
        <v>48</v>
      </c>
    </row>
    <row r="13" spans="1:7">
      <c r="A13" s="281"/>
      <c r="B13" s="284"/>
      <c r="C13" s="296"/>
      <c r="D13" s="299"/>
      <c r="E13" s="302"/>
      <c r="F13" s="299"/>
      <c r="G13" s="8" t="s">
        <v>49</v>
      </c>
    </row>
    <row r="14" spans="1:7" ht="27.6">
      <c r="A14" s="281"/>
      <c r="B14" s="284"/>
      <c r="C14" s="296"/>
      <c r="D14" s="299"/>
      <c r="E14" s="302"/>
      <c r="F14" s="299"/>
      <c r="G14" s="8" t="s">
        <v>50</v>
      </c>
    </row>
    <row r="15" spans="1:7" ht="14.4" thickBot="1">
      <c r="A15" s="282"/>
      <c r="B15" s="285"/>
      <c r="C15" s="297"/>
      <c r="D15" s="300"/>
      <c r="E15" s="303"/>
      <c r="F15" s="300"/>
      <c r="G15" s="10" t="s">
        <v>51</v>
      </c>
    </row>
    <row r="16" spans="1:7" ht="16.5" customHeight="1">
      <c r="A16" s="308" t="s">
        <v>52</v>
      </c>
      <c r="B16" s="304">
        <v>4</v>
      </c>
      <c r="C16" s="286" t="s">
        <v>53</v>
      </c>
      <c r="D16" s="289" t="s">
        <v>54</v>
      </c>
      <c r="E16" s="292">
        <v>20185100129113</v>
      </c>
      <c r="F16" s="289" t="s">
        <v>55</v>
      </c>
      <c r="G16" s="7" t="s">
        <v>56</v>
      </c>
    </row>
    <row r="17" spans="1:7">
      <c r="A17" s="309"/>
      <c r="B17" s="311"/>
      <c r="C17" s="287"/>
      <c r="D17" s="290"/>
      <c r="E17" s="293"/>
      <c r="F17" s="290"/>
      <c r="G17" s="8" t="s">
        <v>57</v>
      </c>
    </row>
    <row r="18" spans="1:7" ht="28.2" thickBot="1">
      <c r="A18" s="309"/>
      <c r="B18" s="305"/>
      <c r="C18" s="288"/>
      <c r="D18" s="291"/>
      <c r="E18" s="294"/>
      <c r="F18" s="291"/>
      <c r="G18" s="9" t="s">
        <v>58</v>
      </c>
    </row>
    <row r="19" spans="1:7">
      <c r="A19" s="310"/>
      <c r="B19" s="304">
        <v>5</v>
      </c>
      <c r="C19" s="306" t="s">
        <v>59</v>
      </c>
      <c r="D19" s="289" t="s">
        <v>60</v>
      </c>
      <c r="E19" s="292">
        <v>20185100129373</v>
      </c>
      <c r="F19" s="289" t="s">
        <v>61</v>
      </c>
      <c r="G19" s="11" t="s">
        <v>62</v>
      </c>
    </row>
    <row r="20" spans="1:7" ht="28.2" thickBot="1">
      <c r="A20" s="310"/>
      <c r="B20" s="305"/>
      <c r="C20" s="307"/>
      <c r="D20" s="291"/>
      <c r="E20" s="294"/>
      <c r="F20" s="291"/>
      <c r="G20" s="9" t="s">
        <v>63</v>
      </c>
    </row>
    <row r="21" spans="1:7">
      <c r="A21" s="310"/>
      <c r="B21" s="304">
        <v>6</v>
      </c>
      <c r="C21" s="286" t="s">
        <v>64</v>
      </c>
      <c r="D21" s="289" t="s">
        <v>65</v>
      </c>
      <c r="E21" s="292">
        <v>20185100129323</v>
      </c>
      <c r="F21" s="289" t="s">
        <v>66</v>
      </c>
      <c r="G21" s="7" t="s">
        <v>67</v>
      </c>
    </row>
    <row r="22" spans="1:7" ht="27.6">
      <c r="A22" s="310"/>
      <c r="B22" s="311"/>
      <c r="C22" s="287"/>
      <c r="D22" s="290"/>
      <c r="E22" s="293"/>
      <c r="F22" s="290"/>
      <c r="G22" s="8" t="s">
        <v>68</v>
      </c>
    </row>
    <row r="23" spans="1:7">
      <c r="A23" s="310"/>
      <c r="B23" s="311"/>
      <c r="C23" s="287"/>
      <c r="D23" s="290"/>
      <c r="E23" s="293"/>
      <c r="F23" s="290"/>
      <c r="G23" s="8" t="s">
        <v>69</v>
      </c>
    </row>
    <row r="24" spans="1:7" ht="28.2" thickBot="1">
      <c r="A24" s="310"/>
      <c r="B24" s="305"/>
      <c r="C24" s="312"/>
      <c r="D24" s="291"/>
      <c r="E24" s="294"/>
      <c r="F24" s="291"/>
      <c r="G24" s="10" t="s">
        <v>70</v>
      </c>
    </row>
    <row r="25" spans="1:7">
      <c r="A25" s="310"/>
      <c r="B25" s="304">
        <v>7</v>
      </c>
      <c r="C25" s="306" t="s">
        <v>71</v>
      </c>
      <c r="D25" s="289" t="s">
        <v>72</v>
      </c>
      <c r="E25" s="292">
        <v>20185100129103</v>
      </c>
      <c r="F25" s="289" t="s">
        <v>73</v>
      </c>
      <c r="G25" s="7" t="s">
        <v>74</v>
      </c>
    </row>
    <row r="26" spans="1:7">
      <c r="A26" s="310"/>
      <c r="B26" s="311"/>
      <c r="C26" s="313"/>
      <c r="D26" s="290"/>
      <c r="E26" s="293"/>
      <c r="F26" s="290"/>
      <c r="G26" s="8" t="s">
        <v>75</v>
      </c>
    </row>
    <row r="27" spans="1:7">
      <c r="A27" s="310"/>
      <c r="B27" s="311"/>
      <c r="C27" s="313"/>
      <c r="D27" s="290"/>
      <c r="E27" s="293"/>
      <c r="F27" s="290"/>
      <c r="G27" s="8" t="s">
        <v>76</v>
      </c>
    </row>
    <row r="28" spans="1:7">
      <c r="A28" s="310"/>
      <c r="B28" s="311"/>
      <c r="C28" s="313"/>
      <c r="D28" s="290"/>
      <c r="E28" s="293"/>
      <c r="F28" s="290"/>
      <c r="G28" s="8" t="s">
        <v>77</v>
      </c>
    </row>
    <row r="29" spans="1:7">
      <c r="A29" s="310"/>
      <c r="B29" s="311"/>
      <c r="C29" s="313"/>
      <c r="D29" s="290"/>
      <c r="E29" s="293"/>
      <c r="F29" s="290"/>
      <c r="G29" s="8" t="s">
        <v>78</v>
      </c>
    </row>
    <row r="30" spans="1:7" ht="14.4" thickBot="1">
      <c r="A30" s="310"/>
      <c r="B30" s="305"/>
      <c r="C30" s="313"/>
      <c r="D30" s="291"/>
      <c r="E30" s="294"/>
      <c r="F30" s="291"/>
      <c r="G30" s="10" t="s">
        <v>79</v>
      </c>
    </row>
    <row r="31" spans="1:7">
      <c r="A31" s="310"/>
      <c r="B31" s="304">
        <v>8</v>
      </c>
      <c r="C31" s="295" t="s">
        <v>80</v>
      </c>
      <c r="D31" s="298" t="s">
        <v>81</v>
      </c>
      <c r="E31" s="301">
        <v>20185100129393</v>
      </c>
      <c r="F31" s="298" t="s">
        <v>82</v>
      </c>
      <c r="G31" s="7" t="s">
        <v>83</v>
      </c>
    </row>
    <row r="32" spans="1:7" ht="27.6">
      <c r="A32" s="310"/>
      <c r="B32" s="311"/>
      <c r="C32" s="296"/>
      <c r="D32" s="299"/>
      <c r="E32" s="302"/>
      <c r="F32" s="299"/>
      <c r="G32" s="8" t="s">
        <v>84</v>
      </c>
    </row>
    <row r="33" spans="1:7" ht="94.5" customHeight="1" thickBot="1">
      <c r="A33" s="310"/>
      <c r="B33" s="305"/>
      <c r="C33" s="297"/>
      <c r="D33" s="300"/>
      <c r="E33" s="303"/>
      <c r="F33" s="300"/>
      <c r="G33" s="10" t="s">
        <v>85</v>
      </c>
    </row>
    <row r="34" spans="1:7">
      <c r="A34" s="317" t="s">
        <v>86</v>
      </c>
      <c r="B34" s="318">
        <v>9</v>
      </c>
      <c r="C34" s="295" t="s">
        <v>87</v>
      </c>
      <c r="D34" s="298" t="s">
        <v>88</v>
      </c>
      <c r="E34" s="301" t="s">
        <v>89</v>
      </c>
      <c r="F34" s="298" t="s">
        <v>90</v>
      </c>
      <c r="G34" s="7" t="s">
        <v>91</v>
      </c>
    </row>
    <row r="35" spans="1:7" ht="61.5" customHeight="1" thickBot="1">
      <c r="A35" s="317"/>
      <c r="B35" s="319"/>
      <c r="C35" s="320"/>
      <c r="D35" s="300"/>
      <c r="E35" s="303"/>
      <c r="F35" s="300"/>
      <c r="G35" s="9" t="s">
        <v>92</v>
      </c>
    </row>
    <row r="36" spans="1:7">
      <c r="A36" s="317"/>
      <c r="B36" s="314">
        <v>10</v>
      </c>
      <c r="C36" s="313" t="s">
        <v>93</v>
      </c>
      <c r="D36" s="289" t="s">
        <v>94</v>
      </c>
      <c r="E36" s="292">
        <v>20185100129293</v>
      </c>
      <c r="F36" s="289" t="s">
        <v>95</v>
      </c>
      <c r="G36" s="12" t="s">
        <v>96</v>
      </c>
    </row>
    <row r="37" spans="1:7" ht="27.6">
      <c r="A37" s="317"/>
      <c r="B37" s="315"/>
      <c r="C37" s="313"/>
      <c r="D37" s="290"/>
      <c r="E37" s="293"/>
      <c r="F37" s="290"/>
      <c r="G37" s="8" t="s">
        <v>97</v>
      </c>
    </row>
    <row r="38" spans="1:7" ht="27.6">
      <c r="A38" s="317"/>
      <c r="B38" s="315"/>
      <c r="C38" s="313"/>
      <c r="D38" s="290"/>
      <c r="E38" s="293"/>
      <c r="F38" s="290"/>
      <c r="G38" s="8" t="s">
        <v>98</v>
      </c>
    </row>
    <row r="39" spans="1:7" ht="28.2" thickBot="1">
      <c r="A39" s="317"/>
      <c r="B39" s="316"/>
      <c r="C39" s="307"/>
      <c r="D39" s="291"/>
      <c r="E39" s="294"/>
      <c r="F39" s="291"/>
      <c r="G39" s="10" t="s">
        <v>99</v>
      </c>
    </row>
    <row r="40" spans="1:7">
      <c r="A40" s="317"/>
      <c r="B40" s="314">
        <v>11</v>
      </c>
      <c r="C40" s="286" t="s">
        <v>100</v>
      </c>
      <c r="D40" s="289" t="s">
        <v>101</v>
      </c>
      <c r="E40" s="292">
        <v>20185100129343</v>
      </c>
      <c r="F40" s="289" t="s">
        <v>102</v>
      </c>
      <c r="G40" s="7" t="s">
        <v>103</v>
      </c>
    </row>
    <row r="41" spans="1:7">
      <c r="A41" s="317"/>
      <c r="B41" s="315"/>
      <c r="C41" s="287"/>
      <c r="D41" s="290"/>
      <c r="E41" s="293"/>
      <c r="F41" s="290"/>
      <c r="G41" s="8" t="s">
        <v>104</v>
      </c>
    </row>
    <row r="42" spans="1:7">
      <c r="A42" s="317"/>
      <c r="B42" s="315"/>
      <c r="C42" s="287"/>
      <c r="D42" s="290"/>
      <c r="E42" s="293"/>
      <c r="F42" s="290"/>
      <c r="G42" s="8" t="s">
        <v>105</v>
      </c>
    </row>
    <row r="43" spans="1:7">
      <c r="A43" s="317"/>
      <c r="B43" s="315"/>
      <c r="C43" s="287"/>
      <c r="D43" s="290"/>
      <c r="E43" s="293"/>
      <c r="F43" s="290"/>
      <c r="G43" s="8" t="s">
        <v>106</v>
      </c>
    </row>
    <row r="44" spans="1:7">
      <c r="A44" s="317"/>
      <c r="B44" s="315"/>
      <c r="C44" s="287"/>
      <c r="D44" s="290"/>
      <c r="E44" s="293"/>
      <c r="F44" s="290"/>
      <c r="G44" s="8" t="s">
        <v>107</v>
      </c>
    </row>
    <row r="45" spans="1:7">
      <c r="A45" s="317"/>
      <c r="B45" s="315"/>
      <c r="C45" s="287"/>
      <c r="D45" s="290"/>
      <c r="E45" s="293"/>
      <c r="F45" s="290"/>
      <c r="G45" s="8" t="s">
        <v>108</v>
      </c>
    </row>
    <row r="46" spans="1:7">
      <c r="A46" s="317"/>
      <c r="B46" s="315"/>
      <c r="C46" s="287"/>
      <c r="D46" s="290"/>
      <c r="E46" s="293"/>
      <c r="F46" s="290"/>
      <c r="G46" s="8" t="s">
        <v>109</v>
      </c>
    </row>
    <row r="47" spans="1:7">
      <c r="A47" s="317"/>
      <c r="B47" s="315"/>
      <c r="C47" s="287"/>
      <c r="D47" s="290"/>
      <c r="E47" s="293"/>
      <c r="F47" s="290"/>
      <c r="G47" s="8" t="s">
        <v>110</v>
      </c>
    </row>
    <row r="48" spans="1:7">
      <c r="A48" s="317"/>
      <c r="B48" s="315"/>
      <c r="C48" s="287"/>
      <c r="D48" s="290"/>
      <c r="E48" s="293"/>
      <c r="F48" s="290"/>
      <c r="G48" s="8" t="s">
        <v>111</v>
      </c>
    </row>
    <row r="49" spans="1:7">
      <c r="A49" s="317"/>
      <c r="B49" s="315"/>
      <c r="C49" s="287"/>
      <c r="D49" s="290"/>
      <c r="E49" s="293"/>
      <c r="F49" s="290"/>
      <c r="G49" s="8" t="s">
        <v>112</v>
      </c>
    </row>
    <row r="50" spans="1:7">
      <c r="A50" s="317"/>
      <c r="B50" s="315"/>
      <c r="C50" s="287"/>
      <c r="D50" s="290"/>
      <c r="E50" s="293"/>
      <c r="F50" s="290"/>
      <c r="G50" s="8" t="s">
        <v>113</v>
      </c>
    </row>
    <row r="51" spans="1:7">
      <c r="A51" s="317"/>
      <c r="B51" s="315"/>
      <c r="C51" s="287"/>
      <c r="D51" s="290"/>
      <c r="E51" s="293"/>
      <c r="F51" s="290"/>
      <c r="G51" s="8" t="s">
        <v>114</v>
      </c>
    </row>
    <row r="52" spans="1:7" ht="14.4" thickBot="1">
      <c r="A52" s="317"/>
      <c r="B52" s="316"/>
      <c r="C52" s="312"/>
      <c r="D52" s="291"/>
      <c r="E52" s="294"/>
      <c r="F52" s="291"/>
      <c r="G52" s="10" t="s">
        <v>115</v>
      </c>
    </row>
    <row r="53" spans="1:7" ht="14.4" thickBot="1">
      <c r="A53" s="317"/>
      <c r="B53" s="13">
        <v>12</v>
      </c>
      <c r="C53" s="14" t="s">
        <v>116</v>
      </c>
      <c r="D53" s="15" t="s">
        <v>117</v>
      </c>
      <c r="E53" s="16">
        <v>20185100129313</v>
      </c>
      <c r="F53" s="17" t="s">
        <v>118</v>
      </c>
      <c r="G53" s="18"/>
    </row>
    <row r="54" spans="1:7" ht="14.4" thickBot="1">
      <c r="A54" s="317"/>
      <c r="B54" s="19">
        <v>13</v>
      </c>
      <c r="C54" s="20" t="s">
        <v>119</v>
      </c>
      <c r="D54" s="21" t="s">
        <v>120</v>
      </c>
      <c r="E54" s="22">
        <v>20185100129303</v>
      </c>
      <c r="F54" s="23" t="s">
        <v>121</v>
      </c>
      <c r="G54" s="24" t="s">
        <v>122</v>
      </c>
    </row>
    <row r="55" spans="1:7">
      <c r="A55" s="317"/>
      <c r="B55" s="314">
        <v>14</v>
      </c>
      <c r="C55" s="321" t="s">
        <v>123</v>
      </c>
      <c r="D55" s="290" t="s">
        <v>124</v>
      </c>
      <c r="E55" s="292">
        <v>20185100129093</v>
      </c>
      <c r="F55" s="289" t="s">
        <v>125</v>
      </c>
      <c r="G55" s="7" t="s">
        <v>126</v>
      </c>
    </row>
    <row r="56" spans="1:7">
      <c r="A56" s="317"/>
      <c r="B56" s="315"/>
      <c r="C56" s="287"/>
      <c r="D56" s="290"/>
      <c r="E56" s="293"/>
      <c r="F56" s="290"/>
      <c r="G56" s="8" t="s">
        <v>127</v>
      </c>
    </row>
    <row r="57" spans="1:7" ht="14.4" thickBot="1">
      <c r="A57" s="317"/>
      <c r="B57" s="316"/>
      <c r="C57" s="312"/>
      <c r="D57" s="291"/>
      <c r="E57" s="294"/>
      <c r="F57" s="291"/>
      <c r="G57" s="10" t="s">
        <v>128</v>
      </c>
    </row>
    <row r="58" spans="1:7" ht="27.6">
      <c r="A58" s="322" t="s">
        <v>129</v>
      </c>
      <c r="B58" s="322">
        <v>15</v>
      </c>
      <c r="C58" s="286" t="s">
        <v>130</v>
      </c>
      <c r="D58" s="289" t="s">
        <v>131</v>
      </c>
      <c r="E58" s="292">
        <v>20185100129083</v>
      </c>
      <c r="F58" s="289" t="s">
        <v>132</v>
      </c>
      <c r="G58" s="7" t="s">
        <v>133</v>
      </c>
    </row>
    <row r="59" spans="1:7">
      <c r="A59" s="323"/>
      <c r="B59" s="323"/>
      <c r="C59" s="287"/>
      <c r="D59" s="290"/>
      <c r="E59" s="293"/>
      <c r="F59" s="290"/>
      <c r="G59" s="8" t="s">
        <v>134</v>
      </c>
    </row>
    <row r="60" spans="1:7" ht="14.4" thickBot="1">
      <c r="A60" s="324"/>
      <c r="B60" s="324"/>
      <c r="C60" s="288"/>
      <c r="D60" s="291"/>
      <c r="E60" s="294"/>
      <c r="F60" s="291"/>
      <c r="G60" s="9" t="s">
        <v>135</v>
      </c>
    </row>
  </sheetData>
  <mergeCells count="70">
    <mergeCell ref="A34:A57"/>
    <mergeCell ref="B34:B35"/>
    <mergeCell ref="C34:C35"/>
    <mergeCell ref="D34:D35"/>
    <mergeCell ref="F58:F60"/>
    <mergeCell ref="B55:B57"/>
    <mergeCell ref="C55:C57"/>
    <mergeCell ref="D55:D57"/>
    <mergeCell ref="E55:E57"/>
    <mergeCell ref="F55:F57"/>
    <mergeCell ref="A58:A60"/>
    <mergeCell ref="B58:B60"/>
    <mergeCell ref="C58:C60"/>
    <mergeCell ref="D58:D60"/>
    <mergeCell ref="E58:E60"/>
    <mergeCell ref="B40:B52"/>
    <mergeCell ref="C40:C52"/>
    <mergeCell ref="D40:D52"/>
    <mergeCell ref="E40:E52"/>
    <mergeCell ref="F40:F52"/>
    <mergeCell ref="F34:F35"/>
    <mergeCell ref="E34:E35"/>
    <mergeCell ref="B36:B39"/>
    <mergeCell ref="C36:C39"/>
    <mergeCell ref="D36:D39"/>
    <mergeCell ref="E36:E39"/>
    <mergeCell ref="F36:F39"/>
    <mergeCell ref="F21:F24"/>
    <mergeCell ref="B31:B33"/>
    <mergeCell ref="C31:C33"/>
    <mergeCell ref="D31:D33"/>
    <mergeCell ref="E31:E33"/>
    <mergeCell ref="F31:F33"/>
    <mergeCell ref="B25:B30"/>
    <mergeCell ref="C25:C30"/>
    <mergeCell ref="D25:D30"/>
    <mergeCell ref="E25:E30"/>
    <mergeCell ref="F25:F30"/>
    <mergeCell ref="A16:A33"/>
    <mergeCell ref="B16:B18"/>
    <mergeCell ref="C16:C18"/>
    <mergeCell ref="D16:D18"/>
    <mergeCell ref="E16:E18"/>
    <mergeCell ref="B21:B24"/>
    <mergeCell ref="C21:C24"/>
    <mergeCell ref="D21:D24"/>
    <mergeCell ref="E21:E24"/>
    <mergeCell ref="F10:F15"/>
    <mergeCell ref="F16:F18"/>
    <mergeCell ref="B19:B20"/>
    <mergeCell ref="C19:C20"/>
    <mergeCell ref="D19:D20"/>
    <mergeCell ref="E19:E20"/>
    <mergeCell ref="F19:F20"/>
    <mergeCell ref="A1:G1"/>
    <mergeCell ref="A3:A15"/>
    <mergeCell ref="B3:B6"/>
    <mergeCell ref="C3:C6"/>
    <mergeCell ref="D3:D6"/>
    <mergeCell ref="E3:E6"/>
    <mergeCell ref="F3:F6"/>
    <mergeCell ref="B7:B9"/>
    <mergeCell ref="C7:C9"/>
    <mergeCell ref="D7:D9"/>
    <mergeCell ref="E7:E9"/>
    <mergeCell ref="F7:F9"/>
    <mergeCell ref="B10:B15"/>
    <mergeCell ref="C10:C15"/>
    <mergeCell ref="D10:D15"/>
    <mergeCell ref="E10: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32"/>
  <sheetViews>
    <sheetView workbookViewId="0">
      <selection activeCell="A5" sqref="A5"/>
    </sheetView>
  </sheetViews>
  <sheetFormatPr baseColWidth="10" defaultColWidth="11.44140625" defaultRowHeight="13.8"/>
  <cols>
    <col min="1" max="1" width="31.44140625" style="25" customWidth="1"/>
    <col min="2" max="2" width="50.33203125" style="25" bestFit="1" customWidth="1"/>
    <col min="3" max="3" width="11.88671875" style="25" customWidth="1"/>
    <col min="4" max="4" width="17" style="25" customWidth="1"/>
    <col min="5" max="5" width="34.33203125" style="25" bestFit="1" customWidth="1"/>
    <col min="6" max="6" width="35.109375" style="25" bestFit="1" customWidth="1"/>
    <col min="7" max="7" width="9.44140625" style="25" bestFit="1" customWidth="1"/>
    <col min="8" max="8" width="27.109375" style="25" bestFit="1" customWidth="1"/>
    <col min="9" max="9" width="27.109375" style="25" customWidth="1"/>
    <col min="10" max="10" width="22.88671875" style="25" customWidth="1"/>
    <col min="11" max="11" width="17" style="25" customWidth="1"/>
    <col min="12" max="12" width="18.88671875" style="25" customWidth="1"/>
    <col min="13" max="13" width="19.88671875" style="25" bestFit="1" customWidth="1"/>
    <col min="14" max="14" width="12.33203125" style="25" bestFit="1" customWidth="1"/>
    <col min="15" max="15" width="16.5546875" style="25" bestFit="1" customWidth="1"/>
    <col min="16" max="16" width="14.6640625" style="25" customWidth="1"/>
    <col min="17" max="16384" width="11.44140625" style="25"/>
  </cols>
  <sheetData>
    <row r="1" spans="1:22" ht="62.4">
      <c r="A1" s="27" t="s">
        <v>2</v>
      </c>
      <c r="B1" s="27" t="s">
        <v>0</v>
      </c>
      <c r="C1" s="27" t="s">
        <v>154</v>
      </c>
      <c r="D1" s="27" t="s">
        <v>9</v>
      </c>
      <c r="E1" s="27" t="s">
        <v>155</v>
      </c>
      <c r="F1" s="27" t="s">
        <v>1</v>
      </c>
      <c r="G1" s="27" t="s">
        <v>7</v>
      </c>
      <c r="H1" s="27" t="s">
        <v>362</v>
      </c>
      <c r="I1" s="27" t="s">
        <v>419</v>
      </c>
      <c r="J1" s="27" t="s">
        <v>367</v>
      </c>
      <c r="K1" s="27" t="s">
        <v>18</v>
      </c>
      <c r="L1" s="27" t="s">
        <v>19</v>
      </c>
      <c r="M1" s="27" t="s">
        <v>374</v>
      </c>
      <c r="N1" s="27" t="s">
        <v>375</v>
      </c>
      <c r="O1" s="27" t="s">
        <v>376</v>
      </c>
      <c r="P1" s="27" t="s">
        <v>423</v>
      </c>
      <c r="Q1" s="26"/>
      <c r="R1" s="26"/>
      <c r="S1" s="26"/>
      <c r="T1" s="26"/>
      <c r="U1" s="26"/>
      <c r="V1" s="26"/>
    </row>
    <row r="2" spans="1:22">
      <c r="A2" s="28" t="s">
        <v>136</v>
      </c>
      <c r="B2" s="29" t="s">
        <v>140</v>
      </c>
      <c r="C2" s="30" t="s">
        <v>160</v>
      </c>
      <c r="D2" s="30" t="s">
        <v>157</v>
      </c>
      <c r="E2" s="30" t="s">
        <v>158</v>
      </c>
      <c r="F2" s="30" t="s">
        <v>159</v>
      </c>
      <c r="G2" s="30" t="s">
        <v>358</v>
      </c>
      <c r="H2" s="30" t="s">
        <v>363</v>
      </c>
      <c r="I2" s="30" t="s">
        <v>420</v>
      </c>
      <c r="J2" s="30" t="s">
        <v>369</v>
      </c>
      <c r="K2" s="30" t="s">
        <v>371</v>
      </c>
      <c r="L2" s="30" t="s">
        <v>371</v>
      </c>
      <c r="M2" s="30" t="s">
        <v>377</v>
      </c>
      <c r="N2" s="30" t="s">
        <v>377</v>
      </c>
      <c r="O2" s="30" t="s">
        <v>377</v>
      </c>
      <c r="P2" s="26" t="s">
        <v>420</v>
      </c>
      <c r="Q2" s="26"/>
      <c r="R2" s="26"/>
      <c r="S2" s="26"/>
      <c r="T2" s="26"/>
      <c r="U2" s="26"/>
      <c r="V2" s="26"/>
    </row>
    <row r="3" spans="1:22">
      <c r="A3" s="32" t="s">
        <v>137</v>
      </c>
      <c r="B3" s="33" t="s">
        <v>141</v>
      </c>
      <c r="C3" s="30" t="s">
        <v>164</v>
      </c>
      <c r="D3" s="30" t="s">
        <v>256</v>
      </c>
      <c r="E3" s="30" t="s">
        <v>162</v>
      </c>
      <c r="F3" s="30" t="s">
        <v>163</v>
      </c>
      <c r="G3" s="30" t="s">
        <v>359</v>
      </c>
      <c r="H3" s="30" t="s">
        <v>364</v>
      </c>
      <c r="I3" s="30" t="s">
        <v>421</v>
      </c>
      <c r="J3" s="30" t="s">
        <v>368</v>
      </c>
      <c r="K3" s="30" t="s">
        <v>372</v>
      </c>
      <c r="L3" s="30" t="s">
        <v>372</v>
      </c>
      <c r="M3" s="30" t="s">
        <v>378</v>
      </c>
      <c r="N3" s="30" t="s">
        <v>378</v>
      </c>
      <c r="O3" s="30" t="s">
        <v>378</v>
      </c>
      <c r="P3" s="26" t="s">
        <v>421</v>
      </c>
      <c r="Q3" s="26"/>
      <c r="R3" s="26"/>
      <c r="S3" s="26"/>
      <c r="T3" s="26"/>
      <c r="U3" s="26"/>
      <c r="V3" s="26"/>
    </row>
    <row r="4" spans="1:22">
      <c r="A4" s="34" t="s">
        <v>138</v>
      </c>
      <c r="B4" s="35" t="s">
        <v>142</v>
      </c>
      <c r="C4" s="30" t="s">
        <v>168</v>
      </c>
      <c r="D4" s="30" t="s">
        <v>259</v>
      </c>
      <c r="E4" s="30" t="s">
        <v>166</v>
      </c>
      <c r="F4" s="30" t="s">
        <v>167</v>
      </c>
      <c r="G4" s="30"/>
      <c r="H4" s="30" t="s">
        <v>365</v>
      </c>
      <c r="I4" s="30"/>
      <c r="J4" s="30" t="s">
        <v>370</v>
      </c>
      <c r="K4" s="30" t="s">
        <v>373</v>
      </c>
      <c r="L4" s="30" t="s">
        <v>373</v>
      </c>
      <c r="M4" s="30" t="s">
        <v>379</v>
      </c>
      <c r="N4" s="30" t="s">
        <v>379</v>
      </c>
      <c r="O4" s="30" t="s">
        <v>379</v>
      </c>
      <c r="P4" s="26" t="s">
        <v>424</v>
      </c>
      <c r="Q4" s="26"/>
      <c r="R4" s="26"/>
      <c r="S4" s="26"/>
      <c r="T4" s="26"/>
      <c r="U4" s="26"/>
      <c r="V4" s="26"/>
    </row>
    <row r="5" spans="1:22">
      <c r="A5" s="36" t="s">
        <v>139</v>
      </c>
      <c r="B5" s="37" t="s">
        <v>143</v>
      </c>
      <c r="C5" s="30" t="s">
        <v>156</v>
      </c>
      <c r="D5" s="30" t="s">
        <v>242</v>
      </c>
      <c r="E5" s="30" t="s">
        <v>170</v>
      </c>
      <c r="F5" s="30" t="s">
        <v>171</v>
      </c>
      <c r="G5" s="30"/>
      <c r="H5" s="30"/>
      <c r="I5" s="30"/>
      <c r="J5" s="30"/>
      <c r="K5" s="30"/>
      <c r="L5" s="30"/>
      <c r="M5" s="30"/>
      <c r="N5" s="30"/>
      <c r="O5" s="30"/>
      <c r="P5" s="26"/>
      <c r="Q5" s="26"/>
      <c r="R5" s="26"/>
      <c r="S5" s="26"/>
      <c r="T5" s="26"/>
      <c r="U5" s="26"/>
      <c r="V5" s="26"/>
    </row>
    <row r="6" spans="1:22">
      <c r="A6" s="30"/>
      <c r="B6" s="38" t="s">
        <v>144</v>
      </c>
      <c r="C6" s="30" t="s">
        <v>439</v>
      </c>
      <c r="D6" s="30" t="s">
        <v>307</v>
      </c>
      <c r="E6" s="30" t="s">
        <v>174</v>
      </c>
      <c r="F6" s="30" t="s">
        <v>175</v>
      </c>
      <c r="G6" s="30"/>
      <c r="H6" s="30"/>
      <c r="I6" s="30"/>
      <c r="J6" s="30"/>
      <c r="K6" s="30"/>
      <c r="L6" s="30"/>
      <c r="M6" s="30"/>
      <c r="N6" s="30"/>
      <c r="O6" s="30"/>
      <c r="P6" s="26"/>
      <c r="Q6" s="26"/>
      <c r="R6" s="26"/>
      <c r="S6" s="26"/>
      <c r="T6" s="26"/>
      <c r="U6" s="26"/>
      <c r="V6" s="26"/>
    </row>
    <row r="7" spans="1:22">
      <c r="A7" s="30"/>
      <c r="B7" s="39" t="s">
        <v>145</v>
      </c>
      <c r="C7" s="30" t="s">
        <v>440</v>
      </c>
      <c r="D7" s="30" t="s">
        <v>161</v>
      </c>
      <c r="E7" s="30" t="s">
        <v>177</v>
      </c>
      <c r="F7" s="30" t="s">
        <v>178</v>
      </c>
      <c r="G7" s="30"/>
      <c r="H7" s="30"/>
      <c r="I7" s="30"/>
      <c r="J7" s="30"/>
      <c r="K7" s="30"/>
      <c r="L7" s="30"/>
      <c r="M7" s="30"/>
      <c r="N7" s="30"/>
      <c r="O7" s="30"/>
      <c r="P7" s="26"/>
      <c r="Q7" s="26"/>
      <c r="R7" s="26"/>
      <c r="S7" s="26"/>
      <c r="T7" s="26"/>
      <c r="U7" s="26"/>
      <c r="V7" s="26"/>
    </row>
    <row r="8" spans="1:22">
      <c r="A8" s="30"/>
      <c r="B8" s="40" t="s">
        <v>146</v>
      </c>
      <c r="C8" s="30" t="s">
        <v>441</v>
      </c>
      <c r="D8" s="30" t="s">
        <v>165</v>
      </c>
      <c r="E8" s="30" t="s">
        <v>357</v>
      </c>
      <c r="F8" s="30" t="s">
        <v>180</v>
      </c>
      <c r="G8" s="30"/>
      <c r="H8" s="30"/>
      <c r="I8" s="30"/>
      <c r="J8" s="30"/>
      <c r="K8" s="30"/>
      <c r="L8" s="30"/>
      <c r="M8" s="30"/>
      <c r="N8" s="30"/>
      <c r="O8" s="30"/>
      <c r="P8" s="26"/>
      <c r="Q8" s="26"/>
      <c r="R8" s="26"/>
      <c r="S8" s="26"/>
      <c r="T8" s="26"/>
      <c r="U8" s="26"/>
      <c r="V8" s="26"/>
    </row>
    <row r="9" spans="1:22">
      <c r="A9" s="30"/>
      <c r="B9" s="41" t="s">
        <v>147</v>
      </c>
      <c r="C9" s="30" t="s">
        <v>442</v>
      </c>
      <c r="D9" s="30" t="s">
        <v>169</v>
      </c>
      <c r="E9" s="30" t="s">
        <v>366</v>
      </c>
      <c r="F9" s="30" t="s">
        <v>182</v>
      </c>
      <c r="G9" s="30"/>
      <c r="H9" s="30"/>
      <c r="I9" s="30"/>
      <c r="J9" s="30"/>
      <c r="K9" s="30"/>
      <c r="L9" s="30"/>
      <c r="M9" s="30"/>
      <c r="N9" s="30"/>
      <c r="O9" s="30"/>
      <c r="P9" s="26"/>
      <c r="Q9" s="26"/>
      <c r="R9" s="26"/>
      <c r="S9" s="26"/>
      <c r="T9" s="26"/>
      <c r="U9" s="26"/>
      <c r="V9" s="26"/>
    </row>
    <row r="10" spans="1:22">
      <c r="A10" s="30"/>
      <c r="B10" s="42" t="s">
        <v>148</v>
      </c>
      <c r="C10" s="30" t="s">
        <v>443</v>
      </c>
      <c r="D10" s="30" t="s">
        <v>173</v>
      </c>
      <c r="F10" s="30" t="s">
        <v>184</v>
      </c>
      <c r="G10" s="30"/>
      <c r="H10" s="30"/>
      <c r="I10" s="30"/>
      <c r="J10" s="30"/>
      <c r="K10" s="30"/>
      <c r="L10" s="30"/>
      <c r="M10" s="30"/>
      <c r="N10" s="30"/>
      <c r="O10" s="30"/>
      <c r="P10" s="26"/>
      <c r="Q10" s="26"/>
      <c r="R10" s="26"/>
      <c r="S10" s="26"/>
      <c r="T10" s="26"/>
      <c r="U10" s="26"/>
      <c r="V10" s="26"/>
    </row>
    <row r="11" spans="1:22">
      <c r="A11" s="30"/>
      <c r="B11" s="43" t="s">
        <v>149</v>
      </c>
      <c r="C11" s="30" t="s">
        <v>426</v>
      </c>
      <c r="D11" s="30" t="s">
        <v>176</v>
      </c>
      <c r="E11" s="30"/>
      <c r="F11" s="30" t="s">
        <v>186</v>
      </c>
      <c r="G11" s="30"/>
      <c r="H11" s="30"/>
      <c r="I11" s="30"/>
      <c r="J11" s="30"/>
      <c r="K11" s="30"/>
      <c r="L11" s="30"/>
      <c r="M11" s="30"/>
      <c r="N11" s="30"/>
      <c r="O11" s="30"/>
      <c r="P11" s="26"/>
      <c r="Q11" s="26"/>
      <c r="R11" s="26"/>
      <c r="S11" s="26"/>
      <c r="T11" s="26"/>
      <c r="U11" s="26"/>
      <c r="V11" s="26"/>
    </row>
    <row r="12" spans="1:22">
      <c r="A12" s="30"/>
      <c r="B12" s="44" t="s">
        <v>150</v>
      </c>
      <c r="C12" s="30"/>
      <c r="D12" s="30" t="s">
        <v>179</v>
      </c>
      <c r="E12" s="30"/>
      <c r="F12" s="30" t="s">
        <v>188</v>
      </c>
      <c r="G12" s="30"/>
      <c r="H12" s="30"/>
      <c r="I12" s="30"/>
      <c r="J12" s="30"/>
      <c r="K12" s="30"/>
      <c r="L12" s="30"/>
      <c r="M12" s="30"/>
      <c r="N12" s="30"/>
      <c r="O12" s="30"/>
      <c r="P12" s="26"/>
      <c r="Q12" s="26"/>
      <c r="R12" s="26"/>
      <c r="S12" s="26"/>
      <c r="T12" s="26"/>
      <c r="U12" s="26"/>
      <c r="V12" s="26"/>
    </row>
    <row r="13" spans="1:22">
      <c r="A13" s="31"/>
      <c r="B13" s="45" t="s">
        <v>116</v>
      </c>
      <c r="C13" s="30"/>
      <c r="D13" s="30" t="s">
        <v>181</v>
      </c>
      <c r="E13" s="30"/>
      <c r="F13" s="30" t="s">
        <v>190</v>
      </c>
      <c r="G13" s="30"/>
      <c r="H13" s="30"/>
      <c r="I13" s="30"/>
      <c r="J13" s="30"/>
      <c r="K13" s="30"/>
      <c r="L13" s="30"/>
      <c r="M13" s="30"/>
      <c r="N13" s="30"/>
      <c r="O13" s="30"/>
    </row>
    <row r="14" spans="1:22">
      <c r="A14" s="31"/>
      <c r="B14" s="46" t="s">
        <v>151</v>
      </c>
      <c r="C14" s="30"/>
      <c r="D14" s="30" t="s">
        <v>183</v>
      </c>
      <c r="E14" s="30"/>
      <c r="F14" s="30" t="s">
        <v>192</v>
      </c>
      <c r="G14" s="30"/>
      <c r="H14" s="30"/>
      <c r="I14" s="30"/>
      <c r="J14" s="30"/>
      <c r="K14" s="30"/>
      <c r="L14" s="30"/>
      <c r="M14" s="30"/>
      <c r="N14" s="30"/>
      <c r="O14" s="30"/>
    </row>
    <row r="15" spans="1:22">
      <c r="A15" s="31"/>
      <c r="B15" s="45" t="s">
        <v>152</v>
      </c>
      <c r="C15" s="30"/>
      <c r="D15" s="30" t="s">
        <v>185</v>
      </c>
      <c r="E15" s="30"/>
      <c r="F15" s="30" t="s">
        <v>194</v>
      </c>
      <c r="G15" s="30"/>
      <c r="H15" s="30"/>
      <c r="I15" s="30"/>
      <c r="J15" s="30"/>
      <c r="K15" s="30"/>
      <c r="L15" s="30"/>
      <c r="M15" s="30"/>
      <c r="N15" s="30"/>
      <c r="O15" s="30"/>
    </row>
    <row r="16" spans="1:22">
      <c r="A16" s="31"/>
      <c r="B16" s="47" t="s">
        <v>153</v>
      </c>
      <c r="C16" s="30"/>
      <c r="D16" s="30" t="s">
        <v>187</v>
      </c>
      <c r="E16" s="30"/>
      <c r="F16" s="30" t="s">
        <v>196</v>
      </c>
      <c r="G16" s="30"/>
      <c r="H16" s="30"/>
      <c r="I16" s="30"/>
      <c r="J16" s="30"/>
      <c r="K16" s="30"/>
      <c r="L16" s="30"/>
      <c r="M16" s="30"/>
      <c r="N16" s="30"/>
      <c r="O16" s="30"/>
    </row>
    <row r="17" spans="1:15">
      <c r="A17" s="31"/>
      <c r="B17" s="31"/>
      <c r="C17" s="30"/>
      <c r="D17" s="30" t="s">
        <v>189</v>
      </c>
      <c r="E17" s="30"/>
      <c r="F17" s="30" t="s">
        <v>172</v>
      </c>
      <c r="G17" s="30"/>
      <c r="H17" s="30"/>
      <c r="I17" s="30"/>
      <c r="J17" s="30"/>
      <c r="K17" s="30"/>
      <c r="L17" s="30"/>
      <c r="M17" s="30"/>
      <c r="N17" s="30"/>
      <c r="O17" s="30"/>
    </row>
    <row r="18" spans="1:15">
      <c r="A18" s="31"/>
      <c r="B18" s="31"/>
      <c r="C18" s="30"/>
      <c r="D18" s="30" t="s">
        <v>191</v>
      </c>
      <c r="E18" s="30"/>
      <c r="F18" s="30"/>
      <c r="G18" s="30"/>
      <c r="H18" s="30"/>
      <c r="I18" s="30"/>
      <c r="J18" s="30"/>
      <c r="K18" s="30"/>
      <c r="L18" s="30"/>
      <c r="M18" s="30"/>
      <c r="N18" s="30"/>
      <c r="O18" s="30"/>
    </row>
    <row r="19" spans="1:15">
      <c r="A19" s="31"/>
      <c r="B19" s="31"/>
      <c r="C19" s="30"/>
      <c r="D19" s="30" t="s">
        <v>193</v>
      </c>
      <c r="E19" s="30"/>
      <c r="F19" s="30"/>
      <c r="G19" s="30"/>
      <c r="H19" s="30"/>
      <c r="I19" s="30"/>
      <c r="J19" s="30"/>
      <c r="K19" s="30"/>
      <c r="L19" s="30"/>
      <c r="M19" s="30"/>
      <c r="N19" s="30"/>
      <c r="O19" s="30"/>
    </row>
    <row r="20" spans="1:15">
      <c r="A20" s="31"/>
      <c r="B20" s="31"/>
      <c r="C20" s="30"/>
      <c r="D20" s="30" t="s">
        <v>195</v>
      </c>
      <c r="E20" s="30"/>
      <c r="F20" s="30"/>
      <c r="G20" s="30"/>
      <c r="H20" s="30"/>
      <c r="I20" s="30"/>
      <c r="J20" s="30"/>
      <c r="K20" s="30"/>
      <c r="L20" s="30"/>
      <c r="M20" s="30"/>
      <c r="N20" s="30"/>
      <c r="O20" s="30"/>
    </row>
    <row r="21" spans="1:15">
      <c r="A21" s="31"/>
      <c r="B21" s="31"/>
      <c r="C21" s="30"/>
      <c r="D21" s="30" t="s">
        <v>197</v>
      </c>
      <c r="E21" s="30"/>
      <c r="F21" s="30"/>
      <c r="G21" s="30"/>
      <c r="H21" s="30"/>
      <c r="I21" s="30"/>
      <c r="J21" s="30"/>
      <c r="K21" s="30"/>
      <c r="L21" s="30"/>
      <c r="M21" s="30"/>
      <c r="N21" s="30"/>
      <c r="O21" s="30"/>
    </row>
    <row r="22" spans="1:15">
      <c r="A22" s="31"/>
      <c r="B22" s="31"/>
      <c r="C22" s="30" t="s">
        <v>202</v>
      </c>
      <c r="D22" s="30" t="s">
        <v>198</v>
      </c>
      <c r="E22" s="30"/>
      <c r="F22" s="30"/>
      <c r="G22" s="30"/>
      <c r="H22" s="30"/>
      <c r="I22" s="30"/>
      <c r="J22" s="30"/>
      <c r="K22" s="30"/>
      <c r="L22" s="30"/>
      <c r="M22" s="30"/>
      <c r="N22" s="30"/>
      <c r="O22" s="30"/>
    </row>
    <row r="23" spans="1:15">
      <c r="A23" s="31"/>
      <c r="B23" s="31"/>
      <c r="C23" s="30"/>
      <c r="D23" s="30" t="s">
        <v>199</v>
      </c>
      <c r="E23" s="30"/>
      <c r="F23" s="30"/>
      <c r="G23" s="30"/>
      <c r="H23" s="30"/>
      <c r="I23" s="30"/>
      <c r="J23" s="30"/>
      <c r="K23" s="30"/>
      <c r="L23" s="30"/>
      <c r="M23" s="30"/>
      <c r="N23" s="30"/>
      <c r="O23" s="30"/>
    </row>
    <row r="24" spans="1:15">
      <c r="A24" s="31"/>
      <c r="B24" s="31"/>
      <c r="C24" s="30"/>
      <c r="D24" s="30" t="s">
        <v>200</v>
      </c>
      <c r="E24" s="30"/>
      <c r="F24" s="30"/>
      <c r="G24" s="30"/>
      <c r="H24" s="30"/>
      <c r="I24" s="30"/>
      <c r="J24" s="30"/>
      <c r="K24" s="30"/>
      <c r="L24" s="30"/>
      <c r="M24" s="30"/>
      <c r="N24" s="30"/>
      <c r="O24" s="30"/>
    </row>
    <row r="25" spans="1:15">
      <c r="A25" s="31"/>
      <c r="B25" s="31"/>
      <c r="C25" s="30"/>
      <c r="D25" s="30" t="s">
        <v>201</v>
      </c>
      <c r="E25" s="30"/>
      <c r="F25" s="30"/>
      <c r="G25" s="30"/>
      <c r="H25" s="30"/>
      <c r="I25" s="30"/>
      <c r="J25" s="30"/>
      <c r="K25" s="30"/>
      <c r="L25" s="30"/>
      <c r="M25" s="30"/>
      <c r="N25" s="30"/>
      <c r="O25" s="30"/>
    </row>
    <row r="26" spans="1:15">
      <c r="A26" s="31"/>
      <c r="B26" s="31"/>
      <c r="C26" s="30"/>
      <c r="D26" s="30" t="s">
        <v>203</v>
      </c>
      <c r="E26" s="30"/>
      <c r="F26" s="30"/>
      <c r="G26" s="30"/>
      <c r="H26" s="30"/>
      <c r="I26" s="30"/>
      <c r="J26" s="30"/>
      <c r="K26" s="30"/>
      <c r="L26" s="30"/>
      <c r="M26" s="30"/>
      <c r="N26" s="30"/>
      <c r="O26" s="30"/>
    </row>
    <row r="27" spans="1:15">
      <c r="A27" s="31"/>
      <c r="B27" s="31"/>
      <c r="C27" s="30"/>
      <c r="D27" s="30" t="s">
        <v>204</v>
      </c>
      <c r="E27" s="30"/>
      <c r="F27" s="30"/>
      <c r="G27" s="30"/>
      <c r="H27" s="30"/>
      <c r="I27" s="30"/>
      <c r="J27" s="30"/>
      <c r="K27" s="30"/>
      <c r="L27" s="30"/>
      <c r="M27" s="30"/>
      <c r="N27" s="30"/>
      <c r="O27" s="30"/>
    </row>
    <row r="28" spans="1:15">
      <c r="A28" s="31"/>
      <c r="B28" s="31"/>
      <c r="C28" s="30"/>
      <c r="D28" s="30" t="s">
        <v>205</v>
      </c>
      <c r="E28" s="30"/>
      <c r="F28" s="30"/>
      <c r="G28" s="30"/>
      <c r="H28" s="30"/>
      <c r="I28" s="30"/>
      <c r="J28" s="30"/>
      <c r="K28" s="30"/>
      <c r="L28" s="30"/>
      <c r="M28" s="30"/>
      <c r="N28" s="30"/>
      <c r="O28" s="30"/>
    </row>
    <row r="29" spans="1:15">
      <c r="A29" s="31"/>
      <c r="B29" s="31"/>
      <c r="C29" s="30"/>
      <c r="D29" s="30" t="s">
        <v>206</v>
      </c>
      <c r="E29" s="30"/>
      <c r="F29" s="30"/>
      <c r="G29" s="30"/>
      <c r="H29" s="30"/>
      <c r="I29" s="30"/>
      <c r="J29" s="30"/>
      <c r="K29" s="30"/>
      <c r="L29" s="30"/>
      <c r="M29" s="30"/>
      <c r="N29" s="30"/>
      <c r="O29" s="30"/>
    </row>
    <row r="30" spans="1:15">
      <c r="A30" s="31"/>
      <c r="B30" s="31"/>
      <c r="C30" s="30"/>
      <c r="D30" s="30" t="s">
        <v>207</v>
      </c>
      <c r="E30" s="30"/>
      <c r="F30" s="30"/>
      <c r="G30" s="30"/>
      <c r="H30" s="30"/>
      <c r="I30" s="30"/>
      <c r="J30" s="30"/>
      <c r="K30" s="30"/>
      <c r="L30" s="30"/>
      <c r="M30" s="30"/>
      <c r="N30" s="30"/>
      <c r="O30" s="30"/>
    </row>
    <row r="31" spans="1:15">
      <c r="A31" s="31"/>
      <c r="B31" s="31"/>
      <c r="C31" s="30"/>
      <c r="D31" s="30" t="s">
        <v>208</v>
      </c>
      <c r="E31" s="30"/>
      <c r="F31" s="30"/>
      <c r="G31" s="30"/>
      <c r="H31" s="30"/>
      <c r="I31" s="30"/>
      <c r="J31" s="30"/>
      <c r="K31" s="30"/>
      <c r="L31" s="30"/>
      <c r="M31" s="30"/>
      <c r="N31" s="30"/>
      <c r="O31" s="30"/>
    </row>
    <row r="32" spans="1:15">
      <c r="A32" s="31"/>
      <c r="B32" s="31"/>
      <c r="C32" s="30"/>
      <c r="D32" s="30" t="s">
        <v>209</v>
      </c>
      <c r="E32" s="30"/>
      <c r="F32" s="30"/>
      <c r="G32" s="30"/>
      <c r="H32" s="30"/>
      <c r="I32" s="30"/>
      <c r="J32" s="30"/>
      <c r="K32" s="30"/>
      <c r="L32" s="30"/>
      <c r="M32" s="30"/>
      <c r="N32" s="30"/>
      <c r="O32" s="30"/>
    </row>
    <row r="33" spans="1:15">
      <c r="A33" s="31"/>
      <c r="B33" s="31"/>
      <c r="C33" s="30"/>
      <c r="D33" s="30" t="s">
        <v>210</v>
      </c>
      <c r="E33" s="30"/>
      <c r="F33" s="30"/>
      <c r="G33" s="30"/>
      <c r="H33" s="30"/>
      <c r="I33" s="30"/>
      <c r="J33" s="30"/>
      <c r="K33" s="30"/>
      <c r="L33" s="30"/>
      <c r="M33" s="30"/>
      <c r="N33" s="30"/>
      <c r="O33" s="30"/>
    </row>
    <row r="34" spans="1:15">
      <c r="A34" s="31"/>
      <c r="B34" s="31"/>
      <c r="C34" s="30"/>
      <c r="D34" s="30" t="s">
        <v>211</v>
      </c>
      <c r="E34" s="30"/>
      <c r="F34" s="30"/>
      <c r="G34" s="30"/>
      <c r="H34" s="30"/>
      <c r="I34" s="30"/>
      <c r="J34" s="30"/>
      <c r="K34" s="30"/>
      <c r="L34" s="30"/>
      <c r="M34" s="30"/>
      <c r="N34" s="30"/>
      <c r="O34" s="30"/>
    </row>
    <row r="35" spans="1:15">
      <c r="A35" s="31"/>
      <c r="B35" s="31"/>
      <c r="C35" s="30"/>
      <c r="D35" s="30" t="s">
        <v>212</v>
      </c>
      <c r="E35" s="30"/>
      <c r="F35" s="30"/>
      <c r="G35" s="30"/>
      <c r="H35" s="30"/>
      <c r="I35" s="30"/>
      <c r="J35" s="30"/>
      <c r="K35" s="30"/>
      <c r="L35" s="30"/>
      <c r="M35" s="30"/>
      <c r="N35" s="30"/>
      <c r="O35" s="30"/>
    </row>
    <row r="36" spans="1:15">
      <c r="A36" s="31"/>
      <c r="B36" s="31"/>
      <c r="C36" s="30"/>
      <c r="D36" s="30" t="s">
        <v>213</v>
      </c>
      <c r="E36" s="30"/>
      <c r="F36" s="30"/>
      <c r="G36" s="30"/>
      <c r="H36" s="30"/>
      <c r="I36" s="30"/>
      <c r="J36" s="30"/>
      <c r="K36" s="30"/>
      <c r="L36" s="30"/>
      <c r="M36" s="30"/>
      <c r="N36" s="30"/>
      <c r="O36" s="30"/>
    </row>
    <row r="37" spans="1:15">
      <c r="A37" s="31"/>
      <c r="B37" s="31"/>
      <c r="C37" s="30"/>
      <c r="D37" s="30" t="s">
        <v>214</v>
      </c>
      <c r="E37" s="30"/>
      <c r="F37" s="30"/>
      <c r="G37" s="30"/>
      <c r="H37" s="30"/>
      <c r="I37" s="30"/>
      <c r="J37" s="30"/>
      <c r="K37" s="30"/>
      <c r="L37" s="30"/>
      <c r="M37" s="30"/>
      <c r="N37" s="30"/>
      <c r="O37" s="30"/>
    </row>
    <row r="38" spans="1:15">
      <c r="A38" s="31"/>
      <c r="B38" s="31"/>
      <c r="C38" s="30"/>
      <c r="D38" s="30" t="s">
        <v>215</v>
      </c>
      <c r="E38" s="30"/>
      <c r="F38" s="30"/>
      <c r="G38" s="30"/>
      <c r="H38" s="30"/>
      <c r="I38" s="30"/>
      <c r="J38" s="30"/>
      <c r="K38" s="30"/>
      <c r="L38" s="30"/>
      <c r="M38" s="30"/>
      <c r="N38" s="30"/>
      <c r="O38" s="30"/>
    </row>
    <row r="39" spans="1:15">
      <c r="A39" s="31"/>
      <c r="B39" s="31"/>
      <c r="C39" s="30"/>
      <c r="D39" s="30" t="s">
        <v>216</v>
      </c>
      <c r="E39" s="30"/>
      <c r="F39" s="30"/>
      <c r="G39" s="30"/>
      <c r="H39" s="30"/>
      <c r="I39" s="30"/>
      <c r="J39" s="30"/>
      <c r="K39" s="30"/>
      <c r="L39" s="30"/>
      <c r="M39" s="30"/>
      <c r="N39" s="30"/>
      <c r="O39" s="30"/>
    </row>
    <row r="40" spans="1:15">
      <c r="A40" s="31"/>
      <c r="B40" s="31"/>
      <c r="C40" s="30"/>
      <c r="D40" s="30" t="s">
        <v>217</v>
      </c>
      <c r="E40" s="30"/>
      <c r="F40" s="30"/>
      <c r="G40" s="30"/>
      <c r="H40" s="30"/>
      <c r="I40" s="30"/>
      <c r="J40" s="30"/>
      <c r="K40" s="30"/>
      <c r="L40" s="30"/>
      <c r="M40" s="30"/>
      <c r="N40" s="30"/>
      <c r="O40" s="30"/>
    </row>
    <row r="41" spans="1:15">
      <c r="A41" s="31"/>
      <c r="B41" s="31"/>
      <c r="C41" s="30"/>
      <c r="D41" s="30" t="s">
        <v>218</v>
      </c>
      <c r="E41" s="30"/>
      <c r="F41" s="30"/>
      <c r="G41" s="30"/>
      <c r="H41" s="30"/>
      <c r="I41" s="30"/>
      <c r="J41" s="30"/>
      <c r="K41" s="30"/>
      <c r="L41" s="30"/>
      <c r="M41" s="30"/>
      <c r="N41" s="30"/>
      <c r="O41" s="30"/>
    </row>
    <row r="42" spans="1:15">
      <c r="A42" s="31"/>
      <c r="B42" s="31"/>
      <c r="C42" s="30"/>
      <c r="D42" s="30" t="s">
        <v>219</v>
      </c>
      <c r="E42" s="30"/>
      <c r="F42" s="30"/>
      <c r="G42" s="30"/>
      <c r="H42" s="30"/>
      <c r="I42" s="30"/>
      <c r="J42" s="30"/>
      <c r="K42" s="30"/>
      <c r="L42" s="30"/>
      <c r="M42" s="30"/>
      <c r="N42" s="30"/>
      <c r="O42" s="30"/>
    </row>
    <row r="43" spans="1:15">
      <c r="A43" s="31"/>
      <c r="B43" s="31"/>
      <c r="C43" s="30"/>
      <c r="D43" s="30" t="s">
        <v>220</v>
      </c>
      <c r="E43" s="30"/>
      <c r="F43" s="30"/>
      <c r="G43" s="30"/>
      <c r="H43" s="30"/>
      <c r="I43" s="30"/>
      <c r="J43" s="30"/>
      <c r="K43" s="30"/>
      <c r="L43" s="30"/>
      <c r="M43" s="30"/>
      <c r="N43" s="30"/>
      <c r="O43" s="30"/>
    </row>
    <row r="44" spans="1:15">
      <c r="A44" s="31"/>
      <c r="B44" s="31"/>
      <c r="C44" s="30"/>
      <c r="D44" s="30" t="s">
        <v>221</v>
      </c>
      <c r="E44" s="30"/>
      <c r="F44" s="30"/>
      <c r="G44" s="30"/>
      <c r="H44" s="30"/>
      <c r="I44" s="30"/>
      <c r="J44" s="30"/>
      <c r="K44" s="30"/>
      <c r="L44" s="30"/>
      <c r="M44" s="30"/>
      <c r="N44" s="30"/>
      <c r="O44" s="30"/>
    </row>
    <row r="45" spans="1:15">
      <c r="A45" s="31"/>
      <c r="B45" s="31"/>
      <c r="C45" s="30"/>
      <c r="D45" s="30" t="s">
        <v>222</v>
      </c>
      <c r="E45" s="30"/>
      <c r="F45" s="30"/>
      <c r="G45" s="30"/>
      <c r="H45" s="30"/>
      <c r="I45" s="30"/>
      <c r="J45" s="30"/>
      <c r="K45" s="30"/>
      <c r="L45" s="30"/>
      <c r="M45" s="30"/>
      <c r="N45" s="30"/>
      <c r="O45" s="30"/>
    </row>
    <row r="46" spans="1:15">
      <c r="A46" s="31"/>
      <c r="B46" s="31"/>
      <c r="C46" s="30"/>
      <c r="D46" s="30" t="s">
        <v>223</v>
      </c>
      <c r="E46" s="30"/>
      <c r="F46" s="30"/>
      <c r="G46" s="30"/>
      <c r="H46" s="30"/>
      <c r="I46" s="30"/>
      <c r="J46" s="30"/>
      <c r="K46" s="30"/>
      <c r="L46" s="30"/>
      <c r="M46" s="30"/>
      <c r="N46" s="30"/>
      <c r="O46" s="30"/>
    </row>
    <row r="47" spans="1:15">
      <c r="A47" s="31"/>
      <c r="B47" s="31"/>
      <c r="C47" s="30"/>
      <c r="D47" s="30" t="s">
        <v>224</v>
      </c>
      <c r="E47" s="30"/>
      <c r="F47" s="30"/>
      <c r="G47" s="30"/>
      <c r="H47" s="30"/>
      <c r="I47" s="30"/>
      <c r="J47" s="30"/>
      <c r="K47" s="30"/>
      <c r="L47" s="30"/>
      <c r="M47" s="30"/>
      <c r="N47" s="30"/>
      <c r="O47" s="30"/>
    </row>
    <row r="48" spans="1:15">
      <c r="A48" s="31"/>
      <c r="B48" s="31"/>
      <c r="C48" s="30"/>
      <c r="D48" s="30" t="s">
        <v>225</v>
      </c>
      <c r="E48" s="30"/>
      <c r="F48" s="30"/>
      <c r="G48" s="30"/>
      <c r="H48" s="30"/>
      <c r="I48" s="30"/>
      <c r="J48" s="30"/>
      <c r="K48" s="30"/>
      <c r="L48" s="30"/>
      <c r="M48" s="30"/>
      <c r="N48" s="30"/>
      <c r="O48" s="30"/>
    </row>
    <row r="49" spans="1:15">
      <c r="A49" s="31"/>
      <c r="B49" s="31"/>
      <c r="C49" s="30"/>
      <c r="D49" s="30" t="s">
        <v>226</v>
      </c>
      <c r="E49" s="30"/>
      <c r="F49" s="30"/>
      <c r="G49" s="30"/>
      <c r="H49" s="30"/>
      <c r="I49" s="30"/>
      <c r="J49" s="30"/>
      <c r="K49" s="30"/>
      <c r="L49" s="30"/>
      <c r="M49" s="30"/>
      <c r="N49" s="30"/>
      <c r="O49" s="30"/>
    </row>
    <row r="50" spans="1:15">
      <c r="A50" s="31"/>
      <c r="B50" s="31"/>
      <c r="C50" s="30"/>
      <c r="D50" s="30" t="s">
        <v>227</v>
      </c>
      <c r="E50" s="30"/>
      <c r="F50" s="30"/>
      <c r="G50" s="30"/>
      <c r="H50" s="30"/>
      <c r="I50" s="30"/>
      <c r="J50" s="30"/>
      <c r="K50" s="30"/>
      <c r="L50" s="30"/>
      <c r="M50" s="30"/>
      <c r="N50" s="30"/>
      <c r="O50" s="30"/>
    </row>
    <row r="51" spans="1:15">
      <c r="A51" s="31"/>
      <c r="B51" s="31"/>
      <c r="C51" s="30"/>
      <c r="D51" s="30" t="s">
        <v>228</v>
      </c>
      <c r="E51" s="30"/>
      <c r="F51" s="30"/>
      <c r="G51" s="30"/>
      <c r="H51" s="30"/>
      <c r="I51" s="30"/>
      <c r="J51" s="30"/>
      <c r="K51" s="30"/>
      <c r="L51" s="30"/>
      <c r="M51" s="30"/>
      <c r="N51" s="30"/>
      <c r="O51" s="30"/>
    </row>
    <row r="52" spans="1:15">
      <c r="A52" s="31"/>
      <c r="B52" s="31"/>
      <c r="C52" s="30"/>
      <c r="D52" s="30" t="s">
        <v>229</v>
      </c>
      <c r="E52" s="30"/>
      <c r="F52" s="30"/>
      <c r="G52" s="30"/>
      <c r="H52" s="30"/>
      <c r="I52" s="30"/>
      <c r="J52" s="30"/>
      <c r="K52" s="30"/>
      <c r="L52" s="30"/>
      <c r="M52" s="30"/>
      <c r="N52" s="30"/>
      <c r="O52" s="30"/>
    </row>
    <row r="53" spans="1:15">
      <c r="A53" s="31"/>
      <c r="B53" s="31"/>
      <c r="C53" s="30"/>
      <c r="D53" s="30" t="s">
        <v>230</v>
      </c>
      <c r="E53" s="30"/>
      <c r="F53" s="30"/>
      <c r="G53" s="30"/>
      <c r="H53" s="30"/>
      <c r="I53" s="30"/>
      <c r="J53" s="30"/>
      <c r="K53" s="30"/>
      <c r="L53" s="30"/>
      <c r="M53" s="30"/>
      <c r="N53" s="30"/>
      <c r="O53" s="30"/>
    </row>
    <row r="54" spans="1:15">
      <c r="A54" s="31"/>
      <c r="B54" s="31"/>
      <c r="C54" s="30"/>
      <c r="D54" s="30" t="s">
        <v>231</v>
      </c>
      <c r="E54" s="30"/>
      <c r="F54" s="30"/>
      <c r="G54" s="30"/>
      <c r="H54" s="30"/>
      <c r="I54" s="30"/>
      <c r="J54" s="30"/>
      <c r="K54" s="30"/>
      <c r="L54" s="30"/>
      <c r="M54" s="30"/>
      <c r="N54" s="30"/>
      <c r="O54" s="30"/>
    </row>
    <row r="55" spans="1:15">
      <c r="A55" s="31"/>
      <c r="B55" s="31"/>
      <c r="C55" s="30"/>
      <c r="D55" s="30" t="s">
        <v>232</v>
      </c>
      <c r="E55" s="30"/>
      <c r="F55" s="30"/>
      <c r="G55" s="30"/>
      <c r="H55" s="30"/>
      <c r="I55" s="30"/>
      <c r="J55" s="30"/>
      <c r="K55" s="30"/>
      <c r="L55" s="30"/>
      <c r="M55" s="30"/>
      <c r="N55" s="30"/>
      <c r="O55" s="30"/>
    </row>
    <row r="56" spans="1:15">
      <c r="A56" s="31"/>
      <c r="B56" s="31"/>
      <c r="C56" s="30"/>
      <c r="D56" s="30" t="s">
        <v>233</v>
      </c>
      <c r="E56" s="30"/>
      <c r="F56" s="30"/>
      <c r="G56" s="30"/>
      <c r="H56" s="30"/>
      <c r="I56" s="30"/>
      <c r="J56" s="30"/>
      <c r="K56" s="30"/>
      <c r="L56" s="30"/>
      <c r="M56" s="30"/>
      <c r="N56" s="30"/>
      <c r="O56" s="30"/>
    </row>
    <row r="57" spans="1:15">
      <c r="A57" s="31"/>
      <c r="B57" s="31"/>
      <c r="C57" s="30"/>
      <c r="D57" s="30" t="s">
        <v>234</v>
      </c>
      <c r="E57" s="30"/>
      <c r="F57" s="30"/>
      <c r="G57" s="30"/>
      <c r="H57" s="30"/>
      <c r="I57" s="30"/>
      <c r="J57" s="30"/>
      <c r="K57" s="30"/>
      <c r="L57" s="30"/>
      <c r="M57" s="30"/>
      <c r="N57" s="30"/>
      <c r="O57" s="30"/>
    </row>
    <row r="58" spans="1:15">
      <c r="A58" s="31"/>
      <c r="B58" s="31"/>
      <c r="C58" s="30"/>
      <c r="D58" s="30" t="s">
        <v>235</v>
      </c>
      <c r="E58" s="30"/>
      <c r="F58" s="30"/>
      <c r="G58" s="30"/>
      <c r="H58" s="30"/>
      <c r="I58" s="30"/>
      <c r="J58" s="30"/>
      <c r="K58" s="30"/>
      <c r="L58" s="30"/>
      <c r="M58" s="30"/>
      <c r="N58" s="30"/>
      <c r="O58" s="30"/>
    </row>
    <row r="59" spans="1:15">
      <c r="A59" s="31"/>
      <c r="B59" s="31"/>
      <c r="C59" s="30"/>
      <c r="D59" s="30" t="s">
        <v>236</v>
      </c>
      <c r="E59" s="30"/>
      <c r="F59" s="30"/>
      <c r="G59" s="30"/>
      <c r="H59" s="30"/>
      <c r="I59" s="30"/>
      <c r="J59" s="30"/>
      <c r="K59" s="30"/>
      <c r="L59" s="30"/>
      <c r="M59" s="30"/>
      <c r="N59" s="30"/>
      <c r="O59" s="30"/>
    </row>
    <row r="60" spans="1:15">
      <c r="A60" s="31"/>
      <c r="B60" s="31"/>
      <c r="C60" s="30"/>
      <c r="D60" s="30" t="s">
        <v>237</v>
      </c>
      <c r="E60" s="30"/>
      <c r="F60" s="30"/>
      <c r="G60" s="30"/>
      <c r="H60" s="30"/>
      <c r="I60" s="30"/>
      <c r="J60" s="30"/>
      <c r="K60" s="30"/>
      <c r="L60" s="30"/>
      <c r="M60" s="30"/>
      <c r="N60" s="30"/>
      <c r="O60" s="30"/>
    </row>
    <row r="61" spans="1:15">
      <c r="A61" s="31"/>
      <c r="B61" s="31"/>
      <c r="C61" s="30"/>
      <c r="D61" s="30" t="s">
        <v>238</v>
      </c>
      <c r="E61" s="30"/>
      <c r="F61" s="30"/>
      <c r="G61" s="30"/>
      <c r="H61" s="30"/>
      <c r="I61" s="30"/>
      <c r="J61" s="30"/>
      <c r="K61" s="30"/>
      <c r="L61" s="30"/>
      <c r="M61" s="30"/>
      <c r="N61" s="30"/>
      <c r="O61" s="30"/>
    </row>
    <row r="62" spans="1:15">
      <c r="A62" s="31"/>
      <c r="B62" s="31"/>
      <c r="C62" s="30"/>
      <c r="D62" s="30" t="s">
        <v>239</v>
      </c>
      <c r="E62" s="30"/>
      <c r="F62" s="30"/>
      <c r="G62" s="30"/>
      <c r="H62" s="30"/>
      <c r="I62" s="30"/>
      <c r="J62" s="30"/>
      <c r="K62" s="30"/>
      <c r="L62" s="30"/>
      <c r="M62" s="30"/>
      <c r="N62" s="30"/>
      <c r="O62" s="30"/>
    </row>
    <row r="63" spans="1:15">
      <c r="A63" s="31"/>
      <c r="B63" s="31"/>
      <c r="C63" s="30"/>
      <c r="D63" s="30" t="s">
        <v>240</v>
      </c>
      <c r="E63" s="30"/>
      <c r="F63" s="30"/>
      <c r="G63" s="30"/>
      <c r="H63" s="30"/>
      <c r="I63" s="30"/>
      <c r="J63" s="30"/>
      <c r="K63" s="30"/>
      <c r="L63" s="30"/>
      <c r="M63" s="30"/>
      <c r="N63" s="30"/>
      <c r="O63" s="30"/>
    </row>
    <row r="64" spans="1:15">
      <c r="A64" s="31"/>
      <c r="B64" s="31"/>
      <c r="C64" s="30"/>
      <c r="D64" s="30" t="s">
        <v>241</v>
      </c>
      <c r="E64" s="30"/>
      <c r="F64" s="30"/>
      <c r="G64" s="30"/>
      <c r="H64" s="30"/>
      <c r="I64" s="30"/>
      <c r="J64" s="30"/>
      <c r="K64" s="30"/>
      <c r="L64" s="30"/>
      <c r="M64" s="30"/>
      <c r="N64" s="30"/>
      <c r="O64" s="30"/>
    </row>
    <row r="65" spans="1:15">
      <c r="A65" s="31"/>
      <c r="B65" s="31"/>
      <c r="C65" s="30"/>
      <c r="D65" s="30" t="s">
        <v>243</v>
      </c>
      <c r="E65" s="30"/>
      <c r="F65" s="30"/>
      <c r="G65" s="30"/>
      <c r="H65" s="30"/>
      <c r="I65" s="30"/>
      <c r="J65" s="30"/>
      <c r="K65" s="30"/>
      <c r="L65" s="30"/>
      <c r="M65" s="30"/>
      <c r="N65" s="30"/>
      <c r="O65" s="30"/>
    </row>
    <row r="66" spans="1:15">
      <c r="A66" s="31"/>
      <c r="B66" s="31"/>
      <c r="C66" s="30"/>
      <c r="D66" s="30" t="s">
        <v>244</v>
      </c>
      <c r="E66" s="30"/>
      <c r="F66" s="30"/>
      <c r="G66" s="30"/>
      <c r="H66" s="30"/>
      <c r="I66" s="30"/>
      <c r="J66" s="30"/>
      <c r="K66" s="30"/>
      <c r="L66" s="30"/>
      <c r="M66" s="30"/>
      <c r="N66" s="30"/>
      <c r="O66" s="30"/>
    </row>
    <row r="67" spans="1:15">
      <c r="A67" s="31"/>
      <c r="B67" s="31"/>
      <c r="C67" s="30"/>
      <c r="D67" s="30" t="s">
        <v>245</v>
      </c>
      <c r="E67" s="30"/>
      <c r="F67" s="30"/>
      <c r="G67" s="30"/>
      <c r="H67" s="30"/>
      <c r="I67" s="30"/>
      <c r="J67" s="30"/>
      <c r="K67" s="30"/>
      <c r="L67" s="30"/>
      <c r="M67" s="30"/>
      <c r="N67" s="30"/>
      <c r="O67" s="30"/>
    </row>
    <row r="68" spans="1:15">
      <c r="A68" s="31"/>
      <c r="B68" s="31"/>
      <c r="C68" s="30"/>
      <c r="D68" s="30" t="s">
        <v>246</v>
      </c>
      <c r="E68" s="30"/>
      <c r="F68" s="30"/>
      <c r="G68" s="30"/>
      <c r="H68" s="30"/>
      <c r="I68" s="30"/>
      <c r="J68" s="30"/>
      <c r="K68" s="30"/>
      <c r="L68" s="30"/>
      <c r="M68" s="30"/>
      <c r="N68" s="30"/>
      <c r="O68" s="30"/>
    </row>
    <row r="69" spans="1:15">
      <c r="A69" s="31"/>
      <c r="B69" s="31"/>
      <c r="C69" s="30"/>
      <c r="D69" s="30" t="s">
        <v>247</v>
      </c>
      <c r="E69" s="30"/>
      <c r="F69" s="30"/>
      <c r="G69" s="30"/>
      <c r="H69" s="30"/>
      <c r="I69" s="30"/>
      <c r="J69" s="30"/>
      <c r="K69" s="30"/>
      <c r="L69" s="30"/>
      <c r="M69" s="30"/>
      <c r="N69" s="30"/>
      <c r="O69" s="30"/>
    </row>
    <row r="70" spans="1:15">
      <c r="A70" s="31"/>
      <c r="B70" s="31"/>
      <c r="C70" s="30"/>
      <c r="D70" s="30" t="s">
        <v>248</v>
      </c>
      <c r="E70" s="30"/>
      <c r="F70" s="30"/>
      <c r="G70" s="30"/>
      <c r="H70" s="30"/>
      <c r="I70" s="30"/>
      <c r="J70" s="30"/>
      <c r="K70" s="30"/>
      <c r="L70" s="30"/>
      <c r="M70" s="30"/>
      <c r="N70" s="30"/>
      <c r="O70" s="30"/>
    </row>
    <row r="71" spans="1:15">
      <c r="A71" s="31"/>
      <c r="B71" s="31"/>
      <c r="C71" s="30"/>
      <c r="D71" s="30" t="s">
        <v>249</v>
      </c>
      <c r="E71" s="30"/>
      <c r="F71" s="30"/>
      <c r="G71" s="30"/>
      <c r="H71" s="30"/>
      <c r="I71" s="30"/>
      <c r="J71" s="30"/>
      <c r="K71" s="30"/>
      <c r="L71" s="30"/>
      <c r="M71" s="30"/>
      <c r="N71" s="30"/>
      <c r="O71" s="30"/>
    </row>
    <row r="72" spans="1:15">
      <c r="A72" s="31"/>
      <c r="B72" s="31"/>
      <c r="C72" s="30"/>
      <c r="D72" s="30" t="s">
        <v>250</v>
      </c>
      <c r="E72" s="30"/>
      <c r="F72" s="30"/>
      <c r="G72" s="30"/>
      <c r="H72" s="30"/>
      <c r="I72" s="30"/>
      <c r="J72" s="30"/>
      <c r="K72" s="30"/>
      <c r="L72" s="30"/>
      <c r="M72" s="30"/>
      <c r="N72" s="30"/>
      <c r="O72" s="30"/>
    </row>
    <row r="73" spans="1:15">
      <c r="A73" s="31"/>
      <c r="B73" s="31"/>
      <c r="C73" s="30"/>
      <c r="D73" s="30" t="s">
        <v>251</v>
      </c>
      <c r="E73" s="30"/>
      <c r="F73" s="30"/>
      <c r="G73" s="30"/>
      <c r="H73" s="30"/>
      <c r="I73" s="30"/>
      <c r="J73" s="30"/>
      <c r="K73" s="30"/>
      <c r="L73" s="30"/>
      <c r="M73" s="30"/>
      <c r="N73" s="30"/>
      <c r="O73" s="30"/>
    </row>
    <row r="74" spans="1:15">
      <c r="A74" s="31"/>
      <c r="B74" s="31"/>
      <c r="C74" s="30"/>
      <c r="D74" s="30" t="s">
        <v>252</v>
      </c>
      <c r="E74" s="30"/>
      <c r="F74" s="30"/>
      <c r="G74" s="30"/>
      <c r="H74" s="30"/>
      <c r="I74" s="30"/>
      <c r="J74" s="30"/>
      <c r="K74" s="30"/>
      <c r="L74" s="30"/>
      <c r="M74" s="30"/>
      <c r="N74" s="30"/>
      <c r="O74" s="30"/>
    </row>
    <row r="75" spans="1:15">
      <c r="A75" s="31"/>
      <c r="B75" s="31"/>
      <c r="C75" s="30"/>
      <c r="D75" s="30" t="s">
        <v>253</v>
      </c>
      <c r="E75" s="30"/>
      <c r="F75" s="30"/>
      <c r="G75" s="30"/>
      <c r="H75" s="30"/>
      <c r="I75" s="30"/>
      <c r="J75" s="30"/>
      <c r="K75" s="30"/>
      <c r="L75" s="30"/>
      <c r="M75" s="30"/>
      <c r="N75" s="30"/>
      <c r="O75" s="30"/>
    </row>
    <row r="76" spans="1:15">
      <c r="A76" s="31"/>
      <c r="B76" s="31"/>
      <c r="C76" s="30"/>
      <c r="D76" s="30" t="s">
        <v>254</v>
      </c>
      <c r="E76" s="30"/>
      <c r="F76" s="30"/>
      <c r="G76" s="30"/>
      <c r="H76" s="30"/>
      <c r="I76" s="30"/>
      <c r="J76" s="30"/>
      <c r="K76" s="30"/>
      <c r="L76" s="30"/>
      <c r="M76" s="30"/>
      <c r="N76" s="30"/>
      <c r="O76" s="30"/>
    </row>
    <row r="77" spans="1:15">
      <c r="A77" s="31"/>
      <c r="B77" s="31"/>
      <c r="C77" s="30"/>
      <c r="D77" s="30" t="s">
        <v>255</v>
      </c>
      <c r="E77" s="30"/>
      <c r="F77" s="30"/>
      <c r="G77" s="30"/>
      <c r="H77" s="30"/>
      <c r="I77" s="30"/>
      <c r="J77" s="30"/>
      <c r="K77" s="30"/>
      <c r="L77" s="30"/>
      <c r="M77" s="30"/>
      <c r="N77" s="30"/>
      <c r="O77" s="30"/>
    </row>
    <row r="78" spans="1:15">
      <c r="A78" s="31"/>
      <c r="B78" s="31"/>
      <c r="C78" s="30"/>
      <c r="D78" s="30" t="s">
        <v>257</v>
      </c>
      <c r="E78" s="30"/>
      <c r="F78" s="30"/>
      <c r="G78" s="30"/>
      <c r="H78" s="30"/>
      <c r="I78" s="30"/>
      <c r="J78" s="30"/>
      <c r="K78" s="30"/>
      <c r="L78" s="30"/>
      <c r="M78" s="30"/>
      <c r="N78" s="30"/>
      <c r="O78" s="30"/>
    </row>
    <row r="79" spans="1:15">
      <c r="A79" s="31"/>
      <c r="B79" s="31"/>
      <c r="C79" s="30"/>
      <c r="D79" s="30" t="s">
        <v>258</v>
      </c>
      <c r="E79" s="30"/>
      <c r="F79" s="30"/>
      <c r="G79" s="30"/>
      <c r="H79" s="30"/>
      <c r="I79" s="30"/>
      <c r="J79" s="30"/>
      <c r="K79" s="30"/>
      <c r="L79" s="30"/>
      <c r="M79" s="30"/>
      <c r="N79" s="30"/>
      <c r="O79" s="30"/>
    </row>
    <row r="80" spans="1:15">
      <c r="A80" s="31"/>
      <c r="B80" s="31"/>
      <c r="C80" s="30"/>
      <c r="D80" s="30" t="s">
        <v>260</v>
      </c>
      <c r="E80" s="30"/>
      <c r="F80" s="30"/>
      <c r="G80" s="30"/>
      <c r="H80" s="30"/>
      <c r="I80" s="30"/>
      <c r="J80" s="30"/>
      <c r="K80" s="30"/>
      <c r="L80" s="30"/>
      <c r="M80" s="30"/>
      <c r="N80" s="30"/>
      <c r="O80" s="30"/>
    </row>
    <row r="81" spans="1:15">
      <c r="A81" s="31"/>
      <c r="B81" s="31"/>
      <c r="C81" s="30"/>
      <c r="D81" s="30" t="s">
        <v>261</v>
      </c>
      <c r="E81" s="30"/>
      <c r="F81" s="30"/>
      <c r="G81" s="30"/>
      <c r="H81" s="30"/>
      <c r="I81" s="30"/>
      <c r="J81" s="30"/>
      <c r="K81" s="30"/>
      <c r="L81" s="30"/>
      <c r="M81" s="30"/>
      <c r="N81" s="30"/>
      <c r="O81" s="30"/>
    </row>
    <row r="82" spans="1:15">
      <c r="A82" s="31"/>
      <c r="B82" s="31"/>
      <c r="C82" s="30"/>
      <c r="D82" s="30" t="s">
        <v>262</v>
      </c>
      <c r="E82" s="30"/>
      <c r="F82" s="30"/>
      <c r="G82" s="30"/>
      <c r="H82" s="30"/>
      <c r="I82" s="30"/>
      <c r="J82" s="30"/>
      <c r="K82" s="30"/>
      <c r="L82" s="30"/>
      <c r="M82" s="30"/>
      <c r="N82" s="30"/>
      <c r="O82" s="30"/>
    </row>
    <row r="83" spans="1:15">
      <c r="A83" s="31"/>
      <c r="B83" s="31"/>
      <c r="C83" s="30"/>
      <c r="D83" s="30" t="s">
        <v>263</v>
      </c>
      <c r="E83" s="30"/>
      <c r="F83" s="30"/>
      <c r="G83" s="30"/>
      <c r="H83" s="30"/>
      <c r="I83" s="30"/>
      <c r="J83" s="30"/>
      <c r="K83" s="30"/>
      <c r="L83" s="30"/>
      <c r="M83" s="30"/>
      <c r="N83" s="30"/>
      <c r="O83" s="30"/>
    </row>
    <row r="84" spans="1:15">
      <c r="A84" s="31"/>
      <c r="B84" s="31"/>
      <c r="C84" s="30"/>
      <c r="D84" s="30" t="s">
        <v>264</v>
      </c>
      <c r="E84" s="30"/>
      <c r="F84" s="30"/>
      <c r="G84" s="30"/>
      <c r="H84" s="30"/>
      <c r="I84" s="30"/>
      <c r="J84" s="30"/>
      <c r="K84" s="30"/>
      <c r="L84" s="30"/>
      <c r="M84" s="30"/>
      <c r="N84" s="30"/>
      <c r="O84" s="30"/>
    </row>
    <row r="85" spans="1:15">
      <c r="A85" s="31"/>
      <c r="B85" s="31"/>
      <c r="C85" s="30"/>
      <c r="D85" s="30" t="s">
        <v>265</v>
      </c>
      <c r="E85" s="30"/>
      <c r="F85" s="30"/>
      <c r="G85" s="30"/>
      <c r="H85" s="30"/>
      <c r="I85" s="30"/>
      <c r="J85" s="30"/>
      <c r="K85" s="30"/>
      <c r="L85" s="30"/>
      <c r="M85" s="30"/>
      <c r="N85" s="30"/>
      <c r="O85" s="30"/>
    </row>
    <row r="86" spans="1:15">
      <c r="A86" s="31"/>
      <c r="B86" s="31"/>
      <c r="C86" s="30"/>
      <c r="D86" s="30" t="s">
        <v>266</v>
      </c>
      <c r="E86" s="30"/>
      <c r="F86" s="30"/>
      <c r="G86" s="30"/>
      <c r="H86" s="30"/>
      <c r="I86" s="30"/>
      <c r="J86" s="30"/>
      <c r="K86" s="30"/>
      <c r="L86" s="30"/>
      <c r="M86" s="30"/>
      <c r="N86" s="30"/>
      <c r="O86" s="30"/>
    </row>
    <row r="87" spans="1:15">
      <c r="A87" s="31"/>
      <c r="B87" s="31"/>
      <c r="C87" s="30"/>
      <c r="D87" s="30" t="s">
        <v>267</v>
      </c>
      <c r="E87" s="30"/>
      <c r="F87" s="30"/>
      <c r="G87" s="30"/>
      <c r="H87" s="30"/>
      <c r="I87" s="30"/>
      <c r="J87" s="30"/>
      <c r="K87" s="30"/>
      <c r="L87" s="30"/>
      <c r="M87" s="30"/>
      <c r="N87" s="30"/>
      <c r="O87" s="30"/>
    </row>
    <row r="88" spans="1:15">
      <c r="A88" s="31"/>
      <c r="B88" s="31"/>
      <c r="C88" s="30"/>
      <c r="D88" s="30" t="s">
        <v>268</v>
      </c>
      <c r="E88" s="30"/>
      <c r="F88" s="30"/>
      <c r="G88" s="30"/>
      <c r="H88" s="30"/>
      <c r="I88" s="30"/>
      <c r="J88" s="30"/>
      <c r="K88" s="30"/>
      <c r="L88" s="30"/>
      <c r="M88" s="30"/>
      <c r="N88" s="30"/>
      <c r="O88" s="30"/>
    </row>
    <row r="89" spans="1:15">
      <c r="A89" s="31"/>
      <c r="B89" s="31"/>
      <c r="C89" s="30"/>
      <c r="D89" s="30" t="s">
        <v>269</v>
      </c>
      <c r="E89" s="30"/>
      <c r="F89" s="30"/>
      <c r="G89" s="30"/>
      <c r="H89" s="30"/>
      <c r="I89" s="30"/>
      <c r="J89" s="30"/>
      <c r="K89" s="30"/>
      <c r="L89" s="30"/>
      <c r="M89" s="30"/>
      <c r="N89" s="30"/>
      <c r="O89" s="30"/>
    </row>
    <row r="90" spans="1:15">
      <c r="A90" s="31"/>
      <c r="B90" s="31"/>
      <c r="C90" s="30"/>
      <c r="D90" s="30" t="s">
        <v>270</v>
      </c>
      <c r="E90" s="30"/>
      <c r="F90" s="30"/>
      <c r="G90" s="30"/>
      <c r="H90" s="30"/>
      <c r="I90" s="30"/>
      <c r="J90" s="30"/>
      <c r="K90" s="30"/>
      <c r="L90" s="30"/>
      <c r="M90" s="30"/>
      <c r="N90" s="30"/>
      <c r="O90" s="30"/>
    </row>
    <row r="91" spans="1:15">
      <c r="A91" s="31"/>
      <c r="B91" s="31"/>
      <c r="C91" s="30"/>
      <c r="D91" s="30" t="s">
        <v>271</v>
      </c>
      <c r="E91" s="30"/>
      <c r="F91" s="30"/>
      <c r="G91" s="30"/>
      <c r="H91" s="30"/>
      <c r="I91" s="30"/>
      <c r="J91" s="30"/>
      <c r="K91" s="30"/>
      <c r="L91" s="30"/>
      <c r="M91" s="30"/>
      <c r="N91" s="30"/>
      <c r="O91" s="30"/>
    </row>
    <row r="92" spans="1:15">
      <c r="A92" s="31"/>
      <c r="B92" s="31"/>
      <c r="C92" s="30"/>
      <c r="D92" s="30" t="s">
        <v>272</v>
      </c>
      <c r="E92" s="30"/>
      <c r="F92" s="30"/>
      <c r="G92" s="30"/>
      <c r="H92" s="30"/>
      <c r="I92" s="30"/>
      <c r="J92" s="30"/>
      <c r="K92" s="30"/>
      <c r="L92" s="30"/>
      <c r="M92" s="30"/>
      <c r="N92" s="30"/>
      <c r="O92" s="30"/>
    </row>
    <row r="93" spans="1:15">
      <c r="A93" s="31"/>
      <c r="B93" s="31"/>
      <c r="C93" s="30"/>
      <c r="D93" s="30" t="s">
        <v>273</v>
      </c>
      <c r="E93" s="30"/>
      <c r="F93" s="30"/>
      <c r="G93" s="30"/>
      <c r="H93" s="30"/>
      <c r="I93" s="30"/>
      <c r="J93" s="30"/>
      <c r="K93" s="30"/>
      <c r="L93" s="30"/>
      <c r="M93" s="30"/>
      <c r="N93" s="30"/>
      <c r="O93" s="30"/>
    </row>
    <row r="94" spans="1:15">
      <c r="A94" s="31"/>
      <c r="B94" s="31"/>
      <c r="C94" s="30"/>
      <c r="D94" s="30" t="s">
        <v>274</v>
      </c>
      <c r="E94" s="30"/>
      <c r="F94" s="30"/>
      <c r="G94" s="30"/>
      <c r="H94" s="30"/>
      <c r="I94" s="30"/>
      <c r="J94" s="30"/>
      <c r="K94" s="30"/>
      <c r="L94" s="30"/>
      <c r="M94" s="30"/>
      <c r="N94" s="30"/>
      <c r="O94" s="30"/>
    </row>
    <row r="95" spans="1:15">
      <c r="A95" s="31"/>
      <c r="B95" s="31"/>
      <c r="C95" s="30"/>
      <c r="D95" s="30" t="s">
        <v>275</v>
      </c>
      <c r="E95" s="30"/>
      <c r="F95" s="30"/>
      <c r="G95" s="30"/>
      <c r="H95" s="30"/>
      <c r="I95" s="30"/>
      <c r="J95" s="30"/>
      <c r="K95" s="30"/>
      <c r="L95" s="30"/>
      <c r="M95" s="30"/>
      <c r="N95" s="30"/>
      <c r="O95" s="30"/>
    </row>
    <row r="96" spans="1:15">
      <c r="A96" s="31"/>
      <c r="B96" s="31"/>
      <c r="C96" s="30"/>
      <c r="D96" s="30" t="s">
        <v>276</v>
      </c>
      <c r="E96" s="30"/>
      <c r="F96" s="30"/>
      <c r="G96" s="30"/>
      <c r="H96" s="30"/>
      <c r="I96" s="30"/>
      <c r="J96" s="30"/>
      <c r="K96" s="30"/>
      <c r="L96" s="30"/>
      <c r="M96" s="30"/>
      <c r="N96" s="30"/>
      <c r="O96" s="30"/>
    </row>
    <row r="97" spans="1:15">
      <c r="A97" s="31"/>
      <c r="B97" s="31"/>
      <c r="C97" s="30"/>
      <c r="D97" s="30" t="s">
        <v>277</v>
      </c>
      <c r="E97" s="30"/>
      <c r="F97" s="30"/>
      <c r="G97" s="30"/>
      <c r="H97" s="30"/>
      <c r="I97" s="30"/>
      <c r="J97" s="30"/>
      <c r="K97" s="30"/>
      <c r="L97" s="30"/>
      <c r="M97" s="30"/>
      <c r="N97" s="30"/>
      <c r="O97" s="30"/>
    </row>
    <row r="98" spans="1:15">
      <c r="A98" s="31"/>
      <c r="B98" s="31"/>
      <c r="C98" s="30"/>
      <c r="D98" s="30" t="s">
        <v>278</v>
      </c>
      <c r="E98" s="30"/>
      <c r="F98" s="30"/>
      <c r="G98" s="30"/>
      <c r="H98" s="30"/>
      <c r="I98" s="30"/>
      <c r="J98" s="30"/>
      <c r="K98" s="30"/>
      <c r="L98" s="30"/>
      <c r="M98" s="30"/>
      <c r="N98" s="30"/>
      <c r="O98" s="30"/>
    </row>
    <row r="99" spans="1:15">
      <c r="A99" s="31"/>
      <c r="B99" s="31"/>
      <c r="C99" s="30"/>
      <c r="D99" s="30" t="s">
        <v>279</v>
      </c>
      <c r="E99" s="30"/>
      <c r="F99" s="30"/>
      <c r="G99" s="30"/>
      <c r="H99" s="30"/>
      <c r="I99" s="30"/>
      <c r="J99" s="30"/>
      <c r="K99" s="30"/>
      <c r="L99" s="30"/>
      <c r="M99" s="30"/>
      <c r="N99" s="30"/>
      <c r="O99" s="30"/>
    </row>
    <row r="100" spans="1:15">
      <c r="A100" s="31"/>
      <c r="B100" s="31"/>
      <c r="C100" s="30"/>
      <c r="D100" s="30" t="s">
        <v>280</v>
      </c>
      <c r="E100" s="30"/>
      <c r="F100" s="30"/>
      <c r="G100" s="30"/>
      <c r="H100" s="30"/>
      <c r="I100" s="30"/>
      <c r="J100" s="30"/>
      <c r="K100" s="30"/>
      <c r="L100" s="30"/>
      <c r="M100" s="30"/>
      <c r="N100" s="30"/>
      <c r="O100" s="30"/>
    </row>
    <row r="101" spans="1:15">
      <c r="A101" s="31"/>
      <c r="B101" s="31"/>
      <c r="C101" s="30"/>
      <c r="D101" s="30" t="s">
        <v>281</v>
      </c>
      <c r="E101" s="30"/>
      <c r="F101" s="30"/>
      <c r="G101" s="30"/>
      <c r="H101" s="30"/>
      <c r="I101" s="30"/>
      <c r="J101" s="30"/>
      <c r="K101" s="30"/>
      <c r="L101" s="30"/>
      <c r="M101" s="30"/>
      <c r="N101" s="30"/>
      <c r="O101" s="30"/>
    </row>
    <row r="102" spans="1:15">
      <c r="A102" s="31"/>
      <c r="B102" s="31"/>
      <c r="C102" s="30"/>
      <c r="D102" s="30" t="s">
        <v>282</v>
      </c>
      <c r="E102" s="30"/>
      <c r="F102" s="30"/>
      <c r="G102" s="30"/>
      <c r="H102" s="30"/>
      <c r="I102" s="30"/>
      <c r="J102" s="30"/>
      <c r="K102" s="30"/>
      <c r="L102" s="30"/>
      <c r="M102" s="30"/>
      <c r="N102" s="30"/>
      <c r="O102" s="30"/>
    </row>
    <row r="103" spans="1:15">
      <c r="A103" s="31"/>
      <c r="B103" s="31"/>
      <c r="C103" s="30"/>
      <c r="D103" s="30" t="s">
        <v>283</v>
      </c>
      <c r="E103" s="30"/>
      <c r="F103" s="30"/>
      <c r="G103" s="30"/>
      <c r="H103" s="30"/>
      <c r="I103" s="30"/>
      <c r="J103" s="30"/>
      <c r="K103" s="30"/>
      <c r="L103" s="30"/>
      <c r="M103" s="30"/>
      <c r="N103" s="30"/>
      <c r="O103" s="30"/>
    </row>
    <row r="104" spans="1:15">
      <c r="A104" s="31"/>
      <c r="B104" s="31"/>
      <c r="C104" s="30"/>
      <c r="D104" s="30" t="s">
        <v>284</v>
      </c>
      <c r="E104" s="30"/>
      <c r="F104" s="30"/>
      <c r="G104" s="30"/>
      <c r="H104" s="30"/>
      <c r="I104" s="30"/>
      <c r="J104" s="30"/>
      <c r="K104" s="30"/>
      <c r="L104" s="30"/>
      <c r="M104" s="30"/>
      <c r="N104" s="30"/>
      <c r="O104" s="30"/>
    </row>
    <row r="105" spans="1:15">
      <c r="A105" s="31"/>
      <c r="B105" s="31"/>
      <c r="C105" s="30"/>
      <c r="D105" s="30" t="s">
        <v>285</v>
      </c>
      <c r="E105" s="30"/>
      <c r="F105" s="30"/>
      <c r="G105" s="30"/>
      <c r="H105" s="30"/>
      <c r="I105" s="30"/>
      <c r="J105" s="30"/>
      <c r="K105" s="30"/>
      <c r="L105" s="30"/>
      <c r="M105" s="30"/>
      <c r="N105" s="30"/>
      <c r="O105" s="30"/>
    </row>
    <row r="106" spans="1:15">
      <c r="A106" s="31"/>
      <c r="B106" s="31"/>
      <c r="C106" s="30"/>
      <c r="D106" s="30" t="s">
        <v>286</v>
      </c>
      <c r="E106" s="30"/>
      <c r="F106" s="30"/>
      <c r="G106" s="30"/>
      <c r="H106" s="30"/>
      <c r="I106" s="30"/>
      <c r="J106" s="30"/>
      <c r="K106" s="30"/>
      <c r="L106" s="30"/>
      <c r="M106" s="30"/>
      <c r="N106" s="30"/>
      <c r="O106" s="30"/>
    </row>
    <row r="107" spans="1:15">
      <c r="A107" s="31"/>
      <c r="B107" s="31"/>
      <c r="C107" s="30"/>
      <c r="D107" s="30" t="s">
        <v>287</v>
      </c>
      <c r="E107" s="30"/>
      <c r="F107" s="30"/>
      <c r="G107" s="30"/>
      <c r="H107" s="30"/>
      <c r="I107" s="30"/>
      <c r="J107" s="30"/>
      <c r="K107" s="30"/>
      <c r="L107" s="30"/>
      <c r="M107" s="30"/>
      <c r="N107" s="30"/>
      <c r="O107" s="30"/>
    </row>
    <row r="108" spans="1:15">
      <c r="A108" s="31"/>
      <c r="B108" s="31"/>
      <c r="C108" s="30"/>
      <c r="D108" s="30" t="s">
        <v>288</v>
      </c>
      <c r="E108" s="30"/>
      <c r="F108" s="30"/>
      <c r="G108" s="30"/>
      <c r="H108" s="30"/>
      <c r="I108" s="30"/>
      <c r="J108" s="30"/>
      <c r="K108" s="30"/>
      <c r="L108" s="30"/>
      <c r="M108" s="30"/>
      <c r="N108" s="30"/>
      <c r="O108" s="30"/>
    </row>
    <row r="109" spans="1:15">
      <c r="A109" s="31"/>
      <c r="B109" s="31"/>
      <c r="C109" s="30"/>
      <c r="D109" s="30" t="s">
        <v>289</v>
      </c>
      <c r="E109" s="30"/>
      <c r="F109" s="30"/>
      <c r="G109" s="30"/>
      <c r="H109" s="30"/>
      <c r="I109" s="30"/>
      <c r="J109" s="30"/>
      <c r="K109" s="30"/>
      <c r="L109" s="30"/>
      <c r="M109" s="30"/>
      <c r="N109" s="30"/>
      <c r="O109" s="30"/>
    </row>
    <row r="110" spans="1:15">
      <c r="A110" s="31"/>
      <c r="B110" s="31"/>
      <c r="C110" s="30"/>
      <c r="D110" s="30" t="s">
        <v>290</v>
      </c>
      <c r="E110" s="30"/>
      <c r="F110" s="30"/>
      <c r="G110" s="30"/>
      <c r="H110" s="30"/>
      <c r="I110" s="30"/>
      <c r="J110" s="30"/>
      <c r="K110" s="30"/>
      <c r="L110" s="30"/>
      <c r="M110" s="30"/>
      <c r="N110" s="30"/>
      <c r="O110" s="30"/>
    </row>
    <row r="111" spans="1:15">
      <c r="A111" s="31"/>
      <c r="B111" s="31"/>
      <c r="C111" s="30"/>
      <c r="D111" s="30" t="s">
        <v>291</v>
      </c>
      <c r="E111" s="30"/>
      <c r="F111" s="30"/>
      <c r="G111" s="30"/>
      <c r="H111" s="30"/>
      <c r="I111" s="30"/>
      <c r="J111" s="30"/>
      <c r="K111" s="30"/>
      <c r="L111" s="30"/>
      <c r="M111" s="30"/>
      <c r="N111" s="30"/>
      <c r="O111" s="30"/>
    </row>
    <row r="112" spans="1:15">
      <c r="A112" s="31"/>
      <c r="B112" s="31"/>
      <c r="C112" s="30"/>
      <c r="D112" s="30" t="s">
        <v>292</v>
      </c>
      <c r="E112" s="30"/>
      <c r="F112" s="30"/>
      <c r="G112" s="30"/>
      <c r="H112" s="30"/>
      <c r="I112" s="30"/>
      <c r="J112" s="30"/>
      <c r="K112" s="30"/>
      <c r="L112" s="30"/>
      <c r="M112" s="30"/>
      <c r="N112" s="30"/>
      <c r="O112" s="30"/>
    </row>
    <row r="113" spans="1:15">
      <c r="A113" s="31"/>
      <c r="B113" s="31"/>
      <c r="C113" s="30"/>
      <c r="D113" s="30" t="s">
        <v>293</v>
      </c>
      <c r="E113" s="30"/>
      <c r="F113" s="30"/>
      <c r="G113" s="30"/>
      <c r="H113" s="30"/>
      <c r="I113" s="30"/>
      <c r="J113" s="30"/>
      <c r="K113" s="30"/>
      <c r="L113" s="30"/>
      <c r="M113" s="30"/>
      <c r="N113" s="30"/>
      <c r="O113" s="30"/>
    </row>
    <row r="114" spans="1:15">
      <c r="A114" s="31"/>
      <c r="B114" s="31"/>
      <c r="C114" s="30"/>
      <c r="D114" s="30" t="s">
        <v>294</v>
      </c>
      <c r="E114" s="30"/>
      <c r="F114" s="30"/>
      <c r="G114" s="30"/>
      <c r="H114" s="30"/>
      <c r="I114" s="30"/>
      <c r="J114" s="30"/>
      <c r="K114" s="30"/>
      <c r="L114" s="30"/>
      <c r="M114" s="30"/>
      <c r="N114" s="30"/>
      <c r="O114" s="30"/>
    </row>
    <row r="115" spans="1:15">
      <c r="A115" s="31"/>
      <c r="B115" s="31"/>
      <c r="C115" s="30"/>
      <c r="D115" s="30" t="s">
        <v>295</v>
      </c>
      <c r="E115" s="30"/>
      <c r="F115" s="30"/>
      <c r="G115" s="30"/>
      <c r="H115" s="30"/>
      <c r="I115" s="30"/>
      <c r="J115" s="30"/>
      <c r="K115" s="30"/>
      <c r="L115" s="30"/>
      <c r="M115" s="30"/>
      <c r="N115" s="30"/>
      <c r="O115" s="30"/>
    </row>
    <row r="116" spans="1:15">
      <c r="A116" s="31"/>
      <c r="B116" s="31"/>
      <c r="C116" s="30"/>
      <c r="D116" s="30" t="s">
        <v>296</v>
      </c>
      <c r="E116" s="30"/>
      <c r="F116" s="30"/>
      <c r="G116" s="30"/>
      <c r="H116" s="30"/>
      <c r="I116" s="30"/>
      <c r="J116" s="30"/>
      <c r="K116" s="30"/>
      <c r="L116" s="30"/>
      <c r="M116" s="30"/>
      <c r="N116" s="30"/>
      <c r="O116" s="30"/>
    </row>
    <row r="117" spans="1:15">
      <c r="A117" s="31"/>
      <c r="B117" s="31"/>
      <c r="C117" s="30"/>
      <c r="D117" s="30" t="s">
        <v>297</v>
      </c>
      <c r="E117" s="30"/>
      <c r="F117" s="30"/>
      <c r="G117" s="30"/>
      <c r="H117" s="30"/>
      <c r="I117" s="30"/>
      <c r="J117" s="30"/>
      <c r="K117" s="30"/>
      <c r="L117" s="30"/>
      <c r="M117" s="30"/>
      <c r="N117" s="30"/>
      <c r="O117" s="30"/>
    </row>
    <row r="118" spans="1:15">
      <c r="A118" s="31"/>
      <c r="B118" s="31"/>
      <c r="C118" s="30"/>
      <c r="D118" s="30" t="s">
        <v>298</v>
      </c>
      <c r="E118" s="30"/>
      <c r="F118" s="30"/>
      <c r="G118" s="30"/>
      <c r="H118" s="30"/>
      <c r="I118" s="30"/>
      <c r="J118" s="30"/>
      <c r="K118" s="30"/>
      <c r="L118" s="30"/>
      <c r="M118" s="30"/>
      <c r="N118" s="30"/>
      <c r="O118" s="30"/>
    </row>
    <row r="119" spans="1:15">
      <c r="A119" s="31"/>
      <c r="B119" s="31"/>
      <c r="C119" s="30"/>
      <c r="D119" s="30" t="s">
        <v>299</v>
      </c>
      <c r="E119" s="30"/>
      <c r="F119" s="30"/>
      <c r="G119" s="30"/>
      <c r="H119" s="30"/>
      <c r="I119" s="30"/>
      <c r="J119" s="30"/>
      <c r="K119" s="30"/>
      <c r="L119" s="30"/>
      <c r="M119" s="30"/>
      <c r="N119" s="30"/>
      <c r="O119" s="30"/>
    </row>
    <row r="120" spans="1:15">
      <c r="A120" s="31"/>
      <c r="B120" s="31"/>
      <c r="C120" s="30"/>
      <c r="D120" s="30" t="s">
        <v>300</v>
      </c>
      <c r="E120" s="30"/>
      <c r="F120" s="30"/>
      <c r="G120" s="30"/>
      <c r="H120" s="30"/>
      <c r="I120" s="30"/>
      <c r="J120" s="30"/>
      <c r="K120" s="30"/>
      <c r="L120" s="30"/>
      <c r="M120" s="30"/>
      <c r="N120" s="30"/>
      <c r="O120" s="30"/>
    </row>
    <row r="121" spans="1:15">
      <c r="A121" s="31"/>
      <c r="B121" s="31"/>
      <c r="C121" s="30"/>
      <c r="D121" s="30" t="s">
        <v>301</v>
      </c>
      <c r="E121" s="30"/>
      <c r="F121" s="30"/>
      <c r="G121" s="30"/>
      <c r="H121" s="30"/>
      <c r="I121" s="30"/>
      <c r="J121" s="30"/>
      <c r="K121" s="30"/>
      <c r="L121" s="30"/>
      <c r="M121" s="30"/>
      <c r="N121" s="30"/>
      <c r="O121" s="30"/>
    </row>
    <row r="122" spans="1:15">
      <c r="A122" s="31"/>
      <c r="B122" s="31"/>
      <c r="C122" s="30"/>
      <c r="D122" s="30" t="s">
        <v>302</v>
      </c>
      <c r="E122" s="30"/>
      <c r="F122" s="30"/>
      <c r="G122" s="30"/>
      <c r="H122" s="30"/>
      <c r="I122" s="30"/>
      <c r="J122" s="30"/>
      <c r="K122" s="30"/>
      <c r="L122" s="30"/>
      <c r="M122" s="30"/>
      <c r="N122" s="30"/>
      <c r="O122" s="30"/>
    </row>
    <row r="123" spans="1:15">
      <c r="A123" s="31"/>
      <c r="B123" s="31"/>
      <c r="C123" s="30"/>
      <c r="D123" s="30" t="s">
        <v>303</v>
      </c>
      <c r="E123" s="30"/>
      <c r="F123" s="30"/>
      <c r="G123" s="30"/>
      <c r="H123" s="30"/>
      <c r="I123" s="30"/>
      <c r="J123" s="30"/>
      <c r="K123" s="30"/>
      <c r="L123" s="30"/>
      <c r="M123" s="30"/>
      <c r="N123" s="30"/>
      <c r="O123" s="30"/>
    </row>
    <row r="124" spans="1:15">
      <c r="A124" s="31"/>
      <c r="B124" s="31"/>
      <c r="C124" s="30"/>
      <c r="D124" s="30" t="s">
        <v>304</v>
      </c>
      <c r="E124" s="30"/>
      <c r="F124" s="30"/>
      <c r="G124" s="30"/>
      <c r="H124" s="30"/>
      <c r="I124" s="30"/>
      <c r="J124" s="30"/>
      <c r="K124" s="30"/>
      <c r="L124" s="30"/>
      <c r="M124" s="30"/>
      <c r="N124" s="30"/>
      <c r="O124" s="30"/>
    </row>
    <row r="125" spans="1:15">
      <c r="A125" s="31"/>
      <c r="B125" s="31"/>
      <c r="C125" s="30"/>
      <c r="D125" s="30" t="s">
        <v>305</v>
      </c>
      <c r="E125" s="30"/>
      <c r="F125" s="30"/>
      <c r="G125" s="30"/>
      <c r="H125" s="30"/>
      <c r="I125" s="30"/>
      <c r="J125" s="30"/>
      <c r="K125" s="30"/>
      <c r="L125" s="30"/>
      <c r="M125" s="30"/>
      <c r="N125" s="30"/>
      <c r="O125" s="30"/>
    </row>
    <row r="126" spans="1:15">
      <c r="A126" s="31"/>
      <c r="B126" s="31"/>
      <c r="C126" s="30"/>
      <c r="D126" s="30" t="s">
        <v>306</v>
      </c>
      <c r="E126" s="30"/>
      <c r="F126" s="30"/>
      <c r="G126" s="30"/>
      <c r="H126" s="30"/>
      <c r="I126" s="30"/>
      <c r="J126" s="30"/>
      <c r="K126" s="30"/>
      <c r="L126" s="30"/>
      <c r="M126" s="30"/>
      <c r="N126" s="30"/>
      <c r="O126" s="30"/>
    </row>
    <row r="127" spans="1:15">
      <c r="A127" s="31"/>
      <c r="B127" s="31"/>
      <c r="C127" s="30"/>
      <c r="D127" s="30" t="s">
        <v>308</v>
      </c>
      <c r="E127" s="30"/>
      <c r="F127" s="30"/>
      <c r="G127" s="30"/>
      <c r="H127" s="30"/>
      <c r="I127" s="30"/>
      <c r="J127" s="30"/>
      <c r="K127" s="30"/>
      <c r="L127" s="30"/>
      <c r="M127" s="30"/>
      <c r="N127" s="30"/>
      <c r="O127" s="30"/>
    </row>
    <row r="128" spans="1:15">
      <c r="A128" s="31"/>
      <c r="B128" s="31"/>
      <c r="C128" s="30"/>
      <c r="D128" s="30" t="s">
        <v>309</v>
      </c>
      <c r="E128" s="30"/>
      <c r="F128" s="30"/>
      <c r="G128" s="30"/>
      <c r="H128" s="30"/>
      <c r="I128" s="30"/>
      <c r="J128" s="30"/>
      <c r="K128" s="30"/>
      <c r="L128" s="30"/>
      <c r="M128" s="30"/>
      <c r="N128" s="30"/>
      <c r="O128" s="30"/>
    </row>
    <row r="129" spans="1:15">
      <c r="A129" s="31"/>
      <c r="B129" s="31"/>
      <c r="C129" s="30"/>
      <c r="D129" s="30" t="s">
        <v>310</v>
      </c>
      <c r="E129" s="30"/>
      <c r="F129" s="30"/>
      <c r="G129" s="30"/>
      <c r="H129" s="30"/>
      <c r="I129" s="30"/>
      <c r="J129" s="30"/>
      <c r="K129" s="30"/>
      <c r="L129" s="30"/>
      <c r="M129" s="30"/>
      <c r="N129" s="30"/>
      <c r="O129" s="30"/>
    </row>
    <row r="130" spans="1:15">
      <c r="A130" s="31"/>
      <c r="B130" s="31"/>
      <c r="C130" s="30"/>
      <c r="D130" s="30" t="s">
        <v>311</v>
      </c>
      <c r="E130" s="30"/>
      <c r="F130" s="30"/>
      <c r="G130" s="30"/>
      <c r="H130" s="30"/>
      <c r="I130" s="30"/>
      <c r="J130" s="30"/>
      <c r="K130" s="30"/>
      <c r="L130" s="30"/>
      <c r="M130" s="30"/>
      <c r="N130" s="30"/>
      <c r="O130" s="30"/>
    </row>
    <row r="131" spans="1:15">
      <c r="A131" s="31"/>
      <c r="B131" s="31"/>
      <c r="C131" s="30"/>
      <c r="D131" s="30" t="s">
        <v>312</v>
      </c>
      <c r="E131" s="30"/>
      <c r="F131" s="30"/>
      <c r="G131" s="30"/>
      <c r="H131" s="30"/>
      <c r="I131" s="30"/>
      <c r="J131" s="30"/>
      <c r="K131" s="30"/>
      <c r="L131" s="30"/>
      <c r="M131" s="30"/>
      <c r="N131" s="30"/>
      <c r="O131" s="30"/>
    </row>
    <row r="132" spans="1:15">
      <c r="A132" s="31"/>
      <c r="B132" s="31"/>
      <c r="C132" s="30"/>
      <c r="D132" s="30" t="s">
        <v>313</v>
      </c>
      <c r="E132" s="30"/>
      <c r="F132" s="30"/>
      <c r="G132" s="30"/>
      <c r="H132" s="30"/>
      <c r="I132" s="30"/>
      <c r="J132" s="30"/>
      <c r="K132" s="30"/>
      <c r="L132" s="30"/>
      <c r="M132" s="30"/>
      <c r="N132" s="30"/>
      <c r="O132" s="30"/>
    </row>
    <row r="133" spans="1:15">
      <c r="A133" s="31"/>
      <c r="B133" s="31"/>
      <c r="C133" s="30"/>
      <c r="D133" s="30" t="s">
        <v>314</v>
      </c>
      <c r="E133" s="30"/>
      <c r="F133" s="30"/>
      <c r="G133" s="30"/>
      <c r="H133" s="30"/>
      <c r="I133" s="30"/>
      <c r="J133" s="30"/>
      <c r="K133" s="30"/>
      <c r="L133" s="30"/>
      <c r="M133" s="30"/>
      <c r="N133" s="30"/>
      <c r="O133" s="30"/>
    </row>
    <row r="134" spans="1:15">
      <c r="A134" s="31"/>
      <c r="B134" s="31"/>
      <c r="C134" s="30"/>
      <c r="D134" s="30" t="s">
        <v>315</v>
      </c>
      <c r="E134" s="30"/>
      <c r="F134" s="30"/>
      <c r="G134" s="30"/>
      <c r="H134" s="30"/>
      <c r="I134" s="30"/>
      <c r="J134" s="30"/>
      <c r="K134" s="30"/>
      <c r="L134" s="30"/>
      <c r="M134" s="30"/>
      <c r="N134" s="30"/>
      <c r="O134" s="30"/>
    </row>
    <row r="135" spans="1:15">
      <c r="A135" s="31"/>
      <c r="B135" s="31"/>
      <c r="C135" s="30"/>
      <c r="D135" s="30" t="s">
        <v>316</v>
      </c>
      <c r="E135" s="30"/>
      <c r="F135" s="30"/>
      <c r="G135" s="30"/>
      <c r="H135" s="30"/>
      <c r="I135" s="30"/>
      <c r="J135" s="30"/>
      <c r="K135" s="30"/>
      <c r="L135" s="30"/>
      <c r="M135" s="30"/>
      <c r="N135" s="30"/>
      <c r="O135" s="30"/>
    </row>
    <row r="136" spans="1:15">
      <c r="A136" s="31"/>
      <c r="B136" s="31"/>
      <c r="C136" s="30"/>
      <c r="D136" s="30" t="s">
        <v>317</v>
      </c>
      <c r="E136" s="30"/>
      <c r="F136" s="30"/>
      <c r="G136" s="30"/>
      <c r="H136" s="30"/>
      <c r="I136" s="30"/>
      <c r="J136" s="30"/>
      <c r="K136" s="30"/>
      <c r="L136" s="30"/>
      <c r="M136" s="30"/>
      <c r="N136" s="30"/>
      <c r="O136" s="30"/>
    </row>
    <row r="137" spans="1:15">
      <c r="A137" s="31"/>
      <c r="B137" s="31"/>
      <c r="C137" s="30"/>
      <c r="D137" s="30" t="s">
        <v>318</v>
      </c>
      <c r="E137" s="30"/>
      <c r="F137" s="30"/>
      <c r="G137" s="30"/>
      <c r="H137" s="30"/>
      <c r="I137" s="30"/>
      <c r="J137" s="30"/>
      <c r="K137" s="30"/>
      <c r="L137" s="30"/>
      <c r="M137" s="30"/>
      <c r="N137" s="30"/>
      <c r="O137" s="30"/>
    </row>
    <row r="138" spans="1:15">
      <c r="A138" s="31"/>
      <c r="B138" s="31"/>
      <c r="C138" s="30"/>
      <c r="D138" s="30" t="s">
        <v>319</v>
      </c>
      <c r="E138" s="30"/>
      <c r="F138" s="30"/>
      <c r="G138" s="30"/>
      <c r="H138" s="30"/>
      <c r="I138" s="30"/>
      <c r="J138" s="30"/>
      <c r="K138" s="30"/>
      <c r="L138" s="30"/>
      <c r="M138" s="30"/>
      <c r="N138" s="30"/>
      <c r="O138" s="30"/>
    </row>
    <row r="139" spans="1:15">
      <c r="A139" s="31"/>
      <c r="B139" s="31"/>
      <c r="C139" s="30"/>
      <c r="D139" s="30" t="s">
        <v>320</v>
      </c>
      <c r="E139" s="30"/>
      <c r="F139" s="30"/>
      <c r="G139" s="30"/>
      <c r="H139" s="30"/>
      <c r="I139" s="30"/>
      <c r="J139" s="30"/>
      <c r="K139" s="30"/>
      <c r="L139" s="30"/>
      <c r="M139" s="30"/>
      <c r="N139" s="30"/>
      <c r="O139" s="30"/>
    </row>
    <row r="140" spans="1:15">
      <c r="A140" s="31"/>
      <c r="B140" s="31"/>
      <c r="C140" s="30"/>
      <c r="D140" s="30" t="s">
        <v>321</v>
      </c>
      <c r="E140" s="30"/>
      <c r="F140" s="30"/>
      <c r="G140" s="30"/>
      <c r="H140" s="30"/>
      <c r="I140" s="30"/>
      <c r="J140" s="30"/>
      <c r="K140" s="30"/>
      <c r="L140" s="30"/>
      <c r="M140" s="30"/>
      <c r="N140" s="30"/>
      <c r="O140" s="30"/>
    </row>
    <row r="141" spans="1:15">
      <c r="A141" s="31"/>
      <c r="B141" s="31"/>
      <c r="C141" s="30"/>
      <c r="D141" s="30" t="s">
        <v>322</v>
      </c>
      <c r="E141" s="30"/>
      <c r="F141" s="30"/>
      <c r="G141" s="30"/>
      <c r="H141" s="30"/>
      <c r="I141" s="30"/>
      <c r="J141" s="30"/>
      <c r="K141" s="30"/>
      <c r="L141" s="30"/>
      <c r="M141" s="30"/>
      <c r="N141" s="30"/>
      <c r="O141" s="30"/>
    </row>
    <row r="142" spans="1:15">
      <c r="A142" s="31"/>
      <c r="B142" s="31"/>
      <c r="C142" s="30"/>
      <c r="D142" s="30" t="s">
        <v>323</v>
      </c>
      <c r="E142" s="30"/>
      <c r="F142" s="30"/>
      <c r="G142" s="30"/>
      <c r="H142" s="30"/>
      <c r="I142" s="30"/>
      <c r="J142" s="30"/>
      <c r="K142" s="30"/>
      <c r="L142" s="30"/>
      <c r="M142" s="30"/>
      <c r="N142" s="30"/>
      <c r="O142" s="30"/>
    </row>
    <row r="143" spans="1:15">
      <c r="A143" s="31"/>
      <c r="B143" s="31"/>
      <c r="C143" s="30"/>
      <c r="D143" s="30" t="s">
        <v>324</v>
      </c>
      <c r="E143" s="30"/>
      <c r="F143" s="30"/>
      <c r="G143" s="30"/>
      <c r="H143" s="30"/>
      <c r="I143" s="30"/>
      <c r="J143" s="30"/>
      <c r="K143" s="30"/>
      <c r="L143" s="30"/>
      <c r="M143" s="30"/>
      <c r="N143" s="30"/>
      <c r="O143" s="30"/>
    </row>
    <row r="144" spans="1:15">
      <c r="A144" s="31"/>
      <c r="B144" s="31"/>
      <c r="C144" s="30"/>
      <c r="D144" s="30" t="s">
        <v>325</v>
      </c>
      <c r="E144" s="30"/>
      <c r="F144" s="30"/>
      <c r="G144" s="30"/>
      <c r="H144" s="30"/>
      <c r="I144" s="30"/>
      <c r="J144" s="30"/>
      <c r="K144" s="30"/>
      <c r="L144" s="30"/>
      <c r="M144" s="30"/>
      <c r="N144" s="30"/>
      <c r="O144" s="30"/>
    </row>
    <row r="145" spans="1:15">
      <c r="A145" s="31"/>
      <c r="B145" s="31"/>
      <c r="C145" s="30"/>
      <c r="D145" s="30" t="s">
        <v>326</v>
      </c>
      <c r="E145" s="30"/>
      <c r="F145" s="30"/>
      <c r="G145" s="30"/>
      <c r="H145" s="30"/>
      <c r="I145" s="30"/>
      <c r="J145" s="30"/>
      <c r="K145" s="30"/>
      <c r="L145" s="30"/>
      <c r="M145" s="30"/>
      <c r="N145" s="30"/>
      <c r="O145" s="30"/>
    </row>
    <row r="146" spans="1:15">
      <c r="A146" s="31"/>
      <c r="B146" s="31"/>
      <c r="C146" s="30"/>
      <c r="D146" s="30" t="s">
        <v>327</v>
      </c>
      <c r="E146" s="30"/>
      <c r="F146" s="30"/>
      <c r="G146" s="30"/>
      <c r="H146" s="30"/>
      <c r="I146" s="30"/>
      <c r="J146" s="30"/>
      <c r="K146" s="30"/>
      <c r="L146" s="30"/>
      <c r="M146" s="30"/>
      <c r="N146" s="30"/>
      <c r="O146" s="30"/>
    </row>
    <row r="147" spans="1:15">
      <c r="A147" s="31"/>
      <c r="B147" s="31"/>
      <c r="C147" s="30"/>
      <c r="D147" s="30" t="s">
        <v>328</v>
      </c>
      <c r="E147" s="30"/>
      <c r="F147" s="30"/>
      <c r="G147" s="30"/>
      <c r="H147" s="30"/>
      <c r="I147" s="30"/>
      <c r="J147" s="30"/>
      <c r="K147" s="30"/>
      <c r="L147" s="30"/>
      <c r="M147" s="30"/>
      <c r="N147" s="30"/>
      <c r="O147" s="30"/>
    </row>
    <row r="148" spans="1:15">
      <c r="A148" s="31"/>
      <c r="B148" s="31"/>
      <c r="C148" s="30"/>
      <c r="D148" s="30" t="s">
        <v>329</v>
      </c>
      <c r="E148" s="30"/>
      <c r="F148" s="30"/>
      <c r="G148" s="30"/>
      <c r="H148" s="30"/>
      <c r="I148" s="30"/>
      <c r="J148" s="30"/>
      <c r="K148" s="30"/>
      <c r="L148" s="30"/>
      <c r="M148" s="30"/>
      <c r="N148" s="30"/>
      <c r="O148" s="30"/>
    </row>
    <row r="149" spans="1:15">
      <c r="A149" s="31"/>
      <c r="B149" s="31"/>
      <c r="C149" s="30"/>
      <c r="D149" s="30" t="s">
        <v>330</v>
      </c>
      <c r="E149" s="30"/>
      <c r="F149" s="30"/>
      <c r="G149" s="30"/>
      <c r="H149" s="30"/>
      <c r="I149" s="30"/>
      <c r="J149" s="30"/>
      <c r="K149" s="30"/>
      <c r="L149" s="30"/>
      <c r="M149" s="30"/>
      <c r="N149" s="30"/>
      <c r="O149" s="30"/>
    </row>
    <row r="150" spans="1:15">
      <c r="A150" s="31"/>
      <c r="B150" s="31"/>
      <c r="C150" s="30"/>
      <c r="D150" s="30" t="s">
        <v>331</v>
      </c>
      <c r="E150" s="30"/>
      <c r="F150" s="30"/>
      <c r="G150" s="30"/>
      <c r="H150" s="30"/>
      <c r="I150" s="30"/>
      <c r="J150" s="30"/>
      <c r="K150" s="30"/>
      <c r="L150" s="30"/>
      <c r="M150" s="30"/>
      <c r="N150" s="30"/>
      <c r="O150" s="30"/>
    </row>
    <row r="151" spans="1:15">
      <c r="A151" s="31"/>
      <c r="B151" s="31"/>
      <c r="C151" s="30"/>
      <c r="D151" s="30" t="s">
        <v>332</v>
      </c>
      <c r="E151" s="30"/>
      <c r="F151" s="30"/>
      <c r="G151" s="30"/>
      <c r="H151" s="30"/>
      <c r="I151" s="30"/>
      <c r="J151" s="30"/>
      <c r="K151" s="30"/>
      <c r="L151" s="30"/>
      <c r="M151" s="30"/>
      <c r="N151" s="30"/>
      <c r="O151" s="30"/>
    </row>
    <row r="152" spans="1:15">
      <c r="A152" s="31"/>
      <c r="B152" s="31"/>
      <c r="C152" s="30"/>
      <c r="D152" s="30" t="s">
        <v>333</v>
      </c>
      <c r="E152" s="30"/>
      <c r="F152" s="30"/>
      <c r="G152" s="30"/>
      <c r="H152" s="30"/>
      <c r="I152" s="30"/>
      <c r="J152" s="30"/>
      <c r="K152" s="30"/>
      <c r="L152" s="30"/>
      <c r="M152" s="30"/>
      <c r="N152" s="30"/>
      <c r="O152" s="30"/>
    </row>
    <row r="153" spans="1:15">
      <c r="A153" s="31"/>
      <c r="B153" s="31"/>
      <c r="C153" s="30"/>
      <c r="D153" s="30" t="s">
        <v>334</v>
      </c>
      <c r="E153" s="30"/>
      <c r="F153" s="30"/>
      <c r="G153" s="30"/>
      <c r="H153" s="30"/>
      <c r="I153" s="30"/>
      <c r="J153" s="30"/>
      <c r="K153" s="30"/>
      <c r="L153" s="30"/>
      <c r="M153" s="30"/>
      <c r="N153" s="30"/>
      <c r="O153" s="30"/>
    </row>
    <row r="154" spans="1:15">
      <c r="A154" s="31"/>
      <c r="B154" s="31"/>
      <c r="C154" s="30"/>
      <c r="D154" s="30" t="s">
        <v>335</v>
      </c>
      <c r="E154" s="30"/>
      <c r="F154" s="30"/>
      <c r="G154" s="30"/>
      <c r="H154" s="30"/>
      <c r="I154" s="30"/>
      <c r="J154" s="30"/>
      <c r="K154" s="30"/>
      <c r="L154" s="30"/>
      <c r="M154" s="30"/>
      <c r="N154" s="30"/>
      <c r="O154" s="30"/>
    </row>
    <row r="155" spans="1:15">
      <c r="A155" s="31"/>
      <c r="B155" s="31"/>
      <c r="C155" s="30"/>
      <c r="D155" s="30" t="s">
        <v>336</v>
      </c>
      <c r="E155" s="30"/>
      <c r="F155" s="30"/>
      <c r="G155" s="30"/>
      <c r="H155" s="30"/>
      <c r="I155" s="30"/>
      <c r="J155" s="30"/>
      <c r="K155" s="30"/>
      <c r="L155" s="30"/>
      <c r="M155" s="30"/>
      <c r="N155" s="30"/>
      <c r="O155" s="30"/>
    </row>
    <row r="156" spans="1:15">
      <c r="A156" s="31"/>
      <c r="B156" s="31"/>
      <c r="C156" s="30"/>
      <c r="D156" s="30" t="s">
        <v>337</v>
      </c>
      <c r="E156" s="30"/>
      <c r="F156" s="30"/>
      <c r="G156" s="30"/>
      <c r="H156" s="30"/>
      <c r="I156" s="30"/>
      <c r="J156" s="30"/>
      <c r="K156" s="30"/>
      <c r="L156" s="30"/>
      <c r="M156" s="30"/>
      <c r="N156" s="30"/>
      <c r="O156" s="30"/>
    </row>
    <row r="157" spans="1:15">
      <c r="A157" s="31"/>
      <c r="B157" s="31"/>
      <c r="C157" s="30"/>
      <c r="D157" s="30" t="s">
        <v>338</v>
      </c>
      <c r="E157" s="30"/>
      <c r="F157" s="30"/>
      <c r="G157" s="30"/>
      <c r="H157" s="30"/>
      <c r="I157" s="30"/>
      <c r="J157" s="30"/>
      <c r="K157" s="30"/>
      <c r="L157" s="30"/>
      <c r="M157" s="30"/>
      <c r="N157" s="30"/>
      <c r="O157" s="30"/>
    </row>
    <row r="158" spans="1:15">
      <c r="A158" s="31"/>
      <c r="B158" s="31"/>
      <c r="C158" s="30"/>
      <c r="D158" s="30" t="s">
        <v>339</v>
      </c>
      <c r="E158" s="30"/>
      <c r="F158" s="30"/>
      <c r="G158" s="30"/>
      <c r="H158" s="30"/>
      <c r="I158" s="30"/>
      <c r="J158" s="30"/>
      <c r="K158" s="30"/>
      <c r="L158" s="30"/>
      <c r="M158" s="30"/>
      <c r="N158" s="30"/>
      <c r="O158" s="30"/>
    </row>
    <row r="159" spans="1:15">
      <c r="A159" s="31"/>
      <c r="B159" s="31"/>
      <c r="C159" s="30"/>
      <c r="D159" s="30" t="s">
        <v>340</v>
      </c>
      <c r="E159" s="30"/>
      <c r="F159" s="30"/>
      <c r="G159" s="30"/>
      <c r="H159" s="30"/>
      <c r="I159" s="30"/>
      <c r="J159" s="30"/>
      <c r="K159" s="30"/>
      <c r="L159" s="30"/>
      <c r="M159" s="30"/>
      <c r="N159" s="30"/>
      <c r="O159" s="30"/>
    </row>
    <row r="160" spans="1:15">
      <c r="A160" s="31"/>
      <c r="B160" s="31"/>
      <c r="C160" s="30"/>
      <c r="D160" s="30" t="s">
        <v>341</v>
      </c>
      <c r="E160" s="30"/>
      <c r="F160" s="30"/>
      <c r="G160" s="30"/>
      <c r="H160" s="30"/>
      <c r="I160" s="30"/>
      <c r="J160" s="30"/>
      <c r="K160" s="30"/>
      <c r="L160" s="30"/>
      <c r="M160" s="30"/>
      <c r="N160" s="30"/>
      <c r="O160" s="30"/>
    </row>
    <row r="161" spans="1:27">
      <c r="A161" s="31"/>
      <c r="B161" s="31"/>
      <c r="C161" s="30"/>
      <c r="D161" s="30" t="s">
        <v>342</v>
      </c>
      <c r="E161" s="30"/>
      <c r="F161" s="30"/>
      <c r="G161" s="30"/>
      <c r="H161" s="30"/>
      <c r="I161" s="30"/>
      <c r="J161" s="30"/>
      <c r="K161" s="30"/>
      <c r="L161" s="30"/>
      <c r="M161" s="30"/>
      <c r="N161" s="30"/>
      <c r="O161" s="30"/>
    </row>
    <row r="162" spans="1:27">
      <c r="A162" s="31"/>
      <c r="B162" s="31"/>
      <c r="C162" s="30"/>
      <c r="D162" s="30" t="s">
        <v>343</v>
      </c>
      <c r="E162" s="30"/>
      <c r="F162" s="30"/>
      <c r="G162" s="30"/>
      <c r="H162" s="30"/>
      <c r="I162" s="30"/>
      <c r="J162" s="30"/>
      <c r="K162" s="30"/>
      <c r="L162" s="30"/>
      <c r="M162" s="30"/>
      <c r="N162" s="30"/>
      <c r="O162" s="30"/>
    </row>
    <row r="163" spans="1:27">
      <c r="A163" s="31"/>
      <c r="B163" s="31"/>
      <c r="C163" s="30"/>
      <c r="D163" s="30" t="s">
        <v>344</v>
      </c>
      <c r="E163" s="30"/>
      <c r="F163" s="30"/>
      <c r="G163" s="30"/>
      <c r="H163" s="30"/>
      <c r="I163" s="30"/>
      <c r="J163" s="30"/>
      <c r="K163" s="30"/>
      <c r="L163" s="30"/>
      <c r="M163" s="30"/>
      <c r="N163" s="30"/>
      <c r="O163" s="30"/>
    </row>
    <row r="164" spans="1:27">
      <c r="A164" s="31"/>
      <c r="B164" s="31"/>
      <c r="C164" s="30"/>
      <c r="D164" s="30" t="s">
        <v>345</v>
      </c>
      <c r="E164" s="30"/>
      <c r="F164" s="30"/>
      <c r="G164" s="30"/>
      <c r="H164" s="30"/>
      <c r="I164" s="30"/>
      <c r="J164" s="30"/>
      <c r="K164" s="30"/>
      <c r="L164" s="30"/>
      <c r="M164" s="30"/>
      <c r="N164" s="30"/>
      <c r="O164" s="30"/>
    </row>
    <row r="165" spans="1:27">
      <c r="A165" s="31"/>
      <c r="B165" s="31"/>
      <c r="C165" s="30"/>
      <c r="D165" s="30" t="s">
        <v>346</v>
      </c>
      <c r="E165" s="30"/>
      <c r="F165" s="30"/>
      <c r="G165" s="30"/>
      <c r="H165" s="30"/>
      <c r="I165" s="30"/>
      <c r="J165" s="30"/>
      <c r="K165" s="30"/>
      <c r="L165" s="30"/>
      <c r="M165" s="30"/>
      <c r="N165" s="30"/>
      <c r="O165" s="30"/>
    </row>
    <row r="166" spans="1:27">
      <c r="A166" s="31"/>
      <c r="B166" s="31"/>
      <c r="C166" s="30"/>
      <c r="D166" s="30" t="s">
        <v>347</v>
      </c>
      <c r="E166" s="30"/>
      <c r="F166" s="30"/>
      <c r="G166" s="30"/>
      <c r="H166" s="30"/>
      <c r="I166" s="30"/>
      <c r="J166" s="30"/>
      <c r="K166" s="30"/>
      <c r="L166" s="30"/>
      <c r="M166" s="30"/>
      <c r="N166" s="30"/>
      <c r="O166" s="30"/>
    </row>
    <row r="167" spans="1:27">
      <c r="A167" s="31"/>
      <c r="B167" s="31"/>
      <c r="C167" s="30"/>
      <c r="D167" s="30" t="s">
        <v>348</v>
      </c>
      <c r="E167" s="30"/>
      <c r="F167" s="30"/>
      <c r="G167" s="30"/>
      <c r="H167" s="30"/>
      <c r="I167" s="30"/>
      <c r="J167" s="30"/>
      <c r="K167" s="30"/>
      <c r="L167" s="30"/>
      <c r="M167" s="30"/>
      <c r="N167" s="30"/>
      <c r="O167" s="30"/>
    </row>
    <row r="168" spans="1:27">
      <c r="A168" s="31"/>
      <c r="B168" s="31"/>
      <c r="C168" s="30"/>
      <c r="D168" s="30" t="s">
        <v>349</v>
      </c>
      <c r="E168" s="30"/>
      <c r="F168" s="30"/>
      <c r="G168" s="30"/>
      <c r="H168" s="30"/>
      <c r="I168" s="30"/>
      <c r="J168" s="30"/>
      <c r="K168" s="30"/>
      <c r="L168" s="30"/>
      <c r="M168" s="30"/>
      <c r="N168" s="30"/>
      <c r="O168" s="30"/>
    </row>
    <row r="169" spans="1:27">
      <c r="A169" s="31"/>
      <c r="B169" s="31"/>
      <c r="C169" s="30"/>
      <c r="D169" s="30" t="s">
        <v>350</v>
      </c>
      <c r="E169" s="30"/>
      <c r="F169" s="30"/>
      <c r="G169" s="30"/>
      <c r="H169" s="30"/>
      <c r="I169" s="30"/>
      <c r="J169" s="30"/>
      <c r="K169" s="30"/>
      <c r="L169" s="30"/>
      <c r="M169" s="30"/>
      <c r="N169" s="30"/>
      <c r="O169" s="30"/>
    </row>
    <row r="170" spans="1:27">
      <c r="A170" s="31"/>
      <c r="B170" s="31"/>
      <c r="C170" s="30"/>
      <c r="D170" s="30" t="s">
        <v>351</v>
      </c>
      <c r="E170" s="30"/>
      <c r="F170" s="30"/>
      <c r="G170" s="30"/>
      <c r="H170" s="30"/>
      <c r="I170" s="30"/>
      <c r="J170" s="30"/>
      <c r="K170" s="30"/>
      <c r="L170" s="30"/>
      <c r="M170" s="30"/>
      <c r="N170" s="30"/>
      <c r="O170" s="30"/>
    </row>
    <row r="171" spans="1:27">
      <c r="A171" s="31"/>
      <c r="B171" s="31"/>
      <c r="C171" s="30"/>
      <c r="D171" s="30" t="s">
        <v>352</v>
      </c>
      <c r="E171" s="30"/>
      <c r="F171" s="30"/>
      <c r="G171" s="30"/>
      <c r="H171" s="30"/>
      <c r="I171" s="30"/>
      <c r="J171" s="30"/>
      <c r="K171" s="30"/>
      <c r="L171" s="30"/>
      <c r="M171" s="30"/>
      <c r="N171" s="30"/>
      <c r="O171" s="30"/>
    </row>
    <row r="172" spans="1:27">
      <c r="A172" s="31"/>
      <c r="B172" s="31"/>
      <c r="C172" s="30"/>
      <c r="D172" s="30" t="s">
        <v>353</v>
      </c>
      <c r="E172" s="30"/>
      <c r="F172" s="30"/>
      <c r="G172" s="30"/>
      <c r="H172" s="30"/>
      <c r="I172" s="30"/>
      <c r="J172" s="30"/>
      <c r="K172" s="30"/>
      <c r="L172" s="30"/>
      <c r="M172" s="30"/>
      <c r="N172" s="30"/>
      <c r="O172" s="30"/>
    </row>
    <row r="173" spans="1:27">
      <c r="A173" s="31"/>
      <c r="B173" s="31"/>
      <c r="C173" s="30"/>
      <c r="D173" s="30" t="s">
        <v>354</v>
      </c>
      <c r="E173" s="30"/>
      <c r="F173" s="30"/>
      <c r="G173" s="30"/>
      <c r="H173" s="30"/>
      <c r="I173" s="30"/>
      <c r="J173" s="30"/>
      <c r="K173" s="30"/>
      <c r="L173" s="30"/>
      <c r="M173" s="30"/>
      <c r="N173" s="30"/>
      <c r="O173" s="30"/>
    </row>
    <row r="174" spans="1:27">
      <c r="A174" s="31"/>
      <c r="B174" s="31"/>
      <c r="C174" s="30"/>
      <c r="D174" s="30" t="s">
        <v>355</v>
      </c>
      <c r="E174" s="30"/>
      <c r="F174" s="30"/>
      <c r="G174" s="30"/>
      <c r="H174" s="30"/>
      <c r="I174" s="30"/>
      <c r="J174" s="30"/>
      <c r="K174" s="30"/>
      <c r="L174" s="30"/>
      <c r="M174" s="30"/>
      <c r="N174" s="30"/>
      <c r="O174" s="30"/>
    </row>
    <row r="175" spans="1:27">
      <c r="A175" s="31"/>
      <c r="B175" s="31"/>
      <c r="C175" s="30"/>
      <c r="D175" s="30" t="s">
        <v>356</v>
      </c>
      <c r="E175" s="30"/>
      <c r="F175" s="30"/>
      <c r="G175" s="30"/>
      <c r="H175" s="30"/>
      <c r="I175" s="30"/>
      <c r="J175" s="30"/>
      <c r="K175" s="30"/>
      <c r="L175" s="30"/>
      <c r="M175" s="30"/>
      <c r="N175" s="30"/>
      <c r="O175" s="30"/>
    </row>
    <row r="176" spans="1:27">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row>
    <row r="222" spans="1:27">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row>
    <row r="223" spans="1:27">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row>
    <row r="224" spans="1:27">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row>
    <row r="225" spans="1:27">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row>
    <row r="226" spans="1:27">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row>
    <row r="227" spans="1:27">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row>
    <row r="228" spans="1:27">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row>
    <row r="229" spans="1:27">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row>
    <row r="230" spans="1:27">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row>
    <row r="231" spans="1:27">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row>
    <row r="232" spans="1:27">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row>
    <row r="233" spans="1:27">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row>
    <row r="234" spans="1:27">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row>
    <row r="235" spans="1:27">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row>
    <row r="236" spans="1:27">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row>
    <row r="237" spans="1:27">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row>
    <row r="238" spans="1:27">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row>
    <row r="239" spans="1:27">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row>
    <row r="240" spans="1:27">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row>
    <row r="241" spans="1:27">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row>
    <row r="242" spans="1:27">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row>
    <row r="243" spans="1:27">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row>
    <row r="244" spans="1:27">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row>
    <row r="245" spans="1:27">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row>
    <row r="246" spans="1:27">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row>
    <row r="247" spans="1:27">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row>
    <row r="248" spans="1:27">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row>
    <row r="249" spans="1:27">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row>
    <row r="250" spans="1:27">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row>
    <row r="251" spans="1:27">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row>
    <row r="252" spans="1:27">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row>
    <row r="253" spans="1:27">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row>
    <row r="254" spans="1:27">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row>
    <row r="255" spans="1:27">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row>
    <row r="256" spans="1:27">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row>
    <row r="257" spans="1:27">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row>
    <row r="258" spans="1:27">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row>
    <row r="259" spans="1:27">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row>
    <row r="260" spans="1:27">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row>
    <row r="261" spans="1:27">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row>
    <row r="262" spans="1:27">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row>
    <row r="263" spans="1:27">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row>
    <row r="264" spans="1:27">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row>
    <row r="265" spans="1:27">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row>
    <row r="266" spans="1:27">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row>
    <row r="267" spans="1:27">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row>
    <row r="268" spans="1:27">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row>
    <row r="269" spans="1:27">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row>
    <row r="270" spans="1:27">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row>
    <row r="271" spans="1:27">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row>
    <row r="272" spans="1:27">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row>
    <row r="273" spans="1:27">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row>
    <row r="274" spans="1:27">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row>
    <row r="275" spans="1:27">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row>
    <row r="276" spans="1:27">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row>
    <row r="277" spans="1:27">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row>
    <row r="278" spans="1:27">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row>
    <row r="279" spans="1:27">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row>
    <row r="280" spans="1:27">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row>
    <row r="281" spans="1:27">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row>
    <row r="282" spans="1:27">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row>
    <row r="283" spans="1:27">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row>
    <row r="284" spans="1:27">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row>
    <row r="285" spans="1:27">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row>
    <row r="286" spans="1:27">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row>
    <row r="287" spans="1:27">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row>
    <row r="288" spans="1:27">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row>
    <row r="289" spans="1:27">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row>
    <row r="290" spans="1:27">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row>
    <row r="291" spans="1:27">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row>
    <row r="292" spans="1:27">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row>
    <row r="293" spans="1:27">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row>
    <row r="294" spans="1:27">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row>
    <row r="295" spans="1:27">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row>
    <row r="296" spans="1:27">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row>
    <row r="297" spans="1:27">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row>
    <row r="298" spans="1:27">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row>
    <row r="299" spans="1:27">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row>
    <row r="300" spans="1:27">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row>
    <row r="301" spans="1:27">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row>
    <row r="302" spans="1:27">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row>
    <row r="303" spans="1:27">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row>
    <row r="304" spans="1:27">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row>
    <row r="305" spans="1:27">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row>
    <row r="306" spans="1:27">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row>
    <row r="307" spans="1:27">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row>
    <row r="308" spans="1:27">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row>
    <row r="309" spans="1:27">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row>
    <row r="310" spans="1:27">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row>
    <row r="311" spans="1:27">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row>
    <row r="312" spans="1:27">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row>
    <row r="313" spans="1:27">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row>
    <row r="314" spans="1:27">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row>
    <row r="315" spans="1:27">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row>
    <row r="316" spans="1:27">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row>
    <row r="317" spans="1:27">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row>
    <row r="318" spans="1:27">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row>
    <row r="319" spans="1:27">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row>
    <row r="320" spans="1:27">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row>
    <row r="321" spans="1:27">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row>
    <row r="322" spans="1:27">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row>
    <row r="323" spans="1:27">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row>
    <row r="324" spans="1:27">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row>
    <row r="325" spans="1:27">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row>
    <row r="326" spans="1:27">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row>
    <row r="327" spans="1:27">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row>
    <row r="328" spans="1:27">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row>
    <row r="329" spans="1:27">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row>
    <row r="330" spans="1:27">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row>
    <row r="331" spans="1:27">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row>
    <row r="332" spans="1:27">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row>
  </sheetData>
  <sheetProtection algorithmName="SHA-512" hashValue="Qk7Uq3yFqLbacb//h9+m7E3E57cH4VO2AfmdG8xNHLWszra+RRSYBUfwwnbzq7RD/C0XiVVPC0SKodZnC/uhXw==" saltValue="e6kw+/OHbxp6BmVFJzybO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P20"/>
  <sheetViews>
    <sheetView zoomScale="85" zoomScaleNormal="85" workbookViewId="0">
      <pane ySplit="5" topLeftCell="A14" activePane="bottomLeft" state="frozen"/>
      <selection pane="bottomLeft" activeCell="A15" sqref="A15"/>
    </sheetView>
  </sheetViews>
  <sheetFormatPr baseColWidth="10" defaultColWidth="11.44140625" defaultRowHeight="13.2"/>
  <cols>
    <col min="1" max="2" width="42.44140625" style="58" customWidth="1"/>
    <col min="3" max="5" width="11.44140625" style="58"/>
    <col min="6" max="7" width="20.44140625" style="58" customWidth="1"/>
    <col min="8" max="16384" width="11.44140625" style="58"/>
  </cols>
  <sheetData>
    <row r="1" spans="1:16" s="50" customFormat="1" ht="14.4">
      <c r="A1" s="327"/>
      <c r="B1" s="49"/>
      <c r="C1" s="328" t="s">
        <v>380</v>
      </c>
      <c r="D1" s="329" t="s">
        <v>150</v>
      </c>
      <c r="E1" s="329"/>
      <c r="F1" s="329"/>
      <c r="G1" s="329"/>
      <c r="H1" s="329"/>
      <c r="I1" s="329"/>
      <c r="J1" s="329"/>
      <c r="K1" s="329"/>
      <c r="L1" s="325" t="s">
        <v>381</v>
      </c>
      <c r="M1" s="325"/>
      <c r="N1" s="325"/>
      <c r="O1" s="326" t="s">
        <v>382</v>
      </c>
      <c r="P1" s="326"/>
    </row>
    <row r="2" spans="1:16" s="50" customFormat="1" ht="14.4">
      <c r="A2" s="327"/>
      <c r="B2" s="49"/>
      <c r="C2" s="328"/>
      <c r="D2" s="329"/>
      <c r="E2" s="329"/>
      <c r="F2" s="329"/>
      <c r="G2" s="329"/>
      <c r="H2" s="329"/>
      <c r="I2" s="329"/>
      <c r="J2" s="329"/>
      <c r="K2" s="329"/>
      <c r="L2" s="325" t="s">
        <v>383</v>
      </c>
      <c r="M2" s="325"/>
      <c r="N2" s="325"/>
      <c r="O2" s="326" t="s">
        <v>384</v>
      </c>
      <c r="P2" s="326"/>
    </row>
    <row r="3" spans="1:16" s="50" customFormat="1" ht="14.4">
      <c r="A3" s="327"/>
      <c r="B3" s="49"/>
      <c r="C3" s="328"/>
      <c r="D3" s="329"/>
      <c r="E3" s="329"/>
      <c r="F3" s="329"/>
      <c r="G3" s="329"/>
      <c r="H3" s="329"/>
      <c r="I3" s="329"/>
      <c r="J3" s="329"/>
      <c r="K3" s="329"/>
      <c r="L3" s="325" t="s">
        <v>385</v>
      </c>
      <c r="M3" s="325"/>
      <c r="N3" s="325"/>
      <c r="O3" s="330">
        <v>43069</v>
      </c>
      <c r="P3" s="330"/>
    </row>
    <row r="4" spans="1:16" s="50" customFormat="1" ht="14.4">
      <c r="A4" s="327"/>
      <c r="B4" s="49"/>
      <c r="C4" s="51" t="s">
        <v>386</v>
      </c>
      <c r="D4" s="329" t="s">
        <v>387</v>
      </c>
      <c r="E4" s="329"/>
      <c r="F4" s="329"/>
      <c r="G4" s="329"/>
      <c r="H4" s="329"/>
      <c r="I4" s="329"/>
      <c r="J4" s="329"/>
      <c r="K4" s="329"/>
      <c r="L4" s="325" t="s">
        <v>388</v>
      </c>
      <c r="M4" s="325"/>
      <c r="N4" s="325"/>
      <c r="O4" s="326" t="s">
        <v>389</v>
      </c>
      <c r="P4" s="326"/>
    </row>
    <row r="5" spans="1:16" s="50" customFormat="1" ht="60.6">
      <c r="A5" s="51" t="s">
        <v>390</v>
      </c>
      <c r="B5" s="51" t="s">
        <v>391</v>
      </c>
      <c r="C5" s="51" t="s">
        <v>392</v>
      </c>
      <c r="D5" s="52" t="s">
        <v>9</v>
      </c>
      <c r="E5" s="51" t="s">
        <v>393</v>
      </c>
      <c r="F5" s="53" t="s">
        <v>394</v>
      </c>
      <c r="G5" s="53" t="s">
        <v>15</v>
      </c>
      <c r="H5" s="52" t="s">
        <v>395</v>
      </c>
      <c r="I5" s="52" t="s">
        <v>396</v>
      </c>
      <c r="J5" s="52" t="s">
        <v>397</v>
      </c>
      <c r="K5" s="52" t="s">
        <v>398</v>
      </c>
      <c r="L5" s="52" t="s">
        <v>399</v>
      </c>
      <c r="M5" s="52" t="s">
        <v>400</v>
      </c>
      <c r="N5" s="52" t="s">
        <v>401</v>
      </c>
      <c r="O5" s="52" t="s">
        <v>402</v>
      </c>
      <c r="P5" s="52" t="s">
        <v>403</v>
      </c>
    </row>
    <row r="6" spans="1:16" ht="80.099999999999994" customHeight="1">
      <c r="A6" s="54" t="s">
        <v>404</v>
      </c>
      <c r="B6" s="54" t="s">
        <v>405</v>
      </c>
      <c r="C6" s="55"/>
      <c r="D6" s="56" t="str">
        <f>VLOOKUP(B6,[1]ACTIVOS!$B$8:$V$25000,8,FALSE)</f>
        <v>Español</v>
      </c>
      <c r="E6" s="56"/>
      <c r="F6" s="54" t="str">
        <f>IFERROR(IF(CONCATENATE(IF(VLOOKUP(B6,'[1]DATOS PERSONALES'!$B$8:$M$20,3,FALSE)&lt;&gt;"No tiene datos Personales Públicos",CONCATENATE("Públicos",CHAR(10)),""),
IF(VLOOKUP(B6,'[1]DATOS PERSONALES'!$B$8:$M$20,4,FALSE)&lt;&gt;"No tiene datos Personales Semi-privados",CONCATENATE("Semiprivados",CHAR(10)),""),
IF(VLOOKUP(B6,'[1]DATOS PERSONALES'!$B$8:$M$20,5,FALSE)&lt;&gt;"No tiene datos Personales Privados",CONCATENATE("Privados",CHAR(10)),""),
IF(VLOOKUP(B6,'[1]DATOS PERSONALES'!$B$8:$M$20,6,FALSE)&lt;&gt;"No tiene datos Personales Sensibles",CONCATENATE("Sensibles",CHAR(10),""),
IF(VLOOKUP(B6,'[1]DATOS PERSONALES'!$B$8:$M$20,7,FALSE)&lt;&gt;"No tiene datos Personales Vulnerables","Vulnerables","")))="","No tiene datos personales",CONCATENATE(IF(VLOOKUP(B6,'[1]DATOS PERSONALES'!$B$8:$M$20,3,FALSE)&lt;&gt;"No tiene datos Personales Públicos",CONCATENATE("Públicos",CHAR(10)),""),
IF(VLOOKUP(B6,'[1]DATOS PERSONALES'!$B$8:$M$20,4,FALSE)&lt;&gt;"No tiene datos Personales Semi-privados",CONCATENATE("Semiprivados",CHAR(10)),""),
IF(VLOOKUP(B6,'[1]DATOS PERSONALES'!$B$8:$M$20,5,FALSE)&lt;&gt;"No tiene datos Personales Privados",CONCATENATE("Privados",CHAR(10)),""),
IF(VLOOKUP(B6,'[1]DATOS PERSONALES'!$B$8:$M$20,6,FALSE)&lt;&gt;"No tiene datos Personales Sensibles",CONCATENATE("Sensibles",CHAR(10),""),
IF(VLOOKUP(B6,'[1]DATOS PERSONALES'!$B$8:$M$20,7,FALSE)&lt;&gt;"No tiene datos Personales Vulnerables","Vulnerables","")))),"No tiene datos personales")</f>
        <v xml:space="preserve">Semiprivados
Privados
Sensibles
</v>
      </c>
      <c r="G6" s="54" t="str">
        <f>VLOOKUP(B6,[1]ACTIVOS!$B$8:$V$20,16,FALSE)</f>
        <v>Pública</v>
      </c>
      <c r="H6" s="56"/>
      <c r="I6" s="56"/>
      <c r="J6" s="56"/>
      <c r="K6" s="57"/>
      <c r="L6" s="54"/>
      <c r="M6" s="54"/>
      <c r="N6" s="54"/>
      <c r="O6" s="54"/>
      <c r="P6" s="54"/>
    </row>
    <row r="7" spans="1:16" ht="80.099999999999994" customHeight="1">
      <c r="A7" s="54" t="s">
        <v>406</v>
      </c>
      <c r="B7" s="54" t="s">
        <v>407</v>
      </c>
      <c r="C7" s="55"/>
      <c r="D7" s="56" t="str">
        <f>VLOOKUP(B7,[1]ACTIVOS!$B$8:$V$20,8,FALSE)</f>
        <v>Español</v>
      </c>
      <c r="E7" s="56"/>
      <c r="F7" s="54" t="str">
        <f>IFERROR(IF(CONCATENATE(IF(VLOOKUP(B7,'[1]DATOS PERSONALES'!$B$8:$M$20,3,FALSE)&lt;&gt;"No tiene datos Personales Públicos",CONCATENATE("Públicos",CHAR(10)),""),
IF(VLOOKUP(B7,'[1]DATOS PERSONALES'!$B$8:$M$20,4,FALSE)&lt;&gt;"No tiene datos Personales Semi-privados",CONCATENATE("Semiprivados",CHAR(10)),""),
IF(VLOOKUP(B7,'[1]DATOS PERSONALES'!$B$8:$M$20,5,FALSE)&lt;&gt;"No tiene datos Personales Privados",CONCATENATE("Privados",CHAR(10)),""),
IF(VLOOKUP(B7,'[1]DATOS PERSONALES'!$B$8:$M$20,6,FALSE)&lt;&gt;"No tiene datos Personales Sensibles",CONCATENATE("Sensibles",CHAR(10),""),
IF(VLOOKUP(B7,'[1]DATOS PERSONALES'!$B$8:$M$20,7,FALSE)&lt;&gt;"No tiene datos Personales Vulnerables","Vulnerables","")))="","No tiene datos personales",CONCATENATE(IF(VLOOKUP(B7,'[1]DATOS PERSONALES'!$B$8:$M$20,3,FALSE)&lt;&gt;"No tiene datos Personales Públicos",CONCATENATE("Públicos",CHAR(10)),""),
IF(VLOOKUP(B7,'[1]DATOS PERSONALES'!$B$8:$M$20,4,FALSE)&lt;&gt;"No tiene datos Personales Semi-privados",CONCATENATE("Semiprivados",CHAR(10)),""),
IF(VLOOKUP(B7,'[1]DATOS PERSONALES'!$B$8:$M$20,5,FALSE)&lt;&gt;"No tiene datos Personales Privados",CONCATENATE("Privados",CHAR(10)),""),
IF(VLOOKUP(B7,'[1]DATOS PERSONALES'!$B$8:$M$20,6,FALSE)&lt;&gt;"No tiene datos Personales Sensibles",CONCATENATE("Sensibles",CHAR(10),""),
IF(VLOOKUP(B7,'[1]DATOS PERSONALES'!$B$8:$M$20,7,FALSE)&lt;&gt;"No tiene datos Personales Vulnerables","Vulnerables","")))),"No tiene datos personales")</f>
        <v>No tiene datos personales</v>
      </c>
      <c r="G7" s="54" t="str">
        <f>VLOOKUP(B7,[1]ACTIVOS!$B$8:$V$20,16,FALSE)</f>
        <v>Pública Reservada</v>
      </c>
      <c r="H7" s="56"/>
      <c r="I7" s="56"/>
      <c r="J7" s="56"/>
      <c r="K7" s="57"/>
      <c r="L7" s="54"/>
      <c r="M7" s="54"/>
      <c r="N7" s="54"/>
      <c r="O7" s="54"/>
      <c r="P7" s="54"/>
    </row>
    <row r="8" spans="1:16" ht="80.099999999999994" customHeight="1">
      <c r="A8" s="54" t="s">
        <v>408</v>
      </c>
      <c r="B8" s="54" t="s">
        <v>409</v>
      </c>
      <c r="C8" s="55"/>
      <c r="D8" s="56" t="str">
        <f>VLOOKUP(B8,[1]ACTIVOS!$B$8:$V$20,8,FALSE)</f>
        <v>Español</v>
      </c>
      <c r="E8" s="56"/>
      <c r="F8" s="54" t="str">
        <f>IFERROR(IF(CONCATENATE(IF(VLOOKUP(B8,'[1]DATOS PERSONALES'!$B$8:$M$20,3,FALSE)&lt;&gt;"No tiene datos Personales Públicos",CONCATENATE("Públicos",CHAR(10)),""),
IF(VLOOKUP(B8,'[1]DATOS PERSONALES'!$B$8:$M$20,4,FALSE)&lt;&gt;"No tiene datos Personales Semi-privados",CONCATENATE("Semiprivados",CHAR(10)),""),
IF(VLOOKUP(B8,'[1]DATOS PERSONALES'!$B$8:$M$20,5,FALSE)&lt;&gt;"No tiene datos Personales Privados",CONCATENATE("Privados",CHAR(10)),""),
IF(VLOOKUP(B8,'[1]DATOS PERSONALES'!$B$8:$M$20,6,FALSE)&lt;&gt;"No tiene datos Personales Sensibles",CONCATENATE("Sensibles",CHAR(10),""),
IF(VLOOKUP(B8,'[1]DATOS PERSONALES'!$B$8:$M$20,7,FALSE)&lt;&gt;"No tiene datos Personales Vulnerables","Vulnerables","")))="","No tiene datos personales",CONCATENATE(IF(VLOOKUP(B8,'[1]DATOS PERSONALES'!$B$8:$M$20,3,FALSE)&lt;&gt;"No tiene datos Personales Públicos",CONCATENATE("Públicos",CHAR(10)),""),
IF(VLOOKUP(B8,'[1]DATOS PERSONALES'!$B$8:$M$20,4,FALSE)&lt;&gt;"No tiene datos Personales Semi-privados",CONCATENATE("Semiprivados",CHAR(10)),""),
IF(VLOOKUP(B8,'[1]DATOS PERSONALES'!$B$8:$M$20,5,FALSE)&lt;&gt;"No tiene datos Personales Privados",CONCATENATE("Privados",CHAR(10)),""),
IF(VLOOKUP(B8,'[1]DATOS PERSONALES'!$B$8:$M$20,6,FALSE)&lt;&gt;"No tiene datos Personales Sensibles",CONCATENATE("Sensibles",CHAR(10),""),
IF(VLOOKUP(B8,'[1]DATOS PERSONALES'!$B$8:$M$20,7,FALSE)&lt;&gt;"No tiene datos Personales Vulnerables","Vulnerables","")))),"No tiene datos personales")</f>
        <v>No tiene datos personales</v>
      </c>
      <c r="G8" s="54" t="str">
        <f>VLOOKUP(B8,[1]ACTIVOS!$B$8:$V$20,16,FALSE)</f>
        <v>Pública Clasificada</v>
      </c>
      <c r="H8" s="56"/>
      <c r="I8" s="56"/>
      <c r="J8" s="56"/>
      <c r="K8" s="57"/>
      <c r="L8" s="54"/>
      <c r="M8" s="54"/>
      <c r="N8" s="54"/>
      <c r="O8" s="54"/>
      <c r="P8" s="54"/>
    </row>
    <row r="9" spans="1:16" ht="80.099999999999994" customHeight="1">
      <c r="A9" s="54" t="s">
        <v>410</v>
      </c>
      <c r="B9" s="54" t="s">
        <v>411</v>
      </c>
      <c r="C9" s="55"/>
      <c r="D9" s="56" t="str">
        <f>VLOOKUP(B9,[1]ACTIVOS!$B$8:$V$20,8,FALSE)</f>
        <v>Español</v>
      </c>
      <c r="E9" s="56"/>
      <c r="F9" s="54" t="str">
        <f>IFERROR(IF(CONCATENATE(IF(VLOOKUP(B9,'[1]DATOS PERSONALES'!$B$8:$M$20,3,FALSE)&lt;&gt;"No tiene datos Personales Públicos",CONCATENATE("Públicos",CHAR(10)),""),
IF(VLOOKUP(B9,'[1]DATOS PERSONALES'!$B$8:$M$20,4,FALSE)&lt;&gt;"No tiene datos Personales Semi-privados",CONCATENATE("Semiprivados",CHAR(10)),""),
IF(VLOOKUP(B9,'[1]DATOS PERSONALES'!$B$8:$M$20,5,FALSE)&lt;&gt;"No tiene datos Personales Privados",CONCATENATE("Privados",CHAR(10)),""),
IF(VLOOKUP(B9,'[1]DATOS PERSONALES'!$B$8:$M$20,6,FALSE)&lt;&gt;"No tiene datos Personales Sensibles",CONCATENATE("Sensibles",CHAR(10),""),
IF(VLOOKUP(B9,'[1]DATOS PERSONALES'!$B$8:$M$20,7,FALSE)&lt;&gt;"No tiene datos Personales Vulnerables","Vulnerables","")))="","No tiene datos personales",CONCATENATE(IF(VLOOKUP(B9,'[1]DATOS PERSONALES'!$B$8:$M$20,3,FALSE)&lt;&gt;"No tiene datos Personales Públicos",CONCATENATE("Públicos",CHAR(10)),""),
IF(VLOOKUP(B9,'[1]DATOS PERSONALES'!$B$8:$M$20,4,FALSE)&lt;&gt;"No tiene datos Personales Semi-privados",CONCATENATE("Semiprivados",CHAR(10)),""),
IF(VLOOKUP(B9,'[1]DATOS PERSONALES'!$B$8:$M$20,5,FALSE)&lt;&gt;"No tiene datos Personales Privados",CONCATENATE("Privados",CHAR(10)),""),
IF(VLOOKUP(B9,'[1]DATOS PERSONALES'!$B$8:$M$20,6,FALSE)&lt;&gt;"No tiene datos Personales Sensibles",CONCATENATE("Sensibles",CHAR(10),""),
IF(VLOOKUP(B9,'[1]DATOS PERSONALES'!$B$8:$M$20,7,FALSE)&lt;&gt;"No tiene datos Personales Vulnerables","Vulnerables","")))),"No tiene datos personales")</f>
        <v>No tiene datos personales</v>
      </c>
      <c r="G9" s="54" t="str">
        <f>VLOOKUP(B9,[1]ACTIVOS!$B$8:$V$20,16,FALSE)</f>
        <v>Pública</v>
      </c>
      <c r="H9" s="56"/>
      <c r="I9" s="56"/>
      <c r="J9" s="56"/>
      <c r="K9" s="57"/>
      <c r="L9" s="54"/>
      <c r="M9" s="54"/>
      <c r="N9" s="54"/>
      <c r="O9" s="54"/>
      <c r="P9" s="54"/>
    </row>
    <row r="10" spans="1:16" ht="80.099999999999994" customHeight="1">
      <c r="A10" s="54" t="s">
        <v>404</v>
      </c>
      <c r="B10" s="54" t="s">
        <v>409</v>
      </c>
      <c r="C10" s="59"/>
      <c r="D10" s="56" t="str">
        <f>VLOOKUP(B10,[1]ACTIVOS!$B$8:$V$20,8,FALSE)</f>
        <v>Español</v>
      </c>
      <c r="E10" s="59"/>
      <c r="F10" s="54" t="str">
        <f>IFERROR(IF(CONCATENATE(IF(VLOOKUP(B10,'[1]DATOS PERSONALES'!$B$8:$M$20,3,FALSE)&lt;&gt;"No tiene datos Personales Públicos",CONCATENATE("Públicos",CHAR(10)),""),
IF(VLOOKUP(B10,'[1]DATOS PERSONALES'!$B$8:$M$20,4,FALSE)&lt;&gt;"No tiene datos Personales Semi-privados",CONCATENATE("Semiprivados",CHAR(10)),""),
IF(VLOOKUP(B10,'[1]DATOS PERSONALES'!$B$8:$M$20,5,FALSE)&lt;&gt;"No tiene datos Personales Privados",CONCATENATE("Privados",CHAR(10)),""),
IF(VLOOKUP(B10,'[1]DATOS PERSONALES'!$B$8:$M$20,6,FALSE)&lt;&gt;"No tiene datos Personales Sensibles",CONCATENATE("Sensibles",CHAR(10),""),
IF(VLOOKUP(B10,'[1]DATOS PERSONALES'!$B$8:$M$20,7,FALSE)&lt;&gt;"No tiene datos Personales Vulnerables","Vulnerables","")))="","No tiene datos personales",CONCATENATE(IF(VLOOKUP(B10,'[1]DATOS PERSONALES'!$B$8:$M$20,3,FALSE)&lt;&gt;"No tiene datos Personales Públicos",CONCATENATE("Públicos",CHAR(10)),""),
IF(VLOOKUP(B10,'[1]DATOS PERSONALES'!$B$8:$M$20,4,FALSE)&lt;&gt;"No tiene datos Personales Semi-privados",CONCATENATE("Semiprivados",CHAR(10)),""),
IF(VLOOKUP(B10,'[1]DATOS PERSONALES'!$B$8:$M$20,5,FALSE)&lt;&gt;"No tiene datos Personales Privados",CONCATENATE("Privados",CHAR(10)),""),
IF(VLOOKUP(B10,'[1]DATOS PERSONALES'!$B$8:$M$20,6,FALSE)&lt;&gt;"No tiene datos Personales Sensibles",CONCATENATE("Sensibles",CHAR(10),""),
IF(VLOOKUP(B10,'[1]DATOS PERSONALES'!$B$8:$M$20,7,FALSE)&lt;&gt;"No tiene datos Personales Vulnerables","Vulnerables","")))),"No tiene datos personales")</f>
        <v>No tiene datos personales</v>
      </c>
      <c r="G10" s="54" t="str">
        <f>VLOOKUP(B10,[1]ACTIVOS!$B$8:$V$20,16,FALSE)</f>
        <v>Pública Clasificada</v>
      </c>
      <c r="H10" s="59"/>
      <c r="I10" s="59"/>
      <c r="J10" s="59"/>
      <c r="K10" s="59"/>
      <c r="L10" s="59"/>
      <c r="M10" s="59"/>
      <c r="N10" s="59"/>
      <c r="O10" s="59"/>
      <c r="P10" s="59"/>
    </row>
    <row r="11" spans="1:16" ht="80.099999999999994" customHeight="1">
      <c r="A11" s="54" t="s">
        <v>404</v>
      </c>
      <c r="B11" s="54" t="s">
        <v>409</v>
      </c>
      <c r="C11" s="59"/>
      <c r="D11" s="56" t="str">
        <f>VLOOKUP(B11,[1]ACTIVOS!$B$8:$V$20,8,FALSE)</f>
        <v>Español</v>
      </c>
      <c r="E11" s="59"/>
      <c r="F11" s="54" t="str">
        <f>IFERROR(IF(CONCATENATE(IF(VLOOKUP(B11,'[1]DATOS PERSONALES'!$B$8:$M$20,3,FALSE)&lt;&gt;"No tiene datos Personales Públicos",CONCATENATE("Públicos",CHAR(10)),""),
IF(VLOOKUP(B11,'[1]DATOS PERSONALES'!$B$8:$M$20,4,FALSE)&lt;&gt;"No tiene datos Personales Semi-privados",CONCATENATE("Semiprivados",CHAR(10)),""),
IF(VLOOKUP(B11,'[1]DATOS PERSONALES'!$B$8:$M$20,5,FALSE)&lt;&gt;"No tiene datos Personales Privados",CONCATENATE("Privados",CHAR(10)),""),
IF(VLOOKUP(B11,'[1]DATOS PERSONALES'!$B$8:$M$20,6,FALSE)&lt;&gt;"No tiene datos Personales Sensibles",CONCATENATE("Sensibles",CHAR(10),""),
IF(VLOOKUP(B11,'[1]DATOS PERSONALES'!$B$8:$M$20,7,FALSE)&lt;&gt;"No tiene datos Personales Vulnerables","Vulnerables","")))="","No tiene datos personales",CONCATENATE(IF(VLOOKUP(B11,'[1]DATOS PERSONALES'!$B$8:$M$20,3,FALSE)&lt;&gt;"No tiene datos Personales Públicos",CONCATENATE("Públicos",CHAR(10)),""),
IF(VLOOKUP(B11,'[1]DATOS PERSONALES'!$B$8:$M$20,4,FALSE)&lt;&gt;"No tiene datos Personales Semi-privados",CONCATENATE("Semiprivados",CHAR(10)),""),
IF(VLOOKUP(B11,'[1]DATOS PERSONALES'!$B$8:$M$20,5,FALSE)&lt;&gt;"No tiene datos Personales Privados",CONCATENATE("Privados",CHAR(10)),""),
IF(VLOOKUP(B11,'[1]DATOS PERSONALES'!$B$8:$M$20,6,FALSE)&lt;&gt;"No tiene datos Personales Sensibles",CONCATENATE("Sensibles",CHAR(10),""),
IF(VLOOKUP(B11,'[1]DATOS PERSONALES'!$B$8:$M$20,7,FALSE)&lt;&gt;"No tiene datos Personales Vulnerables","Vulnerables","")))),"No tiene datos personales")</f>
        <v>No tiene datos personales</v>
      </c>
      <c r="G11" s="54" t="str">
        <f>VLOOKUP(B11,[1]ACTIVOS!$B$8:$V$20,16,FALSE)</f>
        <v>Pública Clasificada</v>
      </c>
      <c r="H11" s="59"/>
      <c r="I11" s="59"/>
      <c r="J11" s="59"/>
      <c r="K11" s="59"/>
      <c r="L11" s="59"/>
      <c r="M11" s="59"/>
      <c r="N11" s="59"/>
      <c r="O11" s="59"/>
      <c r="P11" s="59"/>
    </row>
    <row r="12" spans="1:16" ht="80.099999999999994" customHeight="1">
      <c r="A12" s="54" t="s">
        <v>404</v>
      </c>
      <c r="B12" s="54" t="s">
        <v>405</v>
      </c>
      <c r="C12" s="59"/>
      <c r="D12" s="56" t="str">
        <f>VLOOKUP(B12,[1]ACTIVOS!$B$8:$V$20,8,FALSE)</f>
        <v>Español</v>
      </c>
      <c r="E12" s="59"/>
      <c r="F12" s="54" t="str">
        <f>IFERROR(IF(CONCATENATE(IF(VLOOKUP(B12,'[1]DATOS PERSONALES'!$B$8:$M$20,3,FALSE)&lt;&gt;"No tiene datos Personales Públicos",CONCATENATE("Públicos",CHAR(10)),""),
IF(VLOOKUP(B12,'[1]DATOS PERSONALES'!$B$8:$M$20,4,FALSE)&lt;&gt;"No tiene datos Personales Semi-privados",CONCATENATE("Semiprivados",CHAR(10)),""),
IF(VLOOKUP(B12,'[1]DATOS PERSONALES'!$B$8:$M$20,5,FALSE)&lt;&gt;"No tiene datos Personales Privados",CONCATENATE("Privados",CHAR(10)),""),
IF(VLOOKUP(B12,'[1]DATOS PERSONALES'!$B$8:$M$20,6,FALSE)&lt;&gt;"No tiene datos Personales Sensibles",CONCATENATE("Sensibles",CHAR(10),""),
IF(VLOOKUP(B12,'[1]DATOS PERSONALES'!$B$8:$M$20,7,FALSE)&lt;&gt;"No tiene datos Personales Vulnerables","Vulnerables","")))="","No tiene datos personales",CONCATENATE(IF(VLOOKUP(B12,'[1]DATOS PERSONALES'!$B$8:$M$20,3,FALSE)&lt;&gt;"No tiene datos Personales Públicos",CONCATENATE("Públicos",CHAR(10)),""),
IF(VLOOKUP(B12,'[1]DATOS PERSONALES'!$B$8:$M$20,4,FALSE)&lt;&gt;"No tiene datos Personales Semi-privados",CONCATENATE("Semiprivados",CHAR(10)),""),
IF(VLOOKUP(B12,'[1]DATOS PERSONALES'!$B$8:$M$20,5,FALSE)&lt;&gt;"No tiene datos Personales Privados",CONCATENATE("Privados",CHAR(10)),""),
IF(VLOOKUP(B12,'[1]DATOS PERSONALES'!$B$8:$M$20,6,FALSE)&lt;&gt;"No tiene datos Personales Sensibles",CONCATENATE("Sensibles",CHAR(10),""),
IF(VLOOKUP(B12,'[1]DATOS PERSONALES'!$B$8:$M$20,7,FALSE)&lt;&gt;"No tiene datos Personales Vulnerables","Vulnerables","")))),"No tiene datos personales")</f>
        <v xml:space="preserve">Semiprivados
Privados
Sensibles
</v>
      </c>
      <c r="G12" s="54" t="str">
        <f>VLOOKUP(B12,[1]ACTIVOS!$B$8:$V$20,16,FALSE)</f>
        <v>Pública</v>
      </c>
      <c r="H12" s="59"/>
      <c r="I12" s="59"/>
      <c r="J12" s="59"/>
      <c r="K12" s="59"/>
      <c r="L12" s="59"/>
      <c r="M12" s="59"/>
      <c r="N12" s="59"/>
      <c r="O12" s="59"/>
      <c r="P12" s="59"/>
    </row>
    <row r="13" spans="1:16" ht="80.099999999999994" customHeight="1">
      <c r="A13" s="54" t="s">
        <v>404</v>
      </c>
      <c r="B13" s="54" t="s">
        <v>412</v>
      </c>
      <c r="C13" s="59"/>
      <c r="D13" s="56" t="str">
        <f>VLOOKUP(B13,[1]ACTIVOS!$B$8:$V$20,8,FALSE)</f>
        <v>Español</v>
      </c>
      <c r="E13" s="59"/>
      <c r="F13" s="54" t="str">
        <f>IFERROR(IF(CONCATENATE(IF(VLOOKUP(B13,'[1]DATOS PERSONALES'!$B$8:$M$20,3,FALSE)&lt;&gt;"No tiene datos Personales Públicos",CONCATENATE("Públicos",CHAR(10)),""),
IF(VLOOKUP(B13,'[1]DATOS PERSONALES'!$B$8:$M$20,4,FALSE)&lt;&gt;"No tiene datos Personales Semi-privados",CONCATENATE("Semiprivados",CHAR(10)),""),
IF(VLOOKUP(B13,'[1]DATOS PERSONALES'!$B$8:$M$20,5,FALSE)&lt;&gt;"No tiene datos Personales Privados",CONCATENATE("Privados",CHAR(10)),""),
IF(VLOOKUP(B13,'[1]DATOS PERSONALES'!$B$8:$M$20,6,FALSE)&lt;&gt;"No tiene datos Personales Sensibles",CONCATENATE("Sensibles",CHAR(10),""),
IF(VLOOKUP(B13,'[1]DATOS PERSONALES'!$B$8:$M$20,7,FALSE)&lt;&gt;"No tiene datos Personales Vulnerables","Vulnerables","")))="","No tiene datos personales",CONCATENATE(IF(VLOOKUP(B13,'[1]DATOS PERSONALES'!$B$8:$M$20,3,FALSE)&lt;&gt;"No tiene datos Personales Públicos",CONCATENATE("Públicos",CHAR(10)),""),
IF(VLOOKUP(B13,'[1]DATOS PERSONALES'!$B$8:$M$20,4,FALSE)&lt;&gt;"No tiene datos Personales Semi-privados",CONCATENATE("Semiprivados",CHAR(10)),""),
IF(VLOOKUP(B13,'[1]DATOS PERSONALES'!$B$8:$M$20,5,FALSE)&lt;&gt;"No tiene datos Personales Privados",CONCATENATE("Privados",CHAR(10)),""),
IF(VLOOKUP(B13,'[1]DATOS PERSONALES'!$B$8:$M$20,6,FALSE)&lt;&gt;"No tiene datos Personales Sensibles",CONCATENATE("Sensibles",CHAR(10),""),
IF(VLOOKUP(B13,'[1]DATOS PERSONALES'!$B$8:$M$20,7,FALSE)&lt;&gt;"No tiene datos Personales Vulnerables","Vulnerables","")))),"No tiene datos personales")</f>
        <v>No tiene datos personales</v>
      </c>
      <c r="G13" s="54" t="str">
        <f>VLOOKUP(B13,[1]ACTIVOS!$B$8:$V$20,16,FALSE)</f>
        <v>Pública Clasificada</v>
      </c>
      <c r="H13" s="59"/>
      <c r="I13" s="59"/>
      <c r="J13" s="59"/>
      <c r="K13" s="59"/>
      <c r="L13" s="59"/>
      <c r="M13" s="59"/>
      <c r="N13" s="59"/>
      <c r="O13" s="59"/>
      <c r="P13" s="59"/>
    </row>
    <row r="14" spans="1:16" ht="80.099999999999994" customHeight="1">
      <c r="A14" s="54" t="s">
        <v>404</v>
      </c>
      <c r="B14" s="54" t="s">
        <v>413</v>
      </c>
      <c r="C14" s="59"/>
      <c r="D14" s="56" t="str">
        <f>VLOOKUP(B14,[1]ACTIVOS!$B$8:$V$20,8,FALSE)</f>
        <v>EspañolT</v>
      </c>
      <c r="E14" s="59"/>
      <c r="F14" s="54" t="str">
        <f>IFERROR(IF(CONCATENATE(IF(VLOOKUP(B14,'[1]DATOS PERSONALES'!$B$8:$M$20,3,FALSE)&lt;&gt;"No tiene datos Personales Públicos",CONCATENATE("Públicos",CHAR(10)),""),
IF(VLOOKUP(B14,'[1]DATOS PERSONALES'!$B$8:$M$20,4,FALSE)&lt;&gt;"No tiene datos Personales Semi-privados",CONCATENATE("Semiprivados",CHAR(10)),""),
IF(VLOOKUP(B14,'[1]DATOS PERSONALES'!$B$8:$M$20,5,FALSE)&lt;&gt;"No tiene datos Personales Privados",CONCATENATE("Privados",CHAR(10)),""),
IF(VLOOKUP(B14,'[1]DATOS PERSONALES'!$B$8:$M$20,6,FALSE)&lt;&gt;"No tiene datos Personales Sensibles",CONCATENATE("Sensibles",CHAR(10),""),
IF(VLOOKUP(B14,'[1]DATOS PERSONALES'!$B$8:$M$20,7,FALSE)&lt;&gt;"No tiene datos Personales Vulnerables","Vulnerables","")))="","No tiene datos personales",CONCATENATE(IF(VLOOKUP(B14,'[1]DATOS PERSONALES'!$B$8:$M$20,3,FALSE)&lt;&gt;"No tiene datos Personales Públicos",CONCATENATE("Públicos",CHAR(10)),""),
IF(VLOOKUP(B14,'[1]DATOS PERSONALES'!$B$8:$M$20,4,FALSE)&lt;&gt;"No tiene datos Personales Semi-privados",CONCATENATE("Semiprivados",CHAR(10)),""),
IF(VLOOKUP(B14,'[1]DATOS PERSONALES'!$B$8:$M$20,5,FALSE)&lt;&gt;"No tiene datos Personales Privados",CONCATENATE("Privados",CHAR(10)),""),
IF(VLOOKUP(B14,'[1]DATOS PERSONALES'!$B$8:$M$20,6,FALSE)&lt;&gt;"No tiene datos Personales Sensibles",CONCATENATE("Sensibles",CHAR(10),""),
IF(VLOOKUP(B14,'[1]DATOS PERSONALES'!$B$8:$M$20,7,FALSE)&lt;&gt;"No tiene datos Personales Vulnerables","Vulnerables","")))),"No tiene datos personales")</f>
        <v>No tiene datos personales</v>
      </c>
      <c r="G14" s="54" t="str">
        <f>VLOOKUP(B14,[1]ACTIVOS!$B$8:$V$20,16,FALSE)</f>
        <v>Pública Reservada</v>
      </c>
      <c r="H14" s="59"/>
      <c r="I14" s="59"/>
      <c r="J14" s="59"/>
      <c r="K14" s="59"/>
      <c r="L14" s="59"/>
      <c r="M14" s="59"/>
      <c r="N14" s="59"/>
      <c r="O14" s="59"/>
      <c r="P14" s="59"/>
    </row>
    <row r="15" spans="1:16" ht="80.099999999999994" customHeight="1">
      <c r="A15" s="54" t="s">
        <v>404</v>
      </c>
      <c r="B15" s="54" t="s">
        <v>405</v>
      </c>
      <c r="C15" s="59"/>
      <c r="D15" s="56" t="str">
        <f>VLOOKUP(B15,[1]ACTIVOS!$B$8:$V$20,8,FALSE)</f>
        <v>Español</v>
      </c>
      <c r="E15" s="59"/>
      <c r="F15" s="54" t="str">
        <f>IFERROR(IF(CONCATENATE(IF(VLOOKUP(B15,'[1]DATOS PERSONALES'!$B$8:$M$20,3,FALSE)&lt;&gt;"No tiene datos Personales Públicos",CONCATENATE("Públicos",CHAR(10)),""),
IF(VLOOKUP(B15,'[1]DATOS PERSONALES'!$B$8:$M$20,4,FALSE)&lt;&gt;"No tiene datos Personales Semi-privados",CONCATENATE("Semiprivados",CHAR(10)),""),
IF(VLOOKUP(B15,'[1]DATOS PERSONALES'!$B$8:$M$20,5,FALSE)&lt;&gt;"No tiene datos Personales Privados",CONCATENATE("Privados",CHAR(10)),""),
IF(VLOOKUP(B15,'[1]DATOS PERSONALES'!$B$8:$M$20,6,FALSE)&lt;&gt;"No tiene datos Personales Sensibles",CONCATENATE("Sensibles",CHAR(10),""),
IF(VLOOKUP(B15,'[1]DATOS PERSONALES'!$B$8:$M$20,7,FALSE)&lt;&gt;"No tiene datos Personales Vulnerables","Vulnerables","")))="","No tiene datos personales",CONCATENATE(IF(VLOOKUP(B15,'[1]DATOS PERSONALES'!$B$8:$M$20,3,FALSE)&lt;&gt;"No tiene datos Personales Públicos",CONCATENATE("Públicos",CHAR(10)),""),
IF(VLOOKUP(B15,'[1]DATOS PERSONALES'!$B$8:$M$20,4,FALSE)&lt;&gt;"No tiene datos Personales Semi-privados",CONCATENATE("Semiprivados",CHAR(10)),""),
IF(VLOOKUP(B15,'[1]DATOS PERSONALES'!$B$8:$M$20,5,FALSE)&lt;&gt;"No tiene datos Personales Privados",CONCATENATE("Privados",CHAR(10)),""),
IF(VLOOKUP(B15,'[1]DATOS PERSONALES'!$B$8:$M$20,6,FALSE)&lt;&gt;"No tiene datos Personales Sensibles",CONCATENATE("Sensibles",CHAR(10),""),
IF(VLOOKUP(B15,'[1]DATOS PERSONALES'!$B$8:$M$20,7,FALSE)&lt;&gt;"No tiene datos Personales Vulnerables","Vulnerables","")))),"No tiene datos personales")</f>
        <v xml:space="preserve">Semiprivados
Privados
Sensibles
</v>
      </c>
      <c r="G15" s="54" t="str">
        <f>VLOOKUP(B15,[1]ACTIVOS!$B$8:$V$20,16,FALSE)</f>
        <v>Pública</v>
      </c>
      <c r="H15" s="59"/>
      <c r="I15" s="59"/>
      <c r="J15" s="59"/>
      <c r="K15" s="59"/>
      <c r="L15" s="59"/>
      <c r="M15" s="59"/>
      <c r="N15" s="59"/>
      <c r="O15" s="59"/>
      <c r="P15" s="59"/>
    </row>
    <row r="16" spans="1:16" ht="80.099999999999994" customHeight="1">
      <c r="A16" s="54" t="s">
        <v>404</v>
      </c>
      <c r="B16" s="54" t="s">
        <v>405</v>
      </c>
      <c r="C16" s="59"/>
      <c r="D16" s="56" t="str">
        <f>VLOOKUP(B16,[1]ACTIVOS!$B$8:$V$20,8,FALSE)</f>
        <v>Español</v>
      </c>
      <c r="E16" s="59"/>
      <c r="F16" s="54" t="str">
        <f>IFERROR(IF(CONCATENATE(IF(VLOOKUP(B16,'[1]DATOS PERSONALES'!$B$8:$M$20,3,FALSE)&lt;&gt;"No tiene datos Personales Públicos",CONCATENATE("Públicos",CHAR(10)),""),
IF(VLOOKUP(B16,'[1]DATOS PERSONALES'!$B$8:$M$20,4,FALSE)&lt;&gt;"No tiene datos Personales Semi-privados",CONCATENATE("Semiprivados",CHAR(10)),""),
IF(VLOOKUP(B16,'[1]DATOS PERSONALES'!$B$8:$M$20,5,FALSE)&lt;&gt;"No tiene datos Personales Privados",CONCATENATE("Privados",CHAR(10)),""),
IF(VLOOKUP(B16,'[1]DATOS PERSONALES'!$B$8:$M$20,6,FALSE)&lt;&gt;"No tiene datos Personales Sensibles",CONCATENATE("Sensibles",CHAR(10),""),
IF(VLOOKUP(B16,'[1]DATOS PERSONALES'!$B$8:$M$20,7,FALSE)&lt;&gt;"No tiene datos Personales Vulnerables","Vulnerables","")))="","No tiene datos personales",CONCATENATE(IF(VLOOKUP(B16,'[1]DATOS PERSONALES'!$B$8:$M$20,3,FALSE)&lt;&gt;"No tiene datos Personales Públicos",CONCATENATE("Públicos",CHAR(10)),""),
IF(VLOOKUP(B16,'[1]DATOS PERSONALES'!$B$8:$M$20,4,FALSE)&lt;&gt;"No tiene datos Personales Semi-privados",CONCATENATE("Semiprivados",CHAR(10)),""),
IF(VLOOKUP(B16,'[1]DATOS PERSONALES'!$B$8:$M$20,5,FALSE)&lt;&gt;"No tiene datos Personales Privados",CONCATENATE("Privados",CHAR(10)),""),
IF(VLOOKUP(B16,'[1]DATOS PERSONALES'!$B$8:$M$20,6,FALSE)&lt;&gt;"No tiene datos Personales Sensibles",CONCATENATE("Sensibles",CHAR(10),""),
IF(VLOOKUP(B16,'[1]DATOS PERSONALES'!$B$8:$M$20,7,FALSE)&lt;&gt;"No tiene datos Personales Vulnerables","Vulnerables","")))),"No tiene datos personales")</f>
        <v xml:space="preserve">Semiprivados
Privados
Sensibles
</v>
      </c>
      <c r="G16" s="54" t="str">
        <f>VLOOKUP(B16,[1]ACTIVOS!$B$8:$V$20,16,FALSE)</f>
        <v>Pública</v>
      </c>
      <c r="H16" s="59"/>
      <c r="I16" s="59"/>
      <c r="J16" s="59"/>
      <c r="K16" s="59"/>
      <c r="L16" s="59"/>
      <c r="M16" s="59"/>
      <c r="N16" s="59"/>
      <c r="O16" s="59"/>
      <c r="P16" s="59"/>
    </row>
    <row r="17" spans="1:16" ht="80.099999999999994" customHeight="1">
      <c r="A17" s="54" t="s">
        <v>404</v>
      </c>
      <c r="B17" s="54" t="s">
        <v>405</v>
      </c>
      <c r="C17" s="59"/>
      <c r="D17" s="56" t="str">
        <f>VLOOKUP(B17,[1]ACTIVOS!$B$8:$V$20,8,FALSE)</f>
        <v>Español</v>
      </c>
      <c r="E17" s="59"/>
      <c r="F17" s="54" t="str">
        <f>IFERROR(IF(CONCATENATE(IF(VLOOKUP(B17,'[1]DATOS PERSONALES'!$B$8:$M$20,3,FALSE)&lt;&gt;"No tiene datos Personales Públicos",CONCATENATE("Públicos",CHAR(10)),""),
IF(VLOOKUP(B17,'[1]DATOS PERSONALES'!$B$8:$M$20,4,FALSE)&lt;&gt;"No tiene datos Personales Semi-privados",CONCATENATE("Semiprivados",CHAR(10)),""),
IF(VLOOKUP(B17,'[1]DATOS PERSONALES'!$B$8:$M$20,5,FALSE)&lt;&gt;"No tiene datos Personales Privados",CONCATENATE("Privados",CHAR(10)),""),
IF(VLOOKUP(B17,'[1]DATOS PERSONALES'!$B$8:$M$20,6,FALSE)&lt;&gt;"No tiene datos Personales Sensibles",CONCATENATE("Sensibles",CHAR(10),""),
IF(VLOOKUP(B17,'[1]DATOS PERSONALES'!$B$8:$M$20,7,FALSE)&lt;&gt;"No tiene datos Personales Vulnerables","Vulnerables","")))="","No tiene datos personales",CONCATENATE(IF(VLOOKUP(B17,'[1]DATOS PERSONALES'!$B$8:$M$20,3,FALSE)&lt;&gt;"No tiene datos Personales Públicos",CONCATENATE("Públicos",CHAR(10)),""),
IF(VLOOKUP(B17,'[1]DATOS PERSONALES'!$B$8:$M$20,4,FALSE)&lt;&gt;"No tiene datos Personales Semi-privados",CONCATENATE("Semiprivados",CHAR(10)),""),
IF(VLOOKUP(B17,'[1]DATOS PERSONALES'!$B$8:$M$20,5,FALSE)&lt;&gt;"No tiene datos Personales Privados",CONCATENATE("Privados",CHAR(10)),""),
IF(VLOOKUP(B17,'[1]DATOS PERSONALES'!$B$8:$M$20,6,FALSE)&lt;&gt;"No tiene datos Personales Sensibles",CONCATENATE("Sensibles",CHAR(10),""),
IF(VLOOKUP(B17,'[1]DATOS PERSONALES'!$B$8:$M$20,7,FALSE)&lt;&gt;"No tiene datos Personales Vulnerables","Vulnerables","")))),"No tiene datos personales")</f>
        <v xml:space="preserve">Semiprivados
Privados
Sensibles
</v>
      </c>
      <c r="G17" s="54" t="str">
        <f>VLOOKUP(B17,[1]ACTIVOS!$B$8:$V$20,16,FALSE)</f>
        <v>Pública</v>
      </c>
      <c r="H17" s="59"/>
      <c r="I17" s="59"/>
      <c r="J17" s="59"/>
      <c r="K17" s="59"/>
      <c r="L17" s="59"/>
      <c r="M17" s="59"/>
      <c r="N17" s="59"/>
      <c r="O17" s="59"/>
      <c r="P17" s="59"/>
    </row>
    <row r="18" spans="1:16" ht="80.099999999999994" customHeight="1">
      <c r="A18" s="54" t="s">
        <v>404</v>
      </c>
      <c r="B18" s="54" t="s">
        <v>405</v>
      </c>
      <c r="C18" s="59"/>
      <c r="D18" s="56" t="str">
        <f>VLOOKUP(B18,[1]ACTIVOS!$B$8:$V$20,8,FALSE)</f>
        <v>Español</v>
      </c>
      <c r="E18" s="59"/>
      <c r="F18" s="54" t="str">
        <f>IFERROR(IF(CONCATENATE(IF(VLOOKUP(B18,'[1]DATOS PERSONALES'!$B$8:$M$20,3,FALSE)&lt;&gt;"No tiene datos Personales Públicos",CONCATENATE("Públicos",CHAR(10)),""),
IF(VLOOKUP(B18,'[1]DATOS PERSONALES'!$B$8:$M$20,4,FALSE)&lt;&gt;"No tiene datos Personales Semi-privados",CONCATENATE("Semiprivados",CHAR(10)),""),
IF(VLOOKUP(B18,'[1]DATOS PERSONALES'!$B$8:$M$20,5,FALSE)&lt;&gt;"No tiene datos Personales Privados",CONCATENATE("Privados",CHAR(10)),""),
IF(VLOOKUP(B18,'[1]DATOS PERSONALES'!$B$8:$M$20,6,FALSE)&lt;&gt;"No tiene datos Personales Sensibles",CONCATENATE("Sensibles",CHAR(10),""),
IF(VLOOKUP(B18,'[1]DATOS PERSONALES'!$B$8:$M$20,7,FALSE)&lt;&gt;"No tiene datos Personales Vulnerables","Vulnerables","")))="","No tiene datos personales",CONCATENATE(IF(VLOOKUP(B18,'[1]DATOS PERSONALES'!$B$8:$M$20,3,FALSE)&lt;&gt;"No tiene datos Personales Públicos",CONCATENATE("Públicos",CHAR(10)),""),
IF(VLOOKUP(B18,'[1]DATOS PERSONALES'!$B$8:$M$20,4,FALSE)&lt;&gt;"No tiene datos Personales Semi-privados",CONCATENATE("Semiprivados",CHAR(10)),""),
IF(VLOOKUP(B18,'[1]DATOS PERSONALES'!$B$8:$M$20,5,FALSE)&lt;&gt;"No tiene datos Personales Privados",CONCATENATE("Privados",CHAR(10)),""),
IF(VLOOKUP(B18,'[1]DATOS PERSONALES'!$B$8:$M$20,6,FALSE)&lt;&gt;"No tiene datos Personales Sensibles",CONCATENATE("Sensibles",CHAR(10),""),
IF(VLOOKUP(B18,'[1]DATOS PERSONALES'!$B$8:$M$20,7,FALSE)&lt;&gt;"No tiene datos Personales Vulnerables","Vulnerables","")))),"No tiene datos personales")</f>
        <v xml:space="preserve">Semiprivados
Privados
Sensibles
</v>
      </c>
      <c r="G18" s="54" t="str">
        <f>VLOOKUP(B18,[1]ACTIVOS!$B$8:$V$20,16,FALSE)</f>
        <v>Pública</v>
      </c>
      <c r="H18" s="59"/>
      <c r="I18" s="59"/>
      <c r="J18" s="59"/>
      <c r="K18" s="59"/>
      <c r="L18" s="59"/>
      <c r="M18" s="59"/>
      <c r="N18" s="59"/>
      <c r="O18" s="59"/>
      <c r="P18" s="59"/>
    </row>
    <row r="19" spans="1:16" ht="80.099999999999994" customHeight="1">
      <c r="A19" s="54" t="s">
        <v>404</v>
      </c>
      <c r="B19" s="54" t="s">
        <v>405</v>
      </c>
      <c r="C19" s="59"/>
      <c r="D19" s="56" t="str">
        <f>VLOOKUP(B19,[1]ACTIVOS!$B$8:$V$20,8,FALSE)</f>
        <v>Español</v>
      </c>
      <c r="E19" s="59"/>
      <c r="F19" s="54" t="str">
        <f>IFERROR(IF(CONCATENATE(IF(VLOOKUP(B19,'[1]DATOS PERSONALES'!$B$8:$M$20,3,FALSE)&lt;&gt;"No tiene datos Personales Públicos",CONCATENATE("Públicos",CHAR(10)),""),
IF(VLOOKUP(B19,'[1]DATOS PERSONALES'!$B$8:$M$20,4,FALSE)&lt;&gt;"No tiene datos Personales Semi-privados",CONCATENATE("Semiprivados",CHAR(10)),""),
IF(VLOOKUP(B19,'[1]DATOS PERSONALES'!$B$8:$M$20,5,FALSE)&lt;&gt;"No tiene datos Personales Privados",CONCATENATE("Privados",CHAR(10)),""),
IF(VLOOKUP(B19,'[1]DATOS PERSONALES'!$B$8:$M$20,6,FALSE)&lt;&gt;"No tiene datos Personales Sensibles",CONCATENATE("Sensibles",CHAR(10),""),
IF(VLOOKUP(B19,'[1]DATOS PERSONALES'!$B$8:$M$20,7,FALSE)&lt;&gt;"No tiene datos Personales Vulnerables","Vulnerables","")))="","No tiene datos personales",CONCATENATE(IF(VLOOKUP(B19,'[1]DATOS PERSONALES'!$B$8:$M$20,3,FALSE)&lt;&gt;"No tiene datos Personales Públicos",CONCATENATE("Públicos",CHAR(10)),""),
IF(VLOOKUP(B19,'[1]DATOS PERSONALES'!$B$8:$M$20,4,FALSE)&lt;&gt;"No tiene datos Personales Semi-privados",CONCATENATE("Semiprivados",CHAR(10)),""),
IF(VLOOKUP(B19,'[1]DATOS PERSONALES'!$B$8:$M$20,5,FALSE)&lt;&gt;"No tiene datos Personales Privados",CONCATENATE("Privados",CHAR(10)),""),
IF(VLOOKUP(B19,'[1]DATOS PERSONALES'!$B$8:$M$20,6,FALSE)&lt;&gt;"No tiene datos Personales Sensibles",CONCATENATE("Sensibles",CHAR(10),""),
IF(VLOOKUP(B19,'[1]DATOS PERSONALES'!$B$8:$M$20,7,FALSE)&lt;&gt;"No tiene datos Personales Vulnerables","Vulnerables","")))),"No tiene datos personales")</f>
        <v xml:space="preserve">Semiprivados
Privados
Sensibles
</v>
      </c>
      <c r="G19" s="54" t="str">
        <f>VLOOKUP(B19,[1]ACTIVOS!$B$8:$V$20,16,FALSE)</f>
        <v>Pública</v>
      </c>
      <c r="H19" s="59"/>
      <c r="I19" s="59"/>
      <c r="J19" s="59"/>
      <c r="K19" s="59"/>
      <c r="L19" s="59"/>
      <c r="M19" s="59"/>
      <c r="N19" s="59"/>
      <c r="O19" s="59"/>
      <c r="P19" s="59"/>
    </row>
    <row r="20" spans="1:16" ht="80.099999999999994" customHeight="1">
      <c r="A20" s="54" t="s">
        <v>404</v>
      </c>
      <c r="B20" s="54" t="s">
        <v>405</v>
      </c>
      <c r="C20" s="59"/>
      <c r="D20" s="56" t="str">
        <f>VLOOKUP(B20,[1]ACTIVOS!$B$8:$V$20,8,FALSE)</f>
        <v>Español</v>
      </c>
      <c r="E20" s="59"/>
      <c r="F20" s="54" t="str">
        <f>IFERROR(IF(CONCATENATE(IF(VLOOKUP(B20,'[1]DATOS PERSONALES'!$B$8:$M$20,3,FALSE)&lt;&gt;"No tiene datos Personales Públicos",CONCATENATE("Públicos",CHAR(10)),""),
IF(VLOOKUP(B20,'[1]DATOS PERSONALES'!$B$8:$M$20,4,FALSE)&lt;&gt;"No tiene datos Personales Semi-privados",CONCATENATE("Semiprivados",CHAR(10)),""),
IF(VLOOKUP(B20,'[1]DATOS PERSONALES'!$B$8:$M$20,5,FALSE)&lt;&gt;"No tiene datos Personales Privados",CONCATENATE("Privados",CHAR(10)),""),
IF(VLOOKUP(B20,'[1]DATOS PERSONALES'!$B$8:$M$20,6,FALSE)&lt;&gt;"No tiene datos Personales Sensibles",CONCATENATE("Sensibles",CHAR(10),""),
IF(VLOOKUP(B20,'[1]DATOS PERSONALES'!$B$8:$M$20,7,FALSE)&lt;&gt;"No tiene datos Personales Vulnerables","Vulnerables","")))="","No tiene datos personales",CONCATENATE(IF(VLOOKUP(B20,'[1]DATOS PERSONALES'!$B$8:$M$20,3,FALSE)&lt;&gt;"No tiene datos Personales Públicos",CONCATENATE("Públicos",CHAR(10)),""),
IF(VLOOKUP(B20,'[1]DATOS PERSONALES'!$B$8:$M$20,4,FALSE)&lt;&gt;"No tiene datos Personales Semi-privados",CONCATENATE("Semiprivados",CHAR(10)),""),
IF(VLOOKUP(B20,'[1]DATOS PERSONALES'!$B$8:$M$20,5,FALSE)&lt;&gt;"No tiene datos Personales Privados",CONCATENATE("Privados",CHAR(10)),""),
IF(VLOOKUP(B20,'[1]DATOS PERSONALES'!$B$8:$M$20,6,FALSE)&lt;&gt;"No tiene datos Personales Sensibles",CONCATENATE("Sensibles",CHAR(10),""),
IF(VLOOKUP(B20,'[1]DATOS PERSONALES'!$B$8:$M$20,7,FALSE)&lt;&gt;"No tiene datos Personales Vulnerables","Vulnerables","")))),"No tiene datos personales")</f>
        <v xml:space="preserve">Semiprivados
Privados
Sensibles
</v>
      </c>
      <c r="G20" s="54" t="str">
        <f>VLOOKUP(B20,[1]ACTIVOS!$B$8:$V$20,16,FALSE)</f>
        <v>Pública</v>
      </c>
      <c r="H20" s="59"/>
      <c r="I20" s="59"/>
      <c r="J20" s="59"/>
      <c r="K20" s="59"/>
      <c r="L20" s="59"/>
      <c r="M20" s="59"/>
      <c r="N20" s="59"/>
      <c r="O20" s="59"/>
      <c r="P20" s="59"/>
    </row>
  </sheetData>
  <sheetProtection algorithmName="SHA-512" hashValue="OBFcx668knPb0yrodm/JL0m/aU3Lki89Y5TDuPk4iRbWXDv3klZRa6kaVm8MD+BGB2iDAV9IY505rRqeXM1hGA==" saltValue="HyOuLScCa52q0xO9Yz1I0g==" spinCount="100000" sheet="1" objects="1" scenarios="1"/>
  <mergeCells count="12">
    <mergeCell ref="L4:N4"/>
    <mergeCell ref="O4:P4"/>
    <mergeCell ref="A1:A4"/>
    <mergeCell ref="C1:C3"/>
    <mergeCell ref="D1:K3"/>
    <mergeCell ref="L1:N1"/>
    <mergeCell ref="O1:P1"/>
    <mergeCell ref="L2:N2"/>
    <mergeCell ref="O2:P2"/>
    <mergeCell ref="L3:N3"/>
    <mergeCell ref="O3:P3"/>
    <mergeCell ref="D4:K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300-000000000000}">
          <x14:formula1>
            <xm:f>'https://scjgovcol-my.sharepoint.com/Users/diana.bovea/OneDrive - Secretaría Distrital de Seguridad, Convivencia y Justicia/DB/Entregables/02. Septiembre/Activos de Información/[Plantilla Activos de Información - DIRTIC.xlsm]ACTIVOS'!#REF!</xm:f>
          </x14:formula1>
          <xm:sqref>A6:A20</xm:sqref>
        </x14:dataValidation>
        <x14:dataValidation type="list" showInputMessage="1" showErrorMessage="1" xr:uid="{00000000-0002-0000-0300-000001000000}">
          <x14:formula1>
            <xm:f>'https://scjgovcol-my.sharepoint.com/Users/diana.bovea/OneDrive - Secretaría Distrital de Seguridad, Convivencia y Justicia/DB/Entregables/02. Septiembre/Activos de Información/[Plantilla Activos de Información - DIRTIC.xlsm]ACTIVOS'!#REF!</xm:f>
          </x14:formula1>
          <xm:sqref>B6:B20</xm:sqref>
        </x14:dataValidation>
        <x14:dataValidation type="list" allowBlank="1" showInputMessage="1" showErrorMessage="1" xr:uid="{00000000-0002-0000-0300-000002000000}">
          <x14:formula1>
            <xm:f>'https://scjgovcol-my.sharepoint.com/Users/diana.bovea/OneDrive - Secretaría Distrital de Seguridad, Convivencia y Justicia/DB/Entregables/02. Septiembre/Activos de Información/[Plantilla Activos de Información - DIRTIC.xlsm]Valores'!#REF!</xm:f>
          </x14:formula1>
          <xm:sqref>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503D0765D1634487697A0901FAA485" ma:contentTypeVersion="12" ma:contentTypeDescription="Crear nuevo documento." ma:contentTypeScope="" ma:versionID="62f7f04ec436b058633729061eefd74e">
  <xsd:schema xmlns:xsd="http://www.w3.org/2001/XMLSchema" xmlns:xs="http://www.w3.org/2001/XMLSchema" xmlns:p="http://schemas.microsoft.com/office/2006/metadata/properties" xmlns:ns2="25772746-4f4c-4549-81d4-92d885df83ea" xmlns:ns3="47fe07ca-a9c1-43e3-9cc9-9b662c4d09b5" targetNamespace="http://schemas.microsoft.com/office/2006/metadata/properties" ma:root="true" ma:fieldsID="fe85a8cd362d14ef20562f9cfce370a0" ns2:_="" ns3:_="">
    <xsd:import namespace="25772746-4f4c-4549-81d4-92d885df83ea"/>
    <xsd:import namespace="47fe07ca-a9c1-43e3-9cc9-9b662c4d09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72746-4f4c-4549-81d4-92d885df8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fe07ca-a9c1-43e3-9cc9-9b662c4d09b5"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28347-7D4E-495F-8430-A5D442B5F7CB}"/>
</file>

<file path=customXml/itemProps2.xml><?xml version="1.0" encoding="utf-8"?>
<ds:datastoreItem xmlns:ds="http://schemas.openxmlformats.org/officeDocument/2006/customXml" ds:itemID="{06A9E80F-7CE7-4111-A4FE-C85F0D80749D}"/>
</file>

<file path=customXml/itemProps3.xml><?xml version="1.0" encoding="utf-8"?>
<ds:datastoreItem xmlns:ds="http://schemas.openxmlformats.org/officeDocument/2006/customXml" ds:itemID="{C8609E26-FE4C-442B-B9C4-FCA72CA1AA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Activos</vt:lpstr>
      <vt:lpstr>Hoja1</vt:lpstr>
      <vt:lpstr>Proceso</vt:lpstr>
      <vt:lpstr>Listas</vt:lpstr>
      <vt:lpstr>Índice de inforación CyR</vt:lpstr>
      <vt:lpstr>Apoyo</vt:lpstr>
      <vt:lpstr>Estratégico</vt:lpstr>
      <vt:lpstr>Misional</vt:lpstr>
      <vt:lpstr>Seguimiento_y_control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Bovea Jimenez</dc:creator>
  <cp:lastModifiedBy>Javier Diaz Mendez</cp:lastModifiedBy>
  <dcterms:created xsi:type="dcterms:W3CDTF">2018-10-16T20:46:25Z</dcterms:created>
  <dcterms:modified xsi:type="dcterms:W3CDTF">2020-09-28T16:16:32Z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0x010100FB503D0765D1634487697A0901FAA485</vt:lpwstr>
  </property>
</Properties>
</file>