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updateLinks="never" defaultThemeVersion="166925"/>
  <mc:AlternateContent xmlns:mc="http://schemas.openxmlformats.org/markup-compatibility/2006">
    <mc:Choice Requires="x15">
      <x15ac:absPath xmlns:x15ac="http://schemas.microsoft.com/office/spreadsheetml/2010/11/ac" url="C:\Users\YUDSA\Desktop\"/>
    </mc:Choice>
  </mc:AlternateContent>
  <xr:revisionPtr revIDLastSave="0" documentId="8_{DAB16415-DD8C-42D5-95A9-985D1573EFC8}" xr6:coauthVersionLast="45" xr6:coauthVersionMax="45" xr10:uidLastSave="{00000000-0000-0000-0000-000000000000}"/>
  <bookViews>
    <workbookView xWindow="-120" yWindow="-120" windowWidth="20730" windowHeight="11160" xr2:uid="{00000000-000D-0000-FFFF-FFFF00000000}"/>
  </bookViews>
  <sheets>
    <sheet name="Activos" sheetId="6" r:id="rId1"/>
    <sheet name="Hoja1" sheetId="7" r:id="rId2"/>
    <sheet name="Proceso" sheetId="3" state="hidden" r:id="rId3"/>
    <sheet name="Listas" sheetId="4" state="hidden" r:id="rId4"/>
    <sheet name="Índice de inforación CyR" sheetId="5" state="hidden" r:id="rId5"/>
  </sheets>
  <externalReferences>
    <externalReference r:id="rId6"/>
    <externalReference r:id="rId7"/>
  </externalReferences>
  <definedNames>
    <definedName name="_xlnm._FilterDatabase" localSheetId="0" hidden="1">Activos!$A$9:$AH$163</definedName>
    <definedName name="analogo">[1]Valores!$A$11:$A$13</definedName>
    <definedName name="Apoyo">Listas!$B$10:$B$15</definedName>
    <definedName name="Clasificación">[1]Valores!$G$1:$G$3</definedName>
    <definedName name="electronico">[1]Valores!$B$11:$B$16</definedName>
    <definedName name="Estratégico">Listas!$B$2:$B$4</definedName>
    <definedName name="Misional">Listas!$B$5:$B$9</definedName>
    <definedName name="NA">[1]Valores!$C$11</definedName>
    <definedName name="PROCESOS">[2]Hoja2!$A$2:$A$5</definedName>
    <definedName name="Seguimiento_y_control">Listas!$B$16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87" i="6" l="1"/>
  <c r="S286" i="6"/>
  <c r="S285" i="6"/>
  <c r="S284" i="6"/>
  <c r="S283" i="6"/>
  <c r="S282" i="6"/>
  <c r="S281" i="6"/>
  <c r="S280" i="6"/>
  <c r="S279" i="6"/>
  <c r="S278" i="6"/>
  <c r="S277" i="6"/>
  <c r="S276" i="6"/>
  <c r="S275" i="6"/>
  <c r="S274" i="6"/>
  <c r="S273" i="6"/>
  <c r="S272" i="6"/>
  <c r="S271" i="6"/>
  <c r="S270" i="6"/>
  <c r="S269" i="6"/>
  <c r="S268" i="6"/>
  <c r="S267" i="6"/>
  <c r="S266" i="6"/>
  <c r="S265" i="6"/>
  <c r="S264" i="6"/>
  <c r="S263" i="6"/>
  <c r="S262" i="6"/>
  <c r="S261" i="6"/>
  <c r="S260" i="6"/>
  <c r="S259" i="6"/>
  <c r="AF243" i="6"/>
  <c r="AF244" i="6"/>
  <c r="AF245" i="6"/>
  <c r="AF246" i="6"/>
  <c r="AF247" i="6"/>
  <c r="AF248" i="6"/>
  <c r="AF249" i="6"/>
  <c r="AF250" i="6"/>
  <c r="AF251" i="6"/>
  <c r="AF252" i="6"/>
  <c r="AF253" i="6"/>
  <c r="AF254" i="6"/>
  <c r="AF255" i="6"/>
  <c r="AF256" i="6"/>
  <c r="AF257" i="6"/>
  <c r="AF258" i="6"/>
  <c r="AD243" i="6"/>
  <c r="AD244" i="6"/>
  <c r="AD245" i="6"/>
  <c r="AD246" i="6"/>
  <c r="AD247" i="6"/>
  <c r="AD248" i="6"/>
  <c r="AD249" i="6"/>
  <c r="AD250" i="6"/>
  <c r="AD251" i="6"/>
  <c r="AD252" i="6"/>
  <c r="AD253" i="6"/>
  <c r="AD254" i="6"/>
  <c r="AD255" i="6"/>
  <c r="AD256" i="6"/>
  <c r="AD257" i="6"/>
  <c r="AD258" i="6"/>
  <c r="AB243" i="6"/>
  <c r="AG243" i="6" s="1"/>
  <c r="AH243" i="6" s="1"/>
  <c r="AB244" i="6"/>
  <c r="AG244" i="6" s="1"/>
  <c r="AH244" i="6" s="1"/>
  <c r="AB245" i="6"/>
  <c r="AG245" i="6" s="1"/>
  <c r="AH245" i="6" s="1"/>
  <c r="AB246" i="6"/>
  <c r="AG246" i="6" s="1"/>
  <c r="AH246" i="6" s="1"/>
  <c r="AB247" i="6"/>
  <c r="AG247" i="6" s="1"/>
  <c r="AH247" i="6" s="1"/>
  <c r="AB248" i="6"/>
  <c r="AG248" i="6" s="1"/>
  <c r="AH248" i="6" s="1"/>
  <c r="AB249" i="6"/>
  <c r="AG249" i="6" s="1"/>
  <c r="AH249" i="6" s="1"/>
  <c r="AB250" i="6"/>
  <c r="AG250" i="6" s="1"/>
  <c r="AH250" i="6" s="1"/>
  <c r="AB251" i="6"/>
  <c r="AG251" i="6" s="1"/>
  <c r="AH251" i="6" s="1"/>
  <c r="AB252" i="6"/>
  <c r="AG252" i="6" s="1"/>
  <c r="AH252" i="6" s="1"/>
  <c r="AB253" i="6"/>
  <c r="AG253" i="6" s="1"/>
  <c r="AH253" i="6" s="1"/>
  <c r="AB254" i="6"/>
  <c r="AG254" i="6" s="1"/>
  <c r="AH254" i="6" s="1"/>
  <c r="AB255" i="6"/>
  <c r="AG255" i="6" s="1"/>
  <c r="AH255" i="6" s="1"/>
  <c r="AB256" i="6"/>
  <c r="AG256" i="6" s="1"/>
  <c r="AH256" i="6" s="1"/>
  <c r="AB257" i="6"/>
  <c r="AG257" i="6" s="1"/>
  <c r="AH257" i="6" s="1"/>
  <c r="AB258" i="6"/>
  <c r="AG258" i="6" s="1"/>
  <c r="AH258" i="6" s="1"/>
  <c r="C1" i="7" l="1"/>
  <c r="B2" i="7"/>
  <c r="C2" i="7" s="1"/>
  <c r="AF228" i="6"/>
  <c r="AF229" i="6"/>
  <c r="AF230" i="6"/>
  <c r="AF231" i="6"/>
  <c r="AF232" i="6"/>
  <c r="AF233" i="6"/>
  <c r="AF234" i="6"/>
  <c r="AF235" i="6"/>
  <c r="AF236" i="6"/>
  <c r="AF237" i="6"/>
  <c r="AF238" i="6"/>
  <c r="AF239" i="6"/>
  <c r="AF240" i="6"/>
  <c r="AF241" i="6"/>
  <c r="AF242" i="6"/>
  <c r="AD228" i="6"/>
  <c r="AD229" i="6"/>
  <c r="AD230" i="6"/>
  <c r="AD231" i="6"/>
  <c r="AD232" i="6"/>
  <c r="AD233" i="6"/>
  <c r="AD234" i="6"/>
  <c r="AD235" i="6"/>
  <c r="AD236" i="6"/>
  <c r="AD237" i="6"/>
  <c r="AD238" i="6"/>
  <c r="AD239" i="6"/>
  <c r="AD240" i="6"/>
  <c r="AD241" i="6"/>
  <c r="AD242" i="6"/>
  <c r="AB228" i="6"/>
  <c r="AB229" i="6"/>
  <c r="AB230" i="6"/>
  <c r="AB231" i="6"/>
  <c r="AG231" i="6" s="1"/>
  <c r="AH231" i="6" s="1"/>
  <c r="AB232" i="6"/>
  <c r="AB233" i="6"/>
  <c r="AB234" i="6"/>
  <c r="AB235" i="6"/>
  <c r="AG235" i="6" s="1"/>
  <c r="AH235" i="6" s="1"/>
  <c r="AB236" i="6"/>
  <c r="AB237" i="6"/>
  <c r="AB238" i="6"/>
  <c r="AB239" i="6"/>
  <c r="AG239" i="6" s="1"/>
  <c r="AH239" i="6" s="1"/>
  <c r="AB240" i="6"/>
  <c r="AB241" i="6"/>
  <c r="AB242" i="6"/>
  <c r="AF216" i="6"/>
  <c r="AF217" i="6"/>
  <c r="AF218" i="6"/>
  <c r="AF219" i="6"/>
  <c r="AF220" i="6"/>
  <c r="AF221" i="6"/>
  <c r="AF222" i="6"/>
  <c r="AF223" i="6"/>
  <c r="AF224" i="6"/>
  <c r="AF225" i="6"/>
  <c r="AF226" i="6"/>
  <c r="AF227" i="6"/>
  <c r="AB216" i="6"/>
  <c r="AB217" i="6"/>
  <c r="AB218" i="6"/>
  <c r="AB219" i="6"/>
  <c r="AB220" i="6"/>
  <c r="AB221" i="6"/>
  <c r="AB222" i="6"/>
  <c r="AB223" i="6"/>
  <c r="AB224" i="6"/>
  <c r="AB225" i="6"/>
  <c r="AB226" i="6"/>
  <c r="AB227" i="6"/>
  <c r="AD216" i="6"/>
  <c r="AD217" i="6"/>
  <c r="AD218" i="6"/>
  <c r="AD219" i="6"/>
  <c r="AD220" i="6"/>
  <c r="AD221" i="6"/>
  <c r="AD222" i="6"/>
  <c r="AD223" i="6"/>
  <c r="AD224" i="6"/>
  <c r="AD225" i="6"/>
  <c r="AD226" i="6"/>
  <c r="AD227" i="6"/>
  <c r="B3" i="7" l="1"/>
  <c r="AG242" i="6"/>
  <c r="AH242" i="6" s="1"/>
  <c r="AG238" i="6"/>
  <c r="AH238" i="6" s="1"/>
  <c r="AG234" i="6"/>
  <c r="AH234" i="6" s="1"/>
  <c r="AG230" i="6"/>
  <c r="AH230" i="6" s="1"/>
  <c r="AG226" i="6"/>
  <c r="AH226" i="6" s="1"/>
  <c r="AG217" i="6"/>
  <c r="AH217" i="6" s="1"/>
  <c r="AG241" i="6"/>
  <c r="AH241" i="6" s="1"/>
  <c r="AG237" i="6"/>
  <c r="AH237" i="6" s="1"/>
  <c r="AG233" i="6"/>
  <c r="AH233" i="6" s="1"/>
  <c r="AG229" i="6"/>
  <c r="AH229" i="6" s="1"/>
  <c r="AG240" i="6"/>
  <c r="AH240" i="6" s="1"/>
  <c r="AG236" i="6"/>
  <c r="AH236" i="6" s="1"/>
  <c r="AG232" i="6"/>
  <c r="AH232" i="6" s="1"/>
  <c r="AG228" i="6"/>
  <c r="AH228" i="6" s="1"/>
  <c r="AG221" i="6"/>
  <c r="AH221" i="6" s="1"/>
  <c r="AG227" i="6"/>
  <c r="AH227" i="6" s="1"/>
  <c r="AG222" i="6"/>
  <c r="AH222" i="6" s="1"/>
  <c r="AG218" i="6"/>
  <c r="AH218" i="6" s="1"/>
  <c r="AG223" i="6"/>
  <c r="AH223" i="6" s="1"/>
  <c r="AG224" i="6"/>
  <c r="AH224" i="6" s="1"/>
  <c r="AG220" i="6"/>
  <c r="AH220" i="6" s="1"/>
  <c r="AG216" i="6"/>
  <c r="AH216" i="6" s="1"/>
  <c r="AG225" i="6"/>
  <c r="AH225" i="6" s="1"/>
  <c r="AG219" i="6"/>
  <c r="AH219" i="6" s="1"/>
  <c r="B4" i="7" l="1"/>
  <c r="C3" i="7"/>
  <c r="AF179" i="6"/>
  <c r="AF180" i="6"/>
  <c r="AF181" i="6"/>
  <c r="AF182" i="6"/>
  <c r="AF183" i="6"/>
  <c r="AF184" i="6"/>
  <c r="AF185" i="6"/>
  <c r="AF186" i="6"/>
  <c r="AF187" i="6"/>
  <c r="AF188" i="6"/>
  <c r="AF189" i="6"/>
  <c r="AF190" i="6"/>
  <c r="AF191" i="6"/>
  <c r="AF192" i="6"/>
  <c r="AF193" i="6"/>
  <c r="AF194" i="6"/>
  <c r="AF195" i="6"/>
  <c r="AF196" i="6"/>
  <c r="AF197" i="6"/>
  <c r="AF198" i="6"/>
  <c r="AF199" i="6"/>
  <c r="AF200" i="6"/>
  <c r="AF201" i="6"/>
  <c r="AF202" i="6"/>
  <c r="AF203" i="6"/>
  <c r="AF204" i="6"/>
  <c r="AF205" i="6"/>
  <c r="AF206" i="6"/>
  <c r="AF207" i="6"/>
  <c r="AF208" i="6"/>
  <c r="AF209" i="6"/>
  <c r="AF210" i="6"/>
  <c r="AF211" i="6"/>
  <c r="AF212" i="6"/>
  <c r="AF213" i="6"/>
  <c r="AF214" i="6"/>
  <c r="AF215" i="6"/>
  <c r="AD179" i="6"/>
  <c r="AD180" i="6"/>
  <c r="AD181" i="6"/>
  <c r="AD182" i="6"/>
  <c r="AD183" i="6"/>
  <c r="AD184" i="6"/>
  <c r="AD185" i="6"/>
  <c r="AD186" i="6"/>
  <c r="AD187" i="6"/>
  <c r="AD188" i="6"/>
  <c r="AD189" i="6"/>
  <c r="AD190" i="6"/>
  <c r="AD191" i="6"/>
  <c r="AD192" i="6"/>
  <c r="AD193" i="6"/>
  <c r="AD194" i="6"/>
  <c r="AD195" i="6"/>
  <c r="AD196" i="6"/>
  <c r="AD197" i="6"/>
  <c r="AD198" i="6"/>
  <c r="AD199" i="6"/>
  <c r="AD200" i="6"/>
  <c r="AD201" i="6"/>
  <c r="AD202" i="6"/>
  <c r="AD203" i="6"/>
  <c r="AD204" i="6"/>
  <c r="AD205" i="6"/>
  <c r="AD206" i="6"/>
  <c r="AD207" i="6"/>
  <c r="AD208" i="6"/>
  <c r="AD209" i="6"/>
  <c r="AD210" i="6"/>
  <c r="AD211" i="6"/>
  <c r="AD212" i="6"/>
  <c r="AD213" i="6"/>
  <c r="AD214" i="6"/>
  <c r="AD215" i="6"/>
  <c r="AB184" i="6"/>
  <c r="AG184" i="6" s="1"/>
  <c r="AH184" i="6" s="1"/>
  <c r="AB185" i="6"/>
  <c r="AG185" i="6" s="1"/>
  <c r="AH185" i="6" s="1"/>
  <c r="AB186" i="6"/>
  <c r="AB187" i="6"/>
  <c r="AG187" i="6" s="1"/>
  <c r="AH187" i="6" s="1"/>
  <c r="AB188" i="6"/>
  <c r="AG188" i="6" s="1"/>
  <c r="AH188" i="6" s="1"/>
  <c r="AB189" i="6"/>
  <c r="AG189" i="6" s="1"/>
  <c r="AH189" i="6" s="1"/>
  <c r="AB190" i="6"/>
  <c r="AB191" i="6"/>
  <c r="AG191" i="6" s="1"/>
  <c r="AH191" i="6" s="1"/>
  <c r="AB192" i="6"/>
  <c r="AG192" i="6" s="1"/>
  <c r="AH192" i="6" s="1"/>
  <c r="AB193" i="6"/>
  <c r="AB194" i="6"/>
  <c r="AB195" i="6"/>
  <c r="AG195" i="6" s="1"/>
  <c r="AH195" i="6" s="1"/>
  <c r="AB196" i="6"/>
  <c r="AG196" i="6" s="1"/>
  <c r="AH196" i="6" s="1"/>
  <c r="AB197" i="6"/>
  <c r="AG197" i="6" s="1"/>
  <c r="AH197" i="6" s="1"/>
  <c r="AB198" i="6"/>
  <c r="AB199" i="6"/>
  <c r="AG199" i="6" s="1"/>
  <c r="AH199" i="6" s="1"/>
  <c r="AB200" i="6"/>
  <c r="AG200" i="6" s="1"/>
  <c r="AH200" i="6" s="1"/>
  <c r="AB201" i="6"/>
  <c r="AG201" i="6" s="1"/>
  <c r="AH201" i="6" s="1"/>
  <c r="AB202" i="6"/>
  <c r="AB203" i="6"/>
  <c r="AG203" i="6" s="1"/>
  <c r="AH203" i="6" s="1"/>
  <c r="AB204" i="6"/>
  <c r="AG204" i="6" s="1"/>
  <c r="AH204" i="6" s="1"/>
  <c r="AB205" i="6"/>
  <c r="AG205" i="6" s="1"/>
  <c r="AH205" i="6" s="1"/>
  <c r="AB206" i="6"/>
  <c r="AB207" i="6"/>
  <c r="AG207" i="6" s="1"/>
  <c r="AH207" i="6" s="1"/>
  <c r="AB208" i="6"/>
  <c r="AG208" i="6" s="1"/>
  <c r="AH208" i="6" s="1"/>
  <c r="AB209" i="6"/>
  <c r="AB210" i="6"/>
  <c r="AB211" i="6"/>
  <c r="AG211" i="6" s="1"/>
  <c r="AH211" i="6" s="1"/>
  <c r="AB212" i="6"/>
  <c r="AG212" i="6" s="1"/>
  <c r="AH212" i="6" s="1"/>
  <c r="AB213" i="6"/>
  <c r="AG213" i="6" s="1"/>
  <c r="AH213" i="6" s="1"/>
  <c r="AB214" i="6"/>
  <c r="AB215" i="6"/>
  <c r="AG215" i="6" s="1"/>
  <c r="AH215" i="6" s="1"/>
  <c r="AB179" i="6"/>
  <c r="AG179" i="6" s="1"/>
  <c r="AH179" i="6" s="1"/>
  <c r="AB180" i="6"/>
  <c r="AB181" i="6"/>
  <c r="AB182" i="6"/>
  <c r="AB183" i="6"/>
  <c r="AG183" i="6" s="1"/>
  <c r="AH183" i="6" s="1"/>
  <c r="B5" i="7" l="1"/>
  <c r="C4" i="7"/>
  <c r="AG209" i="6"/>
  <c r="AH209" i="6" s="1"/>
  <c r="AG193" i="6"/>
  <c r="AH193" i="6" s="1"/>
  <c r="AG182" i="6"/>
  <c r="AH182" i="6" s="1"/>
  <c r="AG181" i="6"/>
  <c r="AH181" i="6" s="1"/>
  <c r="AG214" i="6"/>
  <c r="AH214" i="6" s="1"/>
  <c r="AG210" i="6"/>
  <c r="AH210" i="6" s="1"/>
  <c r="AG206" i="6"/>
  <c r="AH206" i="6" s="1"/>
  <c r="AG202" i="6"/>
  <c r="AH202" i="6" s="1"/>
  <c r="AG198" i="6"/>
  <c r="AH198" i="6" s="1"/>
  <c r="AG194" i="6"/>
  <c r="AH194" i="6" s="1"/>
  <c r="AG190" i="6"/>
  <c r="AH190" i="6" s="1"/>
  <c r="AG186" i="6"/>
  <c r="AH186" i="6" s="1"/>
  <c r="AG180" i="6"/>
  <c r="AH180" i="6" s="1"/>
  <c r="AF173" i="6"/>
  <c r="AF174" i="6"/>
  <c r="AF175" i="6"/>
  <c r="AF176" i="6"/>
  <c r="AF177" i="6"/>
  <c r="AF178" i="6"/>
  <c r="AF172" i="6"/>
  <c r="AD172" i="6"/>
  <c r="AD173" i="6"/>
  <c r="AD174" i="6"/>
  <c r="AD175" i="6"/>
  <c r="AD176" i="6"/>
  <c r="AD177" i="6"/>
  <c r="AD178" i="6"/>
  <c r="AB172" i="6"/>
  <c r="AG172" i="6" s="1"/>
  <c r="AH172" i="6" s="1"/>
  <c r="AB173" i="6"/>
  <c r="AB174" i="6"/>
  <c r="AB175" i="6"/>
  <c r="AB176" i="6"/>
  <c r="AG176" i="6" s="1"/>
  <c r="AH176" i="6" s="1"/>
  <c r="AB177" i="6"/>
  <c r="AB178" i="6"/>
  <c r="B6" i="7" l="1"/>
  <c r="C5" i="7"/>
  <c r="AG174" i="6"/>
  <c r="AH174" i="6" s="1"/>
  <c r="AG178" i="6"/>
  <c r="AH178" i="6" s="1"/>
  <c r="AG175" i="6"/>
  <c r="AH175" i="6" s="1"/>
  <c r="AG177" i="6"/>
  <c r="AH177" i="6" s="1"/>
  <c r="AG173" i="6"/>
  <c r="AH173" i="6" s="1"/>
  <c r="AF150" i="6"/>
  <c r="AF151" i="6"/>
  <c r="AB170" i="6"/>
  <c r="AB171" i="6"/>
  <c r="AF164" i="6"/>
  <c r="AF165" i="6"/>
  <c r="AF166" i="6"/>
  <c r="AF167" i="6"/>
  <c r="AF168" i="6"/>
  <c r="AF169" i="6"/>
  <c r="AF170" i="6"/>
  <c r="AF171" i="6"/>
  <c r="AD164" i="6"/>
  <c r="AD165" i="6"/>
  <c r="AD166" i="6"/>
  <c r="AD167" i="6"/>
  <c r="AD168" i="6"/>
  <c r="AD169" i="6"/>
  <c r="AD170" i="6"/>
  <c r="AD171" i="6"/>
  <c r="S171" i="6"/>
  <c r="S170" i="6"/>
  <c r="S169" i="6"/>
  <c r="S168" i="6"/>
  <c r="S167" i="6"/>
  <c r="S166" i="6"/>
  <c r="S164" i="6"/>
  <c r="AB164" i="6"/>
  <c r="AB165" i="6"/>
  <c r="AB166" i="6"/>
  <c r="AB167" i="6"/>
  <c r="AG167" i="6" s="1"/>
  <c r="AH167" i="6" s="1"/>
  <c r="AB168" i="6"/>
  <c r="AB169" i="6"/>
  <c r="B7" i="7" l="1"/>
  <c r="C6" i="7"/>
  <c r="AG166" i="6"/>
  <c r="AH166" i="6" s="1"/>
  <c r="AG169" i="6"/>
  <c r="AH169" i="6" s="1"/>
  <c r="AG168" i="6"/>
  <c r="AH168" i="6" s="1"/>
  <c r="AG164" i="6"/>
  <c r="AH164" i="6" s="1"/>
  <c r="AG165" i="6"/>
  <c r="AH165" i="6" s="1"/>
  <c r="AG171" i="6"/>
  <c r="AH171" i="6" s="1"/>
  <c r="AG170" i="6"/>
  <c r="AH170" i="6" s="1"/>
  <c r="AF135" i="6"/>
  <c r="AF136" i="6"/>
  <c r="AF137" i="6"/>
  <c r="AF138" i="6"/>
  <c r="AF139" i="6"/>
  <c r="AF140" i="6"/>
  <c r="AF141" i="6"/>
  <c r="AF142" i="6"/>
  <c r="AF143" i="6"/>
  <c r="AF144" i="6"/>
  <c r="AF145" i="6"/>
  <c r="AF146" i="6"/>
  <c r="AF147" i="6"/>
  <c r="AF148" i="6"/>
  <c r="AF149" i="6"/>
  <c r="AF152" i="6"/>
  <c r="AF153" i="6"/>
  <c r="AF154" i="6"/>
  <c r="AF155" i="6"/>
  <c r="AF156" i="6"/>
  <c r="AF157" i="6"/>
  <c r="AF158" i="6"/>
  <c r="AF159" i="6"/>
  <c r="AF160" i="6"/>
  <c r="AF161" i="6"/>
  <c r="AF162" i="6"/>
  <c r="AF163"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3" i="6"/>
  <c r="AB135" i="6"/>
  <c r="AB136" i="6"/>
  <c r="AB137" i="6"/>
  <c r="AB138" i="6"/>
  <c r="AB139" i="6"/>
  <c r="AB140" i="6"/>
  <c r="AB141" i="6"/>
  <c r="AB142" i="6"/>
  <c r="AB143" i="6"/>
  <c r="AB144" i="6"/>
  <c r="AB145" i="6"/>
  <c r="AB146" i="6"/>
  <c r="AB147" i="6"/>
  <c r="AB148" i="6"/>
  <c r="AB149" i="6"/>
  <c r="AB150" i="6"/>
  <c r="AG150" i="6" s="1"/>
  <c r="AB151" i="6"/>
  <c r="AB152" i="6"/>
  <c r="AB153" i="6"/>
  <c r="AB154" i="6"/>
  <c r="AB155" i="6"/>
  <c r="AB156" i="6"/>
  <c r="AB157" i="6"/>
  <c r="AB158" i="6"/>
  <c r="AB159" i="6"/>
  <c r="AB160" i="6"/>
  <c r="AB161" i="6"/>
  <c r="AB162" i="6"/>
  <c r="AB163" i="6"/>
  <c r="B8" i="7" l="1"/>
  <c r="C7" i="7"/>
  <c r="AG156" i="6"/>
  <c r="AH156" i="6" s="1"/>
  <c r="AG152" i="6"/>
  <c r="AH152" i="6" s="1"/>
  <c r="AG160" i="6"/>
  <c r="AH160" i="6" s="1"/>
  <c r="AG149" i="6"/>
  <c r="AH149" i="6" s="1"/>
  <c r="AG147" i="6"/>
  <c r="AH147" i="6" s="1"/>
  <c r="AG161" i="6"/>
  <c r="AH161" i="6" s="1"/>
  <c r="AG157" i="6"/>
  <c r="AH157" i="6" s="1"/>
  <c r="AG153" i="6"/>
  <c r="AH153" i="6" s="1"/>
  <c r="AG163" i="6"/>
  <c r="AH163" i="6" s="1"/>
  <c r="AG159" i="6"/>
  <c r="AH159" i="6" s="1"/>
  <c r="AG155" i="6"/>
  <c r="AH155" i="6" s="1"/>
  <c r="AG151" i="6"/>
  <c r="AH151" i="6" s="1"/>
  <c r="AG148" i="6"/>
  <c r="AH148" i="6" s="1"/>
  <c r="AG143" i="6"/>
  <c r="AH143" i="6" s="1"/>
  <c r="AG162" i="6"/>
  <c r="AH162" i="6" s="1"/>
  <c r="AG158" i="6"/>
  <c r="AH158" i="6" s="1"/>
  <c r="AG154" i="6"/>
  <c r="AH154" i="6" s="1"/>
  <c r="AH150" i="6"/>
  <c r="AG146" i="6"/>
  <c r="AH146" i="6" s="1"/>
  <c r="AG142" i="6"/>
  <c r="AH142" i="6" s="1"/>
  <c r="AG139" i="6"/>
  <c r="AH139" i="6" s="1"/>
  <c r="AG145" i="6"/>
  <c r="AH145" i="6" s="1"/>
  <c r="AG141" i="6"/>
  <c r="AH141" i="6" s="1"/>
  <c r="AG135" i="6"/>
  <c r="AH135" i="6" s="1"/>
  <c r="AG144" i="6"/>
  <c r="AH144" i="6" s="1"/>
  <c r="AG140" i="6"/>
  <c r="AH140" i="6" s="1"/>
  <c r="AG138" i="6"/>
  <c r="AH138" i="6" s="1"/>
  <c r="AG137" i="6"/>
  <c r="AH137" i="6" s="1"/>
  <c r="AG136" i="6"/>
  <c r="AH136" i="6" s="1"/>
  <c r="B9" i="7" l="1"/>
  <c r="C8" i="7"/>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B10" i="7" l="1"/>
  <c r="C9" i="7"/>
  <c r="AG133" i="6"/>
  <c r="AH133" i="6" s="1"/>
  <c r="AG129" i="6"/>
  <c r="AH129" i="6" s="1"/>
  <c r="AG125" i="6"/>
  <c r="AH125" i="6" s="1"/>
  <c r="AG121" i="6"/>
  <c r="AH121" i="6" s="1"/>
  <c r="AG117" i="6"/>
  <c r="AH117" i="6" s="1"/>
  <c r="AG113" i="6"/>
  <c r="AH113" i="6" s="1"/>
  <c r="AG109" i="6"/>
  <c r="AH109" i="6" s="1"/>
  <c r="AG105" i="6"/>
  <c r="AH105" i="6" s="1"/>
  <c r="AG134" i="6"/>
  <c r="AH134" i="6" s="1"/>
  <c r="AG130" i="6"/>
  <c r="AH130" i="6" s="1"/>
  <c r="AG126" i="6"/>
  <c r="AH126" i="6" s="1"/>
  <c r="AG122" i="6"/>
  <c r="AH122" i="6" s="1"/>
  <c r="AG118" i="6"/>
  <c r="AH118" i="6" s="1"/>
  <c r="AG114" i="6"/>
  <c r="AH114" i="6" s="1"/>
  <c r="AG110" i="6"/>
  <c r="AH110" i="6" s="1"/>
  <c r="AG106" i="6"/>
  <c r="AH106" i="6" s="1"/>
  <c r="AG132" i="6"/>
  <c r="AH132" i="6" s="1"/>
  <c r="AG128" i="6"/>
  <c r="AH128" i="6" s="1"/>
  <c r="AG124" i="6"/>
  <c r="AH124" i="6" s="1"/>
  <c r="AG120" i="6"/>
  <c r="AH120" i="6" s="1"/>
  <c r="AG116" i="6"/>
  <c r="AH116" i="6" s="1"/>
  <c r="AG112" i="6"/>
  <c r="AH112" i="6" s="1"/>
  <c r="AG108" i="6"/>
  <c r="AH108" i="6" s="1"/>
  <c r="AG104" i="6"/>
  <c r="AH104" i="6" s="1"/>
  <c r="AG131" i="6"/>
  <c r="AH131" i="6" s="1"/>
  <c r="AG127" i="6"/>
  <c r="AH127" i="6" s="1"/>
  <c r="AG123" i="6"/>
  <c r="AH123" i="6" s="1"/>
  <c r="AG119" i="6"/>
  <c r="AH119" i="6" s="1"/>
  <c r="AG115" i="6"/>
  <c r="AH115" i="6" s="1"/>
  <c r="AG111" i="6"/>
  <c r="AH111" i="6" s="1"/>
  <c r="AG107" i="6"/>
  <c r="AH107" i="6" s="1"/>
  <c r="B11" i="7" l="1"/>
  <c r="C10" i="7"/>
  <c r="AF88" i="6"/>
  <c r="AF89" i="6"/>
  <c r="AF90" i="6"/>
  <c r="AF91" i="6"/>
  <c r="AF92" i="6"/>
  <c r="AF93" i="6"/>
  <c r="AF94" i="6"/>
  <c r="AF95" i="6"/>
  <c r="AF96" i="6"/>
  <c r="AF97" i="6"/>
  <c r="AF98" i="6"/>
  <c r="AF99" i="6"/>
  <c r="AF100" i="6"/>
  <c r="AF101" i="6"/>
  <c r="AF102" i="6"/>
  <c r="AF103" i="6"/>
  <c r="AD88" i="6"/>
  <c r="AD89" i="6"/>
  <c r="AD90" i="6"/>
  <c r="AD91" i="6"/>
  <c r="AD92" i="6"/>
  <c r="AD93" i="6"/>
  <c r="AD94" i="6"/>
  <c r="AD95" i="6"/>
  <c r="AD96" i="6"/>
  <c r="AD97" i="6"/>
  <c r="AD98" i="6"/>
  <c r="AD99" i="6"/>
  <c r="AD100" i="6"/>
  <c r="AD101" i="6"/>
  <c r="AD102" i="6"/>
  <c r="AD103" i="6"/>
  <c r="AB88" i="6"/>
  <c r="AB89" i="6"/>
  <c r="AG89" i="6" s="1"/>
  <c r="AH89" i="6" s="1"/>
  <c r="AB90" i="6"/>
  <c r="AG90" i="6" s="1"/>
  <c r="AH90" i="6" s="1"/>
  <c r="AB91" i="6"/>
  <c r="AG91" i="6" s="1"/>
  <c r="AH91" i="6" s="1"/>
  <c r="AB92" i="6"/>
  <c r="AG92" i="6" s="1"/>
  <c r="AH92" i="6" s="1"/>
  <c r="AB93" i="6"/>
  <c r="AG93" i="6" s="1"/>
  <c r="AH93" i="6" s="1"/>
  <c r="AB94" i="6"/>
  <c r="AG94" i="6" s="1"/>
  <c r="AH94" i="6" s="1"/>
  <c r="AB95" i="6"/>
  <c r="AB96" i="6"/>
  <c r="AG96" i="6" s="1"/>
  <c r="AH96" i="6" s="1"/>
  <c r="AB97" i="6"/>
  <c r="AG97" i="6" s="1"/>
  <c r="AH97" i="6" s="1"/>
  <c r="AB98" i="6"/>
  <c r="AG98" i="6" s="1"/>
  <c r="AH98" i="6" s="1"/>
  <c r="AB99" i="6"/>
  <c r="AG99" i="6" s="1"/>
  <c r="AH99" i="6" s="1"/>
  <c r="AB100" i="6"/>
  <c r="AG100" i="6" s="1"/>
  <c r="AH100" i="6" s="1"/>
  <c r="AB101" i="6"/>
  <c r="AG101" i="6" s="1"/>
  <c r="AH101" i="6" s="1"/>
  <c r="AB102" i="6"/>
  <c r="AG102" i="6" s="1"/>
  <c r="AH102" i="6" s="1"/>
  <c r="AB103" i="6"/>
  <c r="AG103" i="6" s="1"/>
  <c r="AH103" i="6" s="1"/>
  <c r="AG88" i="6"/>
  <c r="AH88" i="6" s="1"/>
  <c r="B12" i="7" l="1"/>
  <c r="C11" i="7"/>
  <c r="AG95" i="6"/>
  <c r="AH95" i="6" s="1"/>
  <c r="B13" i="7" l="1"/>
  <c r="C12" i="7"/>
  <c r="AF87" i="6"/>
  <c r="AD87" i="6"/>
  <c r="AB87" i="6"/>
  <c r="S87" i="6"/>
  <c r="AF86" i="6"/>
  <c r="AD86" i="6"/>
  <c r="AB86" i="6"/>
  <c r="S86" i="6"/>
  <c r="AF85" i="6"/>
  <c r="AD85" i="6"/>
  <c r="AB85" i="6"/>
  <c r="S85" i="6"/>
  <c r="AF84" i="6"/>
  <c r="AD84" i="6"/>
  <c r="AB84" i="6"/>
  <c r="S84" i="6"/>
  <c r="AF83" i="6"/>
  <c r="AD83" i="6"/>
  <c r="AB83" i="6"/>
  <c r="S83" i="6"/>
  <c r="AF82" i="6"/>
  <c r="AD82" i="6"/>
  <c r="AB82" i="6"/>
  <c r="S82" i="6"/>
  <c r="AF81" i="6"/>
  <c r="AD81" i="6"/>
  <c r="AB81" i="6"/>
  <c r="S81" i="6"/>
  <c r="AF80" i="6"/>
  <c r="AD80" i="6"/>
  <c r="AB80" i="6"/>
  <c r="S80" i="6"/>
  <c r="AF79" i="6"/>
  <c r="AD79" i="6"/>
  <c r="AB79" i="6"/>
  <c r="S79" i="6"/>
  <c r="AF78" i="6"/>
  <c r="AD78" i="6"/>
  <c r="AB78" i="6"/>
  <c r="S78" i="6"/>
  <c r="AF77" i="6"/>
  <c r="AD77" i="6"/>
  <c r="AB77" i="6"/>
  <c r="S77" i="6"/>
  <c r="AF76" i="6"/>
  <c r="AD76" i="6"/>
  <c r="AB76" i="6"/>
  <c r="S76" i="6"/>
  <c r="B14" i="7" l="1"/>
  <c r="C13" i="7"/>
  <c r="AG78" i="6"/>
  <c r="AH78" i="6" s="1"/>
  <c r="AG79" i="6"/>
  <c r="AH79" i="6" s="1"/>
  <c r="AG80" i="6"/>
  <c r="AH80" i="6" s="1"/>
  <c r="AG82" i="6"/>
  <c r="AH82" i="6" s="1"/>
  <c r="AG84" i="6"/>
  <c r="AH84" i="6" s="1"/>
  <c r="AG86" i="6"/>
  <c r="AH86" i="6" s="1"/>
  <c r="AG87" i="6"/>
  <c r="AH87" i="6" s="1"/>
  <c r="AG77" i="6"/>
  <c r="AH77" i="6" s="1"/>
  <c r="AG83" i="6"/>
  <c r="AH83" i="6" s="1"/>
  <c r="AG85" i="6"/>
  <c r="AH85" i="6" s="1"/>
  <c r="AG76" i="6"/>
  <c r="AH76" i="6" s="1"/>
  <c r="AG81" i="6"/>
  <c r="AH81" i="6" s="1"/>
  <c r="AF75" i="6"/>
  <c r="AD75" i="6"/>
  <c r="AB75" i="6"/>
  <c r="S75" i="6"/>
  <c r="AF74" i="6"/>
  <c r="AD74" i="6"/>
  <c r="AB74" i="6"/>
  <c r="S74" i="6"/>
  <c r="AF73" i="6"/>
  <c r="AD73" i="6"/>
  <c r="AB73" i="6"/>
  <c r="S73" i="6"/>
  <c r="AF72" i="6"/>
  <c r="AD72" i="6"/>
  <c r="AB72" i="6"/>
  <c r="S72" i="6"/>
  <c r="AF71" i="6"/>
  <c r="AD71" i="6"/>
  <c r="AB71" i="6"/>
  <c r="S71" i="6"/>
  <c r="AF70" i="6"/>
  <c r="AD70" i="6"/>
  <c r="AB70" i="6"/>
  <c r="S70" i="6"/>
  <c r="AF69" i="6"/>
  <c r="AD69" i="6"/>
  <c r="AB69" i="6"/>
  <c r="S69" i="6"/>
  <c r="AF68" i="6"/>
  <c r="AD68" i="6"/>
  <c r="AB68" i="6"/>
  <c r="S68" i="6"/>
  <c r="AH67" i="6"/>
  <c r="S67" i="6"/>
  <c r="AF66" i="6"/>
  <c r="AD66" i="6"/>
  <c r="AB66" i="6"/>
  <c r="S66" i="6"/>
  <c r="AF65" i="6"/>
  <c r="AD65" i="6"/>
  <c r="AB65" i="6"/>
  <c r="S65" i="6"/>
  <c r="AF64" i="6"/>
  <c r="AD64" i="6"/>
  <c r="AB64" i="6"/>
  <c r="S64" i="6"/>
  <c r="AF63" i="6"/>
  <c r="AD63" i="6"/>
  <c r="AB63" i="6"/>
  <c r="S63" i="6"/>
  <c r="AF62" i="6"/>
  <c r="AD62" i="6"/>
  <c r="AB62" i="6"/>
  <c r="S62" i="6"/>
  <c r="AF61" i="6"/>
  <c r="AD61" i="6"/>
  <c r="AB61" i="6"/>
  <c r="S61" i="6"/>
  <c r="AF60" i="6"/>
  <c r="AD60" i="6"/>
  <c r="AB60" i="6"/>
  <c r="S60" i="6"/>
  <c r="AF59" i="6"/>
  <c r="AD59" i="6"/>
  <c r="AB59" i="6"/>
  <c r="S59" i="6"/>
  <c r="AF58" i="6"/>
  <c r="AD58" i="6"/>
  <c r="AB58" i="6"/>
  <c r="S58" i="6"/>
  <c r="B15" i="7" l="1"/>
  <c r="C14" i="7"/>
  <c r="AG68" i="6"/>
  <c r="AH68" i="6" s="1"/>
  <c r="AG70" i="6"/>
  <c r="AH70" i="6" s="1"/>
  <c r="AG72" i="6"/>
  <c r="AH72" i="6" s="1"/>
  <c r="AG74" i="6"/>
  <c r="AH74" i="6" s="1"/>
  <c r="AG75" i="6"/>
  <c r="AH75" i="6" s="1"/>
  <c r="AG62" i="6"/>
  <c r="AH62" i="6" s="1"/>
  <c r="AG66" i="6"/>
  <c r="AH66" i="6" s="1"/>
  <c r="AG71" i="6"/>
  <c r="AH71" i="6" s="1"/>
  <c r="AG58" i="6"/>
  <c r="AH58" i="6" s="1"/>
  <c r="AG59" i="6"/>
  <c r="AH59" i="6" s="1"/>
  <c r="AG61" i="6"/>
  <c r="AH61" i="6" s="1"/>
  <c r="AG63" i="6"/>
  <c r="AH63" i="6" s="1"/>
  <c r="AG65" i="6"/>
  <c r="AH65" i="6" s="1"/>
  <c r="AG64" i="6"/>
  <c r="AH64" i="6" s="1"/>
  <c r="AG73" i="6"/>
  <c r="AH73" i="6" s="1"/>
  <c r="AG60" i="6"/>
  <c r="AH60" i="6" s="1"/>
  <c r="AG69" i="6"/>
  <c r="AH69" i="6" s="1"/>
  <c r="AF57" i="6"/>
  <c r="AD57" i="6"/>
  <c r="AB57" i="6"/>
  <c r="X57" i="6"/>
  <c r="S57" i="6"/>
  <c r="AF56" i="6"/>
  <c r="AD56" i="6"/>
  <c r="AB56" i="6"/>
  <c r="X56" i="6"/>
  <c r="S56" i="6"/>
  <c r="AF55" i="6"/>
  <c r="AD55" i="6"/>
  <c r="AB55" i="6"/>
  <c r="X55" i="6"/>
  <c r="S55" i="6"/>
  <c r="AF54" i="6"/>
  <c r="AD54" i="6"/>
  <c r="AB54" i="6"/>
  <c r="X54" i="6"/>
  <c r="S54" i="6"/>
  <c r="AF53" i="6"/>
  <c r="AD53" i="6"/>
  <c r="AB53" i="6"/>
  <c r="X53" i="6"/>
  <c r="S53" i="6"/>
  <c r="AF52" i="6"/>
  <c r="AD52" i="6"/>
  <c r="AB52" i="6"/>
  <c r="X52" i="6"/>
  <c r="S52" i="6"/>
  <c r="AF51" i="6"/>
  <c r="AD51" i="6"/>
  <c r="AB51" i="6"/>
  <c r="X51" i="6"/>
  <c r="S51" i="6"/>
  <c r="AF50" i="6"/>
  <c r="AD50" i="6"/>
  <c r="AB50" i="6"/>
  <c r="X50" i="6"/>
  <c r="S50" i="6"/>
  <c r="AF49" i="6"/>
  <c r="AD49" i="6"/>
  <c r="AB49" i="6"/>
  <c r="X49" i="6"/>
  <c r="S49" i="6"/>
  <c r="AF48" i="6"/>
  <c r="AD48" i="6"/>
  <c r="AB48" i="6"/>
  <c r="X48" i="6"/>
  <c r="S48" i="6"/>
  <c r="AF47" i="6"/>
  <c r="AD47" i="6"/>
  <c r="AB47" i="6"/>
  <c r="X47" i="6"/>
  <c r="S47" i="6"/>
  <c r="AF46" i="6"/>
  <c r="AD46" i="6"/>
  <c r="AB46" i="6"/>
  <c r="X46" i="6"/>
  <c r="S46" i="6"/>
  <c r="AF45" i="6"/>
  <c r="AD45" i="6"/>
  <c r="AB45" i="6"/>
  <c r="X45" i="6"/>
  <c r="S45" i="6"/>
  <c r="AF44" i="6"/>
  <c r="AD44" i="6"/>
  <c r="AB44" i="6"/>
  <c r="X44" i="6"/>
  <c r="S44" i="6"/>
  <c r="AF43" i="6"/>
  <c r="AD43" i="6"/>
  <c r="AB43" i="6"/>
  <c r="X43" i="6"/>
  <c r="S43" i="6"/>
  <c r="AF42" i="6"/>
  <c r="AD42" i="6"/>
  <c r="AB42" i="6"/>
  <c r="X42" i="6"/>
  <c r="S42" i="6"/>
  <c r="AF41" i="6"/>
  <c r="AD41" i="6"/>
  <c r="AB41" i="6"/>
  <c r="X41" i="6"/>
  <c r="S41" i="6"/>
  <c r="AF40" i="6"/>
  <c r="AD40" i="6"/>
  <c r="AB40" i="6"/>
  <c r="X40" i="6"/>
  <c r="S40" i="6"/>
  <c r="AF39" i="6"/>
  <c r="AD39" i="6"/>
  <c r="AB39" i="6"/>
  <c r="X39" i="6"/>
  <c r="S39" i="6"/>
  <c r="AF38" i="6"/>
  <c r="AD38" i="6"/>
  <c r="AB38" i="6"/>
  <c r="X38" i="6"/>
  <c r="S38" i="6"/>
  <c r="AF37" i="6"/>
  <c r="AD37" i="6"/>
  <c r="AB37" i="6"/>
  <c r="X37" i="6"/>
  <c r="S37" i="6"/>
  <c r="AF36" i="6"/>
  <c r="AD36" i="6"/>
  <c r="AB36" i="6"/>
  <c r="X36" i="6"/>
  <c r="S36" i="6"/>
  <c r="AF35" i="6"/>
  <c r="AD35" i="6"/>
  <c r="AB35" i="6"/>
  <c r="X35" i="6"/>
  <c r="S35" i="6"/>
  <c r="AF34" i="6"/>
  <c r="AD34" i="6"/>
  <c r="AB34" i="6"/>
  <c r="X34" i="6"/>
  <c r="S34" i="6"/>
  <c r="AF33" i="6"/>
  <c r="AD33" i="6"/>
  <c r="AB33" i="6"/>
  <c r="X33" i="6"/>
  <c r="S33" i="6"/>
  <c r="B16" i="7" l="1"/>
  <c r="C15" i="7"/>
  <c r="AG54" i="6"/>
  <c r="AH54" i="6" s="1"/>
  <c r="AG35" i="6"/>
  <c r="AH35" i="6" s="1"/>
  <c r="AG39" i="6"/>
  <c r="AH39" i="6" s="1"/>
  <c r="AG43" i="6"/>
  <c r="AH43" i="6" s="1"/>
  <c r="AG47" i="6"/>
  <c r="AH47" i="6" s="1"/>
  <c r="AG51" i="6"/>
  <c r="AH51" i="6" s="1"/>
  <c r="AG40" i="6"/>
  <c r="AH40" i="6" s="1"/>
  <c r="AG44" i="6"/>
  <c r="AH44" i="6" s="1"/>
  <c r="AG55" i="6"/>
  <c r="AH55" i="6" s="1"/>
  <c r="AG33" i="6"/>
  <c r="AH33" i="6" s="1"/>
  <c r="AG34" i="6"/>
  <c r="AH34" i="6" s="1"/>
  <c r="AG56" i="6"/>
  <c r="AH56" i="6" s="1"/>
  <c r="AG38" i="6"/>
  <c r="AH38" i="6" s="1"/>
  <c r="AG49" i="6"/>
  <c r="AH49" i="6" s="1"/>
  <c r="AG50" i="6"/>
  <c r="AH50" i="6" s="1"/>
  <c r="AG57" i="6"/>
  <c r="AH57" i="6" s="1"/>
  <c r="AG37" i="6"/>
  <c r="AH37" i="6" s="1"/>
  <c r="AG53" i="6"/>
  <c r="AH53" i="6" s="1"/>
  <c r="AG41" i="6"/>
  <c r="AH41" i="6" s="1"/>
  <c r="AG42" i="6"/>
  <c r="AH42" i="6" s="1"/>
  <c r="AG48" i="6"/>
  <c r="AH48" i="6" s="1"/>
  <c r="AG36" i="6"/>
  <c r="AH36" i="6" s="1"/>
  <c r="AG45" i="6"/>
  <c r="AH45" i="6" s="1"/>
  <c r="AG46" i="6"/>
  <c r="AH46" i="6" s="1"/>
  <c r="AG52" i="6"/>
  <c r="AH52" i="6" s="1"/>
  <c r="AF32" i="6"/>
  <c r="AD32" i="6"/>
  <c r="AB32" i="6"/>
  <c r="S32" i="6"/>
  <c r="AF31" i="6"/>
  <c r="AD31" i="6"/>
  <c r="AB31" i="6"/>
  <c r="S31" i="6"/>
  <c r="AF30" i="6"/>
  <c r="AD30" i="6"/>
  <c r="AB30" i="6"/>
  <c r="S30" i="6"/>
  <c r="AF29" i="6"/>
  <c r="AD29" i="6"/>
  <c r="AB29" i="6"/>
  <c r="S29" i="6"/>
  <c r="B17" i="7" l="1"/>
  <c r="C16" i="7"/>
  <c r="AG29" i="6"/>
  <c r="AH29" i="6" s="1"/>
  <c r="AG31" i="6"/>
  <c r="AH31" i="6" s="1"/>
  <c r="AG32" i="6"/>
  <c r="AH32" i="6" s="1"/>
  <c r="AG30" i="6"/>
  <c r="AH30" i="6" s="1"/>
  <c r="AF28" i="6"/>
  <c r="AD28" i="6"/>
  <c r="AB28" i="6"/>
  <c r="S28" i="6"/>
  <c r="AF27" i="6"/>
  <c r="AD27" i="6"/>
  <c r="AB27" i="6"/>
  <c r="S27" i="6"/>
  <c r="AF26" i="6"/>
  <c r="AD26" i="6"/>
  <c r="AB26" i="6"/>
  <c r="S26" i="6"/>
  <c r="AF25" i="6"/>
  <c r="AD25" i="6"/>
  <c r="AB25" i="6"/>
  <c r="S25" i="6"/>
  <c r="AF24" i="6"/>
  <c r="AD24" i="6"/>
  <c r="AB24" i="6"/>
  <c r="AG24" i="6" s="1"/>
  <c r="AH24" i="6" s="1"/>
  <c r="S24" i="6"/>
  <c r="AF23" i="6"/>
  <c r="AD23" i="6"/>
  <c r="AB23" i="6"/>
  <c r="S23" i="6"/>
  <c r="AF22" i="6"/>
  <c r="AD22" i="6"/>
  <c r="AB22" i="6"/>
  <c r="AG22" i="6" s="1"/>
  <c r="AH22" i="6" s="1"/>
  <c r="S22" i="6"/>
  <c r="AF21" i="6"/>
  <c r="AD21" i="6"/>
  <c r="AB21" i="6"/>
  <c r="S21" i="6"/>
  <c r="AF20" i="6"/>
  <c r="AD20" i="6"/>
  <c r="AB20" i="6"/>
  <c r="S20" i="6"/>
  <c r="AF19" i="6"/>
  <c r="AD19" i="6"/>
  <c r="AB19" i="6"/>
  <c r="AG19" i="6" s="1"/>
  <c r="AH19" i="6" s="1"/>
  <c r="S19" i="6"/>
  <c r="AF18" i="6"/>
  <c r="AD18" i="6"/>
  <c r="AB18" i="6"/>
  <c r="S18" i="6"/>
  <c r="AF17" i="6"/>
  <c r="AD17" i="6"/>
  <c r="AB17" i="6"/>
  <c r="AG17" i="6" s="1"/>
  <c r="AH17" i="6" s="1"/>
  <c r="S17" i="6"/>
  <c r="AF16" i="6"/>
  <c r="AD16" i="6"/>
  <c r="AB16" i="6"/>
  <c r="S16" i="6"/>
  <c r="AF15" i="6"/>
  <c r="AD15" i="6"/>
  <c r="AB15" i="6"/>
  <c r="S15" i="6"/>
  <c r="AF14" i="6"/>
  <c r="AD14" i="6"/>
  <c r="AB14" i="6"/>
  <c r="S14" i="6"/>
  <c r="B18" i="7" l="1"/>
  <c r="C17" i="7"/>
  <c r="AG26" i="6"/>
  <c r="AH26" i="6" s="1"/>
  <c r="AG14" i="6"/>
  <c r="AH14" i="6" s="1"/>
  <c r="AG15" i="6"/>
  <c r="AH15" i="6" s="1"/>
  <c r="AG18" i="6"/>
  <c r="AH18" i="6" s="1"/>
  <c r="AG23" i="6"/>
  <c r="AH23" i="6" s="1"/>
  <c r="AG27" i="6"/>
  <c r="AH27" i="6" s="1"/>
  <c r="AG16" i="6"/>
  <c r="AH16" i="6" s="1"/>
  <c r="AG25" i="6"/>
  <c r="AH25" i="6" s="1"/>
  <c r="AG28" i="6"/>
  <c r="AH28" i="6" s="1"/>
  <c r="AG20" i="6"/>
  <c r="AH20" i="6" s="1"/>
  <c r="AG21" i="6"/>
  <c r="AH21" i="6" s="1"/>
  <c r="AF13" i="6"/>
  <c r="AD13" i="6"/>
  <c r="AB13" i="6"/>
  <c r="S13" i="6"/>
  <c r="AF12" i="6"/>
  <c r="AD12" i="6"/>
  <c r="AB12" i="6"/>
  <c r="S12" i="6"/>
  <c r="AF11" i="6"/>
  <c r="AD11" i="6"/>
  <c r="AB11" i="6"/>
  <c r="S11" i="6"/>
  <c r="AF10" i="6"/>
  <c r="AD10" i="6"/>
  <c r="AB10" i="6"/>
  <c r="S10" i="6"/>
  <c r="B19" i="7" l="1"/>
  <c r="C18" i="7"/>
  <c r="AG11" i="6"/>
  <c r="AH11" i="6" s="1"/>
  <c r="AG10" i="6"/>
  <c r="AH10" i="6" s="1"/>
  <c r="AG12" i="6"/>
  <c r="AH12" i="6" s="1"/>
  <c r="AG13" i="6"/>
  <c r="AH13" i="6" s="1"/>
  <c r="B20" i="7" l="1"/>
  <c r="C19" i="7"/>
  <c r="G20" i="5"/>
  <c r="F20" i="5"/>
  <c r="D20" i="5"/>
  <c r="G19" i="5"/>
  <c r="F19" i="5"/>
  <c r="D19" i="5"/>
  <c r="G18" i="5"/>
  <c r="F18" i="5"/>
  <c r="D18" i="5"/>
  <c r="G17" i="5"/>
  <c r="F17" i="5"/>
  <c r="D17" i="5"/>
  <c r="G16" i="5"/>
  <c r="F16" i="5"/>
  <c r="D16" i="5"/>
  <c r="G15" i="5"/>
  <c r="F15" i="5"/>
  <c r="D15" i="5"/>
  <c r="G14" i="5"/>
  <c r="F14" i="5"/>
  <c r="D14" i="5"/>
  <c r="G13" i="5"/>
  <c r="F13" i="5"/>
  <c r="D13" i="5"/>
  <c r="G12" i="5"/>
  <c r="F12" i="5"/>
  <c r="D12" i="5"/>
  <c r="G11" i="5"/>
  <c r="F11" i="5"/>
  <c r="D11" i="5"/>
  <c r="G10" i="5"/>
  <c r="F10" i="5"/>
  <c r="D10" i="5"/>
  <c r="G9" i="5"/>
  <c r="F9" i="5"/>
  <c r="D9" i="5"/>
  <c r="G8" i="5"/>
  <c r="F8" i="5"/>
  <c r="D8" i="5"/>
  <c r="G7" i="5"/>
  <c r="F7" i="5"/>
  <c r="D7" i="5"/>
  <c r="G6" i="5"/>
  <c r="F6" i="5"/>
  <c r="D6" i="5"/>
  <c r="B21" i="7" l="1"/>
  <c r="C20" i="7"/>
  <c r="B22" i="7" l="1"/>
  <c r="C21" i="7"/>
  <c r="B23" i="7" l="1"/>
  <c r="C22" i="7"/>
  <c r="B24" i="7" l="1"/>
  <c r="C23" i="7"/>
  <c r="B25" i="7" l="1"/>
  <c r="C24" i="7"/>
  <c r="B26" i="7" l="1"/>
  <c r="C25" i="7"/>
  <c r="B27" i="7" l="1"/>
  <c r="C26" i="7"/>
  <c r="B28" i="7" l="1"/>
  <c r="C27" i="7"/>
  <c r="B29" i="7" l="1"/>
  <c r="C28" i="7"/>
  <c r="B30" i="7" l="1"/>
  <c r="C29" i="7"/>
  <c r="B31" i="7" l="1"/>
  <c r="C30" i="7"/>
  <c r="B32" i="7" l="1"/>
  <c r="C31" i="7"/>
  <c r="B33" i="7" l="1"/>
  <c r="C32" i="7"/>
  <c r="B34" i="7" l="1"/>
  <c r="C33" i="7"/>
  <c r="B35" i="7" l="1"/>
  <c r="C34" i="7"/>
  <c r="B36" i="7" l="1"/>
  <c r="C35" i="7"/>
  <c r="B37" i="7" l="1"/>
  <c r="C36" i="7"/>
  <c r="B38" i="7" l="1"/>
  <c r="C37" i="7"/>
  <c r="B39" i="7" l="1"/>
  <c r="C38" i="7"/>
  <c r="B40" i="7" l="1"/>
  <c r="C39" i="7"/>
  <c r="B41" i="7" l="1"/>
  <c r="C40" i="7"/>
  <c r="B42" i="7" l="1"/>
  <c r="C41" i="7"/>
  <c r="B43" i="7" l="1"/>
  <c r="C42" i="7"/>
  <c r="B44" i="7" l="1"/>
  <c r="C43" i="7"/>
  <c r="B45" i="7" l="1"/>
  <c r="C44" i="7"/>
  <c r="B46" i="7" l="1"/>
  <c r="C45" i="7"/>
  <c r="B47" i="7" l="1"/>
  <c r="C46" i="7"/>
  <c r="B48" i="7" l="1"/>
  <c r="C47" i="7"/>
  <c r="B49" i="7" l="1"/>
  <c r="C48" i="7"/>
  <c r="B50" i="7" l="1"/>
  <c r="C49" i="7"/>
  <c r="B51" i="7" l="1"/>
  <c r="C50" i="7"/>
  <c r="B52" i="7" l="1"/>
  <c r="C51" i="7"/>
  <c r="B53" i="7" l="1"/>
  <c r="C52" i="7"/>
  <c r="B54" i="7" l="1"/>
  <c r="C53" i="7"/>
  <c r="B55" i="7" l="1"/>
  <c r="C54" i="7"/>
  <c r="B56" i="7" l="1"/>
  <c r="C55" i="7"/>
  <c r="B57" i="7" l="1"/>
  <c r="C56" i="7"/>
  <c r="B58" i="7" l="1"/>
  <c r="C57" i="7"/>
  <c r="B59" i="7" l="1"/>
  <c r="C58" i="7"/>
  <c r="B60" i="7" l="1"/>
  <c r="C59" i="7"/>
  <c r="B61" i="7" l="1"/>
  <c r="C60" i="7"/>
  <c r="B62" i="7" l="1"/>
  <c r="C61" i="7"/>
  <c r="B63" i="7" l="1"/>
  <c r="C62" i="7"/>
  <c r="B64" i="7" l="1"/>
  <c r="C63" i="7"/>
  <c r="B65" i="7" l="1"/>
  <c r="C64" i="7"/>
  <c r="B66" i="7" l="1"/>
  <c r="C65" i="7"/>
  <c r="B67" i="7" l="1"/>
  <c r="C66" i="7"/>
  <c r="B68" i="7" l="1"/>
  <c r="C67" i="7"/>
  <c r="B69" i="7" l="1"/>
  <c r="C68" i="7"/>
  <c r="B70" i="7" l="1"/>
  <c r="C69" i="7"/>
  <c r="B71" i="7" l="1"/>
  <c r="C70" i="7"/>
  <c r="B72" i="7" l="1"/>
  <c r="C71" i="7"/>
  <c r="B73" i="7" l="1"/>
  <c r="C72" i="7"/>
  <c r="B74" i="7" l="1"/>
  <c r="C73" i="7"/>
  <c r="B75" i="7" l="1"/>
  <c r="C74" i="7"/>
  <c r="B76" i="7" l="1"/>
  <c r="C75" i="7"/>
  <c r="B77" i="7" l="1"/>
  <c r="C76" i="7"/>
  <c r="B78" i="7" l="1"/>
  <c r="C77" i="7"/>
  <c r="B79" i="7" l="1"/>
  <c r="C78" i="7"/>
  <c r="B80" i="7" l="1"/>
  <c r="C79" i="7"/>
  <c r="B81" i="7" l="1"/>
  <c r="C80" i="7"/>
  <c r="B82" i="7" l="1"/>
  <c r="C81" i="7"/>
  <c r="B83" i="7" l="1"/>
  <c r="C82" i="7"/>
  <c r="B84" i="7" l="1"/>
  <c r="C83" i="7"/>
  <c r="B85" i="7" l="1"/>
  <c r="C84" i="7"/>
  <c r="B86" i="7" l="1"/>
  <c r="C85" i="7"/>
  <c r="B87" i="7" l="1"/>
  <c r="C86" i="7"/>
  <c r="B88" i="7" l="1"/>
  <c r="C87" i="7"/>
  <c r="B89" i="7" l="1"/>
  <c r="C88" i="7"/>
  <c r="B90" i="7" l="1"/>
  <c r="C89" i="7"/>
  <c r="B91" i="7" l="1"/>
  <c r="C90" i="7"/>
  <c r="B92" i="7" l="1"/>
  <c r="C91" i="7"/>
  <c r="B93" i="7" l="1"/>
  <c r="C92" i="7"/>
  <c r="B94" i="7" l="1"/>
  <c r="C93" i="7"/>
  <c r="B95" i="7" l="1"/>
  <c r="C94" i="7"/>
  <c r="B96" i="7" l="1"/>
  <c r="C95" i="7"/>
  <c r="B97" i="7" l="1"/>
  <c r="C96" i="7"/>
  <c r="B98" i="7" l="1"/>
  <c r="C97" i="7"/>
  <c r="B99" i="7" l="1"/>
  <c r="C98" i="7"/>
  <c r="B100" i="7" l="1"/>
  <c r="C99" i="7"/>
  <c r="B101" i="7" l="1"/>
  <c r="C100" i="7"/>
  <c r="B102" i="7" l="1"/>
  <c r="C101" i="7"/>
  <c r="B103" i="7" l="1"/>
  <c r="C102" i="7"/>
  <c r="B104" i="7" l="1"/>
  <c r="C103" i="7"/>
  <c r="B105" i="7" l="1"/>
  <c r="C104" i="7"/>
  <c r="B106" i="7" l="1"/>
  <c r="C105" i="7"/>
  <c r="B107" i="7" l="1"/>
  <c r="C106" i="7"/>
  <c r="B108" i="7" l="1"/>
  <c r="C107" i="7"/>
  <c r="B109" i="7" l="1"/>
  <c r="C108" i="7"/>
  <c r="B110" i="7" l="1"/>
  <c r="C109" i="7"/>
  <c r="B111" i="7" l="1"/>
  <c r="C110" i="7"/>
  <c r="B112" i="7" l="1"/>
  <c r="C111" i="7"/>
  <c r="B113" i="7" l="1"/>
  <c r="C112" i="7"/>
  <c r="B114" i="7" l="1"/>
  <c r="C113" i="7"/>
  <c r="B115" i="7" l="1"/>
  <c r="C114" i="7"/>
  <c r="B116" i="7" l="1"/>
  <c r="C115" i="7"/>
  <c r="B117" i="7" l="1"/>
  <c r="C116" i="7"/>
  <c r="B118" i="7" l="1"/>
  <c r="C117" i="7"/>
  <c r="B119" i="7" l="1"/>
  <c r="C118" i="7"/>
  <c r="B120" i="7" l="1"/>
  <c r="C119" i="7"/>
  <c r="B121" i="7" l="1"/>
  <c r="C120" i="7"/>
  <c r="B122" i="7" l="1"/>
  <c r="C121" i="7"/>
  <c r="B123" i="7" l="1"/>
  <c r="C122" i="7"/>
  <c r="B124" i="7" l="1"/>
  <c r="C123" i="7"/>
  <c r="B125" i="7" l="1"/>
  <c r="C124" i="7"/>
  <c r="B126" i="7" l="1"/>
  <c r="C125" i="7"/>
  <c r="B127" i="7" l="1"/>
  <c r="C126" i="7"/>
  <c r="B128" i="7" l="1"/>
  <c r="C127" i="7"/>
  <c r="B129" i="7" l="1"/>
  <c r="C128" i="7"/>
  <c r="B130" i="7" l="1"/>
  <c r="C129" i="7"/>
  <c r="B131" i="7" l="1"/>
  <c r="C130" i="7"/>
  <c r="B132" i="7" l="1"/>
  <c r="C131" i="7"/>
  <c r="B133" i="7" l="1"/>
  <c r="C132" i="7"/>
  <c r="B134" i="7" l="1"/>
  <c r="C133" i="7"/>
  <c r="B135" i="7" l="1"/>
  <c r="C134" i="7"/>
  <c r="B136" i="7" l="1"/>
  <c r="C135" i="7"/>
  <c r="B137" i="7" l="1"/>
  <c r="C136" i="7"/>
  <c r="B138" i="7" l="1"/>
  <c r="C137" i="7"/>
  <c r="B139" i="7" l="1"/>
  <c r="C138" i="7"/>
  <c r="B140" i="7" l="1"/>
  <c r="C139" i="7"/>
  <c r="B141" i="7" l="1"/>
  <c r="C140" i="7"/>
  <c r="B142" i="7" l="1"/>
  <c r="C141" i="7"/>
  <c r="B143" i="7" l="1"/>
  <c r="C142" i="7"/>
  <c r="B144" i="7" l="1"/>
  <c r="C143" i="7"/>
  <c r="B145" i="7" l="1"/>
  <c r="C144" i="7"/>
  <c r="B146" i="7" l="1"/>
  <c r="C145" i="7"/>
  <c r="B147" i="7" l="1"/>
  <c r="C146" i="7"/>
  <c r="B148" i="7" l="1"/>
  <c r="C147" i="7"/>
  <c r="B149" i="7" l="1"/>
  <c r="C148" i="7"/>
  <c r="B150" i="7" l="1"/>
  <c r="C149" i="7"/>
  <c r="B151" i="7" l="1"/>
  <c r="C150" i="7"/>
  <c r="B152" i="7" l="1"/>
  <c r="C151" i="7"/>
  <c r="B153" i="7" l="1"/>
  <c r="C152" i="7"/>
  <c r="B154" i="7" l="1"/>
  <c r="C153" i="7"/>
  <c r="B155" i="7" l="1"/>
  <c r="C154" i="7"/>
  <c r="B156" i="7" l="1"/>
  <c r="C155" i="7"/>
  <c r="B157" i="7" l="1"/>
  <c r="C156" i="7"/>
  <c r="B158" i="7" l="1"/>
  <c r="C157" i="7"/>
  <c r="B159" i="7" l="1"/>
  <c r="C158" i="7"/>
  <c r="B160" i="7" l="1"/>
  <c r="C159" i="7"/>
  <c r="B161" i="7" l="1"/>
  <c r="C160" i="7"/>
  <c r="B162" i="7" l="1"/>
  <c r="C161" i="7"/>
  <c r="B163" i="7" l="1"/>
  <c r="C162" i="7"/>
  <c r="B164" i="7" l="1"/>
  <c r="C163" i="7"/>
  <c r="B165" i="7" l="1"/>
  <c r="C164" i="7"/>
  <c r="B166" i="7" l="1"/>
  <c r="C165" i="7"/>
  <c r="B167" i="7" l="1"/>
  <c r="C166" i="7"/>
  <c r="B168" i="7" l="1"/>
  <c r="C167" i="7"/>
  <c r="B169" i="7" l="1"/>
  <c r="C168" i="7"/>
  <c r="B170" i="7" l="1"/>
  <c r="C169" i="7"/>
  <c r="B171" i="7" l="1"/>
  <c r="C170" i="7"/>
  <c r="B172" i="7" l="1"/>
  <c r="C171" i="7"/>
  <c r="B173" i="7" l="1"/>
  <c r="C172" i="7"/>
  <c r="B174" i="7" l="1"/>
  <c r="C173" i="7"/>
  <c r="B175" i="7" l="1"/>
  <c r="C174" i="7"/>
  <c r="B176" i="7" l="1"/>
  <c r="C175" i="7"/>
  <c r="B177" i="7" l="1"/>
  <c r="C176" i="7"/>
  <c r="B178" i="7" l="1"/>
  <c r="C177" i="7"/>
  <c r="B179" i="7" l="1"/>
  <c r="C178" i="7"/>
  <c r="B180" i="7" l="1"/>
  <c r="C179" i="7"/>
  <c r="B181" i="7" l="1"/>
  <c r="C180" i="7"/>
  <c r="B182" i="7" l="1"/>
  <c r="C181" i="7"/>
  <c r="B183" i="7" l="1"/>
  <c r="C182" i="7"/>
  <c r="B184" i="7" l="1"/>
  <c r="C183" i="7"/>
  <c r="B185" i="7" l="1"/>
  <c r="C184" i="7"/>
  <c r="B186" i="7" l="1"/>
  <c r="C185" i="7"/>
  <c r="B187" i="7" l="1"/>
  <c r="C186" i="7"/>
  <c r="B188" i="7" l="1"/>
  <c r="C187" i="7"/>
  <c r="B189" i="7" l="1"/>
  <c r="C188" i="7"/>
  <c r="B190" i="7" l="1"/>
  <c r="C189" i="7"/>
  <c r="B191" i="7" l="1"/>
  <c r="C190" i="7"/>
  <c r="B192" i="7" l="1"/>
  <c r="C191" i="7"/>
  <c r="B193" i="7" l="1"/>
  <c r="C192" i="7"/>
  <c r="B194" i="7" l="1"/>
  <c r="C193" i="7"/>
  <c r="B195" i="7" l="1"/>
  <c r="C194" i="7"/>
  <c r="B196" i="7" l="1"/>
  <c r="C195" i="7"/>
  <c r="B197" i="7" l="1"/>
  <c r="C196" i="7"/>
  <c r="B198" i="7" l="1"/>
  <c r="C197" i="7"/>
  <c r="B199" i="7" l="1"/>
  <c r="C198" i="7"/>
  <c r="B200" i="7" l="1"/>
  <c r="C199" i="7"/>
  <c r="B201" i="7" l="1"/>
  <c r="C200" i="7"/>
  <c r="B202" i="7" l="1"/>
  <c r="C201" i="7"/>
  <c r="B203" i="7" l="1"/>
  <c r="C202" i="7"/>
  <c r="B204" i="7" l="1"/>
  <c r="C203" i="7"/>
  <c r="B205" i="7" l="1"/>
  <c r="C204" i="7"/>
  <c r="B206" i="7" l="1"/>
  <c r="C205" i="7"/>
  <c r="B207" i="7" l="1"/>
  <c r="C206" i="7"/>
  <c r="B208" i="7" l="1"/>
  <c r="C207" i="7"/>
  <c r="B209" i="7" l="1"/>
  <c r="C208" i="7"/>
  <c r="B210" i="7" l="1"/>
  <c r="C209" i="7"/>
  <c r="B211" i="7" l="1"/>
  <c r="C210" i="7"/>
  <c r="B212" i="7" l="1"/>
  <c r="C211" i="7"/>
  <c r="B213" i="7" l="1"/>
  <c r="C212" i="7"/>
  <c r="B214" i="7" l="1"/>
  <c r="C213" i="7"/>
  <c r="B215" i="7" l="1"/>
  <c r="C214" i="7"/>
  <c r="B216" i="7" l="1"/>
  <c r="C215" i="7"/>
  <c r="B217" i="7" l="1"/>
  <c r="C216" i="7"/>
  <c r="B218" i="7" l="1"/>
  <c r="C217" i="7"/>
  <c r="B219" i="7" l="1"/>
  <c r="C218" i="7"/>
  <c r="B220" i="7" l="1"/>
  <c r="C219" i="7"/>
  <c r="B221" i="7" l="1"/>
  <c r="C220" i="7"/>
  <c r="B222" i="7" l="1"/>
  <c r="C221" i="7"/>
  <c r="B223" i="7" l="1"/>
  <c r="C222" i="7"/>
  <c r="B224" i="7" l="1"/>
  <c r="C223" i="7"/>
  <c r="B225" i="7" l="1"/>
  <c r="C224" i="7"/>
  <c r="B226" i="7" l="1"/>
  <c r="C225" i="7"/>
  <c r="B227" i="7" l="1"/>
  <c r="C226" i="7"/>
  <c r="B228" i="7" l="1"/>
  <c r="C227" i="7"/>
  <c r="B229" i="7" l="1"/>
  <c r="C228" i="7"/>
  <c r="B230" i="7" l="1"/>
  <c r="C229" i="7"/>
  <c r="B231" i="7" l="1"/>
  <c r="C230" i="7"/>
  <c r="B232" i="7" l="1"/>
  <c r="C231" i="7"/>
  <c r="B233" i="7" l="1"/>
  <c r="C232" i="7"/>
  <c r="B234" i="7" l="1"/>
  <c r="C233" i="7"/>
  <c r="B235" i="7" l="1"/>
  <c r="C234" i="7"/>
  <c r="B236" i="7" l="1"/>
  <c r="C235" i="7"/>
  <c r="B237" i="7" l="1"/>
  <c r="C236" i="7"/>
  <c r="B238" i="7" l="1"/>
  <c r="C237" i="7"/>
  <c r="B239" i="7" l="1"/>
  <c r="C238" i="7"/>
  <c r="B240" i="7" l="1"/>
  <c r="C239" i="7"/>
  <c r="B241" i="7" l="1"/>
  <c r="C240" i="7"/>
  <c r="B242" i="7" l="1"/>
  <c r="C241" i="7"/>
  <c r="B243" i="7" l="1"/>
  <c r="C242" i="7"/>
  <c r="C243" i="7" l="1"/>
  <c r="B244" i="7"/>
  <c r="B245" i="7" l="1"/>
  <c r="C244" i="7"/>
  <c r="B246" i="7" l="1"/>
  <c r="C245" i="7"/>
  <c r="B247" i="7" l="1"/>
  <c r="C246" i="7"/>
  <c r="B248" i="7" l="1"/>
  <c r="C247" i="7"/>
  <c r="B249" i="7" l="1"/>
  <c r="C248" i="7"/>
  <c r="B250" i="7" l="1"/>
  <c r="C249" i="7"/>
  <c r="B251" i="7" l="1"/>
  <c r="C250" i="7"/>
  <c r="B252" i="7" l="1"/>
  <c r="C251" i="7"/>
  <c r="B253" i="7" l="1"/>
  <c r="C252" i="7"/>
  <c r="B254" i="7" l="1"/>
  <c r="C253" i="7"/>
  <c r="B255" i="7" l="1"/>
  <c r="C254" i="7"/>
  <c r="B256" i="7" l="1"/>
  <c r="C255" i="7"/>
  <c r="B257" i="7" l="1"/>
  <c r="C256" i="7"/>
  <c r="B258" i="7" l="1"/>
  <c r="C257" i="7"/>
  <c r="B259" i="7" l="1"/>
  <c r="C258" i="7"/>
  <c r="B260" i="7" l="1"/>
  <c r="C259" i="7"/>
  <c r="B261" i="7" l="1"/>
  <c r="C260" i="7"/>
  <c r="B262" i="7" l="1"/>
  <c r="C261" i="7"/>
  <c r="B263" i="7" l="1"/>
  <c r="C262" i="7"/>
  <c r="B264" i="7" l="1"/>
  <c r="C264" i="7" s="1"/>
  <c r="C263" i="7"/>
</calcChain>
</file>

<file path=xl/sharedStrings.xml><?xml version="1.0" encoding="utf-8"?>
<sst xmlns="http://schemas.openxmlformats.org/spreadsheetml/2006/main" count="7992" uniqueCount="1733">
  <si>
    <t>Proceso</t>
  </si>
  <si>
    <t>Formato</t>
  </si>
  <si>
    <t>Tipo de Proceso</t>
  </si>
  <si>
    <t xml:space="preserve"> Código del Procedimiento</t>
  </si>
  <si>
    <t xml:space="preserve"> Código del
 Formato</t>
  </si>
  <si>
    <t>Tipo documental</t>
  </si>
  <si>
    <t>Tipo de Soporte (medio de conservación y/o soporte)</t>
  </si>
  <si>
    <t>Tipo de Origen</t>
  </si>
  <si>
    <t>Clasificación documental(categoría de la información)</t>
  </si>
  <si>
    <t>Idioma</t>
  </si>
  <si>
    <t>Descripción del soporte</t>
  </si>
  <si>
    <t>Serie</t>
  </si>
  <si>
    <t xml:space="preserve"> Subserie</t>
  </si>
  <si>
    <t>Descripción de la serie (categoría de información)</t>
  </si>
  <si>
    <t>Custodio de la información</t>
  </si>
  <si>
    <t xml:space="preserve">Estado de la información </t>
  </si>
  <si>
    <t>Clasificación del Activo de Información</t>
  </si>
  <si>
    <t xml:space="preserve">Componente de seguridad de la Información </t>
  </si>
  <si>
    <t>El activo es critico para las operaciones  
internas</t>
  </si>
  <si>
    <t xml:space="preserve">El activo es critico para el servicio a terceros </t>
  </si>
  <si>
    <t xml:space="preserve">Confidencialidad </t>
  </si>
  <si>
    <t xml:space="preserve">Integridad </t>
  </si>
  <si>
    <t>Dispinibilidad</t>
  </si>
  <si>
    <t>MAPA DE PROCESOS</t>
  </si>
  <si>
    <t>No.</t>
  </si>
  <si>
    <t>Líder</t>
  </si>
  <si>
    <t>Memorando 24 de Agosto</t>
  </si>
  <si>
    <t>Gestores</t>
  </si>
  <si>
    <t>Procedimientos</t>
  </si>
  <si>
    <t>ESTRATÉGICOS</t>
  </si>
  <si>
    <t>Direccionamiento sectorial e institucional</t>
  </si>
  <si>
    <t xml:space="preserve">
EFVANNI PAOLA PALMARINY PEÑARANDA</t>
  </si>
  <si>
    <t>Juan Carlos Mesa Rincón
Vanessa Patricia Orozco Ortiz</t>
  </si>
  <si>
    <t>Caracterización del proceso direccionamiento sectorial e institucional</t>
  </si>
  <si>
    <t>Procedimiento identificación de requisitos legales ambientales</t>
  </si>
  <si>
    <t>Procedimiento identificación y evaluación de aspectos e impactos ambientales</t>
  </si>
  <si>
    <t>Procedimiento Viabilidad Presupuestal PD-DS-3</t>
  </si>
  <si>
    <t>Gestión de tecnología de información</t>
  </si>
  <si>
    <t>CARLOS FABIÁN CAMACHO ARAQUE</t>
  </si>
  <si>
    <t>Carlos Olarte
Mabel Palacios</t>
  </si>
  <si>
    <t>Gestión de Tecnologías y Sistemas de la Información</t>
  </si>
  <si>
    <t>Procedimiento Solicitud y Atención de Servicios Mesa de Ayuda PD-GT-1</t>
  </si>
  <si>
    <t>Procedimiento Gestión de Cambios de TIC PD-GT-2</t>
  </si>
  <si>
    <t>Gestión de comunicaciones</t>
  </si>
  <si>
    <t>CAMILO ERNESTO RESTREPO ROMERO</t>
  </si>
  <si>
    <t>20185100129283 Se enttregó memorando en físico a José Luis Pertuz el 19 de octubre de 2018 a las 11:00am</t>
  </si>
  <si>
    <t> Caracterización del proceso gestión de comunicaciones</t>
  </si>
  <si>
    <t> Procedimiento Base de Datos Públicos de Interés PD-GC-01</t>
  </si>
  <si>
    <t> Procedimiento Generación de contenidos Informativos PD-GC-02</t>
  </si>
  <si>
    <t> Procedimiento Diseño y Elaboración de Presentaciones Internas PD-GC-03</t>
  </si>
  <si>
    <t> Procedimiento Posicionamiento de Imagen SCJ a Través de Consolidación e Implementación de Campañas PD-GC-04</t>
  </si>
  <si>
    <t> Procedimiento Directrices de Comunicación Institucional PD-GC-05</t>
  </si>
  <si>
    <t>MISIONALES</t>
  </si>
  <si>
    <t>Gestión y análisis de información de S, C y AJ</t>
  </si>
  <si>
    <t>LORENA DEL PILAR CARO ZAMBRANO</t>
  </si>
  <si>
    <t>Jorge Lozano</t>
  </si>
  <si>
    <t> Caracterización del proceso gestión y análisis de información de S,C Y AJ</t>
  </si>
  <si>
    <t> Procedimiento Análisis de Información, Seguimiento y Evaluación PD-GI-1</t>
  </si>
  <si>
    <t> Procedimiento Gestionar y Tramitar la Respuesta a Requerimientos de Información PD-GI-2</t>
  </si>
  <si>
    <t>Gestión de seguridad y convivencia</t>
  </si>
  <si>
    <t xml:space="preserve">
MARÍA LUCÍA UPEGUI MEJÍA</t>
  </si>
  <si>
    <t>Carlos Guillermo Fajardo Segura
email: carlos.fajardo@scj.gov.co 
extensión 1036</t>
  </si>
  <si>
    <t> Caracterización del proceso gestión de seguridad y convivencia</t>
  </si>
  <si>
    <t> Procedimiento Desarrollo de Acciones Transversales de Prevención y Control del Delito PD-GS-1</t>
  </si>
  <si>
    <t>Acceso y fortalecimiento a la justicia</t>
  </si>
  <si>
    <t xml:space="preserve">ALEJANDRO PELÁEZ ROJAS
</t>
  </si>
  <si>
    <t>Liliana Parada
liliana.parada@scj.gov.co 
María Constanza Ballesteros
maria.ballesteros@scj.gov.co</t>
  </si>
  <si>
    <t> Caracterización del proceso acceso y fortalecimiento a la justicia</t>
  </si>
  <si>
    <t> Procedimiento Implementación del Programa de Casas de Justicia en el Marco del SDJ</t>
  </si>
  <si>
    <t> Procedimiento Sisterma Distrital de Justicia y Sistemas Locales de Justicia</t>
  </si>
  <si>
    <t> Procedimiento acciones de atención social, preventivas y pedagógicas en el CTP</t>
  </si>
  <si>
    <t>Gestión de emergencias</t>
  </si>
  <si>
    <t>DIANA URBANO CASTRO</t>
  </si>
  <si>
    <t>Oscar Bautista 
oscar.bautista@scj.gov.co 
 3779595 Ext. 3107</t>
  </si>
  <si>
    <t> Caracterización Gestión en Emergencias</t>
  </si>
  <si>
    <t> procedimiento operación de recepción en la SUR</t>
  </si>
  <si>
    <t> Procedimiento seguimiento de incidentes de alto impacto</t>
  </si>
  <si>
    <t> Procedimiento Continuidad del Servicio PD-GE-3</t>
  </si>
  <si>
    <t> Procedimiento Cadena de Custodia o Elemento Material Probatorio</t>
  </si>
  <si>
    <t> Procedimiento monitoreo de la operación en la SUR</t>
  </si>
  <si>
    <t>Fortalecimiento de capacidades operativas</t>
  </si>
  <si>
    <t>JULIÁN FABRIZZIO HUÉRFANO ARDILA</t>
  </si>
  <si>
    <r>
      <rPr>
        <b/>
        <sz val="11"/>
        <color theme="1"/>
        <rFont val="Century Gothic"/>
        <family val="2"/>
      </rPr>
      <t>Dirección de Operaciones:</t>
    </r>
    <r>
      <rPr>
        <sz val="11"/>
        <color theme="1"/>
        <rFont val="Century Gothic"/>
        <family val="2"/>
      </rPr>
      <t xml:space="preserve"> Laura González - laura.gonzalez@scj.gov.co ext. 
</t>
    </r>
    <r>
      <rPr>
        <b/>
        <sz val="11"/>
        <color theme="1"/>
        <rFont val="Century Gothic"/>
        <family val="2"/>
      </rPr>
      <t>Dirección Técnica:</t>
    </r>
    <r>
      <rPr>
        <sz val="11"/>
        <color theme="1"/>
        <rFont val="Century Gothic"/>
        <family val="2"/>
      </rPr>
      <t xml:space="preserve"> Carolina fuentes: carolina.fuentes@scj.gov.co Ext. 1207</t>
    </r>
    <r>
      <rPr>
        <b/>
        <sz val="11"/>
        <color theme="1"/>
        <rFont val="Century Gothic"/>
        <family val="2"/>
      </rPr>
      <t xml:space="preserve">
Dirección de Bienes:</t>
    </r>
    <r>
      <rPr>
        <sz val="11"/>
        <color theme="1"/>
        <rFont val="Century Gothic"/>
        <family val="2"/>
      </rPr>
      <t xml:space="preserve"> Nelson Acosta Ext. 1064 - Oscar Fonseca.
Preguntar a </t>
    </r>
    <r>
      <rPr>
        <sz val="11"/>
        <color rgb="FFFF0000"/>
        <rFont val="Century Gothic"/>
        <family val="2"/>
      </rPr>
      <t>Angela González los temas de la subsecretaría</t>
    </r>
  </si>
  <si>
    <t> Fortalecimiento de Capacidades Operativas</t>
  </si>
  <si>
    <t> Procedimiento Mantenimiento Parque Automotor a Cargo de la SDSCJ PD-FC-1</t>
  </si>
  <si>
    <t> Procedimiento Contrato de Comodato PD-FC-2</t>
  </si>
  <si>
    <t>APOYO</t>
  </si>
  <si>
    <t>Atención y servicio al ciudadano</t>
  </si>
  <si>
    <t>CLAUDIA XIMENA HORMAZA</t>
  </si>
  <si>
    <t>20185100129353
se envió por correo electrónico el viernes 19 de octubre de 2018 a las 11:26</t>
  </si>
  <si>
    <t>Michelle Vargas Garcés</t>
  </si>
  <si>
    <t> Caracterización del proceso atención y servicio al ciudadano</t>
  </si>
  <si>
    <t> Procedimiento Peticiones, Quejas, Reclamos, y Sugerencias</t>
  </si>
  <si>
    <t>Gestión humana</t>
  </si>
  <si>
    <t>HUGO LEÓN DUARTE</t>
  </si>
  <si>
    <t>Julie Marcela Medina Niño
Diana Marcela Dávila Rincón</t>
  </si>
  <si>
    <t> Caracterización del proceso gestión humana</t>
  </si>
  <si>
    <t> Procedimiento Identificación y Verificación al Cumplimiento de Requisitos Legales en SST PD-GH-1</t>
  </si>
  <si>
    <t> Procedimiento Prevención, Preparación y Respuesta Ante Emergencias PD-GH-2</t>
  </si>
  <si>
    <t> Procedimiento Reporte e Investigación de Incidentes y Accidentes de Trabajo PD-GH-3</t>
  </si>
  <si>
    <t>Gestión de recursos físicos y documental</t>
  </si>
  <si>
    <t>JULIA ELENA GONZÁLEZ HENAO</t>
  </si>
  <si>
    <t>Hernán Alonso Rodríguez
hernan.rodriguez@scj.gov.co
Ext. 1080
John Bermúdez
john.bermudez@scj.gov.co
Ext. 1012
María Alejandra López
maria.lopez@scj.gov.co
Ext. 1012</t>
  </si>
  <si>
    <t> Caracterización del proceso Gestión de recursos físicos y documental</t>
  </si>
  <si>
    <t> Procedimiento prestación del servicio de transporte</t>
  </si>
  <si>
    <t> Procedimiento administración de Archivos</t>
  </si>
  <si>
    <t> Procedimiento Solicitud para la Realización de Eventos Institucionales PD-FD-3</t>
  </si>
  <si>
    <t> Procedimiento Servicio de Mensajería PD-FD-4</t>
  </si>
  <si>
    <t> Procedimiento Pago de Servicios Públicos PD-FD-6</t>
  </si>
  <si>
    <t> Procedimiento Recepción, Entrada y Salida de Bienes PD-FD-7</t>
  </si>
  <si>
    <t> Procedimiento Consulta o Préstamo de Documentos PD-FD-8</t>
  </si>
  <si>
    <t> Procedimiento Eliminación Documental PD-FD-9</t>
  </si>
  <si>
    <t> Procedimiento Toma Física de Inventarios PD-FD-10</t>
  </si>
  <si>
    <t> Procedimiento Transferecia Documental Primaria PD-FD-11</t>
  </si>
  <si>
    <t> Procedimiento Control de Firmas PD-FD-12</t>
  </si>
  <si>
    <t> Procedimiento Traslado de Bienes al Servicio de la SDSCJ PD-FD-13</t>
  </si>
  <si>
    <t>Gestión Financiera</t>
  </si>
  <si>
    <t>ANDREA BENAVIDES MAYORCA</t>
  </si>
  <si>
    <t>Rafael David Blanco Calderón</t>
  </si>
  <si>
    <t>Gestión jurídica y contractual</t>
  </si>
  <si>
    <t>ANASTASIA JULIAO NACITH</t>
  </si>
  <si>
    <t>José Greogrio Mojica</t>
  </si>
  <si>
    <t>Caracterización del proceso gestión jurídica y contractual</t>
  </si>
  <si>
    <t>Control interno disciplinario</t>
  </si>
  <si>
    <t>KARIB GÓMEZ ZAPATA</t>
  </si>
  <si>
    <t>Aldo Pusticcio Vallejo</t>
  </si>
  <si>
    <t>Caracterización del proceso control interno disciplinario</t>
  </si>
  <si>
    <t> Procedimiento Indagación Preliminar PD-CID-1</t>
  </si>
  <si>
    <t> Procedimiento Investigación PD-CID-2</t>
  </si>
  <si>
    <t>SEGUIMIENTO Y CONTROL</t>
  </si>
  <si>
    <t>Seguimiento y monitoreo al sistema de control interno</t>
  </si>
  <si>
    <t>SILENIA NEIRA TORRES</t>
  </si>
  <si>
    <t>Karol Andrea Párraga Hache
Diego Alexander Urazán Franco</t>
  </si>
  <si>
    <t> Caracterización del proceso seguimiento y monitoreo al sistema de control interno</t>
  </si>
  <si>
    <t> procedimiento auditoria interna</t>
  </si>
  <si>
    <t> procedimiento planes de mejoramiento</t>
  </si>
  <si>
    <t>Estratégico</t>
  </si>
  <si>
    <t>Misional</t>
  </si>
  <si>
    <t>Apoyo</t>
  </si>
  <si>
    <t>Seguimiento y control</t>
  </si>
  <si>
    <t>Direccionamiento Sectorial e Institucional</t>
  </si>
  <si>
    <t>Gestión de Tecnología de Información</t>
  </si>
  <si>
    <t>Gestión de Comunicaciones</t>
  </si>
  <si>
    <t>Gestión y Análisis de Información de S, C y AJ</t>
  </si>
  <si>
    <t>Gestión de Seguridad y Convivencia</t>
  </si>
  <si>
    <t>Acceso y Fortalecimiento a la Justicia</t>
  </si>
  <si>
    <t>Gestión de Emergencias</t>
  </si>
  <si>
    <t>Fortalecimiento de Capacidades Operativas</t>
  </si>
  <si>
    <t>Atención y Servicio al Ciudadano</t>
  </si>
  <si>
    <t>Gestión Humana</t>
  </si>
  <si>
    <t>Gestión de Recursos Físicos y Documental</t>
  </si>
  <si>
    <t>Gestión Jurídica y Contractual</t>
  </si>
  <si>
    <t>Control Interno Disciplinario</t>
  </si>
  <si>
    <t>Seguimiento y Monitoreo al Sistema de Control Interno</t>
  </si>
  <si>
    <t>Tipo</t>
  </si>
  <si>
    <t>Medio de Conservación y/o Soporte</t>
  </si>
  <si>
    <t>Software</t>
  </si>
  <si>
    <t>Español</t>
  </si>
  <si>
    <t>Documento Físico</t>
  </si>
  <si>
    <t>Animación</t>
  </si>
  <si>
    <t>Hardware</t>
  </si>
  <si>
    <t>Achuar</t>
  </si>
  <si>
    <t>Documento Electrónico</t>
  </si>
  <si>
    <t>Audio</t>
  </si>
  <si>
    <t>Información</t>
  </si>
  <si>
    <t>Afrikáans</t>
  </si>
  <si>
    <t>Documento Digital</t>
  </si>
  <si>
    <t>Correo Electrónico</t>
  </si>
  <si>
    <t>Servicio</t>
  </si>
  <si>
    <t>Aguaruna</t>
  </si>
  <si>
    <t>Documento Físico y Electrónico</t>
  </si>
  <si>
    <t>Correo Electrónico, Documento de Texto</t>
  </si>
  <si>
    <t>Otro</t>
  </si>
  <si>
    <t>Aimara</t>
  </si>
  <si>
    <t>Documento Físico y Digital</t>
  </si>
  <si>
    <t>Correo Electrónico, Hoja de Cálculo</t>
  </si>
  <si>
    <t>Albanés</t>
  </si>
  <si>
    <t>Documento Físico, Digital y Electrónico</t>
  </si>
  <si>
    <t>Compresión</t>
  </si>
  <si>
    <t>Alemán</t>
  </si>
  <si>
    <t>Base de Datos</t>
  </si>
  <si>
    <t>Amarakaeri</t>
  </si>
  <si>
    <t>Documento de Texto</t>
  </si>
  <si>
    <t>Amárico</t>
  </si>
  <si>
    <t>Documento de Texto y Hoja de Cálculo</t>
  </si>
  <si>
    <t>Amuesha</t>
  </si>
  <si>
    <t>Hoja de Cálculo</t>
  </si>
  <si>
    <t>Árabe</t>
  </si>
  <si>
    <t>Imagen</t>
  </si>
  <si>
    <t>Araona</t>
  </si>
  <si>
    <t>PDF</t>
  </si>
  <si>
    <t>Armenio</t>
  </si>
  <si>
    <t>Presentaciones</t>
  </si>
  <si>
    <t>Asháninca</t>
  </si>
  <si>
    <t>Video</t>
  </si>
  <si>
    <t>Aymara</t>
  </si>
  <si>
    <t>Web</t>
  </si>
  <si>
    <t>Azerí</t>
  </si>
  <si>
    <t>Baure</t>
  </si>
  <si>
    <t>Bengalí</t>
  </si>
  <si>
    <t>Bésiro</t>
  </si>
  <si>
    <t>Bielorruso</t>
  </si>
  <si>
    <t xml:space="preserve"> </t>
  </si>
  <si>
    <t>Birmano</t>
  </si>
  <si>
    <t>Bislama</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</si>
  <si>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</si>
  <si>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</si>
  <si>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</si>
  <si>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</si>
  <si>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</si>
  <si>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</si>
  <si>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</si>
  <si>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</si>
  <si>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</si>
  <si>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</si>
  <si>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</si>
  <si>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</si>
  <si>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</si>
  <si>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</si>
  <si>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</si>
  <si>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</si>
  <si>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</si>
  <si>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</si>
  <si>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</si>
  <si>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</si>
  <si>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</si>
  <si>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</si>
  <si>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</si>
  <si>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</si>
  <si>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</si>
  <si>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</si>
  <si>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</si>
  <si>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</si>
  <si>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</si>
  <si>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</si>
  <si>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</si>
  <si>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</si>
  <si>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</si>
  <si>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</si>
  <si>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</si>
  <si>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</si>
  <si>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</si>
  <si>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Francés</t>
  </si>
  <si>
    <t>Georgiano</t>
  </si>
  <si>
    <t>Griego</t>
  </si>
  <si>
    <t>Guaraní</t>
  </si>
  <si>
    <t>Guarasu’we</t>
  </si>
  <si>
    <t>Guarayu</t>
  </si>
  <si>
    <t>Hebreo</t>
  </si>
  <si>
    <t>Hindi</t>
  </si>
  <si>
    <t>Hiri motu</t>
  </si>
  <si>
    <t>Huambisa</t>
  </si>
  <si>
    <t>Huitoto</t>
  </si>
  <si>
    <t>Húngaro</t>
  </si>
  <si>
    <t>Indonesio</t>
  </si>
  <si>
    <t>Indostano fiyiano</t>
  </si>
  <si>
    <t>Inglés</t>
  </si>
  <si>
    <t>Irlandés</t>
  </si>
  <si>
    <t>Islandés</t>
  </si>
  <si>
    <t>Italiano</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</si>
  <si>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</si>
  <si>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</si>
  <si>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</si>
  <si>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</si>
  <si>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</si>
  <si>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</si>
  <si>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</si>
  <si>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</si>
  <si>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</si>
  <si>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</si>
  <si>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</si>
  <si>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</si>
  <si>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</si>
  <si>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</si>
  <si>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</si>
  <si>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</si>
  <si>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</si>
  <si>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</si>
  <si>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</si>
  <si>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</si>
  <si>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</si>
  <si>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</si>
  <si>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</si>
  <si>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</si>
  <si>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</si>
  <si>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</si>
  <si>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</si>
  <si>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</si>
  <si>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</si>
  <si>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</si>
  <si>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</si>
  <si>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</si>
  <si>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</si>
  <si>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</si>
  <si>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</si>
  <si>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</si>
  <si>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</si>
  <si>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</si>
  <si>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</si>
  <si>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</si>
  <si>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</si>
  <si>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</si>
  <si>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</si>
  <si>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</si>
  <si>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</si>
  <si>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</si>
  <si>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</si>
  <si>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Portugués</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</si>
  <si>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</si>
  <si>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</si>
  <si>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</si>
  <si>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</si>
  <si>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</si>
  <si>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</si>
  <si>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</si>
  <si>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</si>
  <si>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</si>
  <si>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</si>
  <si>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</si>
  <si>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</si>
  <si>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</si>
  <si>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</si>
  <si>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</si>
  <si>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</si>
  <si>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</si>
  <si>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</si>
  <si>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</si>
  <si>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</si>
  <si>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</si>
  <si>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</si>
  <si>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</si>
  <si>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</si>
  <si>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</si>
  <si>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</si>
  <si>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</si>
  <si>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</si>
  <si>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</si>
  <si>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</si>
  <si>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</si>
  <si>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</si>
  <si>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</si>
  <si>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</si>
  <si>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</si>
  <si>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</si>
  <si>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</si>
  <si>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</si>
  <si>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</si>
  <si>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</si>
  <si>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</si>
  <si>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</si>
  <si>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</si>
  <si>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</si>
  <si>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</si>
  <si>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</si>
  <si>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</si>
  <si>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</si>
  <si>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</si>
  <si>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No aplica</t>
  </si>
  <si>
    <t>Externo</t>
  </si>
  <si>
    <t>Interno</t>
  </si>
  <si>
    <t>Etiquetado</t>
  </si>
  <si>
    <t xml:space="preserve">Clasificación de la información </t>
  </si>
  <si>
    <t>Clasificación de la información</t>
  </si>
  <si>
    <t>Información Pública</t>
  </si>
  <si>
    <t>Información Pública Clasificada</t>
  </si>
  <si>
    <t>Información Pública Reservada</t>
  </si>
  <si>
    <t>Documental Digital y Electrónico</t>
  </si>
  <si>
    <t>Estado de la información</t>
  </si>
  <si>
    <t>Publicada</t>
  </si>
  <si>
    <t>Disponible</t>
  </si>
  <si>
    <t>Disponible y Publicada</t>
  </si>
  <si>
    <t>Alto</t>
  </si>
  <si>
    <t>Medio</t>
  </si>
  <si>
    <t>Bajo</t>
  </si>
  <si>
    <t>Confidencialidad</t>
  </si>
  <si>
    <t>Integridad</t>
  </si>
  <si>
    <t>Disponiblidad</t>
  </si>
  <si>
    <t>Alta</t>
  </si>
  <si>
    <t>Media</t>
  </si>
  <si>
    <t>Baja</t>
  </si>
  <si>
    <t>Proceso:</t>
  </si>
  <si>
    <t xml:space="preserve">Codigo: </t>
  </si>
  <si>
    <t>F-FD-285</t>
  </si>
  <si>
    <t xml:space="preserve">VERSIÓN: </t>
  </si>
  <si>
    <t>1.0</t>
  </si>
  <si>
    <t xml:space="preserve">Fecha Aprobación : </t>
  </si>
  <si>
    <t xml:space="preserve">Documento: </t>
  </si>
  <si>
    <t xml:space="preserve">FORMATO INDICE DE INFORMACIÓN CLASIFICADA Y RESERVADA </t>
  </si>
  <si>
    <t>Fecha de Vigencia: 30/11/2017</t>
  </si>
  <si>
    <t xml:space="preserve">Pag 1 de 1
</t>
  </si>
  <si>
    <t>Nombre Información (Serie)</t>
  </si>
  <si>
    <t>Nombre Información (Subserie)</t>
  </si>
  <si>
    <t>Fundamento Constitucional o Legal</t>
  </si>
  <si>
    <t>Soporte</t>
  </si>
  <si>
    <t>Tipos de datos personales</t>
  </si>
  <si>
    <t>Fecha de generación</t>
  </si>
  <si>
    <t xml:space="preserve">Responsable Producción </t>
  </si>
  <si>
    <t>Responsable Información</t>
  </si>
  <si>
    <t>Objetivo Legítimo</t>
  </si>
  <si>
    <t>Excepción</t>
  </si>
  <si>
    <t>Fundamento jurídico de la excepción</t>
  </si>
  <si>
    <t>Reserva Total/ Parcial</t>
  </si>
  <si>
    <t>Fecha Calificación</t>
  </si>
  <si>
    <t>Plazo reserva</t>
  </si>
  <si>
    <t xml:space="preserve">
INFORMES</t>
  </si>
  <si>
    <t>Proceso  de atención social con ciudadanos de otros perfiles</t>
  </si>
  <si>
    <t xml:space="preserve">NÓMINA </t>
  </si>
  <si>
    <t>Resoluciones del Despacho</t>
  </si>
  <si>
    <t>PROVISIÓN DE PERSONAL</t>
  </si>
  <si>
    <t>Estudios  para encargos</t>
  </si>
  <si>
    <t xml:space="preserve">COMPROBANTES DE ALMACEN </t>
  </si>
  <si>
    <t>INSTRUMENTOS DEL SISTEMA INTEGRADO DE GESTIÓN.</t>
  </si>
  <si>
    <t>Informe Anual  de Practicas de Comunidades Espirituales</t>
  </si>
  <si>
    <t>Registros de Nómina</t>
  </si>
  <si>
    <t>Valor confidencialidad</t>
  </si>
  <si>
    <t>Valor integridad</t>
  </si>
  <si>
    <t>Valor Disponibilidad</t>
  </si>
  <si>
    <t>Sumatoria</t>
  </si>
  <si>
    <t>¿Requiere etiquetado?</t>
  </si>
  <si>
    <t>¿Requiere Etiquetado?</t>
  </si>
  <si>
    <t>Sí</t>
  </si>
  <si>
    <t>No</t>
  </si>
  <si>
    <t>ID</t>
  </si>
  <si>
    <t>¿Tiene datos personales?</t>
  </si>
  <si>
    <t>Datos Sensibles</t>
  </si>
  <si>
    <t>Información del Proceso</t>
  </si>
  <si>
    <t>Otros</t>
  </si>
  <si>
    <t>Nombre del Activo de Información (registro o documento de archivo)</t>
  </si>
  <si>
    <t>Descripción del activo de información</t>
  </si>
  <si>
    <t>Ubicación del activo de información</t>
  </si>
  <si>
    <t>Publicada  (link página web)</t>
  </si>
  <si>
    <t>Propietario del activo de información</t>
  </si>
  <si>
    <t>Clasificación y custodia de la información</t>
  </si>
  <si>
    <t>Documento:</t>
  </si>
  <si>
    <t>Código:</t>
  </si>
  <si>
    <t>Versión:</t>
  </si>
  <si>
    <t>Fecha Aprobación:</t>
  </si>
  <si>
    <t>Registro de Activos de Información</t>
  </si>
  <si>
    <t>Tipo de Activo</t>
  </si>
  <si>
    <t>Intangibles</t>
  </si>
  <si>
    <t>Datos/Bases de Datos</t>
  </si>
  <si>
    <t>Componentes de Red</t>
  </si>
  <si>
    <t>Instalaciones</t>
  </si>
  <si>
    <t>Personas</t>
  </si>
  <si>
    <t>Importancia del Activo / Criticidad del Activo</t>
  </si>
  <si>
    <t>F-FD-513</t>
  </si>
  <si>
    <t xml:space="preserve">Pagina 1 de </t>
  </si>
  <si>
    <t>Fecha de Vigencia: 28/08/2019</t>
  </si>
  <si>
    <t>AI001</t>
  </si>
  <si>
    <t>PD-FD-11-Transferencias primarias</t>
  </si>
  <si>
    <t>F-FD-119</t>
  </si>
  <si>
    <t>Transferencia Primaria</t>
  </si>
  <si>
    <t>Contiene las comunicaciones oficiales internas de traslado, formato único de inventario, cronograma de transferencias documentales primarias, inventario de registro documentales de la transferencia primaria</t>
  </si>
  <si>
    <t xml:space="preserve">ACTAS </t>
  </si>
  <si>
    <t xml:space="preserve">Actas de Transferencia Primaria </t>
  </si>
  <si>
    <t xml:space="preserve">La subserie contiene la documentación en la cual se evidencia mediante el acta y sus diferentes anexos la adecuada transferencia realizada al archivo central de la entidad, una vez cumplan las series los tiempos de retención estipulados </t>
  </si>
  <si>
    <t xml:space="preserve">Dirección de Recursos Físicos y Gestión Documental </t>
  </si>
  <si>
    <t>Archivo de Gestión Dirección de Recursos Físicos y Gestión Documental</t>
  </si>
  <si>
    <t>N.A</t>
  </si>
  <si>
    <t>Dirección de Recursos Físicos y Gestión Documental</t>
  </si>
  <si>
    <t>AI002</t>
  </si>
  <si>
    <t>F-FD-207</t>
  </si>
  <si>
    <t>Actas de Comité Interno de Archivo</t>
  </si>
  <si>
    <t>Contiene las actas de los comités de archivo que se realizan en la entidad, los cuales sesionan dos (2) veces al año, cuya función principal es la de aprobar y generar la política de Gestión Documental y todos los instrumentos archivísticos de acuerdo con la normatividad vigente.</t>
  </si>
  <si>
    <t>Actas Comité Interno de Archivo</t>
  </si>
  <si>
    <t>La subserie contiene todos los documentos que evidencian las decisiones tomadas por los miembros del comité en cuestiones de gestión documental y la adopción de las mejores prácticas que permitan preservar el acervo documental de la entidad.</t>
  </si>
  <si>
    <t>AI003</t>
  </si>
  <si>
    <t>ORFEO</t>
  </si>
  <si>
    <t xml:space="preserve">Dirección de Tecnológias y Sistemas de la Información </t>
  </si>
  <si>
    <t>https://sgd.scj.gov.co/orfeoprod/login.php</t>
  </si>
  <si>
    <t>AI004</t>
  </si>
  <si>
    <t>PD-FD-5 Administración, Control y seguimiento de las comunicaciones oficiales recibidas en la ventanilla de radicación</t>
  </si>
  <si>
    <t>Comunicaciones Oficiales Enviada</t>
  </si>
  <si>
    <t>Comunicaciones físicas de correspondencia enviada, las cuales se les asignó consecutivo mediante el aplicativo ControlDOC desde Octubre de 2016 a mayo del 2017.</t>
  </si>
  <si>
    <t xml:space="preserve">CONSECUTIVO DE COMUNICACIONES OFICIALES </t>
  </si>
  <si>
    <t xml:space="preserve">Consecutivo de Comunicaciones Oficiales Enviadas </t>
  </si>
  <si>
    <t>La subserie contiene la documentación que refleja la funcion asignada a la dirección en cuanto a la administración de las comunicaciones oficiales de la entidad.</t>
  </si>
  <si>
    <t xml:space="preserve">En la entidad o persona natural donde se haya remitido la comunicación </t>
  </si>
  <si>
    <t>AI005</t>
  </si>
  <si>
    <t>Tablas de Retención Documental</t>
  </si>
  <si>
    <t>Contiene la producción documental generada por todos los procesos de la entidad de acuerdo a las funciones designadas por el Decreto 413 del 2016 y la normatividad vigente. Estas tablas incluyen el tiempo de retención y disposición final de la información de la Entidad.</t>
  </si>
  <si>
    <t>INSTRUMENTOS ARCHIVISTICOS</t>
  </si>
  <si>
    <t xml:space="preserve">Tablas de Retencion Documental </t>
  </si>
  <si>
    <t>La subserie contiene la documentación en la cual se refleja la metodologia empleada y la construccción de las Tablas de Retención de la Secretaría de Seguridad, evidenciando asi la evolución y posibles cambios organicos que ha sufrido la entidad durante el tiempo</t>
  </si>
  <si>
    <t>https://scj.gov.co/es/transparencia/instrumentos-gestion-informacion-publica/gesti%C3%B3n-documental/tabla-retenci%C3%B3n-documental</t>
  </si>
  <si>
    <t>AI006</t>
  </si>
  <si>
    <t>Instrumentos de Registro y Control de Correspondencia</t>
  </si>
  <si>
    <t>Contiene la relación de la correspondencia a distribuir en la entidad, señalando el número de radicado, anexo, destinatario de la comunicación, dirección de correspondencia y el nombre y  dependencia  del receptor de la correspondencia, la fecha y hora de entrega.</t>
  </si>
  <si>
    <t>INSTRUMENTOS DE REGISTRO Y CONTROL</t>
  </si>
  <si>
    <t>Instrumentos de Registros y Control de Comunicaciones Oficiales</t>
  </si>
  <si>
    <t>La subserie contiene como evidencia las diferentes planillas de entrega y envio de la mensajeria de acuerdo a las necesidades y controles dela dirección para demostrar las entregas bajo el tiempo estipulado</t>
  </si>
  <si>
    <t>AI007</t>
  </si>
  <si>
    <t xml:space="preserve">PD-FD-2  Administración de Archivos </t>
  </si>
  <si>
    <t>Inventarios Documentales</t>
  </si>
  <si>
    <t>Contiene la información física que produce cada proceso de la entidad, identifcando las series y subseries de los expedientes, las fechas de apertura y cierre del expediente, ubicación topográfica. Contiene el nombre, cargo, firma, lugar y fecha de quien elabora, entrega y recibe el inventario.</t>
  </si>
  <si>
    <t>INVENTARIOS</t>
  </si>
  <si>
    <t xml:space="preserve">Inventarios  Documentales </t>
  </si>
  <si>
    <t>La subserie evidencia mediante los inventarios la totalidad de documentación que se encuentra custodiada en la SDSCJ, al igual que permite la recuperación de manera rapida de la información</t>
  </si>
  <si>
    <t>AI008</t>
  </si>
  <si>
    <t>Plan Institucional de Archivos - PINAR</t>
  </si>
  <si>
    <t>Contiene el detalle de los recursos finacieros, tecnológicos y humanos necesarios para la implementación y desarrollo del sistema de Gestión Documental en la Entidad, el cual debe estar armonizado y artículado con el Programa de Gestión Documental  - PGD.</t>
  </si>
  <si>
    <t>PLANES</t>
  </si>
  <si>
    <t>Plan Institucional de Archivos -PINAR-</t>
  </si>
  <si>
    <t xml:space="preserve">La subserie permite evidenciar mediante los soportes documentales registrados el levantamiento,adopción, ejecución, seguimiento y control del Plan Institucional de Archivo en cumplimiento de la normatividad archivistica </t>
  </si>
  <si>
    <t>AI009</t>
  </si>
  <si>
    <t>Programa de Gestión Documental - PGD</t>
  </si>
  <si>
    <t>Es el programa que recopila los ocho (8) procesos de la gestión documental:la planeación, producción,  gesitón y trámites, organización, valoración, transferencias, disposición y preservación a largo plazo. así como la implementación de estos procesos a corto, mediano y largo plazo, con el fin de simplificar y optimizar la gestión administrativa de la entidad.</t>
  </si>
  <si>
    <t>PROGRAMAS</t>
  </si>
  <si>
    <t>Programas de Gestión Documental</t>
  </si>
  <si>
    <t>La subserie permite evidenciar la construcción, aprobación, adopción, implemmentación, control y seguimiento del programa de gestión documentalq ue regulara la gestión documental de la Secretaría.</t>
  </si>
  <si>
    <t>https://scj.gov.co/es/transparencia/instrumentos-gestion-informacion-publica/gesti%C3%B3n-documental/programa-gesti%C3%B3n</t>
  </si>
  <si>
    <t>AI010</t>
  </si>
  <si>
    <t xml:space="preserve">PD-FD-8 Consulta o Préstamo de Documentos </t>
  </si>
  <si>
    <t>F-FD-13</t>
  </si>
  <si>
    <t>Registro de Préstamos Documentales</t>
  </si>
  <si>
    <t>Contiene la información relacionada con el seguimiento y administración de los expedientes en préstamo en el cual se indica, el nombre del expediente, número de carpeta, número de folios, fechas inicial y final del expediente, nombre del solicitante, dependencia, fecha del préstamo, firma del funcionario que recibe el expediente, la fecha de devolución y firma de quien recibe.</t>
  </si>
  <si>
    <t xml:space="preserve">REGISTROS </t>
  </si>
  <si>
    <t xml:space="preserve">Registros de Prestamos Documentales </t>
  </si>
  <si>
    <t xml:space="preserve">La subserie contiene la documentación que evidencia los moviemientos documentales que se realizan dentro de la entidad. Realizando el control y el seguimiento que permita reducir al maximo la perdida de información </t>
  </si>
  <si>
    <t>AI011</t>
  </si>
  <si>
    <t>Actas de comité de inventario interno</t>
  </si>
  <si>
    <t>Contiene la información relacionada con las recomendaciones que se hacen al ordenador del gasto, respecto al manejo de bienes, registros contables, bajas, destinación final, reclasificación, entre otros</t>
  </si>
  <si>
    <t>Actas de comité de inventarios</t>
  </si>
  <si>
    <t>La subserie contiene la información relacionada con las recomendaciones que se hacen al ordenador del gasto, respecto al manejo de bienes, registros contables, bajas, destinación final, reclasificación, entre otros</t>
  </si>
  <si>
    <t>NO</t>
  </si>
  <si>
    <t xml:space="preserve">Archivo de Gestión Dirección de Recursos Físicos y Gestión Documental- Almacén </t>
  </si>
  <si>
    <t>AI012</t>
  </si>
  <si>
    <t>PD-FD-7  Recepción, Entrada y Salida de Almacén</t>
  </si>
  <si>
    <t>AI014</t>
  </si>
  <si>
    <t>PD-FD-10 Toma Física de Inventarios</t>
  </si>
  <si>
    <t>Toma física anual</t>
  </si>
  <si>
    <t>Es la verificación física de los bienes o elementos en los Almacenes o bodegas,  con el fin de confrontar las existencias reales o físicas, contra lo registrado en el sistema. Esta confrontación se realiza mediante la práctica de pruebas representativas de los bienes por cada cuenta, dependencia o responsable, efectuado por lo menos una vez al año</t>
  </si>
  <si>
    <t xml:space="preserve">Inventario de Bienes Muebles al Servicio de la Entidad </t>
  </si>
  <si>
    <t xml:space="preserve">La Subserie contiene la información relacionada con el detalle producto de la toma física, cantidad de bienes registradas comparada con la cantidad de bienes registradas en el inventario, identificando: sobrantes y faltantes, los cuales deben presentarte respectivamente a la DIrección Financiera. </t>
  </si>
  <si>
    <t>AI015</t>
  </si>
  <si>
    <t>ingresos a almacén</t>
  </si>
  <si>
    <t xml:space="preserve">El ingreso o entrada de bienes según su origen, puede producirse por adquisiciones, donaciones, bienes recibidos en comodato, dación en pago, l o traslado entre bodegas, recuperaciones, reposiciones, sobrantes, producción, sentencias y por traspasos entre entidades, entre otros.
El ingreso material y real de los bienes al Almacén  se considera perfeccionado cuando el almacenista o jefe de Almacén recibe los bienes y firma el comprobante de entrada, único documento oficial válido como soporte para valorizar y legalizar los registros en el Almacén. </t>
  </si>
  <si>
    <t>COMPROBANTES DE ALMACÉN</t>
  </si>
  <si>
    <t xml:space="preserve">Comprobante de ingresos de almacén </t>
  </si>
  <si>
    <t>La subserie contiene la información relacionada con el bien objeto de ingreso a los inventarios de la entidad.</t>
  </si>
  <si>
    <t>AI016</t>
  </si>
  <si>
    <t>Salidas de almacén</t>
  </si>
  <si>
    <t xml:space="preserve">Se origina con el retiro físico definitivo del bien, el descargue del inventario y de los registros contables, previo cumplimiento estricto de los requisitos establecidos para cada caso, según el hecho que le da origen.
Dicho egreso se efectua con la firma del comprobante de salida por el Almacenista General. 
</t>
  </si>
  <si>
    <t xml:space="preserve">Comprobante de egreso de bienes </t>
  </si>
  <si>
    <t xml:space="preserve">La subserie contiene la información relacionada con el bien objeto de egreso bien sea al responsable d ela tenencia o uso, al servicio, en comodato o por destinación final. </t>
  </si>
  <si>
    <t>AI017</t>
  </si>
  <si>
    <t>Solicitud de Expedición de Carné y-o Tarjeta de Proximidad I-FD-9</t>
  </si>
  <si>
    <t>Matriz  de seguimiento de asignación de tarjetas de proximidad</t>
  </si>
  <si>
    <t>Matriz que tiene como finalidad realizar el seguimiento y control a las tarjetas de proximidad y carné institucional asignados a los servidores de la Entidad.</t>
  </si>
  <si>
    <t>N/A.</t>
  </si>
  <si>
    <t>AI018</t>
  </si>
  <si>
    <t>Prestación del Servicio de Transporte PD-FD-1</t>
  </si>
  <si>
    <t>Solicitud Servicio de Transporte F-FD-71</t>
  </si>
  <si>
    <t>Matriz de seguimiento a asignación de parqueaderos</t>
  </si>
  <si>
    <t>Matriz que tiene como finalidad realizar el seguimiento y control a los cupos de parqueaderos asignados a los servidores de la Entidad.</t>
  </si>
  <si>
    <t>AI019</t>
  </si>
  <si>
    <t>Matriz de seguimiento de asisgnación de carné institucional</t>
  </si>
  <si>
    <t>AI020</t>
  </si>
  <si>
    <t>Matriz de seguimiento de servicios de transporte</t>
  </si>
  <si>
    <t>Matriz que tiene como finalidad realizar el seguimiento y control a los servicios de transporte prestados a los servidores de la Entidad.</t>
  </si>
  <si>
    <t>AI021</t>
  </si>
  <si>
    <t>Solicitud de Mantenimiento en las Sedes de la SDSCJ F-FD-425
Registro de Verificaciones de Mantenimiento F-FD-435
Registro de Intervención de Mantenimiento F-FD-436
Registro de Diagnóstico de Mantenimiento F-FD-437</t>
  </si>
  <si>
    <t>Control y seguimiento solicitudes de mantenimimento</t>
  </si>
  <si>
    <t>Matriz que tiene como finalidad realizar el seguimiento y control a los servicios de mantenimiento prestados en las diferentes sedes de la Entidad.</t>
  </si>
  <si>
    <t>Boletines de Estadísticas para Seguridad, Convivencia y Justicia</t>
  </si>
  <si>
    <t>Documento mediante el cual se realiza la unificación de las estadísticas de los indicadores de alto impacto para la Ciudad en materia de Seguridad, Convivencia y Justicia</t>
  </si>
  <si>
    <t>BOLETÍNES  DE ESTADISTICAS  PARA SEGURIDAD, CONVIVENCIA Y JUSTICIA</t>
  </si>
  <si>
    <t>N.A.</t>
  </si>
  <si>
    <t xml:space="preserve">La serie está compuesta por: • Los Boletines: Que contiene los análisis consolidados de las estadísticas realizadas por la Policía y la Subsecretaría de Acceso a la Justicia. Estos análisis se refieren a los índices de medición de seguridad y convivencia ciudadana de la Capital. </t>
  </si>
  <si>
    <t xml:space="preserve">
Oficina de Análisis de Información y Estudios Estratégicos
Oficina Asesora de Comunicaciones</t>
  </si>
  <si>
    <t>Repositorio Sharepoint OAIEE</t>
  </si>
  <si>
    <t>https://scj.gov.co/es/oficina-oaiee/boletines</t>
  </si>
  <si>
    <t>Jefe de Oficina de Análisis de Información y Estudios Estratégicos</t>
  </si>
  <si>
    <t>Diagnósticos, estudios e investigaciones</t>
  </si>
  <si>
    <t>Contiene los estudios, diagnósticos e investigaciones en temas específicos y coyunturales que estén impactando la Seguridad, Convivencia y Justicia del Distrito Capital.</t>
  </si>
  <si>
    <t>ESTUDIOS ESTRATÉGICOS PARA LA  SEGURIDAD, CONVIVENCIA Y JUSTICIA</t>
  </si>
  <si>
    <t>La Serie está compuesta por • Diagnóstico de Seguridad Convivencia y Acceso a la Justicia (trabajo de Campo): Plasma la realización del diagnóstico de la problemática en seguridad que se presenta,  mencionado diagnóstico es el trabajo de campo del personal contratado para la realización de la investigación  del estudio aprobado • Archivos magnéticos Con la información recolectada para la realización del estudio: Contiene los documentos en soportes magnéticos y digitales  de los análisis y estudios realizados en materia de seguridad, convivencia y justicia  • Estudios  e investigaciones de Segurida</t>
  </si>
  <si>
    <t>https://scj.gov.co/es/oficina-oaiee/documentos-política</t>
  </si>
  <si>
    <t>Control de entrada y salida de requerimientos de información</t>
  </si>
  <si>
    <t>Contiene la relación de las solicitudes y respuestas a Derechos de Petición y proposiciones recibidas y/o los traslados realizados por la OAIEE y la gestión correspondiente. En esta bitácora se tiene la información de las respuestas consolidadas en el área para firma del Secretario y los insumos suministrados a las diferentes áreas de la SCJ para dar respuesta a los Derechos de Petición.</t>
  </si>
  <si>
    <t xml:space="preserve">
Oficina de Análisis de Información y Estudios Estratégicos</t>
  </si>
  <si>
    <t>Catálogos de objetos geograficos y tematicos de la SDSCJ</t>
  </si>
  <si>
    <t>Contenido y estructura de los objetos geograficos de la entidad</t>
  </si>
  <si>
    <t>Oficina de Análisis de Información y Estudios Estratégicos</t>
  </si>
  <si>
    <t>Intranet</t>
  </si>
  <si>
    <t>N/A</t>
  </si>
  <si>
    <t xml:space="preserve">Actas Comité de Coordinación del Plan Institucional de Gestión Ambiental –PIGA- </t>
  </si>
  <si>
    <t>En ellas se consignan, evidencian y exponen diferentes temáticas ambientales asociadas al cumplimiento del plan institucional de gestión ambiental. El comité PIGA tiene como objeto coordinar todas las acciones que se propongan dentro de los procesos de formulación, concertación, implementación, evaluación y seguimiento del Plan Institucional de Gestión Ambiental de nuestra entidad.</t>
  </si>
  <si>
    <t>110.2</t>
  </si>
  <si>
    <t>110.2.13</t>
  </si>
  <si>
    <t>Indica que se consigna ahí las diferentes reuniones sostenidas, tanto  procesos internos y entidades externas. Todo concerniente al tema ambiental.</t>
  </si>
  <si>
    <t>OFICINA ASESORA DE PLANEACION</t>
  </si>
  <si>
    <t>ARCHIVO FISICO DE LA OFICINA ASESORA DE PLANEACION</t>
  </si>
  <si>
    <t xml:space="preserve">Informes a Entes de Control </t>
  </si>
  <si>
    <t>Balance social, (es un informe que describe la problematica social de la entidad, las acciones para contrarestar y las inversiones ejecutadas en una vigencia respectiva). Informe de Gestión (describe las acciones desarrolladas tanto por las dependencias misionales como de apoyo en un periodo determinado conforme a la misión de la entidad. Informe de Gerencia (es un informe ejecutivo del gerente de la entidad que describe las acciones de mayor impacto desarrolladas por la entidad en un periodo determinado. Sivicof (la infomacion mencionada es enviada anualmente a la direccion financiera quien la sube al aplicativo sivicof de la contraloria Distital). </t>
  </si>
  <si>
    <t>110.19</t>
  </si>
  <si>
    <t>110.19.9</t>
  </si>
  <si>
    <t>Describe las acciones desarrolladas por la entidad en un periodo determinado conforme a metodologias y formatos exigidos por las entidades de control.</t>
  </si>
  <si>
    <t>OFICINA ASESORA DE PLANEACION - DIRECCION FINANCIERA</t>
  </si>
  <si>
    <t>CARPETA COMPARTIDA OAP Y PAGINA WEB DE  LA SECRETARIA DISTRITAL DE SEGURIDAD, CONVIVENCIA Y JUSTICIA</t>
  </si>
  <si>
    <t xml:space="preserve">SI </t>
  </si>
  <si>
    <t xml:space="preserve">Informes de Gestión </t>
  </si>
  <si>
    <t>Informe de Gestión (describe las acciones desarrolladas tanto por las dependencias misionales como de apoyo en un periodo determinado conforme a la mision de la entidad). </t>
  </si>
  <si>
    <t>110.19.16</t>
  </si>
  <si>
    <t>Describe las acciones desarrolladas por la entidad en periodo determinado conforme a metodologías.</t>
  </si>
  <si>
    <t>CARPETA COMPARTIDA DE LA OAP Y PAGINA WEB DE  LA SECRETARIA DISTRITAL DE SEGURIDAD, CONVIVENCIA Y JUSTICIA</t>
  </si>
  <si>
    <t>HERRAMIENTAS MIPG Y SIG</t>
  </si>
  <si>
    <t>Son herramientas que  permiten el control a la documentación frente al Sistema Integrado de Gestion SIG (caracterización de procesos, procedimientos, instructivos, guías, manuales, reglamentos, etc).Así mismo contiene la administración de riesgos y los indicadores de gestión.</t>
  </si>
  <si>
    <t>110.22</t>
  </si>
  <si>
    <t>La subserie posee valores secundarios, toda vez que contiene información de toma de decisiones de la entidad para su funcionamiento tanto interno como de cara a la ciudadana de acuerdo a la misionalidad establecida por la norma.</t>
  </si>
  <si>
    <t>La dirección de tecnologias y sistemas de la informacion</t>
  </si>
  <si>
    <t>INTRANET Y PAGINA WEB DE  LA SECRETARIA DISTRITAL DE SEGURIDAD, CONVIVENCIA Y JUSTICIA</t>
  </si>
  <si>
    <t>SI </t>
  </si>
  <si>
    <t>DEPENDENCIAS DE LA SECRETARIA DE SEGURIDAD, CONVIVENCIA Y JUSTICIA</t>
  </si>
  <si>
    <t>Planes  Anticorrupción y Transparencia</t>
  </si>
  <si>
    <t>El PAAC es una herramienta de carácter preventivo para la lucha contra todo tipo de corrupción en la SDSCJ. Consta de seis (6) componentes que involucran el trabajo de todas las áreas de la entidad; esos componentes son: mapa de riesgos de corrupción, rendición de cuentas, racionalización de tramites, atención al ciudadano,  mecanismos para la transparencia y acceso de la información, y por ultimo iniciativas adicionales.</t>
  </si>
  <si>
    <t>110.29</t>
  </si>
  <si>
    <t>110.29.1</t>
  </si>
  <si>
    <t xml:space="preserve">La subserie agrupa todos los planes anticorrupción y transparencia que la Secretaría Distrital de Seguridad, Convivencia y Justicia, generó como estrategia, con el fin de liderar, monitorear y hacer seguimiento a dichas estrategias, para fomentar y fortalecer la lucha contra la corrupción con el fin de promover una gestión pública transparente. </t>
  </si>
  <si>
    <t>En los servidores de la SDSCJ</t>
  </si>
  <si>
    <t>Plan Institucional de Gestión Ambiental -PIGA-</t>
  </si>
  <si>
    <t>Corresponde a los lineamientos ambientales de la secretaría, el cual esta estructurado por diferentes programas y da cumplimiento a la política ambiental de la entidad.</t>
  </si>
  <si>
    <t>110.29.9</t>
  </si>
  <si>
    <t xml:space="preserve">por cumplimiento normativo </t>
  </si>
  <si>
    <t>INTRANET Y ARCHIVO FISICO DE LA OAP</t>
  </si>
  <si>
    <t xml:space="preserve">Plan Maestro para Equipamientos en Seguridad, Defensa y Justicia </t>
  </si>
  <si>
    <t>Son conceptos que basados en el Decreto 563 de 2007 -dan viabilidad del sector para la implementación de los equipamentos de seguridad ciudadana, convivencia y justicia que debe existir (resposición y nuevos) en las diferentes localidades de Bogotá, a partir de la necesidad de su implementación. Asi mismo, se genera un informe anual para mostrar los avances de la administración.</t>
  </si>
  <si>
    <t>110.29.10</t>
  </si>
  <si>
    <t xml:space="preserve">Por cumplimiento normativo </t>
  </si>
  <si>
    <t>CARPETA COMPARTIDA OAP Y ARCHIVO FISICO DE LA OFICINA ASESORA DE PLANEACION</t>
  </si>
  <si>
    <t xml:space="preserve">Planes   Estratégicos </t>
  </si>
  <si>
    <t xml:space="preserve">Es el conjunto de documentos en los cuales la entidad define metas, estrategias, objetivos y recursos ejecutados anualmente con el fin de avanzar en lo proyectado en el Plan de Desarrollo. </t>
  </si>
  <si>
    <t>110.29.18</t>
  </si>
  <si>
    <t>Hace parte de los planes institucionales de la entidad - es un plan a largo plazo</t>
  </si>
  <si>
    <t>PAGINA WEB DE  LA SECRETARIA DISTRITAL DE SEGURIDAD, CONVIVENCIA Y JUSTICIA Y CARPETA COMPARTIDA DE LA OAP</t>
  </si>
  <si>
    <t>Planes Operativos Anuales - POA</t>
  </si>
  <si>
    <t>Se define como el registro de las actividades realizadas en relación de la gestión de la entidad. Es el conjunto de documentos en los cuales la entidad define las metas, estrategias y objetivos, con el fin de avanzar en lo proyectado en el Plan de Desarrollo y el plan estrategico.</t>
  </si>
  <si>
    <t>110.29.19</t>
  </si>
  <si>
    <t>Hace parte de los planes institucionales de la entidad - es un plan a corto plazo</t>
  </si>
  <si>
    <t>Proyectos de Armonización Presupuestal</t>
  </si>
  <si>
    <t xml:space="preserve">Corresponde a la creación de nuevos proyectos en un cambio de plan de desarrollo del Distrito capital - se realiza cada cuatro años. </t>
  </si>
  <si>
    <t>110.37</t>
  </si>
  <si>
    <t>110.37.1</t>
  </si>
  <si>
    <t xml:space="preserve">Corresponde a las matrices de creación de los nuevos proyectos de inversion. </t>
  </si>
  <si>
    <t>AREAS MISIONALES Y PAGINA WEB DE  LA SECRETARIA DISTRITAL DE SEGURIDAD, CONVIVENCIA Y JUSTICIA</t>
  </si>
  <si>
    <t>OFICINA ASESORA DE PLANEACION Y AREAS MISIONALES</t>
  </si>
  <si>
    <t>AI013</t>
  </si>
  <si>
    <t>Proyectos de Inversión</t>
  </si>
  <si>
    <t>Es la unidad básica de la planeación donde se reunen recursos humanos, físicos y financieros para la ejecución de la política pública de seguridad; la cual contiene:
1, Elaboración del Anteproyecto
2, Formulaciones de los proyectos de inversión, las cuales se actualizan trimestralmente.
3. Actualización de fichas EBID
4.Aprobación de Viabilidades presupuestales.
4. Traslados presupuestales entre conceptos de gasto cuando se requieran.
5. Evaluación de Impactos de los proyectos por modificación presupuestal entre ellos.
6. Creación y seguimiento del plan contractual mensualmente.</t>
  </si>
  <si>
    <t>110.37.5</t>
  </si>
  <si>
    <t xml:space="preserve">corresponde al plan contractual, plan de acción, y aprobación de viabilidades de la contratación. </t>
  </si>
  <si>
    <t>Seguimiento Planes Estrategicos</t>
  </si>
  <si>
    <t xml:space="preserve">Se define como el registro de las actividades realizadas en relación a los objetivos estrategicos y al plan de desarrollo distrital; en forma semestral </t>
  </si>
  <si>
    <t xml:space="preserve">Hace parte de los seguimiento semestrales a los planes institucionales de la entidad, en este caso al plan estrategico </t>
  </si>
  <si>
    <t xml:space="preserve">Seguimiento a planes operativos </t>
  </si>
  <si>
    <t xml:space="preserve">Se define como el registro de las actividades realizadas con relación  a  la gestión de la entidad; en forma trimestral. </t>
  </si>
  <si>
    <t>Hace parte de los seguimiento trimestrales a los planes institucionales de la entidad, en este caso al plan operativo anual. -POA.</t>
  </si>
  <si>
    <t>Documentos de los procesos de rendicion de cuentas</t>
  </si>
  <si>
    <t>Son los soportes y/o evidencias de las rendiciones de cuentas que aportan a la gestión de la entidad en su implemenación de la participacion ciudadana, los cuales contienen: sistematizaciones, actas, listas de asistencia e informes sobre los procesos de rendición de cuentas que se adelantan en la entidad. La rendición de cuentas es la obligación de las entidades y servidores públicos de informar y explicar los avances y los resultados de su gestión, así como el avance en la garantía de derechos a los ciudadanos y sus organizaciones sociales, a través de espacios de diálogo público.</t>
  </si>
  <si>
    <t xml:space="preserve">PAGINA WEB DE  LA SECRETARIA DISTRITAL DE SEGURIDAD, CONVIVENCIA Y JUSTICIA,  CARPETA COMPARTIDA DE LA OAP Y ARCHIVO FISICO </t>
  </si>
  <si>
    <t>Politica pública de Seguridad y Convivencia Ciudadana</t>
  </si>
  <si>
    <t>Es un instrumento de planeación a largo plazo relacionado con la seguridad, la convivencia, la justicia de la ciudad de Bogotá. Contiene insumos, documentos e informes tanto internos como externos.</t>
  </si>
  <si>
    <t xml:space="preserve">PD-SM-1/PD-SM-4  </t>
  </si>
  <si>
    <t>NA</t>
  </si>
  <si>
    <t>Plantilla de seguimiento al plan de mejoramiento por proceso</t>
  </si>
  <si>
    <t xml:space="preserve">Contiene los seguimientos que realiza la Oficina de Control interno  a los hallazgos resultados de las auditorias internas de gestión los cuales son verificados frente  evidencias soporte. </t>
  </si>
  <si>
    <t>OFICINA DE CONTROL INTERNO - TÉCNICO ADMINISTRATIVO</t>
  </si>
  <si>
    <t>http://intranet/sites/default/files/documentos/Plantilla%20de%20Seguimiento%20al%20Plan%20de%20Mejoramiento%20por%20Proceso_0.xlsx</t>
  </si>
  <si>
    <t>JEFE OFICINA DE CONTROL INTERNO</t>
  </si>
  <si>
    <t>PD-SM-1</t>
  </si>
  <si>
    <t>Resolucion 125 de 2018 codigo de integridad</t>
  </si>
  <si>
    <t>Acto Administrativo que tiene el proposito de orientar acciones encaminadas a promover cambio cultural en favor de la etica, la integridad, la transparencia en el ejercicio de las labores.</t>
  </si>
  <si>
    <t>http://intranet/sites/default/files/documentos/Resoluci%C3%B3n%20125%20de%202018%20Codigo%20de%20Integridad.pdf</t>
  </si>
  <si>
    <t>PD-SM-1/PD-SM-3</t>
  </si>
  <si>
    <t>Informe Final de auditoria de gestion</t>
  </si>
  <si>
    <t>Documento plantilla que consolida los resultados obtenidos del desarrollo del programa de auditoria de gestion, y cumplimiento de los objetivos, el cual debe ser redactado de forma imparcial, clara y concisa.</t>
  </si>
  <si>
    <t>Informes de auditoria de gestion a procesos</t>
  </si>
  <si>
    <t>Informe definitivo</t>
  </si>
  <si>
    <t>Documento final presentado por la Oficina de Control Interno presentando los resultados de una auditoria de gestion</t>
  </si>
  <si>
    <t>https://scjgovcol.sharepoint.com/:f:/s/OCISCJ136/Ej-dAQj6apxMuiQCKZiyNXsBhn2Zi5X4f79DMVhVMzhuBQ?e=ckwl2i</t>
  </si>
  <si>
    <t>https://scj.gov.co/es/transparencia/control/informes-gestion-evaluacion-auditoria</t>
  </si>
  <si>
    <t>Informe Final de auditoria de seguimiento</t>
  </si>
  <si>
    <t>Documento plantilla que consolida los resultados obtenidos del desarrollo del programa de auditoria de seguimiento y cumplimiento de los objetivos, el cual debe ser redactado de forma imparcial, clara y concisa.</t>
  </si>
  <si>
    <t>Informe de auditorias de seguimiento</t>
  </si>
  <si>
    <t>Documento final presentado por la Oficina de Control Interno presentando los resultados de una auditoria de seguimiento,</t>
  </si>
  <si>
    <t>PD-GS-6</t>
  </si>
  <si>
    <t>F-GS-530</t>
  </si>
  <si>
    <t>Acta de Registro de Personas Sensibilizadas F-GS-530</t>
  </si>
  <si>
    <t>Listado de participantes a actividades desarrolladas</t>
  </si>
  <si>
    <t>Documento de texto</t>
  </si>
  <si>
    <t>Formatos</t>
  </si>
  <si>
    <t>Dirección de Prevención</t>
  </si>
  <si>
    <t>Progressus</t>
  </si>
  <si>
    <t xml:space="preserve">F-GS-534 </t>
  </si>
  <si>
    <t xml:space="preserve">Análisis Situacional - Planeación de Iniciativas F-GS-534 </t>
  </si>
  <si>
    <t>Analisis de entornos a intervenir y definición de las acciones concertadas</t>
  </si>
  <si>
    <t>PD-GS-2</t>
  </si>
  <si>
    <t>F-GS-520</t>
  </si>
  <si>
    <t>Bitácora (F-GS-520).</t>
  </si>
  <si>
    <t>Registro de las accciones adelantadas por el equipo de gestores</t>
  </si>
  <si>
    <t>Dirección de Seguridad</t>
  </si>
  <si>
    <t>Archivo Dirección de Seguridad</t>
  </si>
  <si>
    <t>PD-GS-5</t>
  </si>
  <si>
    <t>F-GS-535</t>
  </si>
  <si>
    <t>Cierre al Acompañamiento Psicojurídico del Mecanismo de Atención Intermedio de Violencias Contra las Mujeres en el Ámbito Comunitario F-GS-535</t>
  </si>
  <si>
    <t>Informe de los profesionales que hacen acompañamiento psicojuridico</t>
  </si>
  <si>
    <t>Archivo Dirección de Prevención</t>
  </si>
  <si>
    <t>F-GS-536</t>
  </si>
  <si>
    <t>Consentimiento Informado para Atención Psicojurídica F-GS-536</t>
  </si>
  <si>
    <t>Acta de consentimiento firmada por el/ la beneficiaria del acompañamiento</t>
  </si>
  <si>
    <t>PD-GS-3</t>
  </si>
  <si>
    <t>F-GS-602</t>
  </si>
  <si>
    <t>Evaluación No.1 Mejor Policía (F-GS-602)</t>
  </si>
  <si>
    <t>Formato de evaluación de satisfacción del serivio</t>
  </si>
  <si>
    <t>F-GS-603</t>
  </si>
  <si>
    <t>Evaluación No.2 Mejor Policía Auxiliares de Policía Bachilleres (F-GS-603)</t>
  </si>
  <si>
    <t>F-GS-604</t>
  </si>
  <si>
    <t>Evaluación No.3 Mejor Policía Comandantes (F-GS-604)</t>
  </si>
  <si>
    <t>G-GS-1</t>
  </si>
  <si>
    <t>Guía de Actuaciones de Gestores de Convivencia (G-GS-1)</t>
  </si>
  <si>
    <t>Documento con lineamientos tecnicos para los gestores de convivencia</t>
  </si>
  <si>
    <t>Guias, instructivos y manuales</t>
  </si>
  <si>
    <t>Intranet de la entidad</t>
  </si>
  <si>
    <t>PD-GS-4</t>
  </si>
  <si>
    <t>G-GS-5</t>
  </si>
  <si>
    <t>Guía de Fortalecimiento a Instancias de Participación Ciudadana en Seguridad Y Convivencia G-GS-5</t>
  </si>
  <si>
    <t>Documento con lineamientos tecnicos para el equipo encargado del tema de participación ciudadana</t>
  </si>
  <si>
    <t>G-GS-4</t>
  </si>
  <si>
    <t>Guía de intervención de puntos priorizados G-GS-4</t>
  </si>
  <si>
    <t>Documento con lineamientos tecnicos para la intervención de puntos priorizados</t>
  </si>
  <si>
    <t>G-GS-2</t>
  </si>
  <si>
    <t>Guía de Programa de Poblaciones en Alto Riesgo (G-GS-2</t>
  </si>
  <si>
    <t>Documento con lineamientos tecnicos para antención de población en alto riesgo</t>
  </si>
  <si>
    <t>G-GS-3</t>
  </si>
  <si>
    <t>Guía de Seguimiento a Modelo de Entrenamiento (G-GS-3).</t>
  </si>
  <si>
    <t>Documento con lineamientos tecnicos para implementación del programa de entrenamiento</t>
  </si>
  <si>
    <t>Implementación de acciones de Participación Ciudadana PD-GS-4</t>
  </si>
  <si>
    <t>Proceimiento del proceso</t>
  </si>
  <si>
    <t>Procesos y procedimientos</t>
  </si>
  <si>
    <t xml:space="preserve">Subsecretaria de Seguridad y Convivencia </t>
  </si>
  <si>
    <t>Implementación del programa de Poblaciones en Alto Riesgo PD-GS-5</t>
  </si>
  <si>
    <t>Implementación del programa Fortalecimiento entidades de seguridad estrategia PD-GS-3</t>
  </si>
  <si>
    <t>Intervención de entornos priorizados PD-GS-6</t>
  </si>
  <si>
    <t>F-GS-583</t>
  </si>
  <si>
    <t>Listado de Asistencia Dirección de Prevención y Cultura Ciudadana F-GS-583</t>
  </si>
  <si>
    <t>F-GS-532</t>
  </si>
  <si>
    <t>Mecanismo de Atención Intermedio – (MAI) Primera Atención Psicojurídica F-GS-532</t>
  </si>
  <si>
    <t>Informe del profesional que hace la primera atención</t>
  </si>
  <si>
    <t>F-GS-533</t>
  </si>
  <si>
    <t>Mecanismo de Atención Intermedio – (MAI) Remisión de Casos F-GS-533</t>
  </si>
  <si>
    <t>Formato para remitir casos a la ruta que se debe activas</t>
  </si>
  <si>
    <t>F-GS-531</t>
  </si>
  <si>
    <t>Mecanismo de Atención Intermedio (MAI) Anexo de Atención Psicosocial F-GS-531</t>
  </si>
  <si>
    <t>Informe de acompañamiento con informaicón del beneficiario</t>
  </si>
  <si>
    <t>AI022</t>
  </si>
  <si>
    <t xml:space="preserve">F-GS-538 </t>
  </si>
  <si>
    <t>Pacto de Corresponsabilidad para la Prevención, la Convivencia y la Cultura Ciudadana F-GS-538</t>
  </si>
  <si>
    <t>Acta de acuerdo con la comunidad para la creación de una instancia de parcticipación</t>
  </si>
  <si>
    <t>AI023</t>
  </si>
  <si>
    <t>Promoción de la convivencia, acompañamiento a movilizaciones sociales y aglomeraciones PD-GS-2</t>
  </si>
  <si>
    <t>Procedimiento del proceso</t>
  </si>
  <si>
    <t>AI024</t>
  </si>
  <si>
    <t>F-GS-650</t>
  </si>
  <si>
    <t>Reporte de Tabulación de Valoración de la Reacción de los Participantes al Entrenamiento (F-GS-650)</t>
  </si>
  <si>
    <t>Informe de resultados de tabulación de encuestas de satisfacción del modelo de entrenamiento</t>
  </si>
  <si>
    <t>AI025</t>
  </si>
  <si>
    <t>F-GS-537</t>
  </si>
  <si>
    <t>Seguimiento Presencial al Acompañamiento Psicojurídico del Mecanismo de Atención Intermedio de Violencia Contra las Mujeres en el Ámbito Comunitario F-GS-537</t>
  </si>
  <si>
    <t>Infome de seguimento presencial a beneficiarios</t>
  </si>
  <si>
    <t>Base de datos de periodistas</t>
  </si>
  <si>
    <t>Contiene los datos de identificación de los periodistas, números de contactos, entidad para la que laboras, de todos los medios con los que tiene relación la Oficina Asesora de Comunicaciones.</t>
  </si>
  <si>
    <t>Jefe de la Oficina Asesora de Comunicaciones
Auxiliar Administrativo de la Oficina Asesora de Comunicaciones</t>
  </si>
  <si>
    <t>Servior interno de la Oficina Asesora de Comunicaciones/ Base de Periodistas</t>
  </si>
  <si>
    <t>Jefe de la Oficina Asesora de Comunicaciones</t>
  </si>
  <si>
    <t>Base de Datos de Jefes de prensa de Alcaldías Locales</t>
  </si>
  <si>
    <t>Contiene la relación de los Jefes de Prensa de las Alcladías Locales.  Nombres, correos electrónicos y teléfonos (celulares)</t>
  </si>
  <si>
    <t>Servior interno de la Oficina Asesora de Comunicaciones/ Base de Periodistas.-          En el PC del Auxiliar Administrativo de la Oficina Asesora de Comunicaciones</t>
  </si>
  <si>
    <t>Oficina Asesora de Comunicaciones</t>
  </si>
  <si>
    <t xml:space="preserve">Jefe de la Oficina Asesora de Comunicaciones
</t>
  </si>
  <si>
    <t>Pieza de comunicación externa - Comunicado de prensa</t>
  </si>
  <si>
    <t>Son textos informativos que hablan de los avances de la política distrital de seguridad o decisiones que afectan a la opiniónn pública en temas de seguridad, convivencia y justicia.</t>
  </si>
  <si>
    <t xml:space="preserve">pieza de comunicación </t>
  </si>
  <si>
    <t>piezas de comunicación externa</t>
  </si>
  <si>
    <t>www.scj.gov.co</t>
  </si>
  <si>
    <t>Pieza de comunicación externa - Memes, Mensajes en redes sociales</t>
  </si>
  <si>
    <t>Son piezas de diseño o textos informativos que hablan de los avances de la política distrital de seguridad o decisiones que afectan a la opiniónn pública en temas de seguridad, convivencia y justicia.El medio por el que es difundido son las redes sociales de la entidad.</t>
  </si>
  <si>
    <t>Redes Sociales de la Secretaría</t>
  </si>
  <si>
    <t>Piezas de comunicación externa -Audio</t>
  </si>
  <si>
    <t>Son archivos mp3 que contiene el audio de las declaraciones que han entregado alguno de los voceros de la SCJ ante la opinión pública en evetos o ante medios masivos de comunicación.</t>
  </si>
  <si>
    <t>Página web y entrega a medios de comunicación</t>
  </si>
  <si>
    <t>Piezas de comunicación externa - Videos, fotografías</t>
  </si>
  <si>
    <t>Son archivos de video  y fotografía que muestran los avances de la política distrital de seguridad o decisiones que afectan a la opiniónn pública en temas de seguridad, convivencia y justicia.</t>
  </si>
  <si>
    <t>Página web y redes sociales</t>
  </si>
  <si>
    <t>Piezas de comunicación externa -Líneas de mensajes</t>
  </si>
  <si>
    <t>Son archivos de texto que se les entregan a los voceros y en ocaciones al alcalde de la ciudad como guía de los mensajes estratégicos a decir ante la opinión pública.</t>
  </si>
  <si>
    <t>no</t>
  </si>
  <si>
    <t>Piezas de comunicación interna - Mensajes internos, Boletines semanal, notas de intranet y fotos.</t>
  </si>
  <si>
    <t>Son archivos de texto o imágenes que se publican en los canales internos para manetener informada a los funcionarios y contratistas d ela entidad.</t>
  </si>
  <si>
    <t>Piezas de comunicación interna</t>
  </si>
  <si>
    <t>Si en la intranet y canales internos</t>
  </si>
  <si>
    <t>Todas las dependencias de la SCJ</t>
  </si>
  <si>
    <t xml:space="preserve">Piezas de diseño gráfico - Diseño de productos de comunicación material promocional, diseño para página web, diseño para redes sociales, diseños imagen interna, diseños de imagen corporativa </t>
  </si>
  <si>
    <t>Son archivos de diseño que sirven como insumo para todos los procesos de comunicación, entiendase campañas, mensajes para todos los canales tanto internos como externos</t>
  </si>
  <si>
    <t>Piezas de diseño gráfico</t>
  </si>
  <si>
    <t>SI en los diferentes canales internos y externos de la entidad</t>
  </si>
  <si>
    <t>Informes de Gestión</t>
  </si>
  <si>
    <t>Son documentos de word que describen la gestion de la oficina de comunicaciones</t>
  </si>
  <si>
    <t>Informes</t>
  </si>
  <si>
    <t>Registros</t>
  </si>
  <si>
    <t>Son documentos que reportan el monitoreo de medios, es decir las noticias de la SCJ que han salido en los medios masivos de comunicación.</t>
  </si>
  <si>
    <t>Redes sociales</t>
  </si>
  <si>
    <t>Incluye los canales oficiales de la Secretaría en Facebook, Twitter, Instagram y Youtube y sus respectivas credenciales de acceso.</t>
  </si>
  <si>
    <t>n/a</t>
  </si>
  <si>
    <t>La Community Manager de la Secretaría</t>
  </si>
  <si>
    <t>Equipo de computa asignado a la Community Manager de la Oficina Asesora de Comunicaciones</t>
  </si>
  <si>
    <t>Información Digital - DIRTIC</t>
  </si>
  <si>
    <t>Repositorio Digital de la Dirección de Tecnología de la SDSCJ</t>
  </si>
  <si>
    <t>I.P.Clasificada</t>
  </si>
  <si>
    <t>Director de Tecnologías y Sistemas de Informacion</t>
  </si>
  <si>
    <t>https://scjgovcol.sharepoint.com/sites/DireccionTIC/Documentos%20compartidos/Forms/AllItems.aspx</t>
  </si>
  <si>
    <t>Documentación Proyectos</t>
  </si>
  <si>
    <t>Carpetas que contienen toda la información física de los proyectos de la Dirección de Tecnología y Sistemas de Información</t>
  </si>
  <si>
    <t>Direccion de tecnología y sistemas de información</t>
  </si>
  <si>
    <t>Documentación RFC</t>
  </si>
  <si>
    <t>Documentación de los cambios que se realizan a la infraestructura tecnológica de la SDSCJ. Contiene los formatos de solicitud de cambios y los formatos de bitacoras de actividades.</t>
  </si>
  <si>
    <t>Plan Estratégico de Tecnologías de la Información</t>
  </si>
  <si>
    <t>Contiene el plan estratégico de tecnologías de la Información PETI, de la SDSCJ de acuerdo con las guias de marco de referencia de la arquitectura empresarial.</t>
  </si>
  <si>
    <t>No Aplica</t>
  </si>
  <si>
    <t>https://teams.microsoft.com/_#/files/General?threadId=19%3A6bdbf54827214c06bfc9204edbf8eaf5%40thread.skype&amp;ctx=channel</t>
  </si>
  <si>
    <t>Hoja de vida de los equipos</t>
  </si>
  <si>
    <t xml:space="preserve">Documento de hoja de vida de los equipos tecnológicos usados o adquiridos por la SDSCJ. </t>
  </si>
  <si>
    <t>Directorio de Sistemas de Información</t>
  </si>
  <si>
    <t>Documento de excel que registra con que sistemas de información cuenta la SDSCJ. El documento contiene la descripcion de los sistemas de informacion.</t>
  </si>
  <si>
    <t>Directorio de Servidores</t>
  </si>
  <si>
    <t>Documento de excel que registra información detallada de los servidores de la SDSCJ</t>
  </si>
  <si>
    <t>Contratos suscritos por la DIRTIC</t>
  </si>
  <si>
    <t>Documentación de apoyo de los contratos suscritos por la DIRTIC.</t>
  </si>
  <si>
    <t>Archivo físico DIRTIC</t>
  </si>
  <si>
    <t>PD - AS - 1</t>
  </si>
  <si>
    <t>Comunicación  Oficial Recibida  de Requerimiento  y/o Derecho de Petición</t>
  </si>
  <si>
    <t>Documento remitido a la Secretaría Distrital de Seguridad, Convivencia y Justicia por parte de los diferentes entes de control, entidades o ciudadanos realizando peticiones referentes a la Gestión de la entidad.</t>
  </si>
  <si>
    <t>500.15</t>
  </si>
  <si>
    <t>Sin establecer</t>
  </si>
  <si>
    <t>Documento conforma el expediente de PQRS trámitadas en la SDSCJ</t>
  </si>
  <si>
    <t>I.Pública</t>
  </si>
  <si>
    <t>Subsecretaria de Gestión Institucional - (Equipo de Atención y Servicio a la Ciudadaniía)</t>
  </si>
  <si>
    <t>Archivadores piso 14 nivel central Atención y Servicio a la Ciudadanía.</t>
  </si>
  <si>
    <t xml:space="preserve">Comunicación  Oficial de respuesta o traslado al requerimiento y/o Derecho de Petición </t>
  </si>
  <si>
    <t>Documento por medio del cual se da respuesta a las peticiones que realizan de los diferentes entes de control, entidades o ciudadanos.</t>
  </si>
  <si>
    <t>Archivadores piso 14 nivel central Atención y Servicio al Ciudadano.</t>
  </si>
  <si>
    <t>Informe de Control y Seguimiento a las PQRS</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</si>
  <si>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</si>
  <si>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500.19</t>
  </si>
  <si>
    <t>500.19.11</t>
  </si>
  <si>
    <t xml:space="preserve">Documento  insumo para establecer lineamientos para mejorar o corregir las desviaciones que se puedan presentar durante el seguimiento realizado de manera mensual, a la oportunidad a las respuestas de las PQRS. </t>
  </si>
  <si>
    <t>PC Profesional Especializado Subsecretaria de Gestión Institucional. (piso 6 nivl central SDSCJ)
PC Profesional Especializado Equipo de Atención y Servicio a la Ciudadanía.  (piso 14 nivel central SDSCJ)</t>
  </si>
  <si>
    <t>F-AS-424</t>
  </si>
  <si>
    <t xml:space="preserve">Matriz de Seguimiento y Control a las Respuesta de PQRS Ciudadanas y/o de Entes de Control. </t>
  </si>
  <si>
    <t>Formato en el cual se realiza seguimiento presencial a los servidores de la Entidad que tienen PQRS a cargo de trámite de respuesta, como un mecanismo preventivo que contribuye a la disminución de las respúestas extemporaneas o fuera de termino.</t>
  </si>
  <si>
    <t>Es un mecanismo preventivo que contribuye a la disminución de las respúestas extemporaneas o fuera de termino.</t>
  </si>
  <si>
    <t>Archivo de gestión Equipo de Atención y Servicio a la Ciudadanía.  (piso 14 nivel central SDSCJ)</t>
  </si>
  <si>
    <t>F-AS-458</t>
  </si>
  <si>
    <t xml:space="preserve">Matriz de Seguimiento para Reporte de Alertas y Vencimiento de PQRS. </t>
  </si>
  <si>
    <t xml:space="preserve">Formato en el cual se realiza seguimiento reportando a los Directivos alertas frente al vencimiento de las  peticiones a su cargo a fin de que sea respondida dentro del término legal y resueltas en forma definitiva. </t>
  </si>
  <si>
    <t xml:space="preserve">Se establecio como mecanismo preventivo que permita garantizar ila oportunidad de las respuestas de las PQRS, dentro del término legal y resueltas en forma definitiva. </t>
  </si>
  <si>
    <t xml:space="preserve">
PC Profesional Equipo de Atención y Servicio a la Ciudadanía.  (piso 14 nivel central SDSCJ)</t>
  </si>
  <si>
    <t>F-AS-459</t>
  </si>
  <si>
    <t xml:space="preserve">Matriz de Trazabilidad de PQRS. </t>
  </si>
  <si>
    <t xml:space="preserve">Formato que evidencia el proceso interno que se lleva a cabo durante el tramite de respuesta a las PQRS radicadas y de competencia en la Entidad . </t>
  </si>
  <si>
    <t>Esta matriz se implementa a partir de la solicitud realizada por el responsable de la PQRS a fin de establecer la trazabilidad de la misma.</t>
  </si>
  <si>
    <t xml:space="preserve">
PC Profesional Equipo de Atención y Servicio a la Ciudadanía.</t>
  </si>
  <si>
    <t>F-AS-441</t>
  </si>
  <si>
    <t>Acta de Apertura de Buzón</t>
  </si>
  <si>
    <t>Formato en el cual se consigna la información de las PQRS ciudadanas que se ingresan en el mismo y que son enviadas al nivel central de la SDSCJ para su radicación en ventanilla y posterior tramite de respuesta de ser de competencia de la Entidad.</t>
  </si>
  <si>
    <t>Medio que permite darle a los ciudadanos otro mecanismo de comunicación que apoya los canales de interacción de los Ciudadanos con la Entidad al poder consignar sus peticiones en las casas de justicia; CTP; Cárcel Distrital y en el Progama de Justiocia Juvenil Restaurativa; Nivel Central</t>
  </si>
  <si>
    <t>Matriz informe de PQRS</t>
  </si>
  <si>
    <t>Formato que menciona la información, mes vencido, del tramite realizado al interior de la SDSCJ a las PQRS de ciudadanas; en cumplimiento a la circular 053 de 2016 de SECRETARIA GENERAL DE LA ALCALDÍA MAYOR DE BOGOTÁ, D.C., respecto al informe público de solicitudes de acceso a la información SDQS.</t>
  </si>
  <si>
    <t>Se da cumplimiento a la circular 053 de 2016 de SECRETARIA GENERAL DE LA ALCALDÍA MAYOR DE BOGOTÁ, D.C., respecto al informe público de solicitudes de acceso a la información SDQS.</t>
  </si>
  <si>
    <t>página web scj</t>
  </si>
  <si>
    <t>https://scj.gov.co/es/transparencia/instrumentos-gestion-informacion-publica/Informe-pqr-denuncias-solicitudes</t>
  </si>
  <si>
    <t xml:space="preserve">Actas de la Comisión de Personal </t>
  </si>
  <si>
    <t>Contiene el documento mediante el cual se presenta el desarrollo del Comité, su papel es, en consecuencia, de control preventivo y correctivo al interior de cada entidad. Así mismo contiene el documento oficial mediante se hace la citación al Comité  y los documentos que soportan el desarrollo del mismo.</t>
  </si>
  <si>
    <t xml:space="preserve"> ACTAS</t>
  </si>
  <si>
    <t xml:space="preserve">Acta de la Comisión de Personal </t>
  </si>
  <si>
    <t xml:space="preserve">La subserie refleja mediante sus actas la toma de decisiones en los comités de personal de acuerdo al acto administrativo de adopción y sus funciones </t>
  </si>
  <si>
    <t xml:space="preserve">Dirección de Gestión Humana </t>
  </si>
  <si>
    <t>Archivo de Gestión Dirección de Gestión Humana - Computador Marlen Bravo</t>
  </si>
  <si>
    <t>Actas del Comité de Convivencia y Conciliación Laboral</t>
  </si>
  <si>
    <t>Contiene el documento mediante el cual se evidencian las actuaciones sobre materia de convivencia y la  viabilidad de las conciliaciones que se adelanten con ocasión de los actos, hechos que realice la entidad o que incurran o participen sus servidores conforme a sus responsabilidades y funciones. Así mismo contiene el documento oficial mediante el cual se hace citación al Comité y los documentos que soportan y/o evidencian el desarrollo del mismo.</t>
  </si>
  <si>
    <t>Actas del Comité de Convivencia Laboral</t>
  </si>
  <si>
    <t>La subserie está conformada por la documentación que soporta la realización de los comités de convivencia laboral en busca de la armonía y buen ambiente laboral de la SDSCJ</t>
  </si>
  <si>
    <t>Actas del Comité Paritario de Salud, seguridad y salud en el trabajo.</t>
  </si>
  <si>
    <t>Contiene el documento mediante el cual se presentan los programas en materia de seguridad y salud ocupacional. Así mismo contiene el documento oficial mediante el cual se hace citación al Comité y los documentos que soportan y/o evidencian el desarrollo del mismo.</t>
  </si>
  <si>
    <t xml:space="preserve">La subserie contiene la evidencia que se desarrolla de las sesiones del comité en cuanto las decisiones que se toman para la prevención y cuidado de la salud a nivel de seguridad ocupacional de acuerdo  a la normatividad vigente </t>
  </si>
  <si>
    <t xml:space="preserve">Archivo Comite COPAS - Archivo de gestión de la Dirección de Gestión Humana </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</si>
  <si>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</si>
  <si>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</si>
  <si>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 xml:space="preserve">La subserie refleja los documentos que evidencian los aportes realizados por la entidad a todos los servidores </t>
  </si>
  <si>
    <t>I.P.Reservada</t>
  </si>
  <si>
    <t>Servidor de Aplicaciones - Aplicativo Nomina</t>
  </si>
  <si>
    <t>Concurso de Méritos</t>
  </si>
  <si>
    <t>Contiene los documentos en el cual se presentan las modalidades de selección de contratistas del Estado, que sirve para la escogencia de consultores o proyectos, en la que se utilizan como criterios de selección la experiencia, la capacidad intelectual y la organización de los proponentes.  Así como los documentos con los cuales se solicita a la comisión nacional del servicio civil el concurso de méritos para la provisión definitiva de vacantes, las actas de las reuniones en las cuales se consigna el número de asistentes, sus datos personales y los compromisos que se han generado en la reunión y los documentos soportes con el  proceso de comunicación entre las dependencias de una entidad o entre las organizaciones.</t>
  </si>
  <si>
    <t>La subserie refleja la documentación que evidencia el seguimiento y ejecución de las evaluaciones realizadas para la provisión de empleos en la entidad La subserie refleja todo el proceso mediante el cual la entidad debe realizar los estudios necesarios para realizar el concurso de méritos de carrera administrativa como lo manda la norma</t>
  </si>
  <si>
    <t>SI</t>
  </si>
  <si>
    <t>Archivo de Gestión Dirección de Gestión Humana - Aplicativo SIMO de la CNSC</t>
  </si>
  <si>
    <t>Contiene la comunicación oficial externa mediante la cual se presenta autorización por parte de la Comisión Nacional de Servicio Civil para la provisión de empleo mediante encargo, así como los estudios de los documentos allegados por el aspirante para la verificación de los requisitos, la publicación de los empleos a proveer, los estudios de verificación de requisitos para otorgamiento en encargo, la manifestación del interés para participar en el proceso de encargo, la solicitud de revisión de estudio de verificación de requisitos, la comunicación dando respuesta a la solicitud y los avisos informativos de las publicaciones.</t>
  </si>
  <si>
    <t xml:space="preserve">La subserie contiene la documentación mediante la cual se evidencia los estudios realizados por la dirección para identificar las necesidades que permitan facilitar el proceso de encargos en la entidad </t>
  </si>
  <si>
    <t>Archivo de Gestión Dirección de Gestión Humana - Intranet - Encargos</t>
  </si>
  <si>
    <t>EXPEDIENTES LABORALES</t>
  </si>
  <si>
    <t>Contiene todo lo referente a la historia laboral de los funcionarios de la entidad tales como: Certificación del Director de Gestión Humana de cumplimiento de requisitos, Comunicación oficial de notificación de la resolución de nombramiento (copia), Aceptación Nombramiento Provisional, Fotocopia del documento de identidad (Cédula de Ciudadanía, Cédula de Extranjería), Fotocopia de la libreta militar ( para hombres), Fotocopia de la tarjeta Profesional (de acuerdo al cargo), certificación de antecedentes del Consejo Superior de la Judicatura (Abogados), Fotocopia de la licencia de conducción (según el caso), Hoja de Vida Departamento Administrativo de la Función Pública, Certificados de formación académica, Certificados de experiencia laboral, Acta de posesión, Fotocopia del manual específico de funciones del cargo, Certificado de antecedentes fiscales  de la Contraloría General de la Nación, Certificado de antecedentes disciplinarios de la Procuraduría General de la Nación, Documento que refleja la declaración juramentada del conjunto de activos que una persona posee, Declaración juramentada de bienes y rentas, Registro de afiliación a salud, Registro de afiliación a fondo de pensiones, Registro de afiliación a fondo de cesantías, Registro de afiliación a ARL, Registro de afiliación a caja de compensación, Constancia juramentada obligaciones alimentarias, Solicitud prima técnica, Resolución de reconocimiento de pago prima técnica, Acta de notificación personal de resolución de reconocimiento de prima técnica, Recurso de reposición - apelación contra resolución de otorgamiento de prima técnica, Resolución que resuelve el recurso de reposición - apelación, Acta de notificación personal de resolución que resuelve el recurso, Certificación bancaria, Embargos civiles, de alimentos o por entes de control, Entrega funciones - Bienvenida, Inducción - Reinducción, Resolución confirmando la lista de elegibles, Comunicación oficial solicitando el nombramiento, Resolución nombramiento por encargo (copia), Resolución de nombramiento provisional, Resolución de nombramiento ordinario (copia), Comunicación oficial de notificación de la resolución de nombramiento (copia), Aceptación Nombramiento Provisional, Entrega funciones - Bienvenida, Evaluación de desempeño laboral, Acuerdo de gestión, Resolución de retiro del funcionario por no aprobación del periodo de prueba, Comunicación oficial de notificación de la resolución, Recurso de reposición, Recurso de apelación, Resolución resolviendo el recurso de reposición, Resolución que resuelve el recurso de apelación, Comunicación oficial de notificación de la resolución que resuelve el recurso de apelación, Comunicación oficial informando la decisión tomada, Solicitud de inscripción y actualización en el registro público de carrera administrativa, Copia de resolución de nombramiento en el periodo de prueba, Copia de acta de posesión en el periodo de prueba, Solicitud de licencia no remunerada (ordinaria), Resolución autorizando o negando la licencia ordinaria, Acto administrativo autorizando la licencia por paternidad o adopción, Acto administrativo autorizando la licencia por luto, Comunicación oficial de notificación de la Resolución para licencia, Solicitud de Permiso, Comunicación oficial autorizando el permiso o calamidad domestica, Fallo de suspensión provisional, Resolución de suspensión, Comunicación oficial de notificación de la Resolución de suspensión, Comunicación oficial de solicitud para comisión interna o externa de servicios, Acto Administrativo autorizando aceptar una invitación, Acto Administrativo autorizando o negando la comisión de servicios al exterior o interior,Resolución prorrogando el plazo de la comisión de permisos, Acto Administrativo autorizando o negando la comisión de servicios al exterior o interior, comunicación oficial de notificación de la Resolución o decreto para la comisión de servicios, Resolución prorrogando el plazo de la comisión de estudios, Comunicación oficial de solicitud para Comisión de estudios, Informe de Comisión de servicios al exterior, al interior o de estudios, Comunicación oficial solicitando comisión para desempeñar un empleo de libre  nombramiento y remoción, Resolución autorizando o negando la comisión para desempeñar un cargo de libre, Comunicación oficial informando la  autorización de un funcionario para desempeñar un cargo  de libre nombramiento y remoción, Comunicación oficial solicitando a la Comisión para que un funcionario desarrolle las funciones de su cargo en otra entidad, Resolución concediendo la Comisión General para que un funcionario desarrolle las funciones de su cargo en otra entidad, Comunicación oficial del acto administrativo que concede la Comisión, Acto Administrativo de insubsistencia de un funcionario, Comunicación oficial de la Resolución de insubsistencia del nombramiento de un empleado, Notificación de la resolución de insubsistencia del nombramiento de un empleado, Comunicación enviada por Correo Electrónico de la programación de vacaciones, Resolución autorizando las vacaciones, Resolución suspendiendo las vacaciones, Resolución aplazando las vacaciones, Comunicación oficial de notificación de resolución de suspensión o aplazamiento de vacaciones, Fallo ejecutoriado de sanción disciplinaria, Comunicación informando al funcionario cuando se hace efectiva la sanción, Comunicación oficial de amonestación (con copia a la hoja de vida) Comunicación oficial al sancionado para efectos de pago, Comunicación oficial del sancionado autorizando la forma de pago, Comunicación a los entes de control informando que ya se hizo efectiva la multa, Comunicación oficial informando el inicio de cobro coactivo por mora, Resolución de insubsistencia por calificación insatisfactoria de servicios, Comunicación oficial de notificación de la Resolución, Comunicación oficial de renuncia voluntaria, Resolución de aceptación de renuncia voluntaria, Comunicación oficial de notificación de la supresión del cargo, Comunicación oficial solicitando la reubicación del funcionario a un empleo igual o equivalente, Comunicación oficial informando la decisión de reubicación, Comunicación oficial informando la decisión de traslado, Comunicación oficial informando la reasignación de funciones, Comunicación oficial informando la ausencia de un funcionario, Comunicación oficial a Control Disciplinario de la ausencia de un funcionario, Comunicación oficial de notificación de la Resolución,  Resolución de insubsistencia abandono del cargo, Resolución de reconocimiento de la pensión, Comunicación oficial renunciando al cargo  por jubilación, Resolución de retiro  del servicio por haber adquirido la pensión de vejez, Comunicación oficial de notificación de la Resolución al funcionario, Comunicación oficial de notificación de la Resolución al fondo de pensiones, Resolución de desvinculación del funcionario por invalidez absoluta, Comunicación al fondo de pensiones solicitando la inclusión en nómina y remitiéndole la resolución de retiro del servicio, Comunicación informando a la Dirección de Gestión Humana del fallecimiento de un servidor, Registro civil de defunción, Solicitud de publicación en diario de circulación nacional para que los herederos comparezcan, Publicación en diario de circulación nacional para que los herederos comparezcan, Resolución de reconocimiento de prestaciones de los herederos, Sin pendientes  (Paz y salvo), Acta de informe de gestión, Comunicación oficial de solicitud de certificación de información laboral para la emisión de bono pensional, Certificación de información laboral para la emisión de bono pensional, Certificado de factores salariales, Relación de personas incapacitadas, Certificado de ingresos y retenciones, Comunicación oficial de solicitud de liquidación de cesantías parciales o definitivas anualizadas y con retroactividad, Comunicación oficial de solicitud de las cesantías definitivas, Acto administrativo del retiro del funcionario, Resolución de liquidación definitiva de prestaciones sociales (copia), Acta de notificación personal de las prestaciones sociales, Recurso de reposición en contra de la resolución de reconocimiento  de pago de prestaciones sociales, Resolución que decide un recurso de reposición, Comunicación oficial negando las de cesantías parciales, Registro de retiro de cesantías al Fondo, Comunicación oficial de la liquidación de cesantías anuales, Registro de libranzas, plan de pagos, paz y salvos, Orden de pago de viáticos y gastos de viaje, Citación para ser jurados de votación en elecciones por votación popular, Solicitud de permiso compensatorio por haber sido jurado de votación, Resolución del permiso Sindical, Solicitud de permiso Sindical, Comunicación oficial de respuesta a la solicitud de permiso Sindical, Solicitud y aprobación de permiso,Sentencia Judicial,Resolución que ordena acatar el fallo judicial, Oficio de citación para notificar el fallo judicial, Edicto, Aviso Judicial, Constancia de declaratoria ejecutoria, Acto administrativo de reconocimiento a mejores servidores de carrera administrativa y libre nombramiento remoción, Comunicación oficial del Acto administrativo reconocimiento a mejores servidores de carrera, Acto administrativo de reconocimiento a mejores equipos de trabajo, Comunicación oficial del Acto administrativo reconocimiento a mejores equipos de trabajo, Comunicación de los mejores servidores públicos seleccionando el incentivo pecuniario, Constancia de entrega del incentivo no pecuniario, Solicitud de incentivo de apoyo a educación superior, Comunicación de respuesta a la solicitud de incentivo de apoyo a educación superior, Acto administrativo otorgando a la solicitud de apoyo a educación superior, Incapacidades, Proceso de Meritocracia.</t>
  </si>
  <si>
    <t xml:space="preserve">HISTORIAS </t>
  </si>
  <si>
    <t xml:space="preserve">Historias Laborales </t>
  </si>
  <si>
    <t>Subserie  transversal que permite tener la reunión de la evidencia durante el tiempo que da fe del servicio de los servidores públicos así como su seguimiento y control.</t>
  </si>
  <si>
    <t>disponible</t>
  </si>
  <si>
    <t>Archivo de Gestión Dirección de Gestión Humana</t>
  </si>
  <si>
    <t>Informes  a otras Entidades</t>
  </si>
  <si>
    <t>Contiene la información detallada que se presenta a las entidades nacionales o distritales solicitantes, así como la comunicación Oficial de remisión  del Informe.</t>
  </si>
  <si>
    <t>INFORMES</t>
  </si>
  <si>
    <t xml:space="preserve">La serie esta compuesta por los documentos que evidencian las respuestas solicitadas por las diferentes entidades ajenas a los entes de control que requieran información de cumplimiento de la norma. </t>
  </si>
  <si>
    <t>Contiene los documentos en el cual se refleja la dinámica de la dirección en un determinado período y la comunicación oficial de remisión del informe.</t>
  </si>
  <si>
    <t>La subserie refleja en conjunto de documentos que sirven como soporte para la rendición trimestral y semestral de las Dependencias.</t>
  </si>
  <si>
    <t xml:space="preserve">520. Dirección de Gestión Humana </t>
  </si>
  <si>
    <t>Informes de seguimiento a incapacidades médicas</t>
  </si>
  <si>
    <t>Contiene la remisión de incapacidades, informes y estadísticas de las mismas así como el informe de seguimiento que se realiza de las incapacidades y el detalle del seguimiento al pago de las  incapacidades por las respectivas EPS- ARL (Recobros de incapacidades)</t>
  </si>
  <si>
    <t xml:space="preserve">La subserie contiene la evidencia del seguimiento que realiza la dirección de gestión humana a las incapacidades de los trabajadores; lo anterior para que se garantice al servidor sus derechos de acuerdo a la norma </t>
  </si>
  <si>
    <t xml:space="preserve">Equipo funcionario Administrativo y Profesional - Dirección de Gestión Humana </t>
  </si>
  <si>
    <t>Plan Institucional de Capacitación</t>
  </si>
  <si>
    <t>Contiene el diagnóstico de necesidades de formación y capacitación de las diferentes dependencias de la entidad, así como el acto administrativo que adopta el Plan Institucional de Capacitación, la propuesta metodológica del programa y reinducción , las convocatorias de las capacitaciones, las actas de compromisos, los registros de asistencia y la evaluación de las capacitaciones.</t>
  </si>
  <si>
    <t>La subserie refleja la evidencia de la creación, implementación y seguimiento del plan institucional en cumplimiento de la normatividad</t>
  </si>
  <si>
    <t xml:space="preserve">Programa de Bienestar e Incentivos </t>
  </si>
  <si>
    <t xml:space="preserve">Contiene las encuestas de necesidades de bienestar, el programa de Bienestar e incentivos de la entidad, el acto administrativo que adopta el Programa de Bienestar e incentivos, los soportes de la ejecución de las actividades, los registros de Asistencia de las actividades, informe de satisfacción de las actividades y el informe consolidado del programa
</t>
  </si>
  <si>
    <t xml:space="preserve">La subserie contiene la documentación que evidencia la ejecución del programa de Bienestar e incentivos de la secretaría </t>
  </si>
  <si>
    <t xml:space="preserve">Programa de Higiene Industrial </t>
  </si>
  <si>
    <t>Contiene el Programa de Higiene Industrial de la Entidad que incluye la prevención y control de riesgos, con una gestión adecuada que tiene vigilancia periódica, los documentos que muestran todas las capacitaciones o desarrollo de personal de todas las  actividades  realizadas en la entidad, así como los registros de asistencia y los informes de seguimiento que muestran el monitoreo y acompañamiento al cumplimiento de los compromisos asignados al programa.</t>
  </si>
  <si>
    <t>La subserie contiene la documentación que evidencia la creación, adopción e implementación del programa de seguridad y salud en el trabajo de acuerdo a las normas colombianas que regulan la materia.</t>
  </si>
  <si>
    <t xml:space="preserve">Archivo de Gestión Dirección de Gestión Humana </t>
  </si>
  <si>
    <t>Programa de Riesgo Biomecánico</t>
  </si>
  <si>
    <t>Contiene el Programa de Riesgo Biomecánico el cual detalla la prevención del Riesgo Ergonómico en Entornos Laborales, aplica para todos los funcionarios dependientes, contratistas, trabajadores cooperados y funcionarios de la entidad, los documentos que soportan las capacitaciones o actividades realizadas, los registros de asistencia y los informes de seguimiento al programa.</t>
  </si>
  <si>
    <t xml:space="preserve">Programa de Riesgo Psicosocial </t>
  </si>
  <si>
    <t>Contiene el Programa de Riesgo Psicosocial el cual detalla los estilos de Vida y Trabajo Saludables, promoción y prevención de factores de riesgo psicosocial intralaboral de la entidad, los documentos que soportan las capacitaciones o actividades realizadas, los registros de asistencia y los informes de seguimiento al programa</t>
  </si>
  <si>
    <t xml:space="preserve">Programa de Seguridad Industrial </t>
  </si>
  <si>
    <t xml:space="preserve">Programa de Seguridad Industrial el cual detalla un programa preventivo en seguridad, la matriz de Identificación de Peligros - Evaluación y Control de Riesgos mediante el cual se reportan los peligros, su nivel de riesgo y su procedimiento de control, el Panorama de Factores de Riesgo mediante el cual se evalúan los factores de riesgo de la entidad, el informe del Panorama de Factores de Riesgo, el plan de Emergencias, el Registro de seguimiento y de capacitaciones, los registros de asistencia y los informes de seguimiento al programa. </t>
  </si>
  <si>
    <t>Programa de Seguridad y  Salud en el Trabajo</t>
  </si>
  <si>
    <t>Contiene el Sistema de Gestión de seguridad y salud en el trabajo en el cual se detalla la disciplina que trata de prevenir las lesiones y las enfermedades, así como el acto Administrativo por el cual se adopta el Sistema de Gestión de Seguridad y Salud en el trabajo, el Programa de Medicina Preventiva y del trabajo, Investigación de Accidentes de Trabajo, Informe de Riesgos Laborales, las capacitaciones con susregistros de asistencia y los informes de seguimiento al programa.</t>
  </si>
  <si>
    <t>Resoluciones de Gestión Humana</t>
  </si>
  <si>
    <t>Documentos administrativos que correpsonden al ingreso,permannencia y retiro de los servidores publicos de la entidad.</t>
  </si>
  <si>
    <t>RESOLUCIONES</t>
  </si>
  <si>
    <t>Esta serie simple contiene la evidencia de toda la toma de decisiones y ejecución de las funciones dela dirección en cuanto a la administración del personal al servicio de la SDSCJ</t>
  </si>
  <si>
    <t>Oficina del Subsecretario de gestión Institucional</t>
  </si>
  <si>
    <t>Equipos Area Juridica de Gestión Humana</t>
  </si>
  <si>
    <t>Base de Datos de Planta de Personal</t>
  </si>
  <si>
    <t xml:space="preserve">Este archivo en excel contiene los datos personales, formación académica de los funcionarios, así como el número de actos administrativos de nombramiento e información sindical </t>
  </si>
  <si>
    <t>Equipo Profesional Universitario Gradi 12</t>
  </si>
  <si>
    <t>Base de datos de permisos y ausencias</t>
  </si>
  <si>
    <t>Contiene la relación de los permisos y ausencias justficadas de los servidores de la Secretaría de todos los niveles (directivos, profesionales, técnicos y asistenciales)</t>
  </si>
  <si>
    <t>Equipo Tecnico Administrativo Grado 12</t>
  </si>
  <si>
    <t>AI026</t>
  </si>
  <si>
    <t>Base de datos de certificaciones laborales de devengados</t>
  </si>
  <si>
    <t>Contiene la relación de los certificados de devengados que solicitan los servidores de la Secretaría</t>
  </si>
  <si>
    <t>AI027</t>
  </si>
  <si>
    <t>Base de datos de certificaciones laborales de funciones</t>
  </si>
  <si>
    <t>Contiene la relación de los certificados de funciones que solicitan los servidores de la Secretaría</t>
  </si>
  <si>
    <t>AI028</t>
  </si>
  <si>
    <t>Bases de datos de certificados de inexistencia</t>
  </si>
  <si>
    <t>Contiene la relación de los certificados de inexistencia que la Dirección de Gestión expide para temas de contratación</t>
  </si>
  <si>
    <t>AI029</t>
  </si>
  <si>
    <t>Base de datos con la relación de las horas extras</t>
  </si>
  <si>
    <t>Archivo de excel de control para el manejo de las j¿horas extras de los servidores publicos de la Carcel Distrital, C4 y Administrativos de la entidad</t>
  </si>
  <si>
    <t>Equipo Universitario Grado 16</t>
  </si>
  <si>
    <t>Base de ausentismo laboral</t>
  </si>
  <si>
    <t>Contiene la información de autensismo no justificados de los servidores públicos de la SDSCJ</t>
  </si>
  <si>
    <t>Director de Gestión Humana</t>
  </si>
  <si>
    <t>Auxiliar Administrativo</t>
  </si>
  <si>
    <t>520. Dirección de Gestión Humana - SST</t>
  </si>
  <si>
    <t>Consolidado registro de actividades de SST</t>
  </si>
  <si>
    <t>Contiene la información de las actividades desarrolladas de acuerdo al plan anual de trabajo para Seguridad y Salud en el Trabajo</t>
  </si>
  <si>
    <t>Equipo Lider del SST</t>
  </si>
  <si>
    <t>bajo</t>
  </si>
  <si>
    <t>Base de accidentes de trabajo</t>
  </si>
  <si>
    <t>Contiene la información de los trabjadores accidentados durante la vigencia</t>
  </si>
  <si>
    <t>Registro satisfacción de actividades de SST</t>
  </si>
  <si>
    <t>Contiene el resultado de la medición de satisfacción a las actividades de Seguridad y Salud en el Trabajo</t>
  </si>
  <si>
    <t>Contratista - Profesional Seguridad, Salud en el trabajo</t>
  </si>
  <si>
    <t>Directorio de Servidores Públicos</t>
  </si>
  <si>
    <t xml:space="preserve">Contiene información sobre los servidores públicos de la SCJ: nombres y apellidos, país y ciudad de nacimiento, formación académica, fecha de ingreso, experiencia laboral, cargo actual, tipo de vinculación, dependencia en la que presta los servicios, entre otros. </t>
  </si>
  <si>
    <t>Profesional Universitario Grado 12</t>
  </si>
  <si>
    <t>520. Dirección de Gestión Humana</t>
  </si>
  <si>
    <t>Base de Datos de Capacitación</t>
  </si>
  <si>
    <t>Contiene información sobre las actividades de capacitación que se han ejecutado en el período.</t>
  </si>
  <si>
    <t>Equipo Auxiliar administrativo</t>
  </si>
  <si>
    <t>Hoja de Datos Básicos</t>
  </si>
  <si>
    <t>Contiene información de los servidores de la secretaria: nombre, identificación, depedencia, profesión, cargo, información grupo familiar, afiliaciones a seguridad social, fecha de nacimiento, telefono de contacto, en caso de emergencia a quien avisar, entre otros.</t>
  </si>
  <si>
    <t>Tecnico Administrativo</t>
  </si>
  <si>
    <t/>
  </si>
  <si>
    <t>PD-AJ-10</t>
  </si>
  <si>
    <t>F-AJ-370</t>
  </si>
  <si>
    <t>Informe Mensual sobre la Atención de las Entidades Operadoras en la Casa de Justicia</t>
  </si>
  <si>
    <t xml:space="preserve">INFORMES </t>
  </si>
  <si>
    <t xml:space="preserve">Informe de Atención de Casas  de Justicia </t>
  </si>
  <si>
    <t>2.1 Contenidos de la Serie La  Subserie Informe de Atención de Casas de Justicia, contiene los documentos con la descripción detallada de las características y circunstancias presentadas en las cajas de justicia;  estos son remitidos por los funcionarios designados, como tal, recoge de manera clara y ordenada los resultados y hallazgos aspectos cuantitativos y cualitativos de la atención a los usuarios de cada uno de estos equipamientos de justicia y que se remiten con la periodicidad que se requieran en la Dirección de Acceso a la Justicia.</t>
  </si>
  <si>
    <t>Dirección de Acceso a la Justicia - Auxiliar Administrativo de cada Casa de Justicia</t>
  </si>
  <si>
    <t>Archivador de la Recepción de cada Casa de Justicia - Equipo de computo del Profesional Especializado de cada Casa de Justicia</t>
  </si>
  <si>
    <t>Dirección de Acceso a la Justicia</t>
  </si>
  <si>
    <t xml:space="preserve">Bajo </t>
  </si>
  <si>
    <t>F-AJ-372</t>
  </si>
  <si>
    <t>Informe Semestral de Funcionamiento de la Casa de Justicia</t>
  </si>
  <si>
    <t xml:space="preserve">Documento a partir del cual se da cuenta del funcionamiento semestral de cada una de las Casas de Justicia, en relación con articulación entre operadores, rutas de atención, disponibilidad de recurso humano, entre otros aspectos. </t>
  </si>
  <si>
    <t>F-DS-10</t>
  </si>
  <si>
    <t xml:space="preserve">Actas de  reunión  </t>
  </si>
  <si>
    <t>Documento que evidencia la toma de decisiones, compromisos y conclusiones que resultan de las reuniones con los coordinadores de los diferentes organismos de acceso a la justicia que funcionan en las Cajas de Justicia y el Centro de Traslado por Protección</t>
  </si>
  <si>
    <t xml:space="preserve">INSTRUMENTOS DE  REGISTRO Y CONTROL </t>
  </si>
  <si>
    <t>Instrumentos de Registro y Control de Evaluación a Unidades de Acceso a la Justicia</t>
  </si>
  <si>
    <t xml:space="preserve">La subserie de Instrumentos de Registro y Control de Evaluación a Unidades de Acceso a la Justicia, agrupa las encuestas de satisfacción aplicadas a los usuarios de servicios de las Casas de Justicia y Unidades de Mediación como son: Encuesta de seguimiento de aplicación del medio de policía "Traslado por Protección, según la percepción de los trasladados sobre los ítems incluidos en dicha encuesta. Encuesta de satisfacción de los usuarios de Casas de Justicia, según la percepción de usuarios de éstas, se puede conocer los siguientes datos de estos lugares: la facilidad de llegada, las condiciones del equipamiento, el registro en la recepción, la demora y condiciones de la atención en el Centro de Recepción e Información, la remisión a entidades operadoras de justicia y las condiciones de la atención en estas últimas y por ultimo encontramos las  Encuesta de satisfacción con los cursos por comparendos del Código de Policía, la cual mide diversos aspectos de satisfacción consultados a los infractores asistentes a los cursos por comparendos del Código de Policía. </t>
  </si>
  <si>
    <t>Dirección de Acceso a la Justicia - Auxiliar Administrativo de cada Casa de Justicia y Auxiliar Administrativo de Nivel Central</t>
  </si>
  <si>
    <t>Archivador de la recepción de cada Casa de Justicia - Archivador de la recepción de las Unidades de Mediación y Conciliación - Archivador de la Recepeción de la Dirección en Nivel Central</t>
  </si>
  <si>
    <t xml:space="preserve"> F-AJ-635</t>
  </si>
  <si>
    <t>Evaluación de la Sesión de Motivación y-o Sensibilización para el Abordaje Pacífico de Conflictos</t>
  </si>
  <si>
    <t>Documento de valoración de la calidad de los docentes a cargo de los procesos de formación consultando a los participantes sobre diversos ítems del desarrollo de las jornadas académicas en el marco de la formación para el abordaje pacífico de conflictos</t>
  </si>
  <si>
    <t>Dirección de Acceso a la Justicia - Auxiliar Administrativo de Nivel Central</t>
  </si>
  <si>
    <t>Archivador de Auxiliar Administrativo Nivel Central</t>
  </si>
  <si>
    <t>PD-AJ-2</t>
  </si>
  <si>
    <t xml:space="preserve"> F-AJ-385</t>
  </si>
  <si>
    <t xml:space="preserve">Encuesta de Satisfacción del Usuario Unidad de Mediación y Conciliación.
</t>
  </si>
  <si>
    <t xml:space="preserve">Instrumento de medición de diversos aspectos de la calidad en las Unidades de Mediación y Conciliación según la percepción de usuarios de éstas sobre los ítems incluidos en dicha encuesta. </t>
  </si>
  <si>
    <t>Dirección de Acceso a la Justicia - Auxiliar Administrativo Unidades de Mediación y Conciliación</t>
  </si>
  <si>
    <t>Archivador de la recepción de las Unidades de Mediación y Conciliación</t>
  </si>
  <si>
    <t>PD-AJ-13</t>
  </si>
  <si>
    <t>F-AJ-389</t>
  </si>
  <si>
    <t>Plan de Acción de Casas de Justicia</t>
  </si>
  <si>
    <t>Instrumento que da cuenta de los planes de acción de las Casas de Justicia y Unidades de Mediación y Conciliación del Distrito Capital</t>
  </si>
  <si>
    <t>La subserie Plan de Acción de las Casas de Justicia,  contiene los documentos que reflejan el acompañamiento de la gestión de cada una de las Casas de Justicia, que según las políticas de operación del Procedimiento de Casas de Justicia se traduce en: Actividades de articulación institucional, funcionamiento y sostenibilidad, lineamientos de atención a la ciudadanía, elaboración de los diagnósticos de conflictividad,  diseño de estrategias de comunicación, difusión y prevención, formulación y ejecución de proyectos de desarrollo local y acciones de capacitación dirigidas a funcionarios de Casas de Justicia</t>
  </si>
  <si>
    <t>Dirección de Acceso a la Justicia - Profesional Especializado de las Unidaes de Mediación y Conciliación</t>
  </si>
  <si>
    <t>Equipo de Computo del Profesional Especializado de la Unidad de Mediación y Conciliación - Equipo de Computo de Profesional que hace seguimiento a PAT desde Nivel Central</t>
  </si>
  <si>
    <t>F-AJ-388</t>
  </si>
  <si>
    <t>Agenda Mensual del Sistema Local de Justicia</t>
  </si>
  <si>
    <t xml:space="preserve">Instrumento que da cuenta de la planeación mensual de actividades de las Casas de Justicia y Unidades de Mediación y Conciliación del Distrito Capital de acuerdo al Plan de Acción establecido. </t>
  </si>
  <si>
    <t>PD-AJ-12</t>
  </si>
  <si>
    <t>F-AJ-638</t>
  </si>
  <si>
    <t>Seguimiento a Solución de Necesidades de la Casa de Justicia</t>
  </si>
  <si>
    <t>Documento de seguimiento a los requerimientos físicos de las necesidades de las Casas de Justicia, que sirve como insumo para la toma de decisiones y el mejoramiento de los servicios prestados en los mismos bajo la coordinación de la Dirección de Acceso a la Justicia.</t>
  </si>
  <si>
    <t>Auxiliar Administrativo de Casa de Justicia - Profesional Especializado de Casa de Justicia</t>
  </si>
  <si>
    <t>Equipo de Computo del Auxiliar de Recepción de Casa Justicia - Archivador de la recepción de las Casas de Justicia - Equipo de Computo del Profesional Especializado de Casa de Justicia</t>
  </si>
  <si>
    <t>F-AJ-649</t>
  </si>
  <si>
    <t>Ficha Técnica de Diagnóstico Local de Acceso a la Justicia</t>
  </si>
  <si>
    <t xml:space="preserve">Documento que alimenta los planes de intervención territorial para fortalecer el acceso a la justicia en las localidades, los avances en su implementación y la revisión periódica del trabajo realizado por los equipos territoriales de la Dirección de Acceso a la Justicia. </t>
  </si>
  <si>
    <t>Planes de Acción del Sistema Local y Distrital de Justicia</t>
  </si>
  <si>
    <t>La subserie Planes de Acción del Sistema Local y Distrital de Justicia, agrupa los planes de acción de los sistemas de justicia en el Distrito Capital, que pretende fortalecer la justicia comunitaria y local. Con el propósito de acercar el gobierno al ciudadano, los entes locales se convierten en el objetivo central en el desarrollo de las políticas sociales y culturales orientadas a alcanzar una mediación de justicia y convivencia.</t>
  </si>
  <si>
    <t>Dirección de Acceso a la Justicia - Profesional Especializado de las Casas de Justicia</t>
  </si>
  <si>
    <t>Equipo de Computo del Profesional Especializado de la Casa de Justicia - Equipo de Computo de Profesional Enlace con Nivel Central de la localidad</t>
  </si>
  <si>
    <t>PD-AJ-4</t>
  </si>
  <si>
    <t>F-AJ-234</t>
  </si>
  <si>
    <t>Planilla de acciones preventivo pedagógicos</t>
  </si>
  <si>
    <t xml:space="preserve">PROCESO DE ATENCIÓN SOCIAL EN CENTROS DE TRASLADO POR PROTECCIÓN </t>
  </si>
  <si>
    <t>Proceso de atención preventivo pedagógica con  habitantes de calle</t>
  </si>
  <si>
    <t>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t>
  </si>
  <si>
    <t>Dirección de Acceso a la Justicia - Coordinación del Centro de Traslado por Protección</t>
  </si>
  <si>
    <t>Coordinación del Centro de Traslado por Protección</t>
  </si>
  <si>
    <t>F-AJ-230</t>
  </si>
  <si>
    <t>Planilla de Remisión de Ciudadanos Habitantes de Calle a CAE</t>
  </si>
  <si>
    <t xml:space="preserve">Documento en que se consigna la atención médica y odontológica realizada con Ciudadanos Habitantes de y en Calle en el Centro de Traslado por Protección, incluyendo la remisión o no de estas personas a centros hospitalarios en caso de que se requiera. </t>
  </si>
  <si>
    <t>F-AJ-228</t>
  </si>
  <si>
    <t>Formulario de Acciones de Atención en Salud en Calle realizadas con Ciudadanos Habitantes de Calle</t>
  </si>
  <si>
    <t>F-AJ-355</t>
  </si>
  <si>
    <t>Jornada de Atención a Ciudadano Habitante de y en Calle (CHC)</t>
  </si>
  <si>
    <t>Documento en que se consigna la valoración psicológica realizada a los ciudadanos de otros perfiles a quienes se les aplique el medio de traslado por protección. Se presta este servicio a las personas que no son habitantes de calle.</t>
  </si>
  <si>
    <t>F-AJ-231</t>
  </si>
  <si>
    <t>Planilla Orientación Jurídica de Otros Perfiles en el CTP</t>
  </si>
  <si>
    <t>F-AJ-381</t>
  </si>
  <si>
    <t xml:space="preserve">Acta de mediación </t>
  </si>
  <si>
    <t xml:space="preserve">Documento mediante el cual se soporta el proceso de mediación que se realiza en acuerdo mutuo de las dos partes afectadas, en mencionado documento se encuentra el seguimiento y decisión final de la mediación o conciliación. </t>
  </si>
  <si>
    <t>PROCESOS DE MEDIACIÓN Y CONCILIACIÓN PARA LA SOLUCIÓN  DE CONFLICTOS</t>
  </si>
  <si>
    <t xml:space="preserve">
N.A</t>
  </si>
  <si>
    <t>La serie documental Procesos de Mediación y Conciliación para la solución de conflictos, agrupa los documentos que reflejan los mecanismos alternativos de solución de conflictos, de los Procesos de conciliación. Cada proceso es un expediente y corresponde a cada uno de los casos sometido a conciliación en las Unidades de Mediación y Conciliación de las Casas de Justicia. También contiene las Actas de conciliación, a su vez, es un mecanismo de resolución de conflictos a través del cual, dos o más personas gestionan por sí mismas la solución de sus diferencias, con la ayuda de un tercero neutral y calificado, denominado conciliador (Decreto Nacional 1818 de 1998). Procesos de Mediación, son documentos que conforman los expedientes de cada caso sometido a mediaciones interpersonales, familiares o comunitarias en las Unidades de Mediación y Conciliación de las Casas de Justicia. La mediación a su vez, es un mecanismo por medio del cual un tercero neutral, particular o servidor público, trata de permitir el intercambio de opiniones para que dos o más personas confronten sus puntos de vista y logren solucionar el conflicto que les enfrenta, teniendo un menor protagonismo que el conciliador durante el desarrollo de todo el proceso, pues participa pasivamente en el mismo limitándose a acercar, aproximar y juntar a las partes, facilitar la comunicación entre ellas, absteniéndose de proponer soluciones al conflicto. La tipología documental que hace parte de esta serie documental es el Formulario de registro de la atención de usuarios de mediación y conciliación. Documento en que se registran los usuarios y tipos de conflictos que son sometidos a conciliaciones y mediaciones en las Unidades de Mediación y Conciliación de las Casas de Justicia, y el Listado de asistencia a cursos por comparendos del Código de Policía. Documento que contiene los datos de los asistentes a los cursos por comparendos del Código de Policía con fines de control por la Dirección de Acceso a la Justicia u otras dependencias de la Secretaría o autoridades que soliciten evidencias del mismo y en algunos casos exoneración de pago a los infractores dependiendo del tipo de multa impuesta.</t>
  </si>
  <si>
    <t>Dirección de Acceso a la Justicia - Auxiliar Administrativo de la Unidad de Mediación y Conciliación - Profesional Especializado de Unidad de Mediación y Conciliación</t>
  </si>
  <si>
    <t>Archivador de la Unidad de Mediación y Conciliación</t>
  </si>
  <si>
    <t>F-AJ-232</t>
  </si>
  <si>
    <t>Solicitud de Ingreso de Visitantes al CTP y UPJ</t>
  </si>
  <si>
    <t xml:space="preserve">Documento que debe ser diligenciado por las personas interesadas en el Ingreso de Visitantes a la UPJ en cumplimiento del protocolo que lleva el mismo nombre, y aprobado previamente a la respectiva visita por la Dirección de Acceso a la Justicia, según el objeto de dicha visita y siempre haciendo prevalecer los derechos humanos de las personas trasladas
</t>
  </si>
  <si>
    <t>REGISTROS</t>
  </si>
  <si>
    <t>Registros de Ingreso de Visitantes a la UPJ</t>
  </si>
  <si>
    <t xml:space="preserve">La subserie Registros de solicitud  de Ingreso de Visitantes a la Unidad Permanente de Justicia –UPJ-  contiene los documentos  que agrupa las solicitudes de ingreso de visitantes a la Unidad Permanente de Justicia, que debe ser diligenciado por las personas interesadas en el Ingreso de Visitantes a la UPJ en cumplimiento del protocolo que lleva el mismo nombre, y aprobado previamente a la respectiva visita por la Dirección de Acceso a la Justicia, según el objeto de dicha visita y siempre haciendo prevalecer los derechos humanos de las personas trasladas. Con base en esta concepción liberal del Estado, reconocer que los sistemas de vigilancia y el control a la UPJ, son legítimos a fin de garantizar la seguridad y la conservación del orden público, pero bajo la condición de que se ajusten a estándares constitucionales que los limiten y encaucen en el Estado de derecho. </t>
  </si>
  <si>
    <t>F-AJ-233</t>
  </si>
  <si>
    <t>Solicitud de Información Contenida en el Sistema de Video- Vigilancia de la Unidad Permanente de Justicia</t>
  </si>
  <si>
    <t>Registros de Solicitud de información contenida en el Sistema de Video-Vigilancia  UPJ</t>
  </si>
  <si>
    <t xml:space="preserve">Correspondencia recibida </t>
  </si>
  <si>
    <t>Contiene todas las peticiones de los ciudadanos que ingresan por ventanilla o por Sistema Distrital de Quejas y Soluciones - SDQS. Adicionalmente los que se generan por las áreas de la entidad</t>
  </si>
  <si>
    <t>Secretaria Ejecutiva  y Técnica Administrativa de la Dirección de Acceso Justicia</t>
  </si>
  <si>
    <t>Archivo Físico de la Dirección de Acceso a la Justicia</t>
  </si>
  <si>
    <t>Director Técnico de Acceso a la Justicia</t>
  </si>
  <si>
    <t xml:space="preserve">Planillas de correspondencia </t>
  </si>
  <si>
    <t xml:space="preserve">Contiene la planilla de entrega de documentos a la oficina de correspondencia para su envío por mensajería y/o correo institucional. </t>
  </si>
  <si>
    <t>Correspondencia enviada</t>
  </si>
  <si>
    <t xml:space="preserve">Contiene todas las comunicaciones generadas desde la Dirección, como son respuestas a Derechos de Petición, solicitudes a entidades externas o a otras dependecias de la Secretaría, traslados de peticiones, comunicaciones a otras entidades, remisiones de estudios previos y/o convenios y otras que desde la misionalidad de la Dirección se generen al interior de la depedencia.  </t>
  </si>
  <si>
    <t xml:space="preserve">Documentos de trámites administrativos </t>
  </si>
  <si>
    <t xml:space="preserve">Contiene todas las copias de las comunicaciones generadas y entregadas a la Dirección de Gestión Humana, producto de los requerimientos realizados por los funcionarios de la Dirección, Casas de Justicia y/o CTP relacionados con vacaciones, permisos, ausencias, licencias, incapacidades y cualquier trámite que requiere ser tramitado ante Gestión Humana por un funcionario de territorio. </t>
  </si>
  <si>
    <t xml:space="preserve">Solicitud de requirimientos y/o servicios </t>
  </si>
  <si>
    <t>Contiene copia de todos los requerimientos realizados a otras dependencias de la Secretaría tales como: solicitud de transporte, solicitud de papelería por Casa de Justicia y soporte de entrega de dicha papelería a cada Casa.</t>
  </si>
  <si>
    <t>F-AJ-312</t>
  </si>
  <si>
    <t>Listado de agendamiento medida correctiva participación en actividad pedagógica Ley 1801 de 2016</t>
  </si>
  <si>
    <t xml:space="preserve">Permite relacionar los ciudadanos que solicitan el agendamiento para  participar en actividad pedagógica , respecto  expedicion de orden de comparendo que señale dicha medida. </t>
  </si>
  <si>
    <t>Dirección de Acceso a  la Justicia, Casas de Justicia-Equipo Código de Seguridad</t>
  </si>
  <si>
    <t xml:space="preserve">Subsecretaría de Acceso a la Justicia a la Justicia </t>
  </si>
  <si>
    <t>F-AJ-374</t>
  </si>
  <si>
    <t>Listado de asistencia medida correctiva participación actividad pedagógica Ley 1801 de 2016</t>
  </si>
  <si>
    <t>Contiene la relación de  ciudadanos, que previo agendamiento para realizar actividad pedagógica efectivamente cumplierón con la asistencia a dicha actividad.</t>
  </si>
  <si>
    <t>Cronograma de agendamiento medida correctiva participación en programa comunitario Ley 1801 de 2016</t>
  </si>
  <si>
    <t xml:space="preserve">Permite relacionar los ciudadanos que solicitan el agendamiento para  participar en programa comunitario según la oferta de las difrentes entidades, respecto  expedicion de orden de comparendo que señale dicha medida. </t>
  </si>
  <si>
    <t>Despacho - Equipo Código de Seguridad</t>
  </si>
  <si>
    <t>Archivo electrónico del Despacho Equipo Código de Seguridad</t>
  </si>
  <si>
    <t>F-AJ-696</t>
  </si>
  <si>
    <t>Listado de asistencia medida correctiva participación en programa comunitario Ley 1801 de 2016</t>
  </si>
  <si>
    <t>Contiene la relación de  ciudadanos, que previo agendamiento para realizar programa comunitario efectivamente cumplierón con la asistencia a dicha actividad.</t>
  </si>
  <si>
    <t xml:space="preserve">Archivo Físico del Despacho Equipo Código de Seguridad </t>
  </si>
  <si>
    <t>F-AJ-697</t>
  </si>
  <si>
    <t>Planilla de certificación  medida correctiva participación en programa comunitario Ley 1801 de 2016</t>
  </si>
  <si>
    <t xml:space="preserve">Contiene la relación de certificaciones realizadas y enviadas a los ciudadanos que cumplierón con la asistencia a programa comunitario </t>
  </si>
  <si>
    <t>Certificados manuales de participación en actividad pedagogica .</t>
  </si>
  <si>
    <t>Contiene certificación manual respecto los ciudadanos que realizaron actividad pedagogica de convivencia, en el marco de implementacion inicial de dicha medida correctiva correspondiente al periodo de agosto de 2017 a diciembre de 2018.</t>
  </si>
  <si>
    <t xml:space="preserve">Soportes autorización devoluciones de dinero </t>
  </si>
  <si>
    <t>Agrupa la documentación relacionada con la autorizacion de devolución de dinero por concepto de pago de multas señaladas y/o impuestas efectuados por la ciudadania.
 Estos documentos corrresponden a: Solicitud devolución dinero realizada por el ciudadano o remitida por Inspector de Policía la cual debe contener; cédula del ciudadano, soporte de pago, decision de Inspector de Policía que ordena la devolución, certificacion bancaría. Adicional contiene comunicación oficial de autorización devolución de dinero remitida a la Secretaría de Hacienda y comunicación Oficial de Respuesta al peticionario sobre devolución de dinero</t>
  </si>
  <si>
    <r>
      <t>Serie documental sobre los informes</t>
    </r>
    <r>
      <rPr>
        <b/>
        <sz val="10"/>
        <color indexed="8"/>
        <rFont val="Arial"/>
        <family val="2"/>
      </rPr>
      <t xml:space="preserve"> </t>
    </r>
    <r>
      <rPr>
        <sz val="10"/>
        <color indexed="8"/>
        <rFont val="Arial"/>
        <family val="2"/>
      </rPr>
      <t>de atención en los equipamientos de justicia que están bajo la coordinación de la Dirección de Acceso a la Justicia, es decir, Casas de Justicia y Centro de Traslado por Protección. Las Unidades de Mediación son operadores de justicia comunitaria que se encuentran dentro de las primeras y son coordinadas por la Dirección de Acceso a la Justicia.</t>
    </r>
  </si>
  <si>
    <r>
      <t xml:space="preserve">Documento en que se registran las </t>
    </r>
    <r>
      <rPr>
        <sz val="10"/>
        <color indexed="8"/>
        <rFont val="Arial"/>
        <family val="2"/>
      </rPr>
      <t xml:space="preserve">actividades específicas de atención preventiva, social y pedagógica realizadas con </t>
    </r>
    <r>
      <rPr>
        <sz val="10"/>
        <rFont val="Arial"/>
        <family val="2"/>
      </rPr>
      <t>habitantes de y en calle realizadas en el Centro de Traslado por Protección.</t>
    </r>
  </si>
  <si>
    <r>
      <t xml:space="preserve">Documentos  que agrupa las evidencias de asistencia a las actividades programadas en días específicos dedicados a los ciudadanos habitantes de y en Calle en el </t>
    </r>
    <r>
      <rPr>
        <sz val="10"/>
        <color indexed="8"/>
        <rFont val="Arial"/>
        <family val="2"/>
      </rPr>
      <t>Centro de Traslado por Protección.</t>
    </r>
  </si>
  <si>
    <r>
      <t>Documento que debe ser diligenciado por las personas interesadas en la consulta</t>
    </r>
    <r>
      <rPr>
        <b/>
        <sz val="10"/>
        <rFont val="Arial"/>
        <family val="2"/>
      </rPr>
      <t xml:space="preserve"> </t>
    </r>
    <r>
      <rPr>
        <sz val="10"/>
        <rFont val="Arial"/>
        <family val="2"/>
      </rPr>
      <t>de información contenida en el sistema de video- vigilancia</t>
    </r>
    <r>
      <rPr>
        <b/>
        <sz val="10"/>
        <rFont val="Arial"/>
        <family val="2"/>
      </rPr>
      <t xml:space="preserve"> </t>
    </r>
    <r>
      <rPr>
        <sz val="10"/>
        <rFont val="Arial"/>
        <family val="2"/>
      </rPr>
      <t>de la Unidad Permanente de Justicia en cumplimiento del protocolo que lleva el mismo nombre, y aprobado previamente a la entrega de información por la Dirección de Acceso a la Justicia, siempre haciendo prevalecer los derechos humanos de las personas trasladas.</t>
    </r>
  </si>
  <si>
    <t>Actas de Reuniones</t>
  </si>
  <si>
    <t>Contiene la información de todas las reuniones de seguimiento  que realiza la Oficina de Control Interno  a la Oficina de Control Interno Disciplinario.</t>
  </si>
  <si>
    <t>Instruementos de control</t>
  </si>
  <si>
    <t>instrumentos de control</t>
  </si>
  <si>
    <t>Jefe de Oficina de Control Interno Disciplinario</t>
  </si>
  <si>
    <t>Archivo de Gestión de la Oficina de Control Interno Disciplinario</t>
  </si>
  <si>
    <t>Asistencia a capacitaciones</t>
  </si>
  <si>
    <t>Contiene el registro de las listas de asistencia de todas las capacitaciones realizadas por la Oficina de Control Interno Disciplinario en el marco del plan anticorrupción.</t>
  </si>
  <si>
    <t>Despacho - Oficina de Control Interno Disciplinario</t>
  </si>
  <si>
    <t>Contiene la relación de los informes de Gestión de la Oficina de Control Interno Disciplinario y sus respectivo soportes anexos.</t>
  </si>
  <si>
    <t>INFORMES DE GESTIÓN</t>
  </si>
  <si>
    <t xml:space="preserve">La serie es el reflejo de las actuaciones realizadas por la entidad en respuesta a los requerimientos de los entes de control </t>
  </si>
  <si>
    <t>Acta de visitas de Organismos de Control</t>
  </si>
  <si>
    <t>Contiene la información de todas las visitas que realizan los organismos de control a la Oficina de Control Interno Disciplinario</t>
  </si>
  <si>
    <t>PD-CID-1
PD-CID-2</t>
  </si>
  <si>
    <t>Ejecuciones</t>
  </si>
  <si>
    <t>Contiene las comunicaciones enviadas para ejecutar los fallos de un proceso disciplinario.</t>
  </si>
  <si>
    <t xml:space="preserve">F-CID-548
F-CID-550
F-CID-549
F-CID-552
</t>
  </si>
  <si>
    <t>Expedientes de Investigaciones Disciplinarias</t>
  </si>
  <si>
    <t xml:space="preserve">Contiene todos los documentos relacionados con las diferentes fases de los procesos disciplinarios aperturados por la Oficina de Control Interno Disciplinario a un servidor público.  Estas fases son:
1. Indagación
2. Investigación
3. Cargos
4, Decreto de Pruebas
5, apertura de investigacion
6. Fallos
</t>
  </si>
  <si>
    <t>Procesos Disciplinarios</t>
  </si>
  <si>
    <t>Procesos Disciplinarios Ordinarios</t>
  </si>
  <si>
    <t xml:space="preserve">La serie documental Procesos Disciplinarios y sus respectivas subseries de acuerdo a sus valores secundarios, se deben  seleccionar en una muestra cuantitativa del 5% del total de los procesos conservados en el Archivo Central,  toda vez que estos aportan al conocimiento de un aspecto central de la función administrativa, tal como es el control disciplinario sobre los funcionarios públicos. Desde la perspectiva de la investigación sobre las formas de control que adopta la administración y sobre los 34 objetos punibles y característicos de la indagación asociada a la investigación disciplinaria, esta es una serie documental que evidencia en qué tipo de faltas disciplinarias tienden a incurrir los funcionarios de la administración de la ciudad y cómo estos hacen referencia a tales faltas. En el mismo sentido la serie documental aporta al estudio de las maneras en que se expresan los ciudadanos que solicitan la investigación, acerca de las faltas de los funcionarios. Por lo tanto, entre otros aspectos conducentes por ejemplo a estudios sobre la relación entre los parámetros éticos; los problemas disciplinarios y los niveles administrativos de los funcionarios, esta constituye una fuente de estudio del Estado, sus </t>
  </si>
  <si>
    <t>Nube compartida solo funcionarios OCID</t>
  </si>
  <si>
    <t>F-CID-551</t>
  </si>
  <si>
    <t>Formato matriz seguimienot de  Procesos y autos activos</t>
  </si>
  <si>
    <t>Contiene la relación de todas las causas activas, remitidas a archivos, fallos y autos de investigación de la Oficina de Control Interno Disciplinario.</t>
  </si>
  <si>
    <t>F-CID-102
F-CID-111
F-CID-209
F-CID-25</t>
  </si>
  <si>
    <t>Archivo de Gestión de la Oficina de Control Interno Disciplinario - mas ubicación el la Nube OCID</t>
  </si>
  <si>
    <t>Reporte de Contratación</t>
  </si>
  <si>
    <t>Archivo que contiene la información de todos los contratos que se realizan por parte de la Subsecretaría de Inversiones durante cada vigencia en la entidad.</t>
  </si>
  <si>
    <t>Director de Operaciones</t>
  </si>
  <si>
    <t>Dirección de Operaciones de la SCJ  - computador de contratista.</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</si>
  <si>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</si>
  <si>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</si>
  <si>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Dirección de Operaciones</t>
  </si>
  <si>
    <t>Archivo de Gestión de la Dirección de Operaciones</t>
  </si>
  <si>
    <t>VALIDAR PROCEDIMDIENTO</t>
  </si>
  <si>
    <t>SI TIENE FORMATO</t>
  </si>
  <si>
    <t>Formato único de inventario documental</t>
  </si>
  <si>
    <t>Formato en el cual se registran el contenido de los expedientes contractuales por vigencia, teniendo en cuenta las TRD</t>
  </si>
  <si>
    <t>Inventario general de expedientes</t>
  </si>
  <si>
    <t>Archivo en el cual se lleva la relación de los expedientes contractuales y el número de carpetas que lo conforma, así como el histórico de las consultas a esos expedientes.</t>
  </si>
  <si>
    <t>Control de Préstamos</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</si>
  <si>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</si>
  <si>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Dirección de Operaciones - Contratista</t>
  </si>
  <si>
    <t>N:A</t>
  </si>
  <si>
    <t>Correspondencia</t>
  </si>
  <si>
    <t>Carpeta que contiene todas las correspondencias que se reciben en la dirección de operaciones a título de informativo.</t>
  </si>
  <si>
    <t>Respuestas a Entes de Control</t>
  </si>
  <si>
    <t>Contiene la respuestas de las solicitudes realizadas por los diferentes Entres de Control, los cuales tienen como tiempo máximo de respuesta dos (2) días hábiles.  La información física se entrega únicamente a la Contraloría, para los demás entes de control se envía respuesta digital.</t>
  </si>
  <si>
    <t>INFORMES A ENTIDADES DE CONTROL</t>
  </si>
  <si>
    <t>Dirección de Operaciones - Contratista de archivo</t>
  </si>
  <si>
    <t>Comunicación oficial de citación</t>
  </si>
  <si>
    <t>Documento mediante el cual , se realiza la convocatoria y citación al comité de la línea de emergencia 123.</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</si>
  <si>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</si>
  <si>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</si>
  <si>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 xml:space="preserve">Archivo de Gestión - Centro de Comando, Control, comunicaciones y Computo C4 </t>
  </si>
  <si>
    <t xml:space="preserve">Oficina  Centro de Comando, Control, comunicaciones y Computo C4 </t>
  </si>
  <si>
    <t xml:space="preserve">160. Oficina  Centro de Comando, Control, comunicaciones y Computo c-4 </t>
  </si>
  <si>
    <t>Acta del  comité operativo</t>
  </si>
  <si>
    <t xml:space="preserve">Documento en el cual se plasman las decisiones tomadas en los comités de la línea 123. </t>
  </si>
  <si>
    <t>Pública Clasificada</t>
  </si>
  <si>
    <t>PD-GE-1. Operación de Recepción en la Sala de Recepción SUR</t>
  </si>
  <si>
    <t>Grabación de Llamada del usuario a Línea de Emergencias 123</t>
  </si>
  <si>
    <t>Recepción de llamadas entrantes realizadas
por los usuarios de la Línea de Emergencias 123 se recepcionan utilizando el guión de saludo establecido en el Manual de Operaciones de la SUR.,</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</si>
  <si>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</si>
  <si>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</si>
  <si>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</si>
  <si>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</si>
  <si>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</si>
  <si>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 xml:space="preserve">PD-GE-4. Cadena de Custodia  o Elemento Material Probatorio </t>
  </si>
  <si>
    <t>Solicitud de información con radicado del sistema de gestión documental</t>
  </si>
  <si>
    <t>Documento con el cual se solicita la información por un órgano  judicial o administrativo competente, se radica en el sistema de gestión documental y se registra en SDQS, dándole traslado al jurídico del C4.</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</si>
  <si>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</si>
  <si>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</si>
  <si>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Requerimiento de información interna jurídico c-4</t>
  </si>
  <si>
    <t>Soporte de requerimiento interno a quién haya sido delegado para extraer la información de la herramienta tecnológica, conforme a la solicitud.</t>
  </si>
  <si>
    <t>Acuse de recibo</t>
  </si>
  <si>
    <t>Documento con el cual el  Jurídico del C4 hace entrega de la Cadena de Custodia, con la información solicitada por el peticionario. Se debe revisar que la información solicitada mediante Cadena de Custodia</t>
  </si>
  <si>
    <t>Oficio de Negación porque los documentos cuentan con reserva.</t>
  </si>
  <si>
    <t>Documento con el cual se notifica al peticionario  cuando no se realiza levantamiento de la reserva justificando la negación.</t>
  </si>
  <si>
    <t>PD-GE-05. Monitoreo de la Operación en la
SUR</t>
  </si>
  <si>
    <t>Calificación de la evaluación</t>
  </si>
  <si>
    <t xml:space="preserve">Soporte de la evaluación del desempeño del operador de acuerdo con la guía de evaluación de la calidad de la operación que se encuentra en el manual de operaciones </t>
  </si>
  <si>
    <t>HISTORIAS</t>
  </si>
  <si>
    <t xml:space="preserve">Historia Laboral </t>
  </si>
  <si>
    <t>Serie transversal que permite tener la reunión de la evidencia durante el tiempo que da fe del servicio de los servidores públicos así como su seguimiento y control.</t>
  </si>
  <si>
    <t>Archivo de Gestión - Dirección de Gestión Humana</t>
  </si>
  <si>
    <t>Soportes de la evaluación realizada</t>
  </si>
  <si>
    <t>Soporte de la evaluación realizada se tendrán los siguientes ítems: 
1) captura de pantalla del incidente en el sistema de despacho asistido por computador 2) captura de pantalla del sistema de almacenamiento de telefonía 
3) Call ID del operador y 
4) duración de la llamada. En caso de omisión se toma como soporte los que se definan en el manual de operaciones de la SUR.</t>
  </si>
  <si>
    <t>Informe que documenta la falta grave</t>
  </si>
  <si>
    <t>Documento para informar la materialización de faltas graves por parte de los operadores de recepción y se encuentra en el formato Informe de faltas graves</t>
  </si>
  <si>
    <t>Comunicación oficial de remisión informe</t>
  </si>
  <si>
    <t xml:space="preserve">Documento mediante el cual es remitido el informe correspondiente a la dirección que por función debe unificarlo y custodiarlo </t>
  </si>
  <si>
    <t>La serie Refleja en conjunto de documentos que sirven como soporte para la rendición trimestral y semestral de las Dependencias.</t>
  </si>
  <si>
    <t>Pública</t>
  </si>
  <si>
    <t>Informe de gestión</t>
  </si>
  <si>
    <t>Documento en el cual se encuentra consignado toda la gestión de cada una de las dependencias en cuanto a su actuar administrativo</t>
  </si>
  <si>
    <t>Informe Inicial Turno S.U.R.</t>
  </si>
  <si>
    <t xml:space="preserve">resgistrar personal que se encuentara en la opreracion, ausentismos, llegadas tarde y logueo de operadoores el staff, IDRD, </t>
  </si>
  <si>
    <t>Coordinador de linea de emergencias, supervisor de sala</t>
  </si>
  <si>
    <t xml:space="preserve">correos institucionales </t>
  </si>
  <si>
    <t>Jefatura del C4</t>
  </si>
  <si>
    <t>Informe Final Turno SUR</t>
  </si>
  <si>
    <t xml:space="preserve">resgistrar personal que se encuentara en la opreracion (Gestion Humana), ausentismos, llegadas tarde y logueo de operadoores el staff, IDRD, </t>
  </si>
  <si>
    <t>Coordinador de linea de emergencias, supervisor de sala, enlace de gestion humana</t>
  </si>
  <si>
    <t>reporte de recargos nocturnos, festivos y dominicales</t>
  </si>
  <si>
    <t xml:space="preserve">se encuentra resgistrada la matriz de los rcargos ppr operdor de la linea de emergencias, para su posterior aprobacion </t>
  </si>
  <si>
    <t>Supervisor de Sala y Enlace Administrativo</t>
  </si>
  <si>
    <t>Correo institucional</t>
  </si>
  <si>
    <t>reporte llegadas tarde</t>
  </si>
  <si>
    <t xml:space="preserve">Se registra la hora de llegada a cada turno dispuesto en el manual de operaciones de la linea de emergencias </t>
  </si>
  <si>
    <t>Supervisor de Sala y Enlace Administrativo, Jefe de C4</t>
  </si>
  <si>
    <t>Cooreo ellectronico Institucional</t>
  </si>
  <si>
    <t>Reporte Diario SUR</t>
  </si>
  <si>
    <t xml:space="preserve">Reporte diario, en un periodo de 24 horas, adicional informe de ingreso de lllamadas(abandonadas, ofrecidas y repondidas) </t>
  </si>
  <si>
    <t xml:space="preserve">Coordinador; supervisores </t>
  </si>
  <si>
    <t xml:space="preserve">Correos electronicos institucionales </t>
  </si>
  <si>
    <t>Novedades de Jefatura</t>
  </si>
  <si>
    <t>Observaciones con la entrega de losequpios de comunicaciones, y documentos fisicos( incapacidades)</t>
  </si>
  <si>
    <t>Coordinador Linea de Emergencias y Uspervisores de Sala</t>
  </si>
  <si>
    <t>Correo Electronico Institucional</t>
  </si>
  <si>
    <t>Horario Estudiantes</t>
  </si>
  <si>
    <t>Formato con informacion de recuperacion de turnos, para funcionarios de la SSCJ, quienes estan estudiando</t>
  </si>
  <si>
    <t>Coordinador linea de emergencias, Jefe de Sala</t>
  </si>
  <si>
    <t xml:space="preserve">Formato Control Rellamadas </t>
  </si>
  <si>
    <t>Contiene informacion, cuando se realiza una llamada de un celular propio de la SSCJ, para cuando un operador de recepcion tiene alguna duda de un llmanate, que no alcanzo a proporcionar iformacion de su emergencia</t>
  </si>
  <si>
    <t xml:space="preserve">Coordinacion de la linea de emergencias, Jefe de Sala </t>
  </si>
  <si>
    <t xml:space="preserve">Novedades del Sistema </t>
  </si>
  <si>
    <t xml:space="preserve">Registro de informacion que proviene de fallas en cualquiera de los subsistemas del NUSE-123, y que generan un numero de ticket como evidencia de la anomalia </t>
  </si>
  <si>
    <t>Supervisores de Sala, Area tecnologica C4, Coordinador linea de emergencias y referente calidad</t>
  </si>
  <si>
    <t>correo institucional</t>
  </si>
  <si>
    <t>Broma Acosador</t>
  </si>
  <si>
    <t>Registro de llamadas broma y acosadores catidad de llamadas por dia, mensual, trimestral, semestral, anual, con numeros de telefonos moviles</t>
  </si>
  <si>
    <t>Area de seguimiento</t>
  </si>
  <si>
    <t>Equipo de seguimiento y correo institucional</t>
  </si>
  <si>
    <t>Archivos incidentes alto impacto</t>
  </si>
  <si>
    <t>informacion con afectacion a la ciudad en fechas importantes</t>
  </si>
  <si>
    <t>equiipos de computo de NUSE-123</t>
  </si>
  <si>
    <t>Entrenamiento Sistema Integrado NUSE-123</t>
  </si>
  <si>
    <t>Informacion presentaciones de apoyo para la entrenamiento del Siatema Integrado NUS-123, Generalidades, Servicio al ciudadano, guia de tipificacion, softphone, localidades,, Sicop, telefono contingencia</t>
  </si>
  <si>
    <t xml:space="preserve">Area de capacitacion </t>
  </si>
  <si>
    <t>equipo de computo de la SSCJ y One Drive de SSCJ</t>
  </si>
  <si>
    <t>Formato de Administracion de Usuarios</t>
  </si>
  <si>
    <t>Informacion de solicitud de de ID, para ingresar al ProCad y softphone, dos de los subsisetmas del Siatema Integrado del NUSE-123</t>
  </si>
  <si>
    <t>Area de Capacitacion</t>
  </si>
  <si>
    <t>Correo Electronico Institucional y equpo de computo</t>
  </si>
  <si>
    <t>evaluacionn Teorica generalidades y servicio al ciudanano</t>
  </si>
  <si>
    <t xml:space="preserve">en esta evaluacion existen actualmente 20 preguntas de selección multiple </t>
  </si>
  <si>
    <t>Area de capacitacion</t>
  </si>
  <si>
    <t xml:space="preserve">Equipo de SSCJ-C4, One Drive </t>
  </si>
  <si>
    <t>Hoja de respuestas de evaluacion de generalidades y servcio al ciudaddano</t>
  </si>
  <si>
    <t xml:space="preserve">Formato hoja de respuestas, evaluacion individual de persona propuesta </t>
  </si>
  <si>
    <t>N/A??????</t>
  </si>
  <si>
    <t>N/A????</t>
  </si>
  <si>
    <t>Archivo C4</t>
  </si>
  <si>
    <t>Archivo de Gestión de C4</t>
  </si>
  <si>
    <t>Evaluacion Teorica de Guia de Tipificacion</t>
  </si>
  <si>
    <t xml:space="preserve">en esta evaluacion existen actualmente 100 preguntas de selección multiple </t>
  </si>
  <si>
    <t>Area de Capacitacion C4</t>
  </si>
  <si>
    <t>One Drive Institucional</t>
  </si>
  <si>
    <t>Hoja de respuestas de evaluacion Guia de Tipificacion</t>
  </si>
  <si>
    <t>Archivo de gestion C4</t>
  </si>
  <si>
    <t>Evaluacionn Teorica de ProCad</t>
  </si>
  <si>
    <t xml:space="preserve">en esta evaluacion existen actualmente 50 preguntas de selección multiple </t>
  </si>
  <si>
    <t>Hoja de respuestas de evaluacion de ProCad</t>
  </si>
  <si>
    <t>Evaluacionn Teorica de SoftPhone</t>
  </si>
  <si>
    <t xml:space="preserve">en esta evaluacion existen actualmente 15 preguntas de selección multiple </t>
  </si>
  <si>
    <t>Hoja de respuestas de evaluacion de SoftPhone</t>
  </si>
  <si>
    <t>Evaluacion Teorica de Localidades</t>
  </si>
  <si>
    <t xml:space="preserve">en esta evaluacion existen actualmente 50  preguntas de selección multiple </t>
  </si>
  <si>
    <t>Hoja de respuestas de evaluacion de Localidades</t>
  </si>
  <si>
    <t>Emerson Network Power Site Interface Card</t>
  </si>
  <si>
    <t>Monitoreo en Linea e historico de las UPS´s de operacion del NUSE y CAD</t>
  </si>
  <si>
    <t>Area tecnologica C4</t>
  </si>
  <si>
    <t>Acceso Web Services</t>
  </si>
  <si>
    <t>Atención Integral Básica a las PPL</t>
  </si>
  <si>
    <t>I-AIB-4</t>
  </si>
  <si>
    <t>Acta del Consejo de Evaluación y Tratamiento</t>
  </si>
  <si>
    <t>Acta de clasificación en fase al sistema progresivo para las PPL.</t>
  </si>
  <si>
    <t>ACTAS</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</si>
  <si>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</si>
  <si>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</si>
  <si>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Dirección Carcél Distrital</t>
  </si>
  <si>
    <t>Archivo Oficina Hojas de Vida de las PPL</t>
  </si>
  <si>
    <t>Memorando de la oficina jurídica con listado de PPL para evaluación y/o seguimiento</t>
  </si>
  <si>
    <t>Memorando enviado por Jurídica solicitando la evaluación de un grupo de PPL</t>
  </si>
  <si>
    <t>F-AIB-145</t>
  </si>
  <si>
    <t>Evaluación de Trabajo Social</t>
  </si>
  <si>
    <t>Documento mediante el cual se presenta la evaluación y valoración del PPL a nivel de información familiar</t>
  </si>
  <si>
    <t>F-AIB-146</t>
  </si>
  <si>
    <t>Evaluación Psicología</t>
  </si>
  <si>
    <t>Documento mediante el cual se presenta la evaluación y valoración del PPL a nivel sicosocial</t>
  </si>
  <si>
    <t>F-AIB-144</t>
  </si>
  <si>
    <t>Evaluación de terapia ocupacional</t>
  </si>
  <si>
    <t>Documento mediante el cual se presenta la  valoración del PPL a nivel de "desempeño ocupacional"</t>
  </si>
  <si>
    <t>F-AIB-141</t>
  </si>
  <si>
    <t>Evaluación, Custodia y Vigilancia</t>
  </si>
  <si>
    <t>Documento mediante el cual se presenta la evaluación del PPL emitida por el grupo de custodia y vigilancia</t>
  </si>
  <si>
    <t>F-AIB-147</t>
  </si>
  <si>
    <t>Intervención y seguimiento individual</t>
  </si>
  <si>
    <t>Registro de información  de intervención y seguimiento individual al tratamiento sugerido por el CET para la PPL.</t>
  </si>
  <si>
    <t>F-AIB-143</t>
  </si>
  <si>
    <t>Evaluación de antropología</t>
  </si>
  <si>
    <t>Diagnóstico propio del área de antropología</t>
  </si>
  <si>
    <t>F-AIB-142</t>
  </si>
  <si>
    <t>Actividad Grupal</t>
  </si>
  <si>
    <t>Documento en el que se registran las actividades grupales brindadas a las PPL.</t>
  </si>
  <si>
    <t>F-AIB-584</t>
  </si>
  <si>
    <t>Atención en salud a PPL.</t>
  </si>
  <si>
    <t>Documento que contiene información relacionada con la atención en salud brindada a la PPL.</t>
  </si>
  <si>
    <t>Concepto del Consejo de evaluación y tratamimento</t>
  </si>
  <si>
    <t>Documento que consolida los conceptos de los profesionales integrantes del CET</t>
  </si>
  <si>
    <t>Comunicación Clasificación en fase de tratamiento</t>
  </si>
  <si>
    <t>Documento por el cual se informa a la PPL la fase y el tratamiento sugerido.</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</si>
  <si>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</si>
  <si>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Plan Nutricional</t>
  </si>
  <si>
    <t>PD-AIB-3</t>
  </si>
  <si>
    <t>Acta de reunión con operador del servicio de alimentos</t>
  </si>
  <si>
    <t xml:space="preserve">Documento en el cual se consigna cualquier novedad y compromisos suscritos con el  operador del servicio de alimentos. </t>
  </si>
  <si>
    <t>Instrumentos de Registro y Control de Calidad en alimentos para Personas Privadas de la Libertad- PPL</t>
  </si>
  <si>
    <t>Apoyo a la supervisión de alimentos</t>
  </si>
  <si>
    <t>Archivo de Gestión Oficina de Alimentos</t>
  </si>
  <si>
    <t>F-AIB-135</t>
  </si>
  <si>
    <t>Ingreso de Víveres Perecederos, no perecederos e Insumos</t>
  </si>
  <si>
    <t>Documento mediante el cual se registra el ingreso de insumos o víveres perecederos y no perecederos a las instalaciones de la Cárcel Distrital</t>
  </si>
  <si>
    <t>F-AIB-164</t>
  </si>
  <si>
    <t>Relación de ingreso de carnes</t>
  </si>
  <si>
    <t>Documento mediante el cual se registra el ingreso de carnes, presentando cantidades y con las indicaciones de almacenamiento.</t>
  </si>
  <si>
    <t>F-AIB-136</t>
  </si>
  <si>
    <t>Devolución de Materia Prima e Insumos</t>
  </si>
  <si>
    <t>Documento mediante el cual se registra la devolución de materias primas o insumos en condiciones insatisfactorias de calidad.</t>
  </si>
  <si>
    <t>F-AIB-585</t>
  </si>
  <si>
    <t>Cumplimiento a las buenas prácticas de manufactura y bases técnicas.</t>
  </si>
  <si>
    <t>Documento que deja el registro de las buenas prácticas de manufactura y bases técnicas.
Incluye
- Control de Higiene y Salubridad
- Renovación de Aceite
- Control de Lavado de Manos</t>
  </si>
  <si>
    <t>F-AIB-188</t>
  </si>
  <si>
    <t xml:space="preserve"> Registro de Contramuestras de Producto Terminado</t>
  </si>
  <si>
    <t>Documento que contiene la información diaria de las contramuestras de los alimentos que fueron suministrados.</t>
  </si>
  <si>
    <t>F-AIB-148</t>
  </si>
  <si>
    <t>Control Organoléptico</t>
  </si>
  <si>
    <t>Documento mediante el cual se evaluan las características propias del alimento.</t>
  </si>
  <si>
    <t>F-AIB-168</t>
  </si>
  <si>
    <t>Registro y control de temperaturas de almacenamiento en frío</t>
  </si>
  <si>
    <t>Formato mediante el cual  se lleva registro y control de las temperaturas  para el almacenamiento de la materia prima que requiere conservación en frio.</t>
  </si>
  <si>
    <t>Formato en el cual se registran las actividades de capacitación a las PPL asignadas por la JETEE al servicio de alimentos.</t>
  </si>
  <si>
    <t>F-AIB-187</t>
  </si>
  <si>
    <t>Formato donde la nutricionista registra las indicaciones de la dieta terapeutica del PPL.</t>
  </si>
  <si>
    <t>F-AIB-586</t>
  </si>
  <si>
    <t>Autorización de intercambio de alimentos</t>
  </si>
  <si>
    <t>Formato con el cual el operador solicita autorizacion para el intercambio de alimentos</t>
  </si>
  <si>
    <t>F-AIB-587</t>
  </si>
  <si>
    <t>Control de Menaje en el suministro de alimentos</t>
  </si>
  <si>
    <t>Formato para llevar el registro del menaje que entra y sale a los pabellones.</t>
  </si>
  <si>
    <t>F-AIB-588</t>
  </si>
  <si>
    <t>Ingreso de Vehiculos transportadores de alimentos</t>
  </si>
  <si>
    <t>Formato con el cual el operador informa cuales son los vehiculos que suministran los alimentos.</t>
  </si>
  <si>
    <t>F-AIB-589</t>
  </si>
  <si>
    <t>Seguimiento al ciclo del menu</t>
  </si>
  <si>
    <t>Formato en el cual se registra el cumplimiento al ciclo del menu</t>
  </si>
  <si>
    <t>F-AIB-590</t>
  </si>
  <si>
    <t>Verificación de la porción servida</t>
  </si>
  <si>
    <t>Formato en el cual se evalua la porción servida de los alimentos suministrados a los PPL.</t>
  </si>
  <si>
    <t>AI00</t>
  </si>
  <si>
    <t>AI0010</t>
  </si>
  <si>
    <t>AI0011</t>
  </si>
  <si>
    <t>AI0012</t>
  </si>
  <si>
    <t>AI0013</t>
  </si>
  <si>
    <t>AI0014</t>
  </si>
  <si>
    <t>AI0015</t>
  </si>
  <si>
    <t>AI0016</t>
  </si>
  <si>
    <t>AI0017</t>
  </si>
  <si>
    <t>AI0018</t>
  </si>
  <si>
    <t>AI0019</t>
  </si>
  <si>
    <t>AI0020</t>
  </si>
  <si>
    <t>AI0021</t>
  </si>
  <si>
    <t>AI0022</t>
  </si>
  <si>
    <t>AI0023</t>
  </si>
  <si>
    <t>AI0024</t>
  </si>
  <si>
    <t>AI0025</t>
  </si>
  <si>
    <t>AI0026</t>
  </si>
  <si>
    <t>AI0027</t>
  </si>
  <si>
    <t>AI0028</t>
  </si>
  <si>
    <t>AI0029</t>
  </si>
  <si>
    <t>AI0030</t>
  </si>
  <si>
    <t>AI0031</t>
  </si>
  <si>
    <t>AI0032</t>
  </si>
  <si>
    <t>AI0033</t>
  </si>
  <si>
    <t>AI0034</t>
  </si>
  <si>
    <t>AI0035</t>
  </si>
  <si>
    <t>AI0036</t>
  </si>
  <si>
    <t>AI0037</t>
  </si>
  <si>
    <t>AI0038</t>
  </si>
  <si>
    <t>AI0039</t>
  </si>
  <si>
    <t>AI0040</t>
  </si>
  <si>
    <t>AI0041</t>
  </si>
  <si>
    <t>AI0042</t>
  </si>
  <si>
    <t>AI0043</t>
  </si>
  <si>
    <t>AI0044</t>
  </si>
  <si>
    <t>AI0045</t>
  </si>
  <si>
    <t>AI0046</t>
  </si>
  <si>
    <t>AI0047</t>
  </si>
  <si>
    <t>AI0048</t>
  </si>
  <si>
    <t>AI0049</t>
  </si>
  <si>
    <t>AI0050</t>
  </si>
  <si>
    <t>AI0051</t>
  </si>
  <si>
    <t>AI0052</t>
  </si>
  <si>
    <t>AI0053</t>
  </si>
  <si>
    <t>AI0054</t>
  </si>
  <si>
    <t>AI0055</t>
  </si>
  <si>
    <t>AI0056</t>
  </si>
  <si>
    <t>AI0057</t>
  </si>
  <si>
    <t>AI0058</t>
  </si>
  <si>
    <t>AI0059</t>
  </si>
  <si>
    <t>AI0060</t>
  </si>
  <si>
    <t>AI0061</t>
  </si>
  <si>
    <t>AI0062</t>
  </si>
  <si>
    <t>AI0063</t>
  </si>
  <si>
    <t>AI0064</t>
  </si>
  <si>
    <t>AI0065</t>
  </si>
  <si>
    <t>AI0066</t>
  </si>
  <si>
    <t>AI0067</t>
  </si>
  <si>
    <t>AI0068</t>
  </si>
  <si>
    <t>AI0069</t>
  </si>
  <si>
    <t>AI0070</t>
  </si>
  <si>
    <t>AI0071</t>
  </si>
  <si>
    <t>AI0072</t>
  </si>
  <si>
    <t>AI0073</t>
  </si>
  <si>
    <t>AI0074</t>
  </si>
  <si>
    <t>AI0075</t>
  </si>
  <si>
    <t>AI0076</t>
  </si>
  <si>
    <t>AI0077</t>
  </si>
  <si>
    <t>AI0078</t>
  </si>
  <si>
    <t>AI0079</t>
  </si>
  <si>
    <t>AI0080</t>
  </si>
  <si>
    <t>AI0081</t>
  </si>
  <si>
    <t>AI0082</t>
  </si>
  <si>
    <t>AI0083</t>
  </si>
  <si>
    <t>AI0084</t>
  </si>
  <si>
    <t>AI0085</t>
  </si>
  <si>
    <t>AI0086</t>
  </si>
  <si>
    <t>AI0087</t>
  </si>
  <si>
    <t>AI0088</t>
  </si>
  <si>
    <t>AI0089</t>
  </si>
  <si>
    <t>AI0090</t>
  </si>
  <si>
    <t>AI0091</t>
  </si>
  <si>
    <t>AI0092</t>
  </si>
  <si>
    <t>AI0093</t>
  </si>
  <si>
    <t>AI0094</t>
  </si>
  <si>
    <t>AI0095</t>
  </si>
  <si>
    <t>AI0096</t>
  </si>
  <si>
    <t>AI0097</t>
  </si>
  <si>
    <t>AI0098</t>
  </si>
  <si>
    <t>AI0099</t>
  </si>
  <si>
    <t>AI00100</t>
  </si>
  <si>
    <t>AI00101</t>
  </si>
  <si>
    <t>AI00102</t>
  </si>
  <si>
    <t>AI00103</t>
  </si>
  <si>
    <t>AI00104</t>
  </si>
  <si>
    <t>AI00105</t>
  </si>
  <si>
    <t>AI00106</t>
  </si>
  <si>
    <t>AI00107</t>
  </si>
  <si>
    <t>AI00108</t>
  </si>
  <si>
    <t>AI00109</t>
  </si>
  <si>
    <t>AI00110</t>
  </si>
  <si>
    <t>AI00111</t>
  </si>
  <si>
    <t>AI00112</t>
  </si>
  <si>
    <t>AI00113</t>
  </si>
  <si>
    <t>AI00114</t>
  </si>
  <si>
    <t>AI00115</t>
  </si>
  <si>
    <t>AI00116</t>
  </si>
  <si>
    <t>AI00117</t>
  </si>
  <si>
    <t>AI00118</t>
  </si>
  <si>
    <t>AI00119</t>
  </si>
  <si>
    <t>AI00120</t>
  </si>
  <si>
    <t>AI00121</t>
  </si>
  <si>
    <t>AI00122</t>
  </si>
  <si>
    <t>AI00123</t>
  </si>
  <si>
    <t>AI00124</t>
  </si>
  <si>
    <t>AI00125</t>
  </si>
  <si>
    <t>AI00126</t>
  </si>
  <si>
    <t>AI00127</t>
  </si>
  <si>
    <t>AI00128</t>
  </si>
  <si>
    <t>AI00129</t>
  </si>
  <si>
    <t>AI00130</t>
  </si>
  <si>
    <t>AI00131</t>
  </si>
  <si>
    <t>AI00132</t>
  </si>
  <si>
    <t>AI00133</t>
  </si>
  <si>
    <t>AI00134</t>
  </si>
  <si>
    <t>AI00135</t>
  </si>
  <si>
    <t>AI00136</t>
  </si>
  <si>
    <t>AI00137</t>
  </si>
  <si>
    <t>AI00138</t>
  </si>
  <si>
    <t>AI00139</t>
  </si>
  <si>
    <t>AI00140</t>
  </si>
  <si>
    <t>AI00141</t>
  </si>
  <si>
    <t>AI00142</t>
  </si>
  <si>
    <t>AI00143</t>
  </si>
  <si>
    <t>AI00144</t>
  </si>
  <si>
    <t>AI00145</t>
  </si>
  <si>
    <t>AI00146</t>
  </si>
  <si>
    <t>AI00147</t>
  </si>
  <si>
    <t>AI00148</t>
  </si>
  <si>
    <t>AI00149</t>
  </si>
  <si>
    <t>AI00150</t>
  </si>
  <si>
    <t>AI00151</t>
  </si>
  <si>
    <t>AI00152</t>
  </si>
  <si>
    <t>AI00153</t>
  </si>
  <si>
    <t>AI00154</t>
  </si>
  <si>
    <t>AI00155</t>
  </si>
  <si>
    <t>AI00156</t>
  </si>
  <si>
    <t>AI00157</t>
  </si>
  <si>
    <t>AI00158</t>
  </si>
  <si>
    <t>AI00159</t>
  </si>
  <si>
    <t>AI00160</t>
  </si>
  <si>
    <t>AI00161</t>
  </si>
  <si>
    <t>AI00162</t>
  </si>
  <si>
    <t>AI00163</t>
  </si>
  <si>
    <t>AI00164</t>
  </si>
  <si>
    <t>AI00165</t>
  </si>
  <si>
    <t>AI00166</t>
  </si>
  <si>
    <t>AI00167</t>
  </si>
  <si>
    <t>AI00168</t>
  </si>
  <si>
    <t>AI00169</t>
  </si>
  <si>
    <t>AI00170</t>
  </si>
  <si>
    <t>AI00171</t>
  </si>
  <si>
    <t>AI00172</t>
  </si>
  <si>
    <t>AI00173</t>
  </si>
  <si>
    <t>AI00174</t>
  </si>
  <si>
    <t>AI00175</t>
  </si>
  <si>
    <t>AI00176</t>
  </si>
  <si>
    <t>AI00177</t>
  </si>
  <si>
    <t>AI00178</t>
  </si>
  <si>
    <t>AI00179</t>
  </si>
  <si>
    <t>AI00180</t>
  </si>
  <si>
    <t>AI00181</t>
  </si>
  <si>
    <t>AI00182</t>
  </si>
  <si>
    <t>AI00183</t>
  </si>
  <si>
    <t>AI00184</t>
  </si>
  <si>
    <t>AI00185</t>
  </si>
  <si>
    <t>AI00186</t>
  </si>
  <si>
    <t>AI00187</t>
  </si>
  <si>
    <t>AI00188</t>
  </si>
  <si>
    <t>AI00189</t>
  </si>
  <si>
    <t>AI00190</t>
  </si>
  <si>
    <t>AI00191</t>
  </si>
  <si>
    <t>AI00192</t>
  </si>
  <si>
    <t>AI00193</t>
  </si>
  <si>
    <t>AI00194</t>
  </si>
  <si>
    <t>AI00195</t>
  </si>
  <si>
    <t>AI00196</t>
  </si>
  <si>
    <t>AI00197</t>
  </si>
  <si>
    <t>AI00198</t>
  </si>
  <si>
    <t>AI00199</t>
  </si>
  <si>
    <t>AI00200</t>
  </si>
  <si>
    <t>AI00201</t>
  </si>
  <si>
    <t>AI00202</t>
  </si>
  <si>
    <t>AI00203</t>
  </si>
  <si>
    <t>AI00204</t>
  </si>
  <si>
    <t>AI00205</t>
  </si>
  <si>
    <t>AI00206</t>
  </si>
  <si>
    <t>AI00207</t>
  </si>
  <si>
    <t>AI00208</t>
  </si>
  <si>
    <t>AI00209</t>
  </si>
  <si>
    <t>AI00210</t>
  </si>
  <si>
    <t>AI00211</t>
  </si>
  <si>
    <t>AI00212</t>
  </si>
  <si>
    <t>AI00213</t>
  </si>
  <si>
    <t>AI00214</t>
  </si>
  <si>
    <t>AI00215</t>
  </si>
  <si>
    <t>AI00216</t>
  </si>
  <si>
    <t>AI00217</t>
  </si>
  <si>
    <t>AI00218</t>
  </si>
  <si>
    <t>AI00219</t>
  </si>
  <si>
    <t>AI00220</t>
  </si>
  <si>
    <t>AI00221</t>
  </si>
  <si>
    <t>AI00222</t>
  </si>
  <si>
    <t>AI00223</t>
  </si>
  <si>
    <t>AI00224</t>
  </si>
  <si>
    <t>AI00225</t>
  </si>
  <si>
    <t>AI00226</t>
  </si>
  <si>
    <t>AI00227</t>
  </si>
  <si>
    <t>AI00228</t>
  </si>
  <si>
    <t>AI00229</t>
  </si>
  <si>
    <t>AI00230</t>
  </si>
  <si>
    <t>AI00231</t>
  </si>
  <si>
    <t>AI00232</t>
  </si>
  <si>
    <t>AI00233</t>
  </si>
  <si>
    <t>AI00234</t>
  </si>
  <si>
    <t>AI00235</t>
  </si>
  <si>
    <t>AI00236</t>
  </si>
  <si>
    <t>AI00237</t>
  </si>
  <si>
    <t>AI00238</t>
  </si>
  <si>
    <t>AI00239</t>
  </si>
  <si>
    <t>AI00240</t>
  </si>
  <si>
    <t>AI00241</t>
  </si>
  <si>
    <t>AI00242</t>
  </si>
  <si>
    <t>Activos de Información</t>
  </si>
  <si>
    <t>Expediente Cobro Persuasivo</t>
  </si>
  <si>
    <t>El expediente de cobro persuasivo contiene los documentos que soportan las labores de cobro de las multas impuestas en virtud de la Ley 1801 de 2016. El expediente contiene: Oficio remisorio,comparendo, autos por medio de los cuales el inspector avoca conocimiento, citación a audiencia, suspensión de audiencia, título emitido por el inspector donde declara al ciudadano infractor e impone multa y constancia ejecutoria.</t>
  </si>
  <si>
    <t>Directora Jurídica y Contractual</t>
  </si>
  <si>
    <t>Archivo Dirección Jurídica y Contractual (Piso16)</t>
  </si>
  <si>
    <t xml:space="preserve">No </t>
  </si>
  <si>
    <t>1D-AAP-F2 Versión 2</t>
  </si>
  <si>
    <t xml:space="preserve">CONCEPTO JURÍDICO PROYECTOS DE ACUERDO/LEY </t>
  </si>
  <si>
    <t>Es el concepto jurídico que emite la Dirección Jurídica y Contractual de la Secretaría Distrital de Seguridad, Convivencia y Justicia, respecto a los proyectos de acuerdo que presentan los concejales ó respecto a los proyectos de ley que presentan los representantes a la cámara o senadores ó los proyectos de decreto que presentan los otros sectores de la administración distrital según solicitud de cada sector. Incluye las viabilidades jurídicas que se emiten a los proyectos de acuerdos previo a la sanción por parte del Alcalde Mayor.</t>
  </si>
  <si>
    <t>Secretaría Distrital de Gobierno</t>
  </si>
  <si>
    <t>DECRETOS DISTRITALES</t>
  </si>
  <si>
    <t>Es el acto administrativo por medio del cual el Alcalde Mayor de Bogotá imparte órdenes ya sea para hacer cumplir los acuerdos ó para garantizar la seguridad ciudadana y la protección de los derechos y libertades públicas.</t>
  </si>
  <si>
    <t>Secretaría Jurídica</t>
  </si>
  <si>
    <t>si</t>
  </si>
  <si>
    <t>Secretaría Distrital Jurídica</t>
  </si>
  <si>
    <t>ACCIONES DE TUTELA</t>
  </si>
  <si>
    <t>Son los documentos que albergan la informacion generada en el transcurso de los procesos de tutela en los cuales la Entidad es parte. Contiene documentos de origen externo como de origen interno, estos ultimos generados durante los procesos al interior de la secretaria para la defensa judicial.</t>
  </si>
  <si>
    <t>Documento Físico y digital</t>
  </si>
  <si>
    <t>Acciones constitucionales</t>
  </si>
  <si>
    <t>Acciones de tutela</t>
  </si>
  <si>
    <t>Proceso que tiene origen en la constitucion politica y en las normas que lo reglamentan.</t>
  </si>
  <si>
    <t xml:space="preserve">PROCESOS JUDICIALES </t>
  </si>
  <si>
    <t>Son los expedientes que contienen todas las actuaciones judiciales en forma de documentos de los procesos juidiciales a cargo de la Secretaria, esta como parte demanda y como demandante. Tambien se encuentran los documentos generados durante los tramites internos de la Secretaria en el ejercicio de la representacion judicial. A su vez se clasifican como contencioso administrativos, penales, civiles, ejecutivos y laborales.</t>
  </si>
  <si>
    <t>Procesos judicales</t>
  </si>
  <si>
    <t>Procesos contencioso administrativos, procesos penales, procesos civiles, procesos ejecutivos, procesos laborales.</t>
  </si>
  <si>
    <t xml:space="preserve">Procesos de carácter judicial que se originan en la legislacion aplicable para cada una de las jurisdicciones existentes. </t>
  </si>
  <si>
    <t>ACTAS DE COMITÉ DE CONCILIACION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</si>
  <si>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</si>
  <si>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Actas</t>
  </si>
  <si>
    <t>Actas comité de conciliacion</t>
  </si>
  <si>
    <t>Documento que contiene el desarrollo de los temas abordados en los comité de conciliacion de la entidad.</t>
  </si>
  <si>
    <t>http://www.bogotajuridica.gov.co/siprojweb2/index.html</t>
  </si>
  <si>
    <t>CONCILIACIONES PREJUDICIALES</t>
  </si>
  <si>
    <t>Son los expedientes cuyo contenido son las solicitudes de conciliacion como requisito para instaurar demanda ante la jurisdiccion contencioso administrativa.</t>
  </si>
  <si>
    <t>Conciliacion prejudicial</t>
  </si>
  <si>
    <t>Proceso indispensable en materia contencioso administrativa donde se incluyen las solicitudes de conciliacion.</t>
  </si>
  <si>
    <t xml:space="preserve">Conceptos Jurídicos </t>
  </si>
  <si>
    <t>elaboración y expedición de los Conceptos jurídicos, los cuales consisten en los 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SecretaríaDistrital de Seguridad, Convivencia y Justicia, en todos los temas de su competencia.</t>
  </si>
  <si>
    <t>interno</t>
  </si>
  <si>
    <t>RECURSO DE APELACIÓN PROCESOS LEY 1801DE 2016</t>
  </si>
  <si>
    <t>Resoluciones que resulelven los recursos de apelación de las conductas por convivencia establecidas en la ley 1801 de 2016</t>
  </si>
  <si>
    <t>CONTRATOS</t>
  </si>
  <si>
    <t>Expediente contractual qu econtiene toda l ainformación referente a la contratación en tidas sus fases (Precontractual, contractual, poscontractual)</t>
  </si>
  <si>
    <t>BASE DE DATOS DE INFORMACIÓN CONTRACTUAL</t>
  </si>
  <si>
    <t xml:space="preserve">Archivo en excel que contiene toda la informacion contractual de cada expediente que lleva la Unidad ejecutora 1 </t>
  </si>
  <si>
    <t>Equipo de Directora Juridica y Contractual - Equipo contratista tecnico</t>
  </si>
  <si>
    <t>BASE DE DATOS DE RESOLUCIONES INTERNAS DE LA SDSCJ</t>
  </si>
  <si>
    <t>Archivo en excel que contiene el consecutivo y relación de las resoluciones expedidas por la Dirección Juridica y Contractual de la SDSCj</t>
  </si>
  <si>
    <t>Base de Datos de Correspondencia</t>
  </si>
  <si>
    <t>Archivo en excel que contiene la información de la correspondencia interna y externa de la Dirección Juridica</t>
  </si>
  <si>
    <t>Equipo de Directora Juridica y Contractual - Auxiliar administrativo</t>
  </si>
  <si>
    <t>Base de datos de Procesos Judiciales</t>
  </si>
  <si>
    <t>Archivo en excel que contiene la informacion de los procesos judiciales llevados por la Direccion Juridica de la SDSCJ</t>
  </si>
  <si>
    <t>Equipo de Directora Juridica y Contractual - Equipo profesional especializado</t>
  </si>
  <si>
    <t>Base de Datos de Tutelas</t>
  </si>
  <si>
    <t>Base de Datos de SISCO (CONTROL)</t>
  </si>
  <si>
    <t>Archivo de excel de control que contiene la información del sistema de información de SISCO</t>
  </si>
  <si>
    <t>Equipo Técnico Operativo</t>
  </si>
  <si>
    <t>AI00243</t>
  </si>
  <si>
    <t>AI00244</t>
  </si>
  <si>
    <t>AI00245</t>
  </si>
  <si>
    <t>AI00246</t>
  </si>
  <si>
    <t>AI00247</t>
  </si>
  <si>
    <t>AI00248</t>
  </si>
  <si>
    <t>AI00249</t>
  </si>
  <si>
    <t>Anteproyecto</t>
  </si>
  <si>
    <t>Contiene la distribución del presupuesto de inversión a nivel de rubro, concepto de gasto y fuente.  Adicionalmente tiene la relación de planta de personal y gastos de funcionamiento, el cual es enviado a la Secretaría de Hacienda Distrital.</t>
  </si>
  <si>
    <t>Oficina Asesora de Planeación</t>
  </si>
  <si>
    <t>Archivo de la Oficina Asesora de Planeación</t>
  </si>
  <si>
    <t>Director Financiero</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</si>
  <si>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</si>
  <si>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</si>
  <si>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 xml:space="preserve">Sí </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</si>
  <si>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</si>
  <si>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</si>
  <si>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Actas de Cancelación y de Anulación</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</si>
  <si>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</si>
  <si>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</si>
  <si>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Acta de Constitución de Reserva</t>
  </si>
  <si>
    <t>Contienen la justificación de la constitución de las reservas presuspuestales. Se realiza dentro de los dos (2) primeros días hábiles del mes de enero.</t>
  </si>
  <si>
    <t>SICAPITAL</t>
  </si>
  <si>
    <t>Es el aplicativo mediante el cual se realizan las operaciones contables y presupuestales de la entidad, tales como : órdenes de pago, registros presupuestales, Certificados de Disponiblidad Presupuestal, Estados Financieros,  entre otros.</t>
  </si>
  <si>
    <t>Token de Firma Digital (certicámara)</t>
  </si>
  <si>
    <t>Es el token con la firma del  Secretario (representante legal) ante SIVICOF - Sistema de Vigilancia de control Fiscal de la Contraloría de Bogotá D.C.</t>
  </si>
  <si>
    <t xml:space="preserve"> Token de la firma digital del ordenador del gasto (2 principal y suplente) - GSE</t>
  </si>
  <si>
    <t>Es el token con la firma del ordenador del gasto (Director Financiero) ante la Secretaría Distrital de Hacienda.
El suplente es el profesional especializado código 222 grado 24.</t>
  </si>
  <si>
    <t>Token de la firma digital responsable del presupuesto (2 principal y suplente) GSE</t>
  </si>
  <si>
    <t>Es el token con la firma del ordenador del responsable del presupuesto ante la Secretaría Distrital de Hacienda. Profesional especializado código 222 grado 30.
El cargo suplente es el profesional universitario código 219 grado 16.</t>
  </si>
  <si>
    <t>Soporte para pagos</t>
  </si>
  <si>
    <t>Contiene la documentación y los soportes de todos los pagos realizados por la entidad.  Tales como: Resoluciones, contratos, facturas de servicios públicos, embargos.  Estos documentos son para la gestión de la Dirección Financiera.</t>
  </si>
  <si>
    <t>Código de Policía</t>
  </si>
  <si>
    <t>Cuadro de control administrativo de pasivos exigibles</t>
  </si>
  <si>
    <t>Contiene la relación de los saldos de las actas de fenecimiento de la Secretaría Distrital de Seguridad Convivenvia y Justicia, de la Secretaría de Gobierno de 2016 y el FVS en liquidación a corte mensual.</t>
  </si>
  <si>
    <t>Constitución de Reservas</t>
  </si>
  <si>
    <t>Contiene la relación de las reservas presupuestales al 31 de diciembre de cada vigencia, firmado por el ordenador del gasto de la entidad y el responsable de presupuesto.</t>
  </si>
  <si>
    <t>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</si>
  <si>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</si>
  <si>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Saldos iniciales del nuevo marco normativo</t>
  </si>
  <si>
    <t>Reportes de Estampillas</t>
  </si>
  <si>
    <t>Reportes de información Exógena</t>
  </si>
  <si>
    <t>Reportes de pagos</t>
  </si>
  <si>
    <t>Sentencias (proweb)</t>
  </si>
  <si>
    <t>Informes de gestión</t>
  </si>
  <si>
    <t>Plan Anual de Caja - PAC</t>
  </si>
  <si>
    <t>Notificaciones de embargos</t>
  </si>
  <si>
    <t>Resoluciones</t>
  </si>
  <si>
    <t>Respuestas a memorandos</t>
  </si>
  <si>
    <t>POA</t>
  </si>
  <si>
    <t>Informes Oficiales de Presupuesto</t>
  </si>
  <si>
    <t>Contiene el resumen de la ejecución presupuestlal de la Secretaría Distrital de Seguridad de Convivencia y Justicia, el cual es firmado por el ordenador del gasto de la Entidad y el responsable del presupuesto.</t>
  </si>
  <si>
    <t>Listado de Reserva Presupuestal por rubro</t>
  </si>
  <si>
    <t>Contiene la relación de los registros presupuestales que quedaron sin pago en cada vigencia con corte al 31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</si>
</sst>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quot;, &quot;mmmm\ dd&quot;, &quot;yyyy"/>
  </numFmts>
  <fonts count="31">
    <font>
      <sz val="11"/>
      <color theme="1"/>
      <name val="Calibri"/>
      <family val="2"/>
      <scheme val="minor"/>
    </font>
    <font>
      <sz val="11"/>
      <color theme="1"/>
      <name val="Century Gothic"/>
      <family val="2"/>
    </font>
    <font>
      <b/>
      <sz val="12"/>
      <color theme="0"/>
      <name val="Arial"/>
      <family val="2"/>
    </font>
    <font>
      <b/>
      <sz val="10"/>
      <name val="Arial"/>
      <family val="2"/>
    </font>
    <font>
      <sz val="10"/>
      <name val="Arial"/>
      <family val="2"/>
    </font>
    <font>
      <b/>
      <sz val="10"/>
      <color indexed="8"/>
      <name val="Arial"/>
      <family val="2"/>
    </font>
    <font>
      <sz val="10"/>
      <color indexed="8"/>
      <name val="Arial"/>
      <family val="2"/>
    </font>
    <font>
      <b/>
      <sz val="11"/>
      <color theme="0"/>
      <name val="Calibri"/>
      <family val="2"/>
      <scheme val="minor"/>
    </font>
    <font>
      <b/>
      <sz val="11"/>
      <color theme="1"/>
      <name val="Century Gothic"/>
      <family val="2"/>
    </font>
    <font>
      <b/>
      <sz val="11"/>
      <name val="Century Gothic"/>
      <family val="2"/>
    </font>
    <font>
      <sz val="11"/>
      <color rgb="FFFF0000"/>
      <name val="Century Gothic"/>
      <family val="2"/>
    </font>
    <font>
      <sz val="11"/>
      <color theme="1"/>
      <name val="Arial"/>
      <family val="2"/>
    </font>
    <font>
      <sz val="10"/>
      <color theme="1"/>
      <name val="Arial"/>
      <family val="2"/>
    </font>
    <font>
      <b/>
      <sz val="11"/>
      <color theme="1"/>
      <name val="Calibri"/>
      <family val="2"/>
      <scheme val="minor"/>
    </font>
    <font>
      <b/>
      <sz val="11"/>
      <name val="Calibri"/>
      <family val="2"/>
      <scheme val="minor"/>
    </font>
    <font>
      <b/>
      <sz val="11"/>
      <name val="Arial"/>
      <family val="2"/>
    </font>
    <font>
      <sz val="9"/>
      <name val="Calibri"/>
      <family val="2"/>
      <scheme val="minor"/>
    </font>
    <font>
      <b/>
      <sz val="9"/>
      <name val="Calibri"/>
      <family val="2"/>
      <scheme val="minor"/>
    </font>
    <font>
      <b/>
      <sz val="11"/>
      <color rgb="FFFFFFFF"/>
      <name val="Arial"/>
      <family val="2"/>
    </font>
    <font>
      <b/>
      <sz val="10"/>
      <color rgb="FF000000"/>
      <name val="Arial"/>
      <family val="2"/>
    </font>
    <font>
      <sz val="11"/>
      <name val="Arial"/>
      <family val="2"/>
    </font>
    <font>
      <u/>
      <sz val="11"/>
      <color theme="10"/>
      <name val="Calibri"/>
      <family val="2"/>
      <scheme val="minor"/>
    </font>
    <font>
      <sz val="10"/>
      <color theme="1"/>
      <name val="Arial"/>
      <family val="2"/>
    </font>
    <font>
      <u/>
      <sz val="10"/>
      <color theme="10"/>
      <name val="Arial"/>
      <family val="2"/>
    </font>
    <font>
      <sz val="10"/>
      <color rgb="FF000000"/>
      <name val="Arial"/>
      <family val="2"/>
    </font>
    <font>
      <sz val="10"/>
      <color rgb="FFFF0000"/>
      <name val="Arial"/>
      <family val="2"/>
    </font>
    <font>
      <sz val="11"/>
      <name val="Calibri"/>
      <family val="2"/>
      <scheme val="minor"/>
    </font>
    <font>
      <sz val="10"/>
      <color rgb="FF000000"/>
      <name val="Calibri"/>
      <family val="2"/>
      <scheme val="minor"/>
    </font>
    <font>
      <sz val="11"/>
      <color rgb="FF000000"/>
      <name val="Calibri"/>
      <family val="2"/>
    </font>
    <font>
      <sz val="11"/>
      <color rgb="FF000000"/>
      <name val="Arial1"/>
    </font>
    <font>
      <sz val="10"/>
      <color rgb="FFFF0000"/>
      <name val="Calibri"/>
      <family val="2"/>
      <scheme val="minor"/>
    </font>
  </fonts>
  <fills count="28">
    <fill>
      <patternFill patternType="none"/>
    </fill>
    <fill>
      <patternFill patternType="gray125"/>
    </fill>
    <fill>
      <patternFill patternType="solid">
        <fgColor rgb="FF0070C0"/>
        <bgColor indexed="64"/>
      </patternFill>
    </fill>
    <fill>
      <patternFill patternType="solid">
        <fgColor rgb="FF0070C0"/>
        <bgColor indexed="31"/>
      </patternFill>
    </fill>
    <fill>
      <patternFill patternType="solid">
        <fgColor theme="3"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330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00B0F0"/>
        <bgColor indexed="64"/>
      </patternFill>
    </fill>
    <fill>
      <patternFill patternType="solid">
        <fgColor theme="8" tint="-0.249977111117893"/>
        <bgColor indexed="64"/>
      </patternFill>
    </fill>
    <fill>
      <patternFill patternType="solid">
        <fgColor rgb="FF8EA9DB"/>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1" tint="0.499984740745262"/>
        <bgColor indexed="31"/>
      </patternFill>
    </fill>
    <fill>
      <patternFill patternType="solid">
        <fgColor rgb="FF2E74B5"/>
        <bgColor indexed="64"/>
      </patternFill>
    </fill>
    <fill>
      <patternFill patternType="solid">
        <fgColor rgb="FFFFFFFF"/>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4"/>
      </top>
      <bottom/>
      <diagonal/>
    </border>
    <border>
      <left style="thin">
        <color indexed="63"/>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3"/>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4" fillId="0" borderId="0"/>
    <xf numFmtId="164" fontId="4" fillId="0" borderId="0"/>
    <xf numFmtId="0" fontId="21" fillId="0" borderId="0" applyNumberFormat="0" applyFill="0" applyBorder="0" applyAlignment="0" applyProtection="0"/>
    <xf numFmtId="0" fontId="21" fillId="0" borderId="0" applyNumberFormat="0" applyFill="0" applyBorder="0" applyAlignment="0" applyProtection="0"/>
    <xf numFmtId="0" fontId="28" fillId="0" borderId="0"/>
    <xf numFmtId="0" fontId="29" fillId="0" borderId="0"/>
  </cellStyleXfs>
  <cellXfs count="218">
    <xf numFmtId="0" fontId="0" fillId="0" borderId="0" xfId="0"/>
    <xf numFmtId="0" fontId="1" fillId="0" borderId="0" xfId="0" applyFont="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 fillId="0" borderId="17" xfId="0" applyFont="1" applyBorder="1" applyAlignment="1">
      <alignment wrapText="1"/>
    </xf>
    <xf numFmtId="0" fontId="1" fillId="0" borderId="21" xfId="0" applyFont="1" applyBorder="1" applyAlignment="1">
      <alignment wrapText="1"/>
    </xf>
    <xf numFmtId="0" fontId="1" fillId="0" borderId="25" xfId="0" applyFont="1" applyBorder="1" applyAlignment="1">
      <alignment wrapText="1"/>
    </xf>
    <xf numFmtId="0" fontId="1" fillId="0" borderId="17" xfId="0" applyFont="1" applyFill="1" applyBorder="1" applyAlignment="1">
      <alignment wrapText="1"/>
    </xf>
    <xf numFmtId="0" fontId="1" fillId="0" borderId="21" xfId="0" applyFont="1" applyFill="1" applyBorder="1" applyAlignment="1">
      <alignment wrapText="1"/>
    </xf>
    <xf numFmtId="0" fontId="1" fillId="0" borderId="25" xfId="0" applyFont="1" applyFill="1" applyBorder="1" applyAlignment="1">
      <alignment wrapText="1"/>
    </xf>
    <xf numFmtId="0" fontId="1" fillId="0" borderId="28" xfId="0" applyFont="1" applyFill="1" applyBorder="1" applyAlignment="1">
      <alignment wrapText="1"/>
    </xf>
    <xf numFmtId="0" fontId="1" fillId="0" borderId="32" xfId="0" applyFont="1" applyFill="1" applyBorder="1" applyAlignment="1">
      <alignment wrapText="1"/>
    </xf>
    <xf numFmtId="0" fontId="1" fillId="0" borderId="35" xfId="0" applyFont="1" applyFill="1" applyBorder="1" applyAlignment="1">
      <alignment wrapText="1"/>
    </xf>
    <xf numFmtId="0" fontId="8" fillId="7" borderId="12" xfId="0" applyFont="1" applyFill="1" applyBorder="1" applyAlignment="1">
      <alignment horizontal="center" vertical="center" wrapText="1"/>
    </xf>
    <xf numFmtId="0" fontId="1" fillId="6" borderId="31" xfId="0" applyFont="1" applyFill="1" applyBorder="1" applyAlignment="1">
      <alignment horizontal="justify" vertical="center" wrapText="1"/>
    </xf>
    <xf numFmtId="0" fontId="1" fillId="6" borderId="29" xfId="0" applyFont="1" applyFill="1" applyBorder="1" applyAlignment="1">
      <alignment horizontal="justify" vertical="center" wrapText="1"/>
    </xf>
    <xf numFmtId="1" fontId="1" fillId="6" borderId="29" xfId="0" applyNumberFormat="1"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0" borderId="36" xfId="0" applyFont="1" applyFill="1" applyBorder="1" applyAlignment="1">
      <alignment wrapText="1"/>
    </xf>
    <xf numFmtId="0" fontId="8" fillId="7" borderId="9" xfId="0" applyFont="1" applyFill="1" applyBorder="1" applyAlignment="1">
      <alignment horizontal="center" vertical="center"/>
    </xf>
    <xf numFmtId="0" fontId="1" fillId="6" borderId="37" xfId="0" applyFont="1" applyFill="1" applyBorder="1" applyAlignment="1">
      <alignment horizontal="justify" vertical="center" wrapText="1"/>
    </xf>
    <xf numFmtId="0" fontId="1" fillId="6" borderId="38" xfId="0" applyFont="1" applyFill="1" applyBorder="1" applyAlignment="1">
      <alignment horizontal="justify" vertical="center" wrapText="1"/>
    </xf>
    <xf numFmtId="1" fontId="1" fillId="6" borderId="39" xfId="0" applyNumberFormat="1"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0" borderId="40" xfId="0" applyFont="1" applyBorder="1" applyAlignment="1">
      <alignment wrapText="1"/>
    </xf>
    <xf numFmtId="0" fontId="11" fillId="0" borderId="0" xfId="0" applyFont="1"/>
    <xf numFmtId="0" fontId="12" fillId="0" borderId="0" xfId="0" applyFont="1"/>
    <xf numFmtId="0" fontId="2" fillId="9" borderId="13" xfId="0" applyFont="1" applyFill="1" applyBorder="1" applyAlignment="1">
      <alignment horizontal="center" vertical="center" wrapText="1"/>
    </xf>
    <xf numFmtId="0" fontId="12" fillId="5" borderId="1" xfId="0" applyFont="1" applyFill="1" applyBorder="1"/>
    <xf numFmtId="0" fontId="12" fillId="16" borderId="1" xfId="0" applyFont="1" applyFill="1" applyBorder="1"/>
    <xf numFmtId="0" fontId="12" fillId="0" borderId="1" xfId="0" applyFont="1" applyBorder="1"/>
    <xf numFmtId="0" fontId="11" fillId="0" borderId="1" xfId="0" applyFont="1" applyBorder="1"/>
    <xf numFmtId="0" fontId="12" fillId="2" borderId="1" xfId="0" applyFont="1" applyFill="1" applyBorder="1"/>
    <xf numFmtId="0" fontId="12" fillId="18" borderId="1" xfId="0" applyFont="1" applyFill="1" applyBorder="1"/>
    <xf numFmtId="0" fontId="12" fillId="7" borderId="1" xfId="0" applyFont="1" applyFill="1" applyBorder="1"/>
    <xf numFmtId="0" fontId="12" fillId="19" borderId="1" xfId="0" applyFont="1" applyFill="1" applyBorder="1"/>
    <xf numFmtId="0" fontId="12" fillId="14" borderId="1" xfId="0" applyFont="1" applyFill="1" applyBorder="1"/>
    <xf numFmtId="0" fontId="12" fillId="13" borderId="1" xfId="0" applyFont="1" applyFill="1" applyBorder="1"/>
    <xf numFmtId="0" fontId="12" fillId="15" borderId="1" xfId="0" applyFont="1" applyFill="1" applyBorder="1"/>
    <xf numFmtId="0" fontId="12" fillId="17" borderId="1" xfId="0" applyFont="1" applyFill="1" applyBorder="1"/>
    <xf numFmtId="0" fontId="12" fillId="12" borderId="1" xfId="0" applyFont="1" applyFill="1" applyBorder="1"/>
    <xf numFmtId="0" fontId="12" fillId="22" borderId="1" xfId="0" applyFont="1" applyFill="1" applyBorder="1"/>
    <xf numFmtId="0" fontId="12" fillId="11" borderId="1" xfId="0" applyFont="1" applyFill="1" applyBorder="1"/>
    <xf numFmtId="0" fontId="12" fillId="21" borderId="1" xfId="0" applyFont="1" applyFill="1" applyBorder="1"/>
    <xf numFmtId="0" fontId="12" fillId="20" borderId="1" xfId="0" applyFont="1" applyFill="1" applyBorder="1"/>
    <xf numFmtId="0" fontId="11" fillId="23" borderId="1" xfId="0" applyFont="1" applyFill="1" applyBorder="1"/>
    <xf numFmtId="0" fontId="11" fillId="21" borderId="1" xfId="0" applyFont="1" applyFill="1" applyBorder="1"/>
    <xf numFmtId="0" fontId="11" fillId="10" borderId="1" xfId="0" applyFont="1" applyFill="1" applyBorder="1"/>
    <xf numFmtId="0" fontId="11" fillId="0" borderId="0" xfId="0" applyFont="1" applyBorder="1"/>
    <xf numFmtId="0" fontId="13" fillId="0" borderId="0" xfId="1" applyFont="1" applyBorder="1" applyAlignment="1">
      <alignment horizontal="center" vertical="center" wrapText="1"/>
    </xf>
    <xf numFmtId="0" fontId="15" fillId="0" borderId="0" xfId="1" applyFont="1"/>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center" textRotation="90" wrapText="1"/>
    </xf>
    <xf numFmtId="0" fontId="7" fillId="6" borderId="1" xfId="1" applyFont="1" applyFill="1" applyBorder="1" applyAlignment="1">
      <alignment horizontal="center" vertical="center" wrapText="1"/>
    </xf>
    <xf numFmtId="0" fontId="16" fillId="24" borderId="1" xfId="1" applyFont="1" applyFill="1" applyBorder="1" applyAlignment="1">
      <alignment horizontal="center" vertical="center" wrapText="1"/>
    </xf>
    <xf numFmtId="0" fontId="16" fillId="24" borderId="1" xfId="1" applyFont="1" applyFill="1" applyBorder="1" applyAlignment="1">
      <alignment horizontal="justify" vertical="top" wrapText="1"/>
    </xf>
    <xf numFmtId="0" fontId="17" fillId="24" borderId="1" xfId="1" applyFont="1" applyFill="1" applyBorder="1" applyAlignment="1">
      <alignment horizontal="center" vertical="center" textRotation="90" wrapText="1"/>
    </xf>
    <xf numFmtId="0" fontId="16" fillId="24" borderId="1" xfId="1" applyFont="1" applyFill="1" applyBorder="1" applyAlignment="1">
      <alignment horizontal="justify" vertical="center" wrapText="1"/>
    </xf>
    <xf numFmtId="0" fontId="4" fillId="0" borderId="0" xfId="1"/>
    <xf numFmtId="0" fontId="16" fillId="0" borderId="1" xfId="1" applyFont="1" applyBorder="1"/>
    <xf numFmtId="0" fontId="2" fillId="3" borderId="42"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textRotation="90" wrapText="1"/>
      <protection locked="0"/>
    </xf>
    <xf numFmtId="0" fontId="2" fillId="25" borderId="42" xfId="0" applyFont="1" applyFill="1"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xf>
    <xf numFmtId="0" fontId="2" fillId="3" borderId="5" xfId="0" applyFont="1" applyFill="1" applyBorder="1" applyAlignment="1" applyProtection="1">
      <alignment vertical="center" wrapText="1"/>
      <protection locked="0"/>
    </xf>
    <xf numFmtId="0" fontId="2" fillId="3" borderId="42" xfId="0" applyFont="1" applyFill="1" applyBorder="1" applyAlignment="1" applyProtection="1">
      <alignment vertical="center" wrapText="1"/>
      <protection locked="0"/>
    </xf>
    <xf numFmtId="0" fontId="0" fillId="0" borderId="29" xfId="0" applyBorder="1"/>
    <xf numFmtId="0" fontId="3" fillId="0" borderId="29" xfId="0" applyFont="1" applyBorder="1" applyAlignment="1">
      <alignment horizontal="center" vertical="center"/>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protection locked="0"/>
    </xf>
    <xf numFmtId="0" fontId="0" fillId="0" borderId="46" xfId="0" applyFill="1" applyBorder="1" applyAlignment="1">
      <alignment horizontal="center" vertical="center"/>
    </xf>
    <xf numFmtId="0" fontId="21" fillId="0" borderId="46" xfId="3" applyFill="1" applyBorder="1" applyAlignment="1" applyProtection="1">
      <alignment horizontal="center" vertical="center" wrapText="1"/>
      <protection locked="0"/>
    </xf>
    <xf numFmtId="14" fontId="20" fillId="27" borderId="14" xfId="0" applyNumberFormat="1" applyFont="1" applyFill="1" applyBorder="1" applyAlignment="1">
      <alignment horizontal="center" vertical="center" wrapText="1"/>
    </xf>
    <xf numFmtId="14" fontId="20" fillId="27" borderId="29" xfId="0" applyNumberFormat="1" applyFont="1" applyFill="1" applyBorder="1" applyAlignment="1">
      <alignment horizontal="center" vertical="center" wrapText="1"/>
    </xf>
    <xf numFmtId="14" fontId="20" fillId="27" borderId="40" xfId="0" applyNumberFormat="1" applyFont="1" applyFill="1" applyBorder="1" applyAlignment="1">
      <alignment horizontal="center" vertical="center" wrapText="1"/>
    </xf>
    <xf numFmtId="14" fontId="20" fillId="27" borderId="26" xfId="0" applyNumberFormat="1" applyFont="1" applyFill="1" applyBorder="1" applyAlignment="1">
      <alignment horizontal="center" vertical="center" wrapText="1"/>
    </xf>
    <xf numFmtId="14" fontId="20" fillId="27" borderId="44" xfId="0" applyNumberFormat="1" applyFont="1" applyFill="1" applyBorder="1" applyAlignment="1">
      <alignment horizontal="center" vertical="center" wrapText="1"/>
    </xf>
    <xf numFmtId="14" fontId="20" fillId="27" borderId="45" xfId="0" applyNumberFormat="1" applyFont="1" applyFill="1" applyBorder="1" applyAlignment="1">
      <alignment horizontal="center" vertical="center" wrapText="1"/>
    </xf>
    <xf numFmtId="0" fontId="18" fillId="26" borderId="14" xfId="0" applyFont="1" applyFill="1" applyBorder="1" applyAlignment="1">
      <alignment horizontal="center" vertical="center" wrapText="1"/>
    </xf>
    <xf numFmtId="0" fontId="18" fillId="26" borderId="29" xfId="0" applyFont="1" applyFill="1" applyBorder="1" applyAlignment="1">
      <alignment horizontal="center" vertical="center" wrapText="1"/>
    </xf>
    <xf numFmtId="0" fontId="18" fillId="26" borderId="40" xfId="0" applyFont="1" applyFill="1" applyBorder="1" applyAlignment="1">
      <alignment horizontal="center" vertical="center" wrapText="1"/>
    </xf>
    <xf numFmtId="0" fontId="18" fillId="26" borderId="18" xfId="0" applyFont="1" applyFill="1" applyBorder="1" applyAlignment="1">
      <alignment horizontal="center" vertical="center" wrapText="1"/>
    </xf>
    <xf numFmtId="0" fontId="18" fillId="26" borderId="0" xfId="0" applyFont="1" applyFill="1" applyBorder="1" applyAlignment="1">
      <alignment horizontal="center" vertical="center" wrapText="1"/>
    </xf>
    <xf numFmtId="0" fontId="18" fillId="26" borderId="30" xfId="0" applyFont="1" applyFill="1" applyBorder="1" applyAlignment="1">
      <alignment horizontal="center" vertical="center" wrapText="1"/>
    </xf>
    <xf numFmtId="0" fontId="18" fillId="26" borderId="26" xfId="0" applyFont="1" applyFill="1" applyBorder="1" applyAlignment="1">
      <alignment horizontal="center" vertical="center" wrapText="1"/>
    </xf>
    <xf numFmtId="0" fontId="18" fillId="26" borderId="44" xfId="0" applyFont="1" applyFill="1" applyBorder="1" applyAlignment="1">
      <alignment horizontal="center" vertical="center" wrapText="1"/>
    </xf>
    <xf numFmtId="0" fontId="18" fillId="26" borderId="45" xfId="0" applyFont="1" applyFill="1" applyBorder="1" applyAlignment="1">
      <alignment horizontal="center" vertical="center" wrapText="1"/>
    </xf>
    <xf numFmtId="0" fontId="0" fillId="0" borderId="14"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0" fontId="0" fillId="0" borderId="26"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20" fillId="27" borderId="9" xfId="0" applyFont="1" applyFill="1" applyBorder="1" applyAlignment="1">
      <alignment horizontal="center" vertical="center" wrapText="1"/>
    </xf>
    <xf numFmtId="0" fontId="20" fillId="27" borderId="10" xfId="0" applyFont="1" applyFill="1" applyBorder="1" applyAlignment="1">
      <alignment horizontal="center" vertical="center" wrapText="1"/>
    </xf>
    <xf numFmtId="0" fontId="20" fillId="27" borderId="11" xfId="0" applyFont="1" applyFill="1" applyBorder="1" applyAlignment="1">
      <alignment horizontal="center" vertical="center" wrapText="1"/>
    </xf>
    <xf numFmtId="14" fontId="20" fillId="27" borderId="9" xfId="0" applyNumberFormat="1" applyFont="1" applyFill="1" applyBorder="1" applyAlignment="1">
      <alignment horizontal="center" vertical="center" wrapText="1"/>
    </xf>
    <xf numFmtId="14" fontId="20" fillId="27" borderId="10" xfId="0" applyNumberFormat="1" applyFont="1" applyFill="1" applyBorder="1" applyAlignment="1">
      <alignment horizontal="center" vertical="center" wrapText="1"/>
    </xf>
    <xf numFmtId="14" fontId="20" fillId="27" borderId="11" xfId="0" applyNumberFormat="1" applyFont="1" applyFill="1" applyBorder="1" applyAlignment="1">
      <alignment horizontal="center" vertical="center" wrapText="1"/>
    </xf>
    <xf numFmtId="0" fontId="2" fillId="3" borderId="43"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8" fillId="26" borderId="9" xfId="0" applyFont="1" applyFill="1" applyBorder="1" applyAlignment="1">
      <alignment horizontal="center" vertical="center" wrapText="1"/>
    </xf>
    <xf numFmtId="0" fontId="18" fillId="26" borderId="10" xfId="0" applyFont="1" applyFill="1" applyBorder="1" applyAlignment="1">
      <alignment horizontal="center" vertical="center" wrapText="1"/>
    </xf>
    <xf numFmtId="0" fontId="18" fillId="26" borderId="11" xfId="0" applyFont="1" applyFill="1" applyBorder="1" applyAlignment="1">
      <alignment horizontal="center" vertical="center" wrapText="1"/>
    </xf>
    <xf numFmtId="0" fontId="2" fillId="3" borderId="5" xfId="0" applyFont="1" applyFill="1" applyBorder="1" applyAlignment="1" applyProtection="1">
      <alignment horizontal="center" vertical="center" wrapText="1"/>
      <protection locked="0"/>
    </xf>
    <xf numFmtId="0" fontId="12" fillId="0" borderId="47" xfId="0" applyFont="1" applyFill="1" applyBorder="1" applyAlignment="1" applyProtection="1">
      <alignment horizontal="center" vertical="center" wrapText="1"/>
      <protection locked="0"/>
    </xf>
    <xf numFmtId="0" fontId="21" fillId="0" borderId="1" xfId="3"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1" fillId="0" borderId="2" xfId="4" applyFill="1" applyBorder="1" applyAlignment="1" applyProtection="1">
      <alignment horizontal="center" vertical="center" wrapText="1"/>
      <protection locked="0"/>
    </xf>
    <xf numFmtId="0" fontId="21" fillId="0" borderId="2" xfId="3"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8" fillId="7" borderId="30" xfId="0" applyFont="1" applyFill="1" applyBorder="1" applyAlignment="1">
      <alignment horizontal="center" vertical="center" textRotation="255"/>
    </xf>
    <xf numFmtId="0" fontId="8" fillId="7" borderId="13" xfId="0" applyFont="1" applyFill="1" applyBorder="1" applyAlignment="1">
      <alignment horizontal="center" vertical="center" textRotation="255"/>
    </xf>
    <xf numFmtId="0" fontId="8" fillId="7" borderId="22" xfId="0" applyFont="1" applyFill="1" applyBorder="1" applyAlignment="1">
      <alignment horizontal="center" vertical="center" textRotation="255"/>
    </xf>
    <xf numFmtId="0" fontId="1" fillId="0" borderId="15"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16" xfId="0" applyFont="1" applyBorder="1" applyAlignment="1">
      <alignment horizontal="center" vertical="center" wrapText="1"/>
    </xf>
    <xf numFmtId="0" fontId="1" fillId="0" borderId="24" xfId="0" applyFont="1" applyBorder="1" applyAlignment="1">
      <alignment horizontal="center" vertical="center" wrapText="1"/>
    </xf>
    <xf numFmtId="0" fontId="1" fillId="6" borderId="1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8" fillId="7" borderId="13"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22" xfId="0" applyFont="1" applyFill="1" applyBorder="1" applyAlignment="1">
      <alignment horizontal="center" vertical="center"/>
    </xf>
    <xf numFmtId="0" fontId="1" fillId="6" borderId="41" xfId="0" applyFont="1" applyFill="1" applyBorder="1" applyAlignment="1">
      <alignment horizontal="justify" vertical="center" wrapText="1"/>
    </xf>
    <xf numFmtId="0" fontId="1" fillId="6" borderId="20" xfId="0" applyFont="1" applyFill="1" applyBorder="1" applyAlignment="1">
      <alignment horizontal="justify" vertical="center" wrapText="1"/>
    </xf>
    <xf numFmtId="0" fontId="1" fillId="6" borderId="27" xfId="0" applyFont="1" applyFill="1" applyBorder="1" applyAlignment="1">
      <alignment horizontal="justify" vertical="center" wrapText="1"/>
    </xf>
    <xf numFmtId="1" fontId="1" fillId="6" borderId="16" xfId="0" applyNumberFormat="1" applyFont="1" applyFill="1" applyBorder="1" applyAlignment="1">
      <alignment horizontal="center" vertical="center" wrapText="1"/>
    </xf>
    <xf numFmtId="1" fontId="1" fillId="6" borderId="8" xfId="0" applyNumberFormat="1" applyFont="1" applyFill="1" applyBorder="1" applyAlignment="1">
      <alignment horizontal="center" vertical="center" wrapText="1"/>
    </xf>
    <xf numFmtId="1" fontId="1" fillId="6" borderId="24" xfId="0" applyNumberFormat="1"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 fillId="6" borderId="15" xfId="0" applyFont="1" applyFill="1" applyBorder="1" applyAlignment="1">
      <alignment horizontal="justify" vertical="center" wrapText="1"/>
    </xf>
    <xf numFmtId="0" fontId="1" fillId="6" borderId="23" xfId="0" applyFont="1" applyFill="1" applyBorder="1" applyAlignment="1">
      <alignment horizontal="justify" vertical="center" wrapText="1"/>
    </xf>
    <xf numFmtId="1" fontId="1" fillId="0" borderId="16" xfId="0" applyNumberFormat="1" applyFont="1" applyBorder="1" applyAlignment="1">
      <alignment horizontal="center" vertical="center" wrapText="1"/>
    </xf>
    <xf numFmtId="1" fontId="1" fillId="0" borderId="24" xfId="0" applyNumberFormat="1" applyFont="1" applyBorder="1" applyAlignment="1">
      <alignment horizontal="center" vertical="center" wrapText="1"/>
    </xf>
    <xf numFmtId="0" fontId="1" fillId="6" borderId="34" xfId="0" applyFont="1" applyFill="1" applyBorder="1" applyAlignment="1">
      <alignment horizontal="justify" vertical="center" wrapText="1"/>
    </xf>
    <xf numFmtId="0" fontId="1" fillId="6" borderId="33" xfId="0" applyFont="1" applyFill="1" applyBorder="1" applyAlignment="1">
      <alignment horizontal="justify" vertical="center" wrapText="1"/>
    </xf>
    <xf numFmtId="0" fontId="8" fillId="2" borderId="13" xfId="0" applyFont="1" applyFill="1" applyBorder="1" applyAlignment="1">
      <alignment horizontal="center" vertical="center" textRotation="255" wrapText="1"/>
    </xf>
    <xf numFmtId="0" fontId="8" fillId="2" borderId="19" xfId="0" applyFont="1" applyFill="1" applyBorder="1" applyAlignment="1">
      <alignment horizontal="center" vertical="center" textRotation="255" wrapText="1"/>
    </xf>
    <xf numFmtId="0" fontId="8" fillId="2" borderId="22" xfId="0" applyFont="1" applyFill="1" applyBorder="1" applyAlignment="1">
      <alignment horizontal="center" vertical="center" textRotation="255" wrapText="1"/>
    </xf>
    <xf numFmtId="0" fontId="1" fillId="0" borderId="20"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8" xfId="0" applyFont="1" applyBorder="1" applyAlignment="1">
      <alignment horizontal="center" vertical="center" wrapText="1"/>
    </xf>
    <xf numFmtId="1" fontId="1" fillId="0" borderId="8" xfId="0" applyNumberFormat="1" applyFont="1" applyBorder="1" applyAlignment="1">
      <alignment horizontal="center" vertical="center" wrapText="1"/>
    </xf>
    <xf numFmtId="0" fontId="1" fillId="6" borderId="31" xfId="0" applyFont="1" applyFill="1" applyBorder="1" applyAlignment="1">
      <alignment horizontal="justify" vertical="center" wrapText="1"/>
    </xf>
    <xf numFmtId="0" fontId="8" fillId="2" borderId="29" xfId="0" applyFont="1" applyFill="1" applyBorder="1" applyAlignment="1">
      <alignment horizontal="center" vertical="center" textRotation="255" wrapText="1"/>
    </xf>
    <xf numFmtId="0" fontId="8" fillId="2" borderId="0" xfId="0" applyFont="1" applyFill="1" applyBorder="1" applyAlignment="1">
      <alignment horizontal="center" vertical="center" textRotation="255" wrapText="1"/>
    </xf>
    <xf numFmtId="0" fontId="8" fillId="2" borderId="30" xfId="0" applyFont="1" applyFill="1" applyBorder="1" applyAlignment="1">
      <alignment horizontal="center" vertical="center" textRotation="255" wrapText="1"/>
    </xf>
    <xf numFmtId="0" fontId="8" fillId="4" borderId="9" xfId="0" applyFont="1" applyFill="1" applyBorder="1" applyAlignment="1">
      <alignment horizontal="center"/>
    </xf>
    <xf numFmtId="0" fontId="8" fillId="4" borderId="10" xfId="0" applyFont="1" applyFill="1" applyBorder="1" applyAlignment="1">
      <alignment horizontal="center"/>
    </xf>
    <xf numFmtId="0" fontId="8" fillId="4" borderId="11" xfId="0" applyFont="1" applyFill="1" applyBorder="1" applyAlignment="1">
      <alignment horizontal="center"/>
    </xf>
    <xf numFmtId="0" fontId="8" fillId="5" borderId="14" xfId="0" applyFont="1" applyFill="1" applyBorder="1" applyAlignment="1">
      <alignment horizontal="center" vertical="center" textRotation="255"/>
    </xf>
    <xf numFmtId="0" fontId="8" fillId="5" borderId="18" xfId="0" applyFont="1" applyFill="1" applyBorder="1" applyAlignment="1">
      <alignment horizontal="center" vertical="center" textRotation="255"/>
    </xf>
    <xf numFmtId="0" fontId="8" fillId="5" borderId="26" xfId="0" applyFont="1" applyFill="1" applyBorder="1" applyAlignment="1">
      <alignment horizontal="center" vertical="center" textRotation="255"/>
    </xf>
    <xf numFmtId="0" fontId="8" fillId="5" borderId="13" xfId="0" applyFont="1" applyFill="1" applyBorder="1" applyAlignment="1">
      <alignment horizontal="center" vertical="center" textRotation="255"/>
    </xf>
    <xf numFmtId="0" fontId="8" fillId="5" borderId="19" xfId="0" applyFont="1" applyFill="1" applyBorder="1" applyAlignment="1">
      <alignment horizontal="center" vertical="center" textRotation="255"/>
    </xf>
    <xf numFmtId="0" fontId="8" fillId="5" borderId="22" xfId="0" applyFont="1" applyFill="1" applyBorder="1" applyAlignment="1">
      <alignment horizontal="center" vertical="center" textRotation="255"/>
    </xf>
    <xf numFmtId="164" fontId="7" fillId="2" borderId="1" xfId="2" applyFont="1" applyFill="1" applyBorder="1" applyAlignment="1" applyProtection="1">
      <alignment horizontal="left" vertical="top" wrapText="1"/>
      <protection locked="0"/>
    </xf>
    <xf numFmtId="164" fontId="14" fillId="0" borderId="1" xfId="2" applyFont="1" applyFill="1" applyBorder="1" applyAlignment="1" applyProtection="1">
      <alignment horizontal="center" vertical="center" wrapText="1"/>
      <protection locked="0"/>
    </xf>
    <xf numFmtId="0" fontId="13" fillId="0" borderId="0" xfId="1" applyFont="1" applyBorder="1" applyAlignment="1">
      <alignment horizontal="center" vertical="center" wrapText="1"/>
    </xf>
    <xf numFmtId="0" fontId="7" fillId="2" borderId="1" xfId="1" applyFont="1" applyFill="1" applyBorder="1" applyAlignment="1">
      <alignment horizontal="center" vertical="center" wrapText="1"/>
    </xf>
    <xf numFmtId="0" fontId="13" fillId="0" borderId="1" xfId="1" applyFont="1" applyBorder="1" applyAlignment="1">
      <alignment horizontal="center" vertical="center" wrapText="1"/>
    </xf>
    <xf numFmtId="14" fontId="14" fillId="0" borderId="1" xfId="2" applyNumberFormat="1" applyFont="1" applyFill="1" applyBorder="1" applyAlignment="1" applyProtection="1">
      <alignment horizontal="center" vertical="center" wrapText="1"/>
      <protection locked="0"/>
    </xf>
    <xf numFmtId="0" fontId="0" fillId="0" borderId="0" xfId="0" applyFill="1"/>
    <xf numFmtId="0" fontId="21" fillId="0" borderId="1" xfId="3" applyFill="1" applyBorder="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2" fillId="0" borderId="0" xfId="0" applyFont="1" applyFill="1" applyAlignment="1" applyProtection="1">
      <alignment horizontal="center" vertical="center" wrapText="1"/>
      <protection locked="0"/>
    </xf>
    <xf numFmtId="0" fontId="12" fillId="0" borderId="47"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12" fillId="0" borderId="47" xfId="0" applyFont="1" applyFill="1" applyBorder="1" applyAlignment="1" applyProtection="1">
      <alignment horizontal="center" vertical="center" wrapText="1"/>
    </xf>
    <xf numFmtId="0" fontId="23" fillId="0" borderId="47" xfId="3" applyFont="1" applyFill="1" applyBorder="1" applyAlignment="1" applyProtection="1">
      <alignment horizontal="center" vertical="center" wrapText="1"/>
      <protection locked="0"/>
    </xf>
    <xf numFmtId="0" fontId="21" fillId="0" borderId="47" xfId="3" applyFill="1" applyBorder="1" applyAlignment="1" applyProtection="1">
      <alignment horizontal="center" vertical="center" wrapText="1"/>
      <protection locked="0"/>
    </xf>
    <xf numFmtId="0" fontId="12" fillId="0" borderId="0" xfId="0" applyFont="1" applyFill="1" applyAlignment="1" applyProtection="1">
      <alignment horizontal="center" vertical="center"/>
      <protection locked="0"/>
    </xf>
    <xf numFmtId="0" fontId="4" fillId="0" borderId="46" xfId="0" applyFont="1" applyFill="1" applyBorder="1" applyAlignment="1">
      <alignment horizontal="center" vertical="center" wrapText="1"/>
    </xf>
    <xf numFmtId="0" fontId="24" fillId="0" borderId="47" xfId="0" applyFont="1" applyFill="1" applyBorder="1" applyAlignment="1">
      <alignment horizontal="center" vertical="center" readingOrder="1"/>
    </xf>
    <xf numFmtId="0" fontId="0" fillId="0" borderId="47" xfId="0" applyFill="1" applyBorder="1" applyAlignment="1" applyProtection="1">
      <alignment horizontal="center" vertical="center"/>
      <protection locked="0"/>
    </xf>
    <xf numFmtId="164" fontId="24" fillId="0" borderId="47" xfId="2" applyFont="1" applyFill="1" applyBorder="1" applyAlignment="1">
      <alignment horizontal="center" vertical="center" wrapText="1"/>
    </xf>
    <xf numFmtId="0" fontId="24" fillId="0" borderId="0" xfId="0" applyFont="1" applyFill="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5" fillId="0" borderId="47" xfId="0" applyFont="1" applyFill="1" applyBorder="1" applyAlignment="1" applyProtection="1">
      <alignment horizontal="center" vertical="center" wrapText="1"/>
      <protection locked="0"/>
    </xf>
    <xf numFmtId="0" fontId="0" fillId="0" borderId="0" xfId="0" applyFill="1" applyAlignment="1">
      <alignment horizontal="center" vertical="center" wrapText="1"/>
    </xf>
    <xf numFmtId="0" fontId="26" fillId="0" borderId="47" xfId="3" applyFont="1" applyFill="1" applyBorder="1" applyAlignment="1" applyProtection="1">
      <alignment horizontal="center" vertical="center" wrapText="1"/>
      <protection locked="0"/>
    </xf>
    <xf numFmtId="0" fontId="16" fillId="0" borderId="47"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0" fillId="0" borderId="47" xfId="6" applyFont="1" applyFill="1" applyBorder="1" applyAlignment="1">
      <alignment horizontal="center" vertical="center"/>
    </xf>
    <xf numFmtId="0" fontId="27" fillId="0" borderId="47" xfId="6" applyFont="1" applyFill="1" applyBorder="1" applyAlignment="1">
      <alignment horizontal="center" vertical="center"/>
    </xf>
    <xf numFmtId="0" fontId="30" fillId="0" borderId="47" xfId="6" applyFont="1" applyFill="1" applyBorder="1" applyAlignment="1">
      <alignment horizontal="center" vertical="center" wrapText="1"/>
    </xf>
    <xf numFmtId="0" fontId="16" fillId="0" borderId="3" xfId="0" applyFont="1" applyFill="1" applyBorder="1" applyAlignment="1">
      <alignment horizontal="center" vertical="center" wrapText="1"/>
    </xf>
    <xf numFmtId="0" fontId="12" fillId="0" borderId="47" xfId="0" applyFont="1" applyFill="1" applyBorder="1" applyAlignment="1" applyProtection="1">
      <alignment horizontal="justify" vertical="center" wrapText="1"/>
      <protection locked="0"/>
    </xf>
    <xf numFmtId="0" fontId="25" fillId="0" borderId="47" xfId="0" applyFont="1" applyFill="1" applyBorder="1" applyAlignment="1" applyProtection="1">
      <alignment horizontal="center" vertical="center" wrapText="1"/>
    </xf>
  </cellXfs>
  <cellStyles count="7">
    <cellStyle name="Hipervínculo" xfId="3" builtinId="8"/>
    <cellStyle name="Hyperlink" xfId="4" xr:uid="{02211B8C-607D-4843-9B4E-AE28AD166A16}"/>
    <cellStyle name="Normal" xfId="0" builtinId="0"/>
    <cellStyle name="Normal 12" xfId="6" xr:uid="{D5222DB3-2113-4046-83DD-E93FE66BCB54}"/>
    <cellStyle name="Normal 2" xfId="1" xr:uid="{00000000-0005-0000-0000-000001000000}"/>
    <cellStyle name="Normal 2 3" xfId="5" xr:uid="{ECBE1375-0EF1-4D20-9902-343AAF9476B4}"/>
    <cellStyle name="Normal 3" xfId="2" xr:uid="{00000000-0005-0000-0000-000002000000}"/>
  </cellStyles>
  <dxfs count="0"/>
  <tableStyles count="0" defaultTableStyle="TableStyleMedium2" defaultPivotStyle="PivotStyleLight16"/>
  <colors>
    <mruColors>
      <color rgb="FF00B050"/>
      <color rgb="FFFF0000"/>
      <color rgb="FF00CC00"/>
      <color rgb="FFFFFF00"/>
      <color rgb="FFCBDFF1"/>
      <color rgb="FF8EA9DB"/>
      <color rgb="FFFF3300"/>
      <color rgb="FF0070C0"/>
      <color rgb="FF03E7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0</xdr:row>
      <xdr:rowOff>35300</xdr:rowOff>
    </xdr:from>
    <xdr:to>
      <xdr:col>0</xdr:col>
      <xdr:colOff>1644463</xdr:colOff>
      <xdr:row>3</xdr:row>
      <xdr:rowOff>372044</xdr:rowOff>
    </xdr:to>
    <xdr:pic>
      <xdr:nvPicPr>
        <xdr:cNvPr id="2" name="Imagen 1">
          <a:extLst>
            <a:ext uri="{FF2B5EF4-FFF2-40B4-BE49-F238E27FC236}">
              <a16:creationId xmlns:a16="http://schemas.microsoft.com/office/drawing/2014/main" id="{142D3B55-FA10-46B5-9F06-2B230BD63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35300"/>
          <a:ext cx="930088" cy="908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my.sharepoint.com/Users/diana.bovea/OneDrive%20-%20Secretar&#237;a%20Distrital%20de%20Seguridad,%20Convivencia%20y%20Justicia/DB/Entregables/02.%20Septiembre/Activos%20de%20Informaci&#243;n/Plantilla%20Activos%20de%20Informaci&#243;n%20-%20DIRTI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ourdes.acuna/OneDrive/OneDrive%20-%20Secretar&#237;a%20Distrital%20de%20Seguridad,%20Convivencia%20y%20Justicia/LOURDES_ACU&#209;A/SCJ/SEGURIDAD%20DE%20LA%20INFORMACI&#211;N/ACTIVOS/ACTIVOS_XA_ACEPTACION/PENDIENTES/17.%20Activos%20de%20Informaci&#243;n_CDVAM_081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row r="8">
          <cell r="B8" t="str">
            <v>Resoluciones del Despacho</v>
          </cell>
          <cell r="C8" t="str">
            <v>La subserie Resoluciones del Despacho es una subserie simple, que posee solo un tipo documental: las Resoluciones que contienen decisiones y son evidencia de las actuaciones administrativas del Secretario, en cumplimiento de sus funciones.</v>
          </cell>
          <cell r="D8" t="str">
            <v xml:space="preserve">C-DS-1 Direccionamiento Sectorial  e Institucional </v>
          </cell>
          <cell r="E8" t="str">
            <v>N.A</v>
          </cell>
          <cell r="F8" t="str">
            <v>N.A</v>
          </cell>
          <cell r="G8" t="str">
            <v>Resoluciónes</v>
          </cell>
          <cell r="H8" t="str">
            <v>Documento por medio del cual se toman desiciones trascendentales en las cuales incurren en cambios organico funcionales, deciciones transcendentales en las politicas publicas de seguridad, convivencia y acceso a la justicia de la capital.</v>
          </cell>
          <cell r="I8" t="str">
            <v>Español</v>
          </cell>
          <cell r="J8" t="str">
            <v>Análogo</v>
          </cell>
          <cell r="K8"/>
          <cell r="L8"/>
          <cell r="M8" t="str">
            <v>Interno</v>
          </cell>
          <cell r="N8" t="str">
            <v xml:space="preserve">RESOLUCIONES </v>
          </cell>
          <cell r="O8" t="str">
            <v>Resoluciones del Despacho</v>
          </cell>
          <cell r="P8" t="str">
            <v>La subserie Resoluciones del Despacho es una subserie simple, que posee solo un tipo documental: las Resoluciones que contienen decisiones y son evidencia de las actuaciones administrativas del Secretario, en cumplimiento de sus funciones.</v>
          </cell>
          <cell r="Q8" t="str">
            <v>Pública Reservada</v>
          </cell>
          <cell r="R8"/>
          <cell r="S8" t="str">
            <v>Publicado</v>
          </cell>
          <cell r="T8" t="str">
            <v>Escriba la ruta</v>
          </cell>
          <cell r="U8"/>
          <cell r="V8"/>
        </row>
        <row r="9">
          <cell r="B9" t="str">
            <v>INSTRUMENTOS DEL SISTEMA INTEGRADO DE GESTIÓN.</v>
          </cell>
          <cell r="C9" t="str">
            <v>La serie refleja el conjunto de documentos que el SIG administra mediantela pagina de intranet de la entidad, mencionados documentos son importantes para la gestión admnistrativa diaria de la entidad.</v>
          </cell>
          <cell r="D9" t="str">
            <v xml:space="preserve">C-DS-1 Direccionamiento Sectorial e Institucional </v>
          </cell>
          <cell r="E9" t="str">
            <v>N.A</v>
          </cell>
          <cell r="F9" t="str">
            <v>N.A</v>
          </cell>
          <cell r="G9" t="str">
            <v xml:space="preserve">Procesos y Procedimientos </v>
          </cell>
          <cell r="H9" t="str">
            <v>Documento que tiene por objetivo describir el sistema integrado de gestión  con el fin de facilitar el conocimiento del mismo</v>
          </cell>
          <cell r="I9" t="str">
            <v>Español</v>
          </cell>
          <cell r="J9" t="str">
            <v>Análogo</v>
          </cell>
          <cell r="K9"/>
          <cell r="L9"/>
          <cell r="M9" t="str">
            <v>Interno</v>
          </cell>
          <cell r="N9" t="str">
            <v>INSTRUMENTOS DEL SISTEMA INTEGRADO DE GESTIÓN.</v>
          </cell>
          <cell r="O9" t="str">
            <v>N.A.</v>
          </cell>
          <cell r="P9" t="str">
            <v>La serie refleja el conjunto de documentos que el SIG administra mediantela pagina de intranet de la entidad, mencionados documentos son importantes para la gestión admnistrativa diaria de la entidad.</v>
          </cell>
          <cell r="Q9" t="str">
            <v>Pública</v>
          </cell>
          <cell r="R9"/>
          <cell r="S9" t="str">
            <v>Disponible y publicado</v>
          </cell>
          <cell r="T9" t="str">
            <v>Escriba la ruta</v>
          </cell>
          <cell r="U9"/>
          <cell r="V9"/>
        </row>
        <row r="10">
          <cell r="B10" t="str">
            <v>Proceso Disciplinario Ordinario</v>
          </cell>
          <cell r="C10" t="str">
            <v xml:space="preserve">La serie es el reflejo de las actuaciones realizadas por la entidad en respuesta a los requerimientos de los entes de control </v>
          </cell>
          <cell r="D10" t="str">
            <v>C-CID-1- CONTROL INTERNO DISCIPLINARIO</v>
          </cell>
          <cell r="E10" t="str">
            <v>N.A</v>
          </cell>
          <cell r="F10" t="str">
            <v>N.A</v>
          </cell>
          <cell r="G10" t="str">
            <v xml:space="preserve">Queja </v>
          </cell>
          <cell r="H10" t="str">
            <v xml:space="preserve">Documento de  manifestación de protesta, censura, descontento o inconformidad que formula una persona en relación a la conducta irregular desplegada por uno o varios servidores públicos en desarrollo de sus funciones. </v>
          </cell>
          <cell r="I10" t="str">
            <v>Español</v>
          </cell>
          <cell r="J10" t="str">
            <v>Análogo</v>
          </cell>
          <cell r="K10"/>
          <cell r="L10"/>
          <cell r="M10" t="str">
            <v>Externo</v>
          </cell>
          <cell r="N10" t="str">
            <v xml:space="preserve">PROCESOS DISCIPLINARIOS </v>
          </cell>
          <cell r="O10" t="str">
            <v>Proceso Disciplinario Ordinario</v>
          </cell>
          <cell r="P10" t="str">
            <v xml:space="preserve">La serie es el reflejo de las actuaciones realizadas por la entidad en respuesta a los requerimientos de los entes de control </v>
          </cell>
          <cell r="Q10" t="str">
            <v>Pública Reservada</v>
          </cell>
          <cell r="R10"/>
          <cell r="S10" t="str">
            <v>Disponible</v>
          </cell>
          <cell r="T10" t="str">
            <v>No aplica</v>
          </cell>
          <cell r="U10"/>
          <cell r="V10"/>
        </row>
        <row r="11">
          <cell r="B11" t="str">
            <v>Proceso de atención preventivo pedagógica con  habitantes de calle</v>
          </cell>
          <cell r="C11" t="str">
            <v xml:space="preserve">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v>
          </cell>
          <cell r="D11" t="str">
            <v xml:space="preserve">C-AJ-1. Acceso y Fortalecimiento a la Justicia </v>
          </cell>
          <cell r="E11" t="str">
            <v>N.A</v>
          </cell>
          <cell r="F11" t="str">
            <v>N.A</v>
          </cell>
          <cell r="G11" t="str">
            <v>Planilla de acciones preventivo pedagógicos</v>
          </cell>
          <cell r="H11" t="str">
            <v>Documento en que se registran las actividades específicas de atención preventiva, social y pedagógica realizadas con habitantes de y en calle realizadas en el Centro de Traslado por Protección.</v>
          </cell>
          <cell r="I11" t="str">
            <v>Español</v>
          </cell>
          <cell r="J11" t="str">
            <v>Análogo</v>
          </cell>
          <cell r="K11"/>
          <cell r="L11"/>
          <cell r="M11" t="str">
            <v>Interno</v>
          </cell>
          <cell r="N11" t="str">
            <v xml:space="preserve">PROCESO DE ATENCIÓN SOCIAL EN CENTROS DE TRASLADO POR PROTECCIÓN </v>
          </cell>
          <cell r="O11" t="str">
            <v>Proceso de atención preventivo pedagógica con  habitantes de calle</v>
          </cell>
          <cell r="P11" t="str">
            <v xml:space="preserve">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v>
          </cell>
          <cell r="Q11" t="str">
            <v>Pública Clasificada</v>
          </cell>
          <cell r="R11"/>
          <cell r="S11"/>
          <cell r="T11" t="str">
            <v>No aplica</v>
          </cell>
          <cell r="U11"/>
          <cell r="V11"/>
        </row>
        <row r="12">
          <cell r="B12" t="str">
            <v>Proceso  de atención social con ciudadanos de otros perfiles</v>
          </cell>
          <cell r="C12"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2" t="str">
            <v xml:space="preserve">C-AJ-1. Acceso y Fortalecimiento a la Justicia </v>
          </cell>
          <cell r="E12" t="str">
            <v>N.A</v>
          </cell>
          <cell r="F12" t="str">
            <v>N.A</v>
          </cell>
          <cell r="G12" t="str">
            <v>Planilla de Orientación Psicológica a Ciudadanos de Otros Perfiles en la UPJ</v>
          </cell>
          <cell r="H12" t="str">
            <v>Documento en que se consigna la valoración psicológica realizada a los ciudadanos de otros perfiles a quienes se les aplique el medio de traslado por protección. Se presta este servicio a las personas que no son habitantes de calle.</v>
          </cell>
          <cell r="I12" t="str">
            <v>Español</v>
          </cell>
          <cell r="J12" t="str">
            <v>Análogo</v>
          </cell>
          <cell r="K12"/>
          <cell r="L12"/>
          <cell r="M12" t="str">
            <v>Interno</v>
          </cell>
          <cell r="N12" t="str">
            <v xml:space="preserve">PROCESO DE ATENCIÓN SOCIAL EN CENTROS DE TRASLADO POR PROTECCIÓN </v>
          </cell>
          <cell r="O12" t="str">
            <v>Proceso  de atención social con ciudadanos de otros perfiles</v>
          </cell>
          <cell r="P12"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Q12" t="str">
            <v>Pública</v>
          </cell>
          <cell r="R12"/>
          <cell r="S12"/>
          <cell r="T12" t="str">
            <v>No aplica</v>
          </cell>
          <cell r="U12"/>
          <cell r="V12"/>
        </row>
        <row r="13">
          <cell r="B13" t="str">
            <v>Proceso  de atención social con ciudadanos de otros perfiles</v>
          </cell>
          <cell r="C13"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3" t="str">
            <v xml:space="preserve">C-AJ-1. Acceso y Fortalecimiento a la Justicia </v>
          </cell>
          <cell r="E13" t="str">
            <v>N.A</v>
          </cell>
          <cell r="F13" t="str">
            <v>N.A</v>
          </cell>
          <cell r="G13" t="str">
            <v>Planilla Orientación Jurídica de Otros Perfiles en el CTP</v>
          </cell>
          <cell r="H13" t="str">
            <v>Documento en que se consigna la valoración psicológica realizada a los ciudadanos de otros perfiles a quienes se les aplique el medio de traslado por protección. Se presta este servicio a las personas que no son habitantes de calle.</v>
          </cell>
          <cell r="I13" t="str">
            <v>Español</v>
          </cell>
          <cell r="J13" t="str">
            <v>Análogo</v>
          </cell>
          <cell r="K13"/>
          <cell r="L13"/>
          <cell r="M13" t="str">
            <v>Interno</v>
          </cell>
          <cell r="N13" t="str">
            <v xml:space="preserve">PROCESO DE ATENCIÓN SOCIAL EN CENTROS DE TRASLADO POR PROTECCIÓN </v>
          </cell>
          <cell r="O13" t="str">
            <v>Proceso  de atención social con ciudadanos de otros perfiles</v>
          </cell>
          <cell r="P13"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Q13" t="str">
            <v>Pública Reservada</v>
          </cell>
          <cell r="R13"/>
          <cell r="S13"/>
          <cell r="T13" t="str">
            <v>No aplica</v>
          </cell>
          <cell r="U13"/>
          <cell r="V13"/>
        </row>
        <row r="14">
          <cell r="B14" t="str">
            <v>Informe Anual  de Practicas de Comunidades Espirituales</v>
          </cell>
          <cell r="C14" t="str">
            <v xml:space="preserve">El informe anual de prácticas de comunidades religiosas contiene información sobre la atención y el apoyo que brindan comunidades religiosas a las personas privadas de la libertad. El Informe Anual condensa la información suministrada por cada comunidad de las actividades realizadas durante todo el año. Esta subserie documental contiene el acta de la reunión en la que analizan las actividades realizadas y su impacto de sus intervenciones en la mejora de la calidad de vida de los internos. </v>
          </cell>
          <cell r="D14" t="str">
            <v>Atención Integral Básica  a las PPL</v>
          </cell>
          <cell r="E14" t="str">
            <v>N.A.</v>
          </cell>
          <cell r="F14" t="str">
            <v>N.A.</v>
          </cell>
          <cell r="G14" t="str">
            <v>Informe Anual de Practicas de Comunidades Espirituales</v>
          </cell>
          <cell r="H14" t="str">
            <v>Documento que detalla un balance anual de prácticas de las Comunidades Espirituales</v>
          </cell>
          <cell r="I14" t="str">
            <v>Español</v>
          </cell>
          <cell r="J14" t="str">
            <v>Análogo</v>
          </cell>
          <cell r="K14"/>
          <cell r="L14"/>
          <cell r="M14" t="str">
            <v>Interno</v>
          </cell>
          <cell r="N14" t="str">
            <v xml:space="preserve">
INFORMES</v>
          </cell>
          <cell r="O14" t="str">
            <v>Informe Anual  de Practicas de Comunidades Espirituales</v>
          </cell>
          <cell r="P14" t="str">
            <v xml:space="preserve">El informe anual de prácticas de comunidades religiosas contiene información sobre la atención y el apoyo que brindan comunidades religiosas a las personas privadas de la libertad. El Informe Anual condensa la información suministrada por cada comunidad de las actividades realizadas durante todo el año. Esta subserie documental contiene el acta de la reunión en la que analizan las actividades realizadas y su impacto de sus intervenciones en la mejora de la calidad de vida de los internos. </v>
          </cell>
          <cell r="Q14" t="str">
            <v>Pública Clasificada</v>
          </cell>
          <cell r="R14"/>
          <cell r="S14"/>
          <cell r="T14" t="str">
            <v>No aplica</v>
          </cell>
          <cell r="U14"/>
          <cell r="V14"/>
        </row>
        <row r="15">
          <cell r="B15" t="str">
            <v xml:space="preserve">Resoluciones de Gestión Institucional </v>
          </cell>
          <cell r="C15" t="str">
            <v>Las Resoluciones de gestión institucional  es una subserie simple, que contiene decisiones importantes tomadas y son evidencia de las actuaciones administrativas de la subsecretaria y la ejecución  de la ordenación del gasto asignada a ella.</v>
          </cell>
          <cell r="D15" t="str">
            <v>Gestión Institucional</v>
          </cell>
          <cell r="E15" t="str">
            <v>N/A</v>
          </cell>
          <cell r="F15" t="str">
            <v>N/A</v>
          </cell>
          <cell r="G15" t="str">
            <v>Resolución</v>
          </cell>
          <cell r="H15" t="str">
            <v>Documento por medio del cual se toman desiciones trascendentales en negación o aprobación de un procedimiento administrativo</v>
          </cell>
          <cell r="I15" t="str">
            <v>Español</v>
          </cell>
          <cell r="J15" t="str">
            <v>Análogo</v>
          </cell>
          <cell r="K15"/>
          <cell r="L15"/>
          <cell r="M15" t="str">
            <v>Interno</v>
          </cell>
          <cell r="N15" t="str">
            <v>RESOLUCIONES</v>
          </cell>
          <cell r="O15" t="str">
            <v xml:space="preserve">Resoluciones de Gestión Institucional </v>
          </cell>
          <cell r="P15" t="str">
            <v>Las Resoluciones de gestión institucional  es una subserie simple, que contiene decisiones importantes tomadas y son evidencia de las actuaciones administrativas de la subsecretaria y la ejecución  de la ordenación del gasto asignada a ella.</v>
          </cell>
          <cell r="Q15" t="str">
            <v>Pública</v>
          </cell>
          <cell r="R15"/>
          <cell r="S15"/>
          <cell r="T15" t="str">
            <v>No aplica</v>
          </cell>
          <cell r="U15"/>
          <cell r="V15"/>
        </row>
        <row r="16">
          <cell r="B16" t="str">
            <v>Registros de Nómina</v>
          </cell>
          <cell r="C16" t="str">
            <v xml:space="preserve">La subserie refleja el cinjunto de documentos que evidencia los pagos realizados por conceptos de ley a los servidores </v>
          </cell>
          <cell r="D16" t="str">
            <v xml:space="preserve">C-GH-1  -  Gestión Humana </v>
          </cell>
          <cell r="E16" t="str">
            <v>N.A.</v>
          </cell>
          <cell r="F16" t="str">
            <v>N.A.</v>
          </cell>
          <cell r="G16" t="str">
            <v xml:space="preserve">Registros de Nómina </v>
          </cell>
          <cell r="H16" t="str">
            <v>Documentos que reflejan los pagos a realizar enviado a Financiera</v>
          </cell>
          <cell r="I16" t="str">
            <v>EspañolT</v>
          </cell>
          <cell r="J16" t="str">
            <v>Análogo</v>
          </cell>
          <cell r="K16"/>
          <cell r="L16"/>
          <cell r="M16" t="str">
            <v>Interno</v>
          </cell>
          <cell r="N16" t="str">
            <v xml:space="preserve">NÓMINA </v>
          </cell>
          <cell r="O16" t="str">
            <v>Registros de Nómina</v>
          </cell>
          <cell r="P16" t="str">
            <v xml:space="preserve">La subserie refleja el cinjunto de documentos que evidencia los pagos realizados por conceptos de ley a los servidores </v>
          </cell>
          <cell r="Q16" t="str">
            <v>Pública Reservada</v>
          </cell>
          <cell r="R16"/>
          <cell r="S16"/>
          <cell r="T16" t="str">
            <v>No aplica</v>
          </cell>
          <cell r="U16"/>
          <cell r="V16"/>
        </row>
        <row r="17">
          <cell r="B17" t="str">
            <v>Estudios  para encargos</v>
          </cell>
          <cell r="C17" t="str">
            <v xml:space="preserve">La subserie contiene la documentación mediante la cual se evidencia los estudios realizados por la dirección para identificar las necesidades que permitan facilitar el proceso de encargos en laentidad </v>
          </cell>
          <cell r="D17" t="str">
            <v xml:space="preserve">C-GH-1  -  Gestión Humana </v>
          </cell>
          <cell r="E17" t="str">
            <v>N.A.</v>
          </cell>
          <cell r="F17" t="str">
            <v>N.A.</v>
          </cell>
          <cell r="G17" t="str">
            <v xml:space="preserve">Comunicación dando respuesta a la solicitud </v>
          </cell>
          <cell r="H17" t="str">
            <v xml:space="preserve">Documentos mediante se  comunica  dando respuesta a la solicitud </v>
          </cell>
          <cell r="I17" t="str">
            <v>Español</v>
          </cell>
          <cell r="J17" t="str">
            <v>Análogo</v>
          </cell>
          <cell r="K17"/>
          <cell r="L17"/>
          <cell r="M17" t="str">
            <v>Interno</v>
          </cell>
          <cell r="N17" t="str">
            <v>PROVISIÓN DE PERSONAL</v>
          </cell>
          <cell r="O17" t="str">
            <v>Estudios  para encargos</v>
          </cell>
          <cell r="P17" t="str">
            <v xml:space="preserve">La subserie contiene la documentación mediante la cual se evidencia los estudios realizados por la dirección para identificar las necesidades que permitan facilitar el proceso de encargos en laentidad </v>
          </cell>
          <cell r="Q17" t="str">
            <v>Pública Clasificada</v>
          </cell>
          <cell r="R17"/>
          <cell r="S17"/>
          <cell r="T17" t="str">
            <v>No aplica</v>
          </cell>
          <cell r="U17"/>
          <cell r="V17"/>
        </row>
        <row r="18">
          <cell r="B18" t="str">
            <v>Procesos Ante el Tribunal de Arbitramiento</v>
          </cell>
          <cell r="C18" t="str">
            <v>La subserie contiene la evidencia de la ejecución de las funciones asignadas a la dirección en cuanto a la defensa judicial de la entidad.</v>
          </cell>
          <cell r="D18" t="str">
            <v xml:space="preserve">C-JC-01 Gestión Juridica y Contractual </v>
          </cell>
          <cell r="E18" t="str">
            <v xml:space="preserve">N.A </v>
          </cell>
          <cell r="F18" t="str">
            <v xml:space="preserve">N.A </v>
          </cell>
          <cell r="G18" t="str">
            <v>Notificación de la demanda</v>
          </cell>
          <cell r="H18" t="str">
            <v xml:space="preserve">Documento mediante el cual se realiza la notificación de la demanda al demandante para que tome las acciones necesarias para sudefensa </v>
          </cell>
          <cell r="I18" t="str">
            <v>Español</v>
          </cell>
          <cell r="J18" t="str">
            <v>Análogo</v>
          </cell>
          <cell r="K18"/>
          <cell r="L18"/>
          <cell r="M18" t="str">
            <v>Externo</v>
          </cell>
          <cell r="N18" t="str">
            <v xml:space="preserve">PROCESOS JUDICIALES </v>
          </cell>
          <cell r="O18" t="str">
            <v>Procesos Ante el Tribunal de Arbitramiento</v>
          </cell>
          <cell r="P18" t="str">
            <v>La subserie contiene la evidencia de la ejecución de las funciones asignadas a la dirección en cuanto a la defensa judicial de la entidad.</v>
          </cell>
          <cell r="Q18" t="str">
            <v>Pública</v>
          </cell>
          <cell r="R18"/>
          <cell r="S18"/>
          <cell r="T18" t="str">
            <v>No aplica</v>
          </cell>
          <cell r="U18"/>
          <cell r="V18"/>
        </row>
        <row r="19">
          <cell r="B19" t="str">
            <v>Comprobantes de Entrada de Bienes</v>
          </cell>
          <cell r="C19" t="str">
            <v>La subserie contiene la documentación que permite evidenciar los movimientos de ingreso de bienes en la entidad</v>
          </cell>
          <cell r="D19" t="str">
            <v>Gestión de Recursos Físicos y Documental</v>
          </cell>
          <cell r="E19" t="str">
            <v xml:space="preserve">
N.A</v>
          </cell>
          <cell r="F19" t="str">
            <v xml:space="preserve">
N.A</v>
          </cell>
          <cell r="G19" t="str">
            <v>Copia de Contrato</v>
          </cell>
          <cell r="H19" t="str">
            <v>Documento en el cual se refleja que  es un acuerdo de voluntades que crea o transmite derechos y obligaciones a las partes que lo suscriben</v>
          </cell>
          <cell r="I19" t="str">
            <v>EspañolD</v>
          </cell>
          <cell r="J19" t="str">
            <v>Análogo</v>
          </cell>
          <cell r="K19"/>
          <cell r="L19"/>
          <cell r="M19" t="str">
            <v>Interno</v>
          </cell>
          <cell r="N19" t="str">
            <v xml:space="preserve">COMPROBANTES DE ALMACEN </v>
          </cell>
          <cell r="O19" t="str">
            <v>Comprobantes de Entrada de Bienes</v>
          </cell>
          <cell r="P19" t="str">
            <v>La subserie contiene la documentación que permite evidenciar los movimientos de ingreso de bienes en la entidad</v>
          </cell>
          <cell r="Q19" t="str">
            <v>Pública Reservada</v>
          </cell>
          <cell r="R19"/>
          <cell r="S19"/>
          <cell r="T19" t="str">
            <v>No aplica</v>
          </cell>
          <cell r="U19"/>
          <cell r="V19"/>
        </row>
        <row r="20">
          <cell r="B20" t="str">
            <v>N.A</v>
          </cell>
          <cell r="C20" t="str">
            <v>La serie contien la documentación que evidenciua la proyección, adopción y ejecución del anteproyecto de presupuesto dela entidad.</v>
          </cell>
          <cell r="D20" t="str">
            <v>Gestión  Financiera</v>
          </cell>
          <cell r="E20" t="str">
            <v>N.A.</v>
          </cell>
          <cell r="F20" t="str">
            <v>N.A.</v>
          </cell>
          <cell r="G20" t="str">
            <v xml:space="preserve">Programación del presupuesto </v>
          </cell>
          <cell r="H20" t="str">
            <v xml:space="preserve">Documento en que detalla la programación del presupuesto </v>
          </cell>
          <cell r="I20" t="str">
            <v>Español</v>
          </cell>
          <cell r="J20" t="str">
            <v>Análogo</v>
          </cell>
          <cell r="K20"/>
          <cell r="L20"/>
          <cell r="M20" t="str">
            <v>Interno</v>
          </cell>
          <cell r="N20" t="str">
            <v>ANTEPROYECTO DE PRESUPUESTO</v>
          </cell>
          <cell r="O20" t="str">
            <v>N.A</v>
          </cell>
          <cell r="P20" t="str">
            <v>La serie contien la documentación que evidenciua la proyección, adopción y ejecución del anteproyecto de presupuesto dela entidad.</v>
          </cell>
          <cell r="Q20" t="str">
            <v>Pública Clasificada</v>
          </cell>
          <cell r="R20"/>
          <cell r="S20"/>
          <cell r="T20" t="str">
            <v>No aplica</v>
          </cell>
          <cell r="U20"/>
          <cell r="V20"/>
        </row>
      </sheetData>
      <sheetData sheetId="3"/>
      <sheetData sheetId="4">
        <row r="8">
          <cell r="B8" t="str">
            <v>Proceso  de atención social con ciudadanos de otros perfiles</v>
          </cell>
          <cell r="C8"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8" t="str">
            <v>No tiene datos Personales Públicos</v>
          </cell>
          <cell r="E8" t="str">
            <v>- Datos generales relacionados con afiliación y aportes del sistema de Seguridad Social (EPS, IPS, ARL)</v>
          </cell>
          <cell r="F8" t="str">
            <v>- Datos sobre gustos y/o interés particulares (deportivos, ocio, gastronómicos, turismos, moda)</v>
          </cell>
          <cell r="G8" t="str">
            <v>- Pertenencia a sindicatos, organizaciones sociales, religiosas o políticas</v>
          </cell>
          <cell r="H8" t="str">
            <v>- Población en condición vulnerable como personas desplazadas por la violencia</v>
          </cell>
          <cell r="I8">
            <v>13421</v>
          </cell>
          <cell r="J8" t="str">
            <v>En el medio</v>
          </cell>
          <cell r="K8" t="str">
            <v>No :adsjfñalskdjflñak</v>
          </cell>
          <cell r="L8" t="str">
            <v>Bimensual</v>
          </cell>
          <cell r="M8" t="str">
            <v>sdfjasdfkljasdlfñ</v>
          </cell>
        </row>
        <row r="9">
          <cell r="B9" t="str">
            <v>Proceso  de atención social con ciudadanos de otros perfiles</v>
          </cell>
          <cell r="C9"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9" t="str">
            <v>No tiene datos Personales Públicos</v>
          </cell>
          <cell r="E9" t="str">
            <v>No tiene datos Personales Semi-privados</v>
          </cell>
          <cell r="F9" t="str">
            <v>- Datos sobre gustos y/o interés particulares (deportivos, ocio, gastronómicos, turismos, moda)</v>
          </cell>
          <cell r="G9" t="str">
            <v>No tiene datos Personales Sensibles</v>
          </cell>
          <cell r="H9" t="str">
            <v>- Población en condición vulnerable como personas desplazadas por la violencia</v>
          </cell>
          <cell r="I9" t="str">
            <v>No tiene datos personales</v>
          </cell>
          <cell r="J9" t="str">
            <v>No tiene datos personales</v>
          </cell>
          <cell r="K9" t="str">
            <v>No tiene datos personales</v>
          </cell>
          <cell r="L9" t="str">
            <v>No tiene datos personales</v>
          </cell>
          <cell r="M9" t="str">
            <v>No tiene datos personales</v>
          </cell>
        </row>
        <row r="10">
          <cell r="B10" t="str">
            <v>Proceso  de atención social con ciudadanos de otros perfiles</v>
          </cell>
          <cell r="C10"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0" t="str">
            <v>- Datos de actividad comercial o profesional (dirección, teléfono, correo electrónico, etc.)</v>
          </cell>
          <cell r="E10" t="str">
            <v>No tiene datos Personales Semi-privados</v>
          </cell>
          <cell r="F10" t="str">
            <v>No tiene datos Personales Privados</v>
          </cell>
          <cell r="G10" t="str">
            <v>No tiene datos Personales Sensibles</v>
          </cell>
          <cell r="H10" t="str">
            <v>- Población en condición vulnerable como personas desplazadas por la violencia</v>
          </cell>
          <cell r="I10"/>
          <cell r="J10"/>
          <cell r="K10"/>
          <cell r="L10"/>
          <cell r="M10"/>
        </row>
        <row r="11">
          <cell r="B11" t="str">
            <v>Proceso  de atención social con ciudadanos de otros perfiles</v>
          </cell>
          <cell r="C11"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1"/>
          <cell r="E11"/>
          <cell r="F11"/>
          <cell r="G11"/>
          <cell r="H11"/>
          <cell r="I11"/>
          <cell r="J11"/>
          <cell r="K11"/>
          <cell r="L11"/>
          <cell r="M11"/>
        </row>
        <row r="12">
          <cell r="B12" t="str">
            <v>Proceso  de atención social con ciudadanos de otros perfiles</v>
          </cell>
          <cell r="C12"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2" t="str">
            <v>- Datos especificos (firma, nacional, lugar y fecha de nacimiento, edad)
- Datos relacionados con historia laboral de la persona (experiencia laboral, cargo, fechas de ingreso, llamados de atención)
- Datos de actividad comercial o profesional (dirección, teléfono, correo electrónico, etc.)</v>
          </cell>
          <cell r="E12"/>
          <cell r="F12"/>
          <cell r="G12"/>
          <cell r="H12"/>
          <cell r="I12"/>
          <cell r="J12"/>
          <cell r="K12"/>
          <cell r="L12"/>
          <cell r="M12"/>
        </row>
        <row r="13">
          <cell r="B13" t="str">
            <v>Proceso  de atención social con ciudadanos de otros perfiles</v>
          </cell>
          <cell r="C13"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3"/>
          <cell r="E13"/>
          <cell r="F13"/>
          <cell r="G13"/>
          <cell r="H13"/>
          <cell r="I13"/>
          <cell r="J13"/>
          <cell r="K13"/>
          <cell r="L13"/>
          <cell r="M13"/>
        </row>
        <row r="14">
          <cell r="B14" t="str">
            <v>Proceso  de atención social con ciudadanos de otros perfiles</v>
          </cell>
          <cell r="C14"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4"/>
          <cell r="E14"/>
          <cell r="F14"/>
          <cell r="G14"/>
          <cell r="H14"/>
          <cell r="I14"/>
          <cell r="J14"/>
          <cell r="K14"/>
          <cell r="L14"/>
          <cell r="M14"/>
        </row>
        <row r="15">
          <cell r="B15" t="str">
            <v>Proceso  de atención social con ciudadanos de otros perfiles</v>
          </cell>
          <cell r="C15"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5"/>
          <cell r="E15"/>
          <cell r="F15"/>
          <cell r="G15"/>
          <cell r="H15"/>
          <cell r="I15"/>
          <cell r="J15"/>
          <cell r="K15"/>
          <cell r="L15"/>
          <cell r="M15"/>
        </row>
        <row r="16">
          <cell r="B16" t="str">
            <v>Proceso  de atención social con ciudadanos de otros perfiles</v>
          </cell>
          <cell r="C16"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6"/>
          <cell r="E16"/>
          <cell r="F16"/>
          <cell r="G16"/>
          <cell r="H16"/>
          <cell r="I16"/>
          <cell r="J16"/>
          <cell r="K16"/>
          <cell r="L16"/>
          <cell r="M16"/>
        </row>
        <row r="17">
          <cell r="B17" t="str">
            <v>Proceso  de atención social con ciudadanos de otros perfiles</v>
          </cell>
          <cell r="C17"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7"/>
          <cell r="E17"/>
          <cell r="F17"/>
          <cell r="G17"/>
          <cell r="H17"/>
          <cell r="I17"/>
          <cell r="J17"/>
          <cell r="K17"/>
          <cell r="L17"/>
          <cell r="M17"/>
        </row>
        <row r="18">
          <cell r="B18" t="str">
            <v>Proceso  de atención social con ciudadanos de otros perfiles</v>
          </cell>
          <cell r="C18"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8"/>
          <cell r="E18"/>
          <cell r="F18"/>
          <cell r="G18"/>
          <cell r="H18"/>
          <cell r="I18"/>
          <cell r="J18"/>
          <cell r="K18"/>
          <cell r="L18"/>
          <cell r="M18"/>
        </row>
        <row r="19">
          <cell r="B19" t="str">
            <v>Proceso  de atención social con ciudadanos de otros perfiles</v>
          </cell>
          <cell r="C19"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9"/>
          <cell r="E19"/>
          <cell r="F19"/>
          <cell r="G19"/>
          <cell r="H19"/>
          <cell r="I19"/>
          <cell r="J19"/>
          <cell r="K19"/>
          <cell r="L19"/>
          <cell r="M19"/>
        </row>
        <row r="20">
          <cell r="B20" t="str">
            <v>Proceso  de atención social con ciudadanos de otros perfiles</v>
          </cell>
          <cell r="C20"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20"/>
          <cell r="E20"/>
          <cell r="F20"/>
          <cell r="G20"/>
          <cell r="H20"/>
          <cell r="I20"/>
          <cell r="J20"/>
          <cell r="K20"/>
          <cell r="L20"/>
          <cell r="M20"/>
        </row>
      </sheetData>
      <sheetData sheetId="5"/>
      <sheetData sheetId="6"/>
      <sheetData sheetId="7" refreshError="1">
        <row r="1">
          <cell r="G1" t="str">
            <v>Pública</v>
          </cell>
        </row>
        <row r="2">
          <cell r="G2" t="str">
            <v>Pública Clasificada</v>
          </cell>
        </row>
        <row r="3">
          <cell r="G3" t="str">
            <v>Pública Reservada</v>
          </cell>
        </row>
        <row r="11">
          <cell r="A11" t="str">
            <v>Documento de texto</v>
          </cell>
          <cell r="B11" t="str">
            <v>Audio</v>
          </cell>
          <cell r="C11" t="str">
            <v>No Aplica Formato</v>
          </cell>
        </row>
        <row r="12">
          <cell r="A12" t="str">
            <v>Hoja de calculo</v>
          </cell>
          <cell r="B12" t="str">
            <v>Datos</v>
          </cell>
        </row>
        <row r="13">
          <cell r="A13" t="str">
            <v>Imagen</v>
          </cell>
          <cell r="B13" t="str">
            <v>Documento de texto</v>
          </cell>
        </row>
        <row r="14">
          <cell r="B14" t="str">
            <v>Hoja de calculo</v>
          </cell>
        </row>
        <row r="15">
          <cell r="B15" t="str">
            <v>Imagen</v>
          </cell>
        </row>
        <row r="16">
          <cell r="B16" t="str">
            <v>Video</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row r="2">
          <cell r="A2" t="str">
            <v>Atención Integral Básica a las PPL</v>
          </cell>
        </row>
        <row r="3">
          <cell r="A3" t="str">
            <v>Trámite Jurídico a la Situación de las PPL</v>
          </cell>
        </row>
        <row r="4">
          <cell r="A4" t="str">
            <v xml:space="preserve">Custodia y Vigilancia para la Seguridad </v>
          </cell>
        </row>
        <row r="5">
          <cell r="A5" t="str">
            <v xml:space="preserve">C-AJ-1 Acceso y Fortalecimiento a la Justicia </v>
          </cell>
        </row>
      </sheetData>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287"/>
  <sheetViews>
    <sheetView tabSelected="1" workbookViewId="0">
      <selection activeCell="F14" sqref="F14"/>
    </sheetView>
  </sheetViews>
  <sheetFormatPr baseColWidth="10" defaultRowHeight="15"/>
  <sheetData>
    <row r="2" spans="1:34" ht="63.75">
      <c r="A2" s="89"/>
      <c r="B2" s="90"/>
      <c r="C2" s="90"/>
      <c r="D2" s="90"/>
      <c r="E2" s="90"/>
      <c r="F2" s="90"/>
      <c r="G2" s="91"/>
      <c r="H2" s="80" t="s">
        <v>380</v>
      </c>
      <c r="I2" s="81"/>
      <c r="J2" s="81"/>
      <c r="K2" s="81"/>
      <c r="L2" s="81"/>
      <c r="M2" s="81"/>
      <c r="N2" s="81"/>
      <c r="O2" s="81"/>
      <c r="P2" s="81"/>
      <c r="Q2" s="81"/>
      <c r="R2" s="81"/>
      <c r="S2" s="81"/>
      <c r="T2" s="82"/>
      <c r="U2" s="101" t="s">
        <v>150</v>
      </c>
      <c r="V2" s="102"/>
      <c r="W2" s="102"/>
      <c r="X2" s="102"/>
      <c r="Y2" s="102"/>
      <c r="Z2" s="102"/>
      <c r="AA2" s="102"/>
      <c r="AB2" s="103"/>
      <c r="AC2" s="120" t="s">
        <v>434</v>
      </c>
      <c r="AD2" s="121"/>
      <c r="AE2" s="122"/>
      <c r="AF2" s="110" t="s">
        <v>445</v>
      </c>
      <c r="AG2" s="111"/>
      <c r="AH2" s="112"/>
    </row>
    <row r="3" spans="1:34">
      <c r="A3" s="92"/>
      <c r="B3" s="93"/>
      <c r="C3" s="93"/>
      <c r="D3" s="93"/>
      <c r="E3" s="93"/>
      <c r="F3" s="93"/>
      <c r="G3" s="94"/>
      <c r="H3" s="83"/>
      <c r="I3" s="84"/>
      <c r="J3" s="84"/>
      <c r="K3" s="84"/>
      <c r="L3" s="84"/>
      <c r="M3" s="84"/>
      <c r="N3" s="84"/>
      <c r="O3" s="84"/>
      <c r="P3" s="84"/>
      <c r="Q3" s="84"/>
      <c r="R3" s="84"/>
      <c r="S3" s="84"/>
      <c r="T3" s="85"/>
      <c r="U3" s="104"/>
      <c r="V3" s="105"/>
      <c r="W3" s="105"/>
      <c r="X3" s="105"/>
      <c r="Y3" s="105"/>
      <c r="Z3" s="105"/>
      <c r="AA3" s="105"/>
      <c r="AB3" s="106"/>
      <c r="AC3" s="120" t="s">
        <v>435</v>
      </c>
      <c r="AD3" s="121"/>
      <c r="AE3" s="122"/>
      <c r="AF3" s="110">
        <v>2</v>
      </c>
      <c r="AG3" s="111"/>
      <c r="AH3" s="112"/>
    </row>
    <row r="4" spans="1:34" ht="45">
      <c r="A4" s="92"/>
      <c r="B4" s="93"/>
      <c r="C4" s="93"/>
      <c r="D4" s="93"/>
      <c r="E4" s="93"/>
      <c r="F4" s="93"/>
      <c r="G4" s="94"/>
      <c r="H4" s="86"/>
      <c r="I4" s="87"/>
      <c r="J4" s="87"/>
      <c r="K4" s="87"/>
      <c r="L4" s="87"/>
      <c r="M4" s="87"/>
      <c r="N4" s="87"/>
      <c r="O4" s="87"/>
      <c r="P4" s="87"/>
      <c r="Q4" s="87"/>
      <c r="R4" s="87"/>
      <c r="S4" s="87"/>
      <c r="T4" s="88"/>
      <c r="U4" s="107"/>
      <c r="V4" s="108"/>
      <c r="W4" s="108"/>
      <c r="X4" s="108"/>
      <c r="Y4" s="108"/>
      <c r="Z4" s="108"/>
      <c r="AA4" s="108"/>
      <c r="AB4" s="109"/>
      <c r="AC4" s="120" t="s">
        <v>436</v>
      </c>
      <c r="AD4" s="121"/>
      <c r="AE4" s="122"/>
      <c r="AF4" s="113">
        <v>43671</v>
      </c>
      <c r="AG4" s="114"/>
      <c r="AH4" s="115"/>
    </row>
    <row r="5" spans="1:34" ht="51">
      <c r="A5" s="92"/>
      <c r="B5" s="93"/>
      <c r="C5" s="93"/>
      <c r="D5" s="93"/>
      <c r="E5" s="93"/>
      <c r="F5" s="93"/>
      <c r="G5" s="94"/>
      <c r="H5" s="80" t="s">
        <v>433</v>
      </c>
      <c r="I5" s="81"/>
      <c r="J5" s="81"/>
      <c r="K5" s="81"/>
      <c r="L5" s="81"/>
      <c r="M5" s="81"/>
      <c r="N5" s="81"/>
      <c r="O5" s="81"/>
      <c r="P5" s="81"/>
      <c r="Q5" s="81"/>
      <c r="R5" s="81"/>
      <c r="S5" s="81"/>
      <c r="T5" s="82"/>
      <c r="U5" s="101" t="s">
        <v>437</v>
      </c>
      <c r="V5" s="102"/>
      <c r="W5" s="102"/>
      <c r="X5" s="102"/>
      <c r="Y5" s="102"/>
      <c r="Z5" s="102"/>
      <c r="AA5" s="102"/>
      <c r="AB5" s="103"/>
      <c r="AC5" s="80" t="s">
        <v>447</v>
      </c>
      <c r="AD5" s="81"/>
      <c r="AE5" s="82"/>
      <c r="AF5" s="74" t="s">
        <v>446</v>
      </c>
      <c r="AG5" s="75"/>
      <c r="AH5" s="76"/>
    </row>
    <row r="6" spans="1:34">
      <c r="A6" s="95"/>
      <c r="B6" s="96"/>
      <c r="C6" s="96"/>
      <c r="D6" s="96"/>
      <c r="E6" s="96"/>
      <c r="F6" s="96"/>
      <c r="G6" s="97"/>
      <c r="H6" s="86"/>
      <c r="I6" s="87"/>
      <c r="J6" s="87"/>
      <c r="K6" s="87"/>
      <c r="L6" s="87"/>
      <c r="M6" s="87"/>
      <c r="N6" s="87"/>
      <c r="O6" s="87"/>
      <c r="P6" s="87"/>
      <c r="Q6" s="87"/>
      <c r="R6" s="87"/>
      <c r="S6" s="87"/>
      <c r="T6" s="88"/>
      <c r="U6" s="107"/>
      <c r="V6" s="108"/>
      <c r="W6" s="108"/>
      <c r="X6" s="108"/>
      <c r="Y6" s="108"/>
      <c r="Z6" s="108"/>
      <c r="AA6" s="108"/>
      <c r="AB6" s="109"/>
      <c r="AC6" s="86"/>
      <c r="AD6" s="87"/>
      <c r="AE6" s="88"/>
      <c r="AF6" s="77"/>
      <c r="AG6" s="78"/>
      <c r="AH6" s="79"/>
    </row>
    <row r="7" spans="1:34">
      <c r="G7" s="67"/>
      <c r="H7" s="68"/>
      <c r="I7" s="68"/>
      <c r="J7" s="68"/>
      <c r="K7" s="68"/>
      <c r="L7" s="68"/>
      <c r="M7" s="68"/>
      <c r="N7" s="68"/>
      <c r="O7" s="68"/>
      <c r="P7" s="68"/>
      <c r="Q7" s="68"/>
      <c r="R7" s="68"/>
      <c r="S7" s="68"/>
      <c r="T7" s="68"/>
      <c r="U7" s="68"/>
      <c r="V7" s="68"/>
      <c r="W7" s="68"/>
      <c r="X7" s="68"/>
      <c r="Y7" s="68"/>
      <c r="Z7" s="68"/>
      <c r="AA7" s="68"/>
      <c r="AB7" s="68"/>
      <c r="AC7" s="68"/>
      <c r="AD7" s="68"/>
      <c r="AE7" s="68"/>
      <c r="AF7" s="68"/>
      <c r="AG7" s="68"/>
      <c r="AH7" s="68"/>
    </row>
    <row r="8" spans="1:34" ht="126">
      <c r="A8" s="116" t="s">
        <v>425</v>
      </c>
      <c r="B8" s="99"/>
      <c r="C8" s="99"/>
      <c r="D8" s="99"/>
      <c r="E8" s="100"/>
      <c r="F8" s="117" t="s">
        <v>5</v>
      </c>
      <c r="G8" s="117"/>
      <c r="H8" s="117"/>
      <c r="I8" s="98" t="s">
        <v>6</v>
      </c>
      <c r="J8" s="99"/>
      <c r="K8" s="99"/>
      <c r="L8" s="118" t="s">
        <v>7</v>
      </c>
      <c r="M8" s="117" t="s">
        <v>8</v>
      </c>
      <c r="N8" s="117"/>
      <c r="O8" s="117"/>
      <c r="P8" s="98" t="s">
        <v>432</v>
      </c>
      <c r="Q8" s="99"/>
      <c r="R8" s="99"/>
      <c r="S8" s="99"/>
      <c r="T8" s="99"/>
      <c r="U8" s="99"/>
      <c r="V8" s="99"/>
      <c r="W8" s="99"/>
      <c r="X8" s="100"/>
      <c r="Y8" s="117" t="s">
        <v>16</v>
      </c>
      <c r="Z8" s="117"/>
      <c r="AA8" s="98" t="s">
        <v>17</v>
      </c>
      <c r="AB8" s="99"/>
      <c r="AC8" s="99"/>
      <c r="AD8" s="99"/>
      <c r="AE8" s="99"/>
      <c r="AF8" s="99"/>
      <c r="AG8" s="99"/>
      <c r="AH8" s="100"/>
    </row>
    <row r="9" spans="1:34" ht="157.5">
      <c r="A9" s="123" t="s">
        <v>422</v>
      </c>
      <c r="B9" s="65" t="s">
        <v>2</v>
      </c>
      <c r="C9" s="65" t="s">
        <v>0</v>
      </c>
      <c r="D9" s="123" t="s">
        <v>3</v>
      </c>
      <c r="E9" s="130" t="s">
        <v>4</v>
      </c>
      <c r="F9" s="60" t="s">
        <v>427</v>
      </c>
      <c r="G9" s="60" t="s">
        <v>428</v>
      </c>
      <c r="H9" s="60" t="s">
        <v>9</v>
      </c>
      <c r="I9" s="60" t="s">
        <v>438</v>
      </c>
      <c r="J9" s="60" t="s">
        <v>10</v>
      </c>
      <c r="K9" s="60" t="s">
        <v>1</v>
      </c>
      <c r="L9" s="119"/>
      <c r="M9" s="60" t="s">
        <v>11</v>
      </c>
      <c r="N9" s="60" t="s">
        <v>12</v>
      </c>
      <c r="O9" s="60" t="s">
        <v>13</v>
      </c>
      <c r="P9" s="66" t="s">
        <v>423</v>
      </c>
      <c r="Q9" s="60" t="s">
        <v>361</v>
      </c>
      <c r="R9" s="60" t="s">
        <v>418</v>
      </c>
      <c r="S9" s="60" t="s">
        <v>360</v>
      </c>
      <c r="T9" s="60" t="s">
        <v>14</v>
      </c>
      <c r="U9" s="60" t="s">
        <v>15</v>
      </c>
      <c r="V9" s="60" t="s">
        <v>429</v>
      </c>
      <c r="W9" s="60" t="s">
        <v>430</v>
      </c>
      <c r="X9" s="60" t="s">
        <v>431</v>
      </c>
      <c r="Y9" s="60" t="s">
        <v>18</v>
      </c>
      <c r="Z9" s="60" t="s">
        <v>19</v>
      </c>
      <c r="AA9" s="61" t="s">
        <v>20</v>
      </c>
      <c r="AB9" s="62" t="s">
        <v>414</v>
      </c>
      <c r="AC9" s="61" t="s">
        <v>21</v>
      </c>
      <c r="AD9" s="62" t="s">
        <v>415</v>
      </c>
      <c r="AE9" s="61" t="s">
        <v>22</v>
      </c>
      <c r="AF9" s="62" t="s">
        <v>416</v>
      </c>
      <c r="AG9" s="62" t="s">
        <v>417</v>
      </c>
      <c r="AH9" s="60" t="s">
        <v>444</v>
      </c>
    </row>
    <row r="10" spans="1:34" ht="357">
      <c r="A10" s="63" t="s">
        <v>448</v>
      </c>
      <c r="B10" s="63" t="s">
        <v>137</v>
      </c>
      <c r="C10" s="63" t="s">
        <v>143</v>
      </c>
      <c r="D10" s="69" t="s">
        <v>663</v>
      </c>
      <c r="E10" s="69" t="s">
        <v>663</v>
      </c>
      <c r="F10" s="63" t="s">
        <v>564</v>
      </c>
      <c r="G10" s="63" t="s">
        <v>565</v>
      </c>
      <c r="H10" s="63" t="s">
        <v>157</v>
      </c>
      <c r="I10" s="63" t="s">
        <v>164</v>
      </c>
      <c r="J10" s="63" t="s">
        <v>166</v>
      </c>
      <c r="K10" s="63" t="s">
        <v>190</v>
      </c>
      <c r="L10" s="63" t="s">
        <v>359</v>
      </c>
      <c r="M10" s="63" t="s">
        <v>566</v>
      </c>
      <c r="N10" s="63" t="s">
        <v>567</v>
      </c>
      <c r="O10" s="63" t="s">
        <v>568</v>
      </c>
      <c r="P10" s="63" t="s">
        <v>421</v>
      </c>
      <c r="Q10" s="63" t="s">
        <v>363</v>
      </c>
      <c r="R10" s="63" t="s">
        <v>421</v>
      </c>
      <c r="S10" s="64" t="str">
        <f>IF(R10="","",IF(R10="NO","No Aplica",IF(R10="Sí",IF(Q10="Información Pública Reservada","I.P.Reservada",IF(Q10="Información Pública Clasificada","I.P.Clasificada",IF(Q10="Información Pública","I.Pública"))))))</f>
        <v>No Aplica</v>
      </c>
      <c r="T10" s="63" t="s">
        <v>569</v>
      </c>
      <c r="U10" s="63" t="s">
        <v>370</v>
      </c>
      <c r="V10" s="63" t="s">
        <v>570</v>
      </c>
      <c r="W10" s="125" t="s">
        <v>571</v>
      </c>
      <c r="X10" s="63" t="s">
        <v>572</v>
      </c>
      <c r="Y10" s="63" t="s">
        <v>373</v>
      </c>
      <c r="Z10" s="63" t="s">
        <v>372</v>
      </c>
      <c r="AA10" s="63" t="s">
        <v>379</v>
      </c>
      <c r="AB10" s="64">
        <f>IF(AA10="Alta",3,IF(AA10="Media",2,IF(AA10="Baja",1,IF(AA10="",""))))</f>
        <v>1</v>
      </c>
      <c r="AC10" s="63" t="s">
        <v>377</v>
      </c>
      <c r="AD10" s="64">
        <f>IF(AC10="Alta",3,IF(AC10="Media",2,IF(AC10="Baja",1,IF(AC10="",""))))</f>
        <v>3</v>
      </c>
      <c r="AE10" s="63" t="s">
        <v>378</v>
      </c>
      <c r="AF10" s="64">
        <f>IF(AE10="Alta",3,IF(AE10="Media",2,IF(AE10="Baja",1,IF(AE10="",""))))</f>
        <v>2</v>
      </c>
      <c r="AG10" s="64">
        <f>IFERROR(SUM(AB10+AD10+AF10),"")</f>
        <v>6</v>
      </c>
      <c r="AH10" s="64" t="str">
        <f>IF(AEE14=7,(IF(AB10=1,"Alta",IF(AD10=1,"Alta",IF(AF10=1,"Alta","Media")))),IF(AG10&lt;=3,"Baja",IF(AG10&lt;=7,"Media",IF(AG10&lt;=9,"Alta",""))))</f>
        <v>Media</v>
      </c>
    </row>
    <row r="11" spans="1:34" ht="409.5">
      <c r="A11" s="63" t="s">
        <v>460</v>
      </c>
      <c r="B11" s="63" t="s">
        <v>137</v>
      </c>
      <c r="C11" s="63" t="s">
        <v>143</v>
      </c>
      <c r="D11" s="69" t="s">
        <v>663</v>
      </c>
      <c r="E11" s="69" t="s">
        <v>663</v>
      </c>
      <c r="F11" s="63" t="s">
        <v>573</v>
      </c>
      <c r="G11" s="63" t="s">
        <v>574</v>
      </c>
      <c r="H11" s="63" t="s">
        <v>157</v>
      </c>
      <c r="I11" s="63" t="s">
        <v>164</v>
      </c>
      <c r="J11" s="63" t="s">
        <v>166</v>
      </c>
      <c r="K11" s="63" t="s">
        <v>190</v>
      </c>
      <c r="L11" s="63" t="s">
        <v>359</v>
      </c>
      <c r="M11" s="63" t="s">
        <v>575</v>
      </c>
      <c r="N11" s="63" t="s">
        <v>567</v>
      </c>
      <c r="O11" s="63" t="s">
        <v>576</v>
      </c>
      <c r="P11" s="63" t="s">
        <v>421</v>
      </c>
      <c r="Q11" s="63" t="s">
        <v>363</v>
      </c>
      <c r="R11" s="63" t="s">
        <v>421</v>
      </c>
      <c r="S11" s="64" t="str">
        <f t="shared" ref="S11:S13" si="0">IF(R11="","",IF(R11="NO","No Aplica",IF(R11="Sí",IF(Q11="Información Pública Reservada","I.P.Reservada",IF(Q11="Información Pública Clasificada","I.P.Clasificada",IF(Q11="Información Pública","I.Pública"))))))</f>
        <v>No Aplica</v>
      </c>
      <c r="T11" s="63" t="s">
        <v>569</v>
      </c>
      <c r="U11" s="63" t="s">
        <v>370</v>
      </c>
      <c r="V11" s="63" t="s">
        <v>570</v>
      </c>
      <c r="W11" s="125" t="s">
        <v>577</v>
      </c>
      <c r="X11" s="63" t="s">
        <v>572</v>
      </c>
      <c r="Y11" s="63" t="s">
        <v>373</v>
      </c>
      <c r="Z11" s="63" t="s">
        <v>373</v>
      </c>
      <c r="AA11" s="63" t="s">
        <v>379</v>
      </c>
      <c r="AB11" s="64">
        <f t="shared" ref="AB11:AB13" si="1">IF(AA11="Alta",3,IF(AA11="Media",2,IF(AA11="Baja",1,IF(AA11="",""))))</f>
        <v>1</v>
      </c>
      <c r="AC11" s="63" t="s">
        <v>379</v>
      </c>
      <c r="AD11" s="64">
        <f t="shared" ref="AD11:AD13" si="2">IF(AC11="Alta",3,IF(AC11="Media",2,IF(AC11="Baja",1,IF(AC11="",""))))</f>
        <v>1</v>
      </c>
      <c r="AE11" s="63" t="s">
        <v>379</v>
      </c>
      <c r="AF11" s="64">
        <f t="shared" ref="AF11:AF13" si="3">IF(AE11="Alta",3,IF(AE11="Media",2,IF(AE11="Baja",1,IF(AE11="",""))))</f>
        <v>1</v>
      </c>
      <c r="AG11" s="64">
        <f t="shared" ref="AG11:AG13" si="4">IFERROR(SUM(AB11+AD11+AF11),"")</f>
        <v>3</v>
      </c>
      <c r="AH11" s="64" t="str">
        <f>IF(AEE15=7,(IF(AB11=1,"Alta",IF(AD11=1,"Alta",IF(AF11=1,"Alta","Media")))),IF(AG11&lt;=3,"Baja",IF(AG11&lt;=7,"Media",IF(AG11&lt;=9,"Alta",""))))</f>
        <v>Baja</v>
      </c>
    </row>
    <row r="12" spans="1:34" ht="409.5">
      <c r="A12" s="63" t="s">
        <v>466</v>
      </c>
      <c r="B12" s="63" t="s">
        <v>137</v>
      </c>
      <c r="C12" s="63" t="s">
        <v>143</v>
      </c>
      <c r="D12" s="69" t="s">
        <v>663</v>
      </c>
      <c r="E12" s="69" t="s">
        <v>663</v>
      </c>
      <c r="F12" s="63" t="s">
        <v>578</v>
      </c>
      <c r="G12" s="63" t="s">
        <v>579</v>
      </c>
      <c r="H12" s="63" t="s">
        <v>157</v>
      </c>
      <c r="I12" s="63" t="s">
        <v>164</v>
      </c>
      <c r="J12" s="63" t="s">
        <v>162</v>
      </c>
      <c r="K12" s="63" t="s">
        <v>186</v>
      </c>
      <c r="L12" s="63" t="s">
        <v>359</v>
      </c>
      <c r="M12" s="63" t="s">
        <v>458</v>
      </c>
      <c r="N12" s="63" t="s">
        <v>567</v>
      </c>
      <c r="O12" s="63" t="s">
        <v>458</v>
      </c>
      <c r="P12" s="63" t="s">
        <v>421</v>
      </c>
      <c r="Q12" s="63" t="s">
        <v>363</v>
      </c>
      <c r="R12" s="63" t="s">
        <v>421</v>
      </c>
      <c r="S12" s="64" t="str">
        <f t="shared" si="0"/>
        <v>No Aplica</v>
      </c>
      <c r="T12" s="63" t="s">
        <v>580</v>
      </c>
      <c r="U12" s="63" t="s">
        <v>369</v>
      </c>
      <c r="V12" s="63" t="s">
        <v>570</v>
      </c>
      <c r="W12" s="63" t="s">
        <v>458</v>
      </c>
      <c r="X12" s="63" t="s">
        <v>572</v>
      </c>
      <c r="Y12" s="63" t="s">
        <v>373</v>
      </c>
      <c r="Z12" s="63" t="s">
        <v>373</v>
      </c>
      <c r="AA12" s="63" t="s">
        <v>379</v>
      </c>
      <c r="AB12" s="64">
        <f t="shared" si="1"/>
        <v>1</v>
      </c>
      <c r="AC12" s="63" t="s">
        <v>379</v>
      </c>
      <c r="AD12" s="64">
        <f t="shared" si="2"/>
        <v>1</v>
      </c>
      <c r="AE12" s="63" t="s">
        <v>379</v>
      </c>
      <c r="AF12" s="64">
        <f t="shared" si="3"/>
        <v>1</v>
      </c>
      <c r="AG12" s="64">
        <f t="shared" si="4"/>
        <v>3</v>
      </c>
      <c r="AH12" s="64" t="str">
        <f>IF(AEE16=7,(IF(AB12=1,"Alta",IF(AD12=1,"Alta",IF(AF12=1,"Alta","Media")))),IF(AG12&lt;=3,"Baja",IF(AG12&lt;=7,"Media",IF(AG12&lt;=9,"Alta",""))))</f>
        <v>Baja</v>
      </c>
    </row>
    <row r="13" spans="1:34" s="185" customFormat="1" ht="89.25">
      <c r="A13" s="69" t="s">
        <v>470</v>
      </c>
      <c r="B13" s="69" t="s">
        <v>137</v>
      </c>
      <c r="C13" s="69" t="s">
        <v>143</v>
      </c>
      <c r="D13" s="69" t="s">
        <v>663</v>
      </c>
      <c r="E13" s="69" t="s">
        <v>663</v>
      </c>
      <c r="F13" s="69" t="s">
        <v>581</v>
      </c>
      <c r="G13" s="69" t="s">
        <v>582</v>
      </c>
      <c r="H13" s="69" t="s">
        <v>157</v>
      </c>
      <c r="I13" s="69" t="s">
        <v>164</v>
      </c>
      <c r="J13" s="69" t="s">
        <v>162</v>
      </c>
      <c r="K13" s="69" t="s">
        <v>186</v>
      </c>
      <c r="L13" s="69" t="s">
        <v>359</v>
      </c>
      <c r="M13" s="69" t="s">
        <v>458</v>
      </c>
      <c r="N13" s="69" t="s">
        <v>567</v>
      </c>
      <c r="O13" s="69" t="s">
        <v>458</v>
      </c>
      <c r="P13" s="69" t="s">
        <v>421</v>
      </c>
      <c r="Q13" s="69" t="s">
        <v>363</v>
      </c>
      <c r="R13" s="69" t="s">
        <v>421</v>
      </c>
      <c r="S13" s="70" t="str">
        <f t="shared" si="0"/>
        <v>No Aplica</v>
      </c>
      <c r="T13" s="69" t="s">
        <v>583</v>
      </c>
      <c r="U13" s="69" t="s">
        <v>369</v>
      </c>
      <c r="V13" s="69" t="s">
        <v>570</v>
      </c>
      <c r="W13" s="69" t="s">
        <v>584</v>
      </c>
      <c r="X13" s="69" t="s">
        <v>572</v>
      </c>
      <c r="Y13" s="69" t="s">
        <v>373</v>
      </c>
      <c r="Z13" s="69" t="s">
        <v>373</v>
      </c>
      <c r="AA13" s="69" t="s">
        <v>379</v>
      </c>
      <c r="AB13" s="70">
        <f t="shared" si="1"/>
        <v>1</v>
      </c>
      <c r="AC13" s="69" t="s">
        <v>379</v>
      </c>
      <c r="AD13" s="70">
        <f t="shared" si="2"/>
        <v>1</v>
      </c>
      <c r="AE13" s="69" t="s">
        <v>379</v>
      </c>
      <c r="AF13" s="70">
        <f t="shared" si="3"/>
        <v>1</v>
      </c>
      <c r="AG13" s="70">
        <f t="shared" si="4"/>
        <v>3</v>
      </c>
      <c r="AH13" s="70" t="str">
        <f>IF(AEE17=7,(IF(AB13=1,"Alta",IF(AD13=1,"Alta",IF(AF13=1,"Alta","Media")))),IF(AG13&lt;=3,"Baja",IF(AG13&lt;=7,"Media",IF(AG13&lt;=9,"Alta",""))))</f>
        <v>Baja</v>
      </c>
    </row>
    <row r="14" spans="1:34" s="185" customFormat="1" ht="409.5">
      <c r="A14" s="69" t="s">
        <v>478</v>
      </c>
      <c r="B14" s="69" t="s">
        <v>136</v>
      </c>
      <c r="C14" s="69" t="s">
        <v>140</v>
      </c>
      <c r="D14" s="69" t="s">
        <v>663</v>
      </c>
      <c r="E14" s="69" t="s">
        <v>663</v>
      </c>
      <c r="F14" s="69" t="s">
        <v>586</v>
      </c>
      <c r="G14" s="69" t="s">
        <v>587</v>
      </c>
      <c r="H14" s="69" t="s">
        <v>157</v>
      </c>
      <c r="I14" s="69" t="s">
        <v>164</v>
      </c>
      <c r="J14" s="69" t="s">
        <v>158</v>
      </c>
      <c r="K14" s="69" t="s">
        <v>182</v>
      </c>
      <c r="L14" s="69" t="s">
        <v>359</v>
      </c>
      <c r="M14" s="69" t="s">
        <v>588</v>
      </c>
      <c r="N14" s="69" t="s">
        <v>589</v>
      </c>
      <c r="O14" s="69" t="s">
        <v>590</v>
      </c>
      <c r="P14" s="69" t="s">
        <v>421</v>
      </c>
      <c r="Q14" s="69" t="s">
        <v>363</v>
      </c>
      <c r="R14" s="69" t="s">
        <v>420</v>
      </c>
      <c r="S14" s="70" t="str">
        <f>IF(R14="","",IF(R14="NO","No Aplica",IF(R14="Sí",IF(Q14="Información Pública Reservada","I.P.Reservada",IF(Q14="Información Pública Clasificada","I.P.Clasificada",IF(Q14="Información Pública","I.Pública"))))))</f>
        <v>I.Pública</v>
      </c>
      <c r="T14" s="69" t="s">
        <v>591</v>
      </c>
      <c r="U14" s="69" t="s">
        <v>369</v>
      </c>
      <c r="V14" s="69" t="s">
        <v>592</v>
      </c>
      <c r="W14" s="69" t="s">
        <v>524</v>
      </c>
      <c r="X14" s="69" t="s">
        <v>591</v>
      </c>
      <c r="Y14" s="69" t="s">
        <v>371</v>
      </c>
      <c r="Z14" s="69" t="s">
        <v>373</v>
      </c>
      <c r="AA14" s="69" t="s">
        <v>378</v>
      </c>
      <c r="AB14" s="70">
        <f>IF(AA14="Alta",3,IF(AA14="Media",2,IF(AA14="Baja",1,IF(AA14="",""))))</f>
        <v>2</v>
      </c>
      <c r="AC14" s="69" t="s">
        <v>377</v>
      </c>
      <c r="AD14" s="70">
        <f>IF(AC14="Alta",3,IF(AC14="Media",2,IF(AC14="Baja",1,IF(AC14="",""))))</f>
        <v>3</v>
      </c>
      <c r="AE14" s="69" t="s">
        <v>377</v>
      </c>
      <c r="AF14" s="70">
        <f>IF(AE14="Alta",3,IF(AE14="Media",2,IF(AE14="Baja",1,IF(AE14="",""))))</f>
        <v>3</v>
      </c>
      <c r="AG14" s="70">
        <f>IFERROR(SUM(AB14+AD14+AF14),"")</f>
        <v>8</v>
      </c>
      <c r="AH14" s="70" t="str">
        <f>IF(AEE18=7,(IF(AB14=1,"Alta",IF(AD14=1,"Alta",IF(AF14=1,"Alta","Media")))),IF(AG14&lt;=3,"Baja",IF(AG14&lt;=7,"Media",IF(AG14&lt;=9,"Alta",""))))</f>
        <v>Alta</v>
      </c>
    </row>
    <row r="15" spans="1:34" s="185" customFormat="1" ht="409.5">
      <c r="A15" s="69" t="s">
        <v>485</v>
      </c>
      <c r="B15" s="69" t="s">
        <v>136</v>
      </c>
      <c r="C15" s="69" t="s">
        <v>140</v>
      </c>
      <c r="D15" s="69" t="s">
        <v>663</v>
      </c>
      <c r="E15" s="69" t="s">
        <v>663</v>
      </c>
      <c r="F15" s="69" t="s">
        <v>593</v>
      </c>
      <c r="G15" s="69" t="s">
        <v>594</v>
      </c>
      <c r="H15" s="69" t="s">
        <v>157</v>
      </c>
      <c r="I15" s="69" t="s">
        <v>164</v>
      </c>
      <c r="J15" s="69" t="s">
        <v>162</v>
      </c>
      <c r="K15" s="69" t="s">
        <v>184</v>
      </c>
      <c r="L15" s="69" t="s">
        <v>359</v>
      </c>
      <c r="M15" s="69" t="s">
        <v>595</v>
      </c>
      <c r="N15" s="69" t="s">
        <v>596</v>
      </c>
      <c r="O15" s="69" t="s">
        <v>597</v>
      </c>
      <c r="P15" s="69" t="s">
        <v>421</v>
      </c>
      <c r="Q15" s="69" t="s">
        <v>363</v>
      </c>
      <c r="R15" s="69" t="s">
        <v>420</v>
      </c>
      <c r="S15" s="70" t="str">
        <f>IF(R15="","",IF(R15="NO","No Aplica",IF(R15="Sí",IF(Q15="Información Pública Reservada","I.P.Reservada",IF(Q15="Información Pública Clasificada","I.P.Clasificada",IF(Q15="Información Pública","I.Pública"))))))</f>
        <v>I.Pública</v>
      </c>
      <c r="T15" s="69" t="s">
        <v>598</v>
      </c>
      <c r="U15" s="69" t="s">
        <v>370</v>
      </c>
      <c r="V15" s="69" t="s">
        <v>599</v>
      </c>
      <c r="W15" s="69" t="s">
        <v>600</v>
      </c>
      <c r="X15" s="69" t="s">
        <v>591</v>
      </c>
      <c r="Y15" s="69" t="s">
        <v>371</v>
      </c>
      <c r="Z15" s="69" t="s">
        <v>371</v>
      </c>
      <c r="AA15" s="69" t="s">
        <v>379</v>
      </c>
      <c r="AB15" s="70">
        <f t="shared" ref="AB15:AB32" si="5">IF(AA15="Alta",3,IF(AA15="Media",2,IF(AA15="Baja",1,IF(AA15="",""))))</f>
        <v>1</v>
      </c>
      <c r="AC15" s="69" t="s">
        <v>377</v>
      </c>
      <c r="AD15" s="70">
        <f t="shared" ref="AD15:AD32" si="6">IF(AC15="Alta",3,IF(AC15="Media",2,IF(AC15="Baja",1,IF(AC15="",""))))</f>
        <v>3</v>
      </c>
      <c r="AE15" s="69" t="s">
        <v>377</v>
      </c>
      <c r="AF15" s="70">
        <f t="shared" ref="AF15:AF32" si="7">IF(AE15="Alta",3,IF(AE15="Media",2,IF(AE15="Baja",1,IF(AE15="",""))))</f>
        <v>3</v>
      </c>
      <c r="AG15" s="70">
        <f t="shared" ref="AG15:AG32" si="8">IFERROR(SUM(AB15+AD15+AF15),"")</f>
        <v>7</v>
      </c>
      <c r="AH15" s="70" t="str">
        <f>IF(AEE20=7,(IF(AB15=1,"Alta",IF(AD15=1,"Alta",IF(AF15=1,"Alta","Media")))),IF(AG15&lt;=3,"Baja",IF(AG15&lt;=7,"Media",IF(AG15&lt;=9,"Alta",""))))</f>
        <v>Media</v>
      </c>
    </row>
    <row r="16" spans="1:34" s="185" customFormat="1" ht="204">
      <c r="A16" s="69" t="s">
        <v>491</v>
      </c>
      <c r="B16" s="69" t="s">
        <v>136</v>
      </c>
      <c r="C16" s="69" t="s">
        <v>140</v>
      </c>
      <c r="D16" s="69" t="s">
        <v>663</v>
      </c>
      <c r="E16" s="69" t="s">
        <v>663</v>
      </c>
      <c r="F16" s="69" t="s">
        <v>601</v>
      </c>
      <c r="G16" s="69" t="s">
        <v>602</v>
      </c>
      <c r="H16" s="69" t="s">
        <v>157</v>
      </c>
      <c r="I16" s="69" t="s">
        <v>164</v>
      </c>
      <c r="J16" s="69" t="s">
        <v>162</v>
      </c>
      <c r="K16" s="69" t="s">
        <v>182</v>
      </c>
      <c r="L16" s="69" t="s">
        <v>359</v>
      </c>
      <c r="M16" s="69" t="s">
        <v>595</v>
      </c>
      <c r="N16" s="69" t="s">
        <v>603</v>
      </c>
      <c r="O16" s="69" t="s">
        <v>604</v>
      </c>
      <c r="P16" s="69" t="s">
        <v>421</v>
      </c>
      <c r="Q16" s="69" t="s">
        <v>363</v>
      </c>
      <c r="R16" s="69" t="s">
        <v>420</v>
      </c>
      <c r="S16" s="70" t="str">
        <f t="shared" ref="S16:S32" si="9">IF(R16="","",IF(R16="NO","No Aplica",IF(R16="Sí",IF(Q16="Información Pública Reservada","I.P.Reservada",IF(Q16="Información Pública Clasificada","I.P.Clasificada",IF(Q16="Información Pública","I.Pública"))))))</f>
        <v>I.Pública</v>
      </c>
      <c r="T16" s="69" t="s">
        <v>591</v>
      </c>
      <c r="U16" s="69" t="s">
        <v>370</v>
      </c>
      <c r="V16" s="69" t="s">
        <v>605</v>
      </c>
      <c r="W16" s="69" t="s">
        <v>600</v>
      </c>
      <c r="X16" s="69" t="s">
        <v>591</v>
      </c>
      <c r="Y16" s="69" t="s">
        <v>371</v>
      </c>
      <c r="Z16" s="69" t="s">
        <v>371</v>
      </c>
      <c r="AA16" s="69" t="s">
        <v>379</v>
      </c>
      <c r="AB16" s="70">
        <f t="shared" si="5"/>
        <v>1</v>
      </c>
      <c r="AC16" s="69" t="s">
        <v>377</v>
      </c>
      <c r="AD16" s="70">
        <f t="shared" si="6"/>
        <v>3</v>
      </c>
      <c r="AE16" s="69" t="s">
        <v>377</v>
      </c>
      <c r="AF16" s="70">
        <f t="shared" si="7"/>
        <v>3</v>
      </c>
      <c r="AG16" s="70">
        <f t="shared" si="8"/>
        <v>7</v>
      </c>
      <c r="AH16" s="70" t="str">
        <f t="shared" ref="AH16:AH28" si="10">IF(AEE22=7,(IF(AB16=1,"Alta",IF(AD16=1,"Alta",IF(AF16=1,"Alta","Media")))),IF(AG16&lt;=3,"Baja",IF(AG16&lt;=7,"Media",IF(AG16&lt;=9,"Alta",""))))</f>
        <v>Media</v>
      </c>
    </row>
    <row r="17" spans="1:34" s="185" customFormat="1" ht="357">
      <c r="A17" s="69" t="s">
        <v>498</v>
      </c>
      <c r="B17" s="69" t="s">
        <v>136</v>
      </c>
      <c r="C17" s="69" t="s">
        <v>140</v>
      </c>
      <c r="D17" s="69" t="s">
        <v>663</v>
      </c>
      <c r="E17" s="69" t="s">
        <v>663</v>
      </c>
      <c r="F17" s="69" t="s">
        <v>606</v>
      </c>
      <c r="G17" s="69" t="s">
        <v>607</v>
      </c>
      <c r="H17" s="69" t="s">
        <v>157</v>
      </c>
      <c r="I17" s="69" t="s">
        <v>164</v>
      </c>
      <c r="J17" s="69" t="s">
        <v>166</v>
      </c>
      <c r="K17" s="69" t="s">
        <v>182</v>
      </c>
      <c r="L17" s="69" t="s">
        <v>359</v>
      </c>
      <c r="M17" s="69" t="s">
        <v>595</v>
      </c>
      <c r="N17" s="69" t="s">
        <v>608</v>
      </c>
      <c r="O17" s="69" t="s">
        <v>609</v>
      </c>
      <c r="P17" s="69" t="s">
        <v>421</v>
      </c>
      <c r="Q17" s="69" t="s">
        <v>363</v>
      </c>
      <c r="R17" s="69" t="s">
        <v>420</v>
      </c>
      <c r="S17" s="70" t="str">
        <f t="shared" si="9"/>
        <v>I.Pública</v>
      </c>
      <c r="T17" s="69" t="s">
        <v>610</v>
      </c>
      <c r="U17" s="69" t="s">
        <v>370</v>
      </c>
      <c r="V17" s="69" t="s">
        <v>611</v>
      </c>
      <c r="W17" s="69" t="s">
        <v>612</v>
      </c>
      <c r="X17" s="69" t="s">
        <v>613</v>
      </c>
      <c r="Y17" s="69" t="s">
        <v>372</v>
      </c>
      <c r="Z17" s="69" t="s">
        <v>372</v>
      </c>
      <c r="AA17" s="69" t="s">
        <v>379</v>
      </c>
      <c r="AB17" s="70">
        <f t="shared" si="5"/>
        <v>1</v>
      </c>
      <c r="AC17" s="69" t="s">
        <v>377</v>
      </c>
      <c r="AD17" s="70">
        <f t="shared" si="6"/>
        <v>3</v>
      </c>
      <c r="AE17" s="69" t="s">
        <v>378</v>
      </c>
      <c r="AF17" s="70">
        <f t="shared" si="7"/>
        <v>2</v>
      </c>
      <c r="AG17" s="70">
        <f t="shared" si="8"/>
        <v>6</v>
      </c>
      <c r="AH17" s="70" t="str">
        <f t="shared" si="10"/>
        <v>Media</v>
      </c>
    </row>
    <row r="18" spans="1:34" s="185" customFormat="1" ht="409.5">
      <c r="A18" s="69" t="s">
        <v>504</v>
      </c>
      <c r="B18" s="69" t="s">
        <v>136</v>
      </c>
      <c r="C18" s="69" t="s">
        <v>140</v>
      </c>
      <c r="D18" s="69" t="s">
        <v>663</v>
      </c>
      <c r="E18" s="69" t="s">
        <v>663</v>
      </c>
      <c r="F18" s="69" t="s">
        <v>614</v>
      </c>
      <c r="G18" s="69" t="s">
        <v>615</v>
      </c>
      <c r="H18" s="69" t="s">
        <v>157</v>
      </c>
      <c r="I18" s="69" t="s">
        <v>164</v>
      </c>
      <c r="J18" s="69" t="s">
        <v>162</v>
      </c>
      <c r="K18" s="69" t="s">
        <v>184</v>
      </c>
      <c r="L18" s="69" t="s">
        <v>359</v>
      </c>
      <c r="M18" s="69" t="s">
        <v>616</v>
      </c>
      <c r="N18" s="69" t="s">
        <v>617</v>
      </c>
      <c r="O18" s="69" t="s">
        <v>618</v>
      </c>
      <c r="P18" s="69" t="s">
        <v>421</v>
      </c>
      <c r="Q18" s="69" t="s">
        <v>363</v>
      </c>
      <c r="R18" s="69" t="s">
        <v>420</v>
      </c>
      <c r="S18" s="70" t="str">
        <f t="shared" si="9"/>
        <v>I.Pública</v>
      </c>
      <c r="T18" s="69" t="s">
        <v>619</v>
      </c>
      <c r="U18" s="69" t="s">
        <v>370</v>
      </c>
      <c r="V18" s="69" t="s">
        <v>599</v>
      </c>
      <c r="W18" s="69" t="s">
        <v>600</v>
      </c>
      <c r="X18" s="69" t="s">
        <v>591</v>
      </c>
      <c r="Y18" s="69" t="s">
        <v>371</v>
      </c>
      <c r="Z18" s="69" t="s">
        <v>371</v>
      </c>
      <c r="AA18" s="69" t="s">
        <v>379</v>
      </c>
      <c r="AB18" s="70">
        <f t="shared" si="5"/>
        <v>1</v>
      </c>
      <c r="AC18" s="69" t="s">
        <v>377</v>
      </c>
      <c r="AD18" s="70">
        <f t="shared" si="6"/>
        <v>3</v>
      </c>
      <c r="AE18" s="69" t="s">
        <v>377</v>
      </c>
      <c r="AF18" s="70">
        <f t="shared" si="7"/>
        <v>3</v>
      </c>
      <c r="AG18" s="70">
        <f t="shared" si="8"/>
        <v>7</v>
      </c>
      <c r="AH18" s="70" t="str">
        <f t="shared" si="10"/>
        <v>Media</v>
      </c>
    </row>
    <row r="19" spans="1:34" s="185" customFormat="1" ht="229.5">
      <c r="A19" s="69" t="s">
        <v>1388</v>
      </c>
      <c r="B19" s="69" t="s">
        <v>136</v>
      </c>
      <c r="C19" s="69" t="s">
        <v>140</v>
      </c>
      <c r="D19" s="69" t="s">
        <v>663</v>
      </c>
      <c r="E19" s="69" t="s">
        <v>663</v>
      </c>
      <c r="F19" s="69" t="s">
        <v>620</v>
      </c>
      <c r="G19" s="69" t="s">
        <v>621</v>
      </c>
      <c r="H19" s="69" t="s">
        <v>157</v>
      </c>
      <c r="I19" s="69" t="s">
        <v>164</v>
      </c>
      <c r="J19" s="69" t="s">
        <v>174</v>
      </c>
      <c r="K19" s="69" t="s">
        <v>190</v>
      </c>
      <c r="L19" s="69" t="s">
        <v>359</v>
      </c>
      <c r="M19" s="69" t="s">
        <v>616</v>
      </c>
      <c r="N19" s="69" t="s">
        <v>622</v>
      </c>
      <c r="O19" s="69" t="s">
        <v>623</v>
      </c>
      <c r="P19" s="69" t="s">
        <v>421</v>
      </c>
      <c r="Q19" s="69" t="s">
        <v>363</v>
      </c>
      <c r="R19" s="69" t="s">
        <v>420</v>
      </c>
      <c r="S19" s="70" t="str">
        <f t="shared" si="9"/>
        <v>I.Pública</v>
      </c>
      <c r="T19" s="69" t="s">
        <v>591</v>
      </c>
      <c r="U19" s="69" t="s">
        <v>370</v>
      </c>
      <c r="V19" s="69" t="s">
        <v>624</v>
      </c>
      <c r="W19" s="69" t="s">
        <v>524</v>
      </c>
      <c r="X19" s="69" t="s">
        <v>591</v>
      </c>
      <c r="Y19" s="69" t="s">
        <v>372</v>
      </c>
      <c r="Z19" s="69" t="s">
        <v>372</v>
      </c>
      <c r="AA19" s="69" t="s">
        <v>379</v>
      </c>
      <c r="AB19" s="70">
        <f t="shared" si="5"/>
        <v>1</v>
      </c>
      <c r="AC19" s="69" t="s">
        <v>378</v>
      </c>
      <c r="AD19" s="70">
        <f t="shared" si="6"/>
        <v>2</v>
      </c>
      <c r="AE19" s="69" t="s">
        <v>377</v>
      </c>
      <c r="AF19" s="70">
        <f t="shared" si="7"/>
        <v>3</v>
      </c>
      <c r="AG19" s="70">
        <f t="shared" si="8"/>
        <v>6</v>
      </c>
      <c r="AH19" s="70" t="str">
        <f t="shared" si="10"/>
        <v>Media</v>
      </c>
    </row>
    <row r="20" spans="1:34" s="185" customFormat="1" ht="409.5">
      <c r="A20" s="69" t="s">
        <v>1389</v>
      </c>
      <c r="B20" s="69" t="s">
        <v>136</v>
      </c>
      <c r="C20" s="69" t="s">
        <v>140</v>
      </c>
      <c r="D20" s="69" t="s">
        <v>663</v>
      </c>
      <c r="E20" s="69" t="s">
        <v>663</v>
      </c>
      <c r="F20" s="69" t="s">
        <v>625</v>
      </c>
      <c r="G20" s="69" t="s">
        <v>626</v>
      </c>
      <c r="H20" s="69" t="s">
        <v>157</v>
      </c>
      <c r="I20" s="69" t="s">
        <v>164</v>
      </c>
      <c r="J20" s="69" t="s">
        <v>177</v>
      </c>
      <c r="K20" s="69" t="s">
        <v>190</v>
      </c>
      <c r="L20" s="69" t="s">
        <v>358</v>
      </c>
      <c r="M20" s="69" t="s">
        <v>616</v>
      </c>
      <c r="N20" s="69" t="s">
        <v>627</v>
      </c>
      <c r="O20" s="69" t="s">
        <v>628</v>
      </c>
      <c r="P20" s="69" t="s">
        <v>421</v>
      </c>
      <c r="Q20" s="69" t="s">
        <v>363</v>
      </c>
      <c r="R20" s="69" t="s">
        <v>421</v>
      </c>
      <c r="S20" s="70" t="str">
        <f t="shared" si="9"/>
        <v>No Aplica</v>
      </c>
      <c r="T20" s="69" t="s">
        <v>591</v>
      </c>
      <c r="U20" s="69" t="s">
        <v>369</v>
      </c>
      <c r="V20" s="69" t="s">
        <v>629</v>
      </c>
      <c r="W20" s="69" t="s">
        <v>524</v>
      </c>
      <c r="X20" s="69" t="s">
        <v>591</v>
      </c>
      <c r="Y20" s="69" t="s">
        <v>372</v>
      </c>
      <c r="Z20" s="69" t="s">
        <v>371</v>
      </c>
      <c r="AA20" s="69" t="s">
        <v>379</v>
      </c>
      <c r="AB20" s="70">
        <f t="shared" si="5"/>
        <v>1</v>
      </c>
      <c r="AC20" s="69" t="s">
        <v>377</v>
      </c>
      <c r="AD20" s="70">
        <f t="shared" si="6"/>
        <v>3</v>
      </c>
      <c r="AE20" s="69" t="s">
        <v>377</v>
      </c>
      <c r="AF20" s="70">
        <f t="shared" si="7"/>
        <v>3</v>
      </c>
      <c r="AG20" s="70">
        <f t="shared" si="8"/>
        <v>7</v>
      </c>
      <c r="AH20" s="70" t="str">
        <f t="shared" si="10"/>
        <v>Media</v>
      </c>
    </row>
    <row r="21" spans="1:34" s="185" customFormat="1" ht="255">
      <c r="A21" s="69" t="s">
        <v>1390</v>
      </c>
      <c r="B21" s="69" t="s">
        <v>136</v>
      </c>
      <c r="C21" s="69" t="s">
        <v>140</v>
      </c>
      <c r="D21" s="69" t="s">
        <v>663</v>
      </c>
      <c r="E21" s="69" t="s">
        <v>663</v>
      </c>
      <c r="F21" s="69" t="s">
        <v>630</v>
      </c>
      <c r="G21" s="69" t="s">
        <v>631</v>
      </c>
      <c r="H21" s="69" t="s">
        <v>157</v>
      </c>
      <c r="I21" s="69" t="s">
        <v>164</v>
      </c>
      <c r="J21" s="69" t="s">
        <v>162</v>
      </c>
      <c r="K21" s="69" t="s">
        <v>182</v>
      </c>
      <c r="L21" s="69" t="s">
        <v>359</v>
      </c>
      <c r="M21" s="69" t="s">
        <v>616</v>
      </c>
      <c r="N21" s="69" t="s">
        <v>632</v>
      </c>
      <c r="O21" s="69" t="s">
        <v>633</v>
      </c>
      <c r="P21" s="69" t="s">
        <v>421</v>
      </c>
      <c r="Q21" s="69" t="s">
        <v>363</v>
      </c>
      <c r="R21" s="69" t="s">
        <v>420</v>
      </c>
      <c r="S21" s="70" t="str">
        <f t="shared" si="9"/>
        <v>I.Pública</v>
      </c>
      <c r="T21" s="69" t="s">
        <v>591</v>
      </c>
      <c r="U21" s="69" t="s">
        <v>370</v>
      </c>
      <c r="V21" s="69" t="s">
        <v>634</v>
      </c>
      <c r="W21" s="69" t="s">
        <v>600</v>
      </c>
      <c r="X21" s="69" t="s">
        <v>591</v>
      </c>
      <c r="Y21" s="69" t="s">
        <v>371</v>
      </c>
      <c r="Z21" s="69" t="s">
        <v>372</v>
      </c>
      <c r="AA21" s="69" t="s">
        <v>379</v>
      </c>
      <c r="AB21" s="70">
        <f t="shared" si="5"/>
        <v>1</v>
      </c>
      <c r="AC21" s="69" t="s">
        <v>377</v>
      </c>
      <c r="AD21" s="70">
        <f t="shared" si="6"/>
        <v>3</v>
      </c>
      <c r="AE21" s="69" t="s">
        <v>377</v>
      </c>
      <c r="AF21" s="70">
        <f t="shared" si="7"/>
        <v>3</v>
      </c>
      <c r="AG21" s="70">
        <f t="shared" si="8"/>
        <v>7</v>
      </c>
      <c r="AH21" s="70" t="str">
        <f t="shared" si="10"/>
        <v>Media</v>
      </c>
    </row>
    <row r="22" spans="1:34" s="185" customFormat="1" ht="369.75">
      <c r="A22" s="69" t="s">
        <v>1391</v>
      </c>
      <c r="B22" s="69" t="s">
        <v>136</v>
      </c>
      <c r="C22" s="69" t="s">
        <v>140</v>
      </c>
      <c r="D22" s="69" t="s">
        <v>663</v>
      </c>
      <c r="E22" s="69" t="s">
        <v>663</v>
      </c>
      <c r="F22" s="69" t="s">
        <v>635</v>
      </c>
      <c r="G22" s="69" t="s">
        <v>636</v>
      </c>
      <c r="H22" s="69" t="s">
        <v>157</v>
      </c>
      <c r="I22" s="69" t="s">
        <v>164</v>
      </c>
      <c r="J22" s="69" t="s">
        <v>162</v>
      </c>
      <c r="K22" s="69" t="s">
        <v>186</v>
      </c>
      <c r="L22" s="69" t="s">
        <v>359</v>
      </c>
      <c r="M22" s="69" t="s">
        <v>616</v>
      </c>
      <c r="N22" s="69" t="s">
        <v>637</v>
      </c>
      <c r="O22" s="69" t="s">
        <v>638</v>
      </c>
      <c r="P22" s="69" t="s">
        <v>421</v>
      </c>
      <c r="Q22" s="69" t="s">
        <v>363</v>
      </c>
      <c r="R22" s="69" t="s">
        <v>420</v>
      </c>
      <c r="S22" s="70" t="str">
        <f t="shared" si="9"/>
        <v>I.Pública</v>
      </c>
      <c r="T22" s="69" t="s">
        <v>591</v>
      </c>
      <c r="U22" s="69" t="s">
        <v>370</v>
      </c>
      <c r="V22" s="69" t="s">
        <v>634</v>
      </c>
      <c r="W22" s="69" t="s">
        <v>600</v>
      </c>
      <c r="X22" s="69" t="s">
        <v>591</v>
      </c>
      <c r="Y22" s="69" t="s">
        <v>371</v>
      </c>
      <c r="Z22" s="69" t="s">
        <v>373</v>
      </c>
      <c r="AA22" s="69" t="s">
        <v>379</v>
      </c>
      <c r="AB22" s="70">
        <f t="shared" si="5"/>
        <v>1</v>
      </c>
      <c r="AC22" s="69" t="s">
        <v>378</v>
      </c>
      <c r="AD22" s="70">
        <f t="shared" si="6"/>
        <v>2</v>
      </c>
      <c r="AE22" s="69" t="s">
        <v>377</v>
      </c>
      <c r="AF22" s="70">
        <f t="shared" si="7"/>
        <v>3</v>
      </c>
      <c r="AG22" s="70">
        <f t="shared" si="8"/>
        <v>6</v>
      </c>
      <c r="AH22" s="70" t="str">
        <f t="shared" si="10"/>
        <v>Media</v>
      </c>
    </row>
    <row r="23" spans="1:34" s="185" customFormat="1" ht="191.25">
      <c r="A23" s="69" t="s">
        <v>1392</v>
      </c>
      <c r="B23" s="69" t="s">
        <v>136</v>
      </c>
      <c r="C23" s="69" t="s">
        <v>140</v>
      </c>
      <c r="D23" s="69" t="s">
        <v>663</v>
      </c>
      <c r="E23" s="69" t="s">
        <v>663</v>
      </c>
      <c r="F23" s="69" t="s">
        <v>639</v>
      </c>
      <c r="G23" s="69" t="s">
        <v>640</v>
      </c>
      <c r="H23" s="69" t="s">
        <v>157</v>
      </c>
      <c r="I23" s="69" t="s">
        <v>164</v>
      </c>
      <c r="J23" s="69" t="s">
        <v>170</v>
      </c>
      <c r="K23" s="69" t="s">
        <v>182</v>
      </c>
      <c r="L23" s="69" t="s">
        <v>359</v>
      </c>
      <c r="M23" s="69" t="s">
        <v>641</v>
      </c>
      <c r="N23" s="69" t="s">
        <v>642</v>
      </c>
      <c r="O23" s="69" t="s">
        <v>643</v>
      </c>
      <c r="P23" s="69" t="s">
        <v>421</v>
      </c>
      <c r="Q23" s="69" t="s">
        <v>363</v>
      </c>
      <c r="R23" s="69" t="s">
        <v>420</v>
      </c>
      <c r="S23" s="70" t="str">
        <f t="shared" si="9"/>
        <v>I.Pública</v>
      </c>
      <c r="T23" s="69" t="s">
        <v>591</v>
      </c>
      <c r="U23" s="69" t="s">
        <v>369</v>
      </c>
      <c r="V23" s="69" t="s">
        <v>644</v>
      </c>
      <c r="W23" s="69" t="s">
        <v>600</v>
      </c>
      <c r="X23" s="69" t="s">
        <v>645</v>
      </c>
      <c r="Y23" s="69" t="s">
        <v>371</v>
      </c>
      <c r="Z23" s="69" t="s">
        <v>371</v>
      </c>
      <c r="AA23" s="69" t="s">
        <v>379</v>
      </c>
      <c r="AB23" s="70">
        <f t="shared" si="5"/>
        <v>1</v>
      </c>
      <c r="AC23" s="69" t="s">
        <v>377</v>
      </c>
      <c r="AD23" s="70">
        <f t="shared" si="6"/>
        <v>3</v>
      </c>
      <c r="AE23" s="69" t="s">
        <v>377</v>
      </c>
      <c r="AF23" s="70">
        <f t="shared" si="7"/>
        <v>3</v>
      </c>
      <c r="AG23" s="70">
        <f t="shared" si="8"/>
        <v>7</v>
      </c>
      <c r="AH23" s="70" t="str">
        <f t="shared" si="10"/>
        <v>Media</v>
      </c>
    </row>
    <row r="24" spans="1:34" s="185" customFormat="1" ht="409.5">
      <c r="A24" s="69" t="s">
        <v>1393</v>
      </c>
      <c r="B24" s="69" t="s">
        <v>136</v>
      </c>
      <c r="C24" s="69" t="s">
        <v>140</v>
      </c>
      <c r="D24" s="69" t="s">
        <v>663</v>
      </c>
      <c r="E24" s="69" t="s">
        <v>663</v>
      </c>
      <c r="F24" s="69" t="s">
        <v>647</v>
      </c>
      <c r="G24" s="69" t="s">
        <v>648</v>
      </c>
      <c r="H24" s="69" t="s">
        <v>157</v>
      </c>
      <c r="I24" s="69" t="s">
        <v>164</v>
      </c>
      <c r="J24" s="69" t="s">
        <v>170</v>
      </c>
      <c r="K24" s="69" t="s">
        <v>184</v>
      </c>
      <c r="L24" s="69" t="s">
        <v>359</v>
      </c>
      <c r="M24" s="69" t="s">
        <v>641</v>
      </c>
      <c r="N24" s="69" t="s">
        <v>649</v>
      </c>
      <c r="O24" s="69" t="s">
        <v>650</v>
      </c>
      <c r="P24" s="69" t="s">
        <v>421</v>
      </c>
      <c r="Q24" s="69" t="s">
        <v>363</v>
      </c>
      <c r="R24" s="69" t="s">
        <v>420</v>
      </c>
      <c r="S24" s="70" t="str">
        <f t="shared" si="9"/>
        <v>I.Pública</v>
      </c>
      <c r="T24" s="69" t="s">
        <v>591</v>
      </c>
      <c r="U24" s="69" t="s">
        <v>369</v>
      </c>
      <c r="V24" s="69" t="s">
        <v>644</v>
      </c>
      <c r="W24" s="69" t="s">
        <v>600</v>
      </c>
      <c r="X24" s="69" t="s">
        <v>645</v>
      </c>
      <c r="Y24" s="69" t="s">
        <v>371</v>
      </c>
      <c r="Z24" s="69" t="s">
        <v>371</v>
      </c>
      <c r="AA24" s="69" t="s">
        <v>378</v>
      </c>
      <c r="AB24" s="70">
        <f t="shared" si="5"/>
        <v>2</v>
      </c>
      <c r="AC24" s="69" t="s">
        <v>377</v>
      </c>
      <c r="AD24" s="70">
        <f t="shared" si="6"/>
        <v>3</v>
      </c>
      <c r="AE24" s="69" t="s">
        <v>377</v>
      </c>
      <c r="AF24" s="70">
        <f t="shared" si="7"/>
        <v>3</v>
      </c>
      <c r="AG24" s="70">
        <f t="shared" si="8"/>
        <v>8</v>
      </c>
      <c r="AH24" s="70" t="str">
        <f t="shared" si="10"/>
        <v>Alta</v>
      </c>
    </row>
    <row r="25" spans="1:34" s="185" customFormat="1" ht="204">
      <c r="A25" s="69" t="s">
        <v>1394</v>
      </c>
      <c r="B25" s="69" t="s">
        <v>136</v>
      </c>
      <c r="C25" s="69" t="s">
        <v>140</v>
      </c>
      <c r="D25" s="69" t="s">
        <v>663</v>
      </c>
      <c r="E25" s="69" t="s">
        <v>663</v>
      </c>
      <c r="F25" s="69" t="s">
        <v>651</v>
      </c>
      <c r="G25" s="69" t="s">
        <v>652</v>
      </c>
      <c r="H25" s="69" t="s">
        <v>157</v>
      </c>
      <c r="I25" s="69" t="s">
        <v>164</v>
      </c>
      <c r="J25" s="69" t="s">
        <v>162</v>
      </c>
      <c r="K25" s="69" t="s">
        <v>175</v>
      </c>
      <c r="L25" s="69" t="s">
        <v>359</v>
      </c>
      <c r="M25" s="69" t="s">
        <v>616</v>
      </c>
      <c r="N25" s="69" t="s">
        <v>632</v>
      </c>
      <c r="O25" s="69" t="s">
        <v>653</v>
      </c>
      <c r="P25" s="69" t="s">
        <v>421</v>
      </c>
      <c r="Q25" s="69" t="s">
        <v>363</v>
      </c>
      <c r="R25" s="69" t="s">
        <v>420</v>
      </c>
      <c r="S25" s="70" t="str">
        <f t="shared" si="9"/>
        <v>I.Pública</v>
      </c>
      <c r="T25" s="69" t="s">
        <v>591</v>
      </c>
      <c r="U25" s="69" t="s">
        <v>370</v>
      </c>
      <c r="V25" s="69" t="s">
        <v>634</v>
      </c>
      <c r="W25" s="69" t="s">
        <v>600</v>
      </c>
      <c r="X25" s="69" t="s">
        <v>591</v>
      </c>
      <c r="Y25" s="69" t="s">
        <v>371</v>
      </c>
      <c r="Z25" s="69" t="s">
        <v>372</v>
      </c>
      <c r="AA25" s="69" t="s">
        <v>379</v>
      </c>
      <c r="AB25" s="70">
        <f t="shared" si="5"/>
        <v>1</v>
      </c>
      <c r="AC25" s="69" t="s">
        <v>377</v>
      </c>
      <c r="AD25" s="70">
        <f t="shared" si="6"/>
        <v>3</v>
      </c>
      <c r="AE25" s="69" t="s">
        <v>377</v>
      </c>
      <c r="AF25" s="70">
        <f t="shared" si="7"/>
        <v>3</v>
      </c>
      <c r="AG25" s="70">
        <f t="shared" si="8"/>
        <v>7</v>
      </c>
      <c r="AH25" s="70" t="str">
        <f t="shared" si="10"/>
        <v>Media</v>
      </c>
    </row>
    <row r="26" spans="1:34" s="185" customFormat="1" ht="204">
      <c r="A26" s="69" t="s">
        <v>1395</v>
      </c>
      <c r="B26" s="69" t="s">
        <v>136</v>
      </c>
      <c r="C26" s="69" t="s">
        <v>140</v>
      </c>
      <c r="D26" s="69" t="s">
        <v>663</v>
      </c>
      <c r="E26" s="69" t="s">
        <v>663</v>
      </c>
      <c r="F26" s="69" t="s">
        <v>654</v>
      </c>
      <c r="G26" s="69" t="s">
        <v>655</v>
      </c>
      <c r="H26" s="69" t="s">
        <v>157</v>
      </c>
      <c r="I26" s="69" t="s">
        <v>164</v>
      </c>
      <c r="J26" s="69" t="s">
        <v>162</v>
      </c>
      <c r="K26" s="69" t="s">
        <v>175</v>
      </c>
      <c r="L26" s="69" t="s">
        <v>359</v>
      </c>
      <c r="M26" s="69" t="s">
        <v>616</v>
      </c>
      <c r="N26" s="69" t="s">
        <v>637</v>
      </c>
      <c r="O26" s="69" t="s">
        <v>656</v>
      </c>
      <c r="P26" s="69" t="s">
        <v>421</v>
      </c>
      <c r="Q26" s="69" t="s">
        <v>363</v>
      </c>
      <c r="R26" s="69" t="s">
        <v>420</v>
      </c>
      <c r="S26" s="70" t="str">
        <f t="shared" si="9"/>
        <v>I.Pública</v>
      </c>
      <c r="T26" s="69" t="s">
        <v>591</v>
      </c>
      <c r="U26" s="69" t="s">
        <v>370</v>
      </c>
      <c r="V26" s="69" t="s">
        <v>634</v>
      </c>
      <c r="W26" s="69" t="s">
        <v>600</v>
      </c>
      <c r="X26" s="69" t="s">
        <v>591</v>
      </c>
      <c r="Y26" s="69" t="s">
        <v>371</v>
      </c>
      <c r="Z26" s="69" t="s">
        <v>372</v>
      </c>
      <c r="AA26" s="69" t="s">
        <v>379</v>
      </c>
      <c r="AB26" s="70">
        <f t="shared" si="5"/>
        <v>1</v>
      </c>
      <c r="AC26" s="69" t="s">
        <v>377</v>
      </c>
      <c r="AD26" s="70">
        <f t="shared" si="6"/>
        <v>3</v>
      </c>
      <c r="AE26" s="69" t="s">
        <v>377</v>
      </c>
      <c r="AF26" s="70">
        <f t="shared" si="7"/>
        <v>3</v>
      </c>
      <c r="AG26" s="70">
        <f t="shared" si="8"/>
        <v>7</v>
      </c>
      <c r="AH26" s="70" t="str">
        <f t="shared" si="10"/>
        <v>Media</v>
      </c>
    </row>
    <row r="27" spans="1:34" s="185" customFormat="1" ht="409.5">
      <c r="A27" s="69" t="s">
        <v>1396</v>
      </c>
      <c r="B27" s="69" t="s">
        <v>136</v>
      </c>
      <c r="C27" s="69" t="s">
        <v>140</v>
      </c>
      <c r="D27" s="69" t="s">
        <v>663</v>
      </c>
      <c r="E27" s="69" t="s">
        <v>663</v>
      </c>
      <c r="F27" s="69" t="s">
        <v>657</v>
      </c>
      <c r="G27" s="69" t="s">
        <v>658</v>
      </c>
      <c r="H27" s="69" t="s">
        <v>157</v>
      </c>
      <c r="I27" s="69" t="s">
        <v>164</v>
      </c>
      <c r="J27" s="69" t="s">
        <v>177</v>
      </c>
      <c r="K27" s="69" t="s">
        <v>184</v>
      </c>
      <c r="L27" s="69" t="s">
        <v>359</v>
      </c>
      <c r="M27" s="69"/>
      <c r="N27" s="69"/>
      <c r="O27" s="69"/>
      <c r="P27" s="69" t="s">
        <v>420</v>
      </c>
      <c r="Q27" s="69" t="s">
        <v>364</v>
      </c>
      <c r="R27" s="69" t="s">
        <v>420</v>
      </c>
      <c r="S27" s="70" t="str">
        <f t="shared" si="9"/>
        <v>I.P.Clasificada</v>
      </c>
      <c r="T27" s="69" t="s">
        <v>591</v>
      </c>
      <c r="U27" s="69" t="s">
        <v>370</v>
      </c>
      <c r="V27" s="69" t="s">
        <v>659</v>
      </c>
      <c r="W27" s="69" t="s">
        <v>600</v>
      </c>
      <c r="X27" s="69" t="s">
        <v>591</v>
      </c>
      <c r="Y27" s="69" t="s">
        <v>371</v>
      </c>
      <c r="Z27" s="69" t="s">
        <v>371</v>
      </c>
      <c r="AA27" s="69" t="s">
        <v>378</v>
      </c>
      <c r="AB27" s="70">
        <f t="shared" si="5"/>
        <v>2</v>
      </c>
      <c r="AC27" s="69" t="s">
        <v>377</v>
      </c>
      <c r="AD27" s="70">
        <f t="shared" si="6"/>
        <v>3</v>
      </c>
      <c r="AE27" s="69" t="s">
        <v>377</v>
      </c>
      <c r="AF27" s="70">
        <f t="shared" si="7"/>
        <v>3</v>
      </c>
      <c r="AG27" s="70">
        <f t="shared" si="8"/>
        <v>8</v>
      </c>
      <c r="AH27" s="70" t="str">
        <f t="shared" si="10"/>
        <v>Alta</v>
      </c>
    </row>
    <row r="28" spans="1:34" s="185" customFormat="1" ht="267.75">
      <c r="A28" s="69" t="s">
        <v>1397</v>
      </c>
      <c r="B28" s="69" t="s">
        <v>136</v>
      </c>
      <c r="C28" s="69" t="s">
        <v>140</v>
      </c>
      <c r="D28" s="69" t="s">
        <v>663</v>
      </c>
      <c r="E28" s="69" t="s">
        <v>663</v>
      </c>
      <c r="F28" s="69" t="s">
        <v>660</v>
      </c>
      <c r="G28" s="69" t="s">
        <v>661</v>
      </c>
      <c r="H28" s="69" t="s">
        <v>157</v>
      </c>
      <c r="I28" s="69" t="s">
        <v>164</v>
      </c>
      <c r="J28" s="69" t="s">
        <v>166</v>
      </c>
      <c r="K28" s="69" t="s">
        <v>184</v>
      </c>
      <c r="L28" s="69" t="s">
        <v>359</v>
      </c>
      <c r="M28" s="69"/>
      <c r="N28" s="69"/>
      <c r="O28" s="69"/>
      <c r="P28" s="69" t="s">
        <v>421</v>
      </c>
      <c r="Q28" s="69" t="s">
        <v>363</v>
      </c>
      <c r="R28" s="69" t="s">
        <v>420</v>
      </c>
      <c r="S28" s="70" t="str">
        <f t="shared" si="9"/>
        <v>I.Pública</v>
      </c>
      <c r="T28" s="69" t="s">
        <v>591</v>
      </c>
      <c r="U28" s="69" t="s">
        <v>370</v>
      </c>
      <c r="V28" s="69" t="s">
        <v>659</v>
      </c>
      <c r="W28" s="69" t="s">
        <v>600</v>
      </c>
      <c r="X28" s="69" t="s">
        <v>591</v>
      </c>
      <c r="Y28" s="69" t="s">
        <v>371</v>
      </c>
      <c r="Z28" s="69" t="s">
        <v>371</v>
      </c>
      <c r="AA28" s="69" t="s">
        <v>379</v>
      </c>
      <c r="AB28" s="70">
        <f t="shared" si="5"/>
        <v>1</v>
      </c>
      <c r="AC28" s="69" t="s">
        <v>377</v>
      </c>
      <c r="AD28" s="70">
        <f t="shared" si="6"/>
        <v>3</v>
      </c>
      <c r="AE28" s="69" t="s">
        <v>378</v>
      </c>
      <c r="AF28" s="70">
        <f t="shared" si="7"/>
        <v>2</v>
      </c>
      <c r="AG28" s="70">
        <f t="shared" si="8"/>
        <v>6</v>
      </c>
      <c r="AH28" s="70" t="str">
        <f t="shared" si="10"/>
        <v>Media</v>
      </c>
    </row>
    <row r="29" spans="1:34" s="185" customFormat="1" ht="242.25">
      <c r="A29" s="69" t="s">
        <v>1398</v>
      </c>
      <c r="B29" s="69" t="s">
        <v>139</v>
      </c>
      <c r="C29" s="126" t="s">
        <v>153</v>
      </c>
      <c r="D29" s="69" t="s">
        <v>662</v>
      </c>
      <c r="E29" s="71" t="s">
        <v>663</v>
      </c>
      <c r="F29" s="69" t="s">
        <v>664</v>
      </c>
      <c r="G29" s="127" t="s">
        <v>665</v>
      </c>
      <c r="H29" s="69" t="s">
        <v>157</v>
      </c>
      <c r="I29" s="69" t="s">
        <v>164</v>
      </c>
      <c r="J29" s="69" t="s">
        <v>166</v>
      </c>
      <c r="K29" s="69" t="s">
        <v>186</v>
      </c>
      <c r="L29" s="69" t="s">
        <v>359</v>
      </c>
      <c r="M29" s="69" t="s">
        <v>585</v>
      </c>
      <c r="N29" s="69" t="s">
        <v>585</v>
      </c>
      <c r="O29" s="69" t="s">
        <v>585</v>
      </c>
      <c r="P29" s="69" t="s">
        <v>524</v>
      </c>
      <c r="Q29" s="69" t="s">
        <v>363</v>
      </c>
      <c r="R29" s="69" t="s">
        <v>524</v>
      </c>
      <c r="S29" s="70" t="str">
        <f t="shared" si="9"/>
        <v>No Aplica</v>
      </c>
      <c r="T29" s="69" t="s">
        <v>666</v>
      </c>
      <c r="U29" s="69" t="s">
        <v>369</v>
      </c>
      <c r="V29" s="128" t="s">
        <v>667</v>
      </c>
      <c r="W29" s="72" t="s">
        <v>663</v>
      </c>
      <c r="X29" s="71" t="s">
        <v>668</v>
      </c>
      <c r="Y29" s="69" t="s">
        <v>373</v>
      </c>
      <c r="Z29" s="69" t="s">
        <v>373</v>
      </c>
      <c r="AA29" s="69" t="s">
        <v>379</v>
      </c>
      <c r="AB29" s="70">
        <f t="shared" si="5"/>
        <v>1</v>
      </c>
      <c r="AC29" s="69" t="s">
        <v>378</v>
      </c>
      <c r="AD29" s="70">
        <f t="shared" si="6"/>
        <v>2</v>
      </c>
      <c r="AE29" s="69" t="s">
        <v>379</v>
      </c>
      <c r="AF29" s="70">
        <f t="shared" si="7"/>
        <v>1</v>
      </c>
      <c r="AG29" s="70">
        <f t="shared" si="8"/>
        <v>4</v>
      </c>
      <c r="AH29" s="70" t="str">
        <f>IF(AEE33=7,(IF(AB29=1,"Alta",IF(AD29=1,"Alta",IF(AF29=1,"Alta","Media")))),IF(AG29&lt;=3,"Baja",IF(AG29&lt;=7,"Media",IF(AG29&lt;=9,"Alta",""))))</f>
        <v>Media</v>
      </c>
    </row>
    <row r="30" spans="1:34" s="185" customFormat="1" ht="242.25">
      <c r="A30" s="69" t="s">
        <v>1399</v>
      </c>
      <c r="B30" s="69" t="s">
        <v>139</v>
      </c>
      <c r="C30" s="126" t="s">
        <v>153</v>
      </c>
      <c r="D30" s="69" t="s">
        <v>669</v>
      </c>
      <c r="E30" s="71" t="s">
        <v>663</v>
      </c>
      <c r="F30" s="69" t="s">
        <v>670</v>
      </c>
      <c r="G30" s="69" t="s">
        <v>671</v>
      </c>
      <c r="H30" s="69" t="s">
        <v>157</v>
      </c>
      <c r="I30" s="69" t="s">
        <v>164</v>
      </c>
      <c r="J30" s="69" t="s">
        <v>174</v>
      </c>
      <c r="K30" s="69" t="s">
        <v>190</v>
      </c>
      <c r="L30" s="69" t="s">
        <v>359</v>
      </c>
      <c r="M30" s="69" t="s">
        <v>585</v>
      </c>
      <c r="N30" s="69" t="s">
        <v>585</v>
      </c>
      <c r="O30" s="69" t="s">
        <v>585</v>
      </c>
      <c r="P30" s="69" t="s">
        <v>524</v>
      </c>
      <c r="Q30" s="69" t="s">
        <v>363</v>
      </c>
      <c r="R30" s="69" t="s">
        <v>524</v>
      </c>
      <c r="S30" s="70" t="str">
        <f t="shared" si="9"/>
        <v>No Aplica</v>
      </c>
      <c r="T30" s="69" t="s">
        <v>666</v>
      </c>
      <c r="U30" s="69" t="s">
        <v>369</v>
      </c>
      <c r="V30" s="128" t="s">
        <v>672</v>
      </c>
      <c r="W30" s="72" t="s">
        <v>663</v>
      </c>
      <c r="X30" s="71" t="s">
        <v>668</v>
      </c>
      <c r="Y30" s="69" t="s">
        <v>373</v>
      </c>
      <c r="Z30" s="69" t="s">
        <v>373</v>
      </c>
      <c r="AA30" s="69" t="s">
        <v>379</v>
      </c>
      <c r="AB30" s="70">
        <f t="shared" si="5"/>
        <v>1</v>
      </c>
      <c r="AC30" s="69" t="s">
        <v>379</v>
      </c>
      <c r="AD30" s="70">
        <f t="shared" si="6"/>
        <v>1</v>
      </c>
      <c r="AE30" s="69" t="s">
        <v>379</v>
      </c>
      <c r="AF30" s="70">
        <f t="shared" si="7"/>
        <v>1</v>
      </c>
      <c r="AG30" s="70">
        <f t="shared" si="8"/>
        <v>3</v>
      </c>
      <c r="AH30" s="70" t="str">
        <f>IF(AEE34=7,(IF(AB30=1,"Alta",IF(AD30=1,"Alta",IF(AF30=1,"Alta","Media")))),IF(AG30&lt;=3,"Baja",IF(AG30&lt;=7,"Media",IF(AG30&lt;=9,"Alta",""))))</f>
        <v>Baja</v>
      </c>
    </row>
    <row r="31" spans="1:34" s="185" customFormat="1" ht="280.5">
      <c r="A31" s="69" t="s">
        <v>1400</v>
      </c>
      <c r="B31" s="69" t="s">
        <v>139</v>
      </c>
      <c r="C31" s="69" t="s">
        <v>153</v>
      </c>
      <c r="D31" s="69" t="s">
        <v>673</v>
      </c>
      <c r="E31" s="69" t="s">
        <v>663</v>
      </c>
      <c r="F31" s="69" t="s">
        <v>674</v>
      </c>
      <c r="G31" s="69" t="s">
        <v>675</v>
      </c>
      <c r="H31" s="69" t="s">
        <v>157</v>
      </c>
      <c r="I31" s="69" t="s">
        <v>164</v>
      </c>
      <c r="J31" s="69" t="s">
        <v>177</v>
      </c>
      <c r="K31" s="69" t="s">
        <v>190</v>
      </c>
      <c r="L31" s="69" t="s">
        <v>359</v>
      </c>
      <c r="M31" s="69" t="s">
        <v>676</v>
      </c>
      <c r="N31" s="69" t="s">
        <v>677</v>
      </c>
      <c r="O31" s="69" t="s">
        <v>678</v>
      </c>
      <c r="P31" s="69" t="s">
        <v>524</v>
      </c>
      <c r="Q31" s="69" t="s">
        <v>363</v>
      </c>
      <c r="R31" s="69" t="s">
        <v>524</v>
      </c>
      <c r="S31" s="70" t="str">
        <f t="shared" si="9"/>
        <v>No Aplica</v>
      </c>
      <c r="T31" s="69" t="s">
        <v>666</v>
      </c>
      <c r="U31" s="69" t="s">
        <v>370</v>
      </c>
      <c r="V31" s="129" t="s">
        <v>679</v>
      </c>
      <c r="W31" s="73" t="s">
        <v>680</v>
      </c>
      <c r="X31" s="71" t="s">
        <v>668</v>
      </c>
      <c r="Y31" s="69" t="s">
        <v>373</v>
      </c>
      <c r="Z31" s="69" t="s">
        <v>373</v>
      </c>
      <c r="AA31" s="69" t="s">
        <v>379</v>
      </c>
      <c r="AB31" s="70">
        <f t="shared" si="5"/>
        <v>1</v>
      </c>
      <c r="AC31" s="69" t="s">
        <v>377</v>
      </c>
      <c r="AD31" s="70">
        <f t="shared" si="6"/>
        <v>3</v>
      </c>
      <c r="AE31" s="69" t="s">
        <v>377</v>
      </c>
      <c r="AF31" s="70">
        <f t="shared" si="7"/>
        <v>3</v>
      </c>
      <c r="AG31" s="70">
        <f t="shared" si="8"/>
        <v>7</v>
      </c>
      <c r="AH31" s="70" t="str">
        <f>IF(AEE35=7,(IF(AB31=1,"Alta",IF(AD31=1,"Alta",IF(AF31=1,"Alta","Media")))),IF(AG31&lt;=3,"Baja",IF(AG31&lt;=7,"Media",IF(AG31&lt;=9,"Alta",""))))</f>
        <v>Media</v>
      </c>
    </row>
    <row r="32" spans="1:34" s="185" customFormat="1" ht="293.25">
      <c r="A32" s="69" t="s">
        <v>1401</v>
      </c>
      <c r="B32" s="69" t="s">
        <v>139</v>
      </c>
      <c r="C32" s="69" t="s">
        <v>153</v>
      </c>
      <c r="D32" s="69" t="s">
        <v>673</v>
      </c>
      <c r="E32" s="69" t="s">
        <v>663</v>
      </c>
      <c r="F32" s="69" t="s">
        <v>681</v>
      </c>
      <c r="G32" s="69" t="s">
        <v>682</v>
      </c>
      <c r="H32" s="69" t="s">
        <v>157</v>
      </c>
      <c r="I32" s="69" t="s">
        <v>164</v>
      </c>
      <c r="J32" s="69" t="s">
        <v>177</v>
      </c>
      <c r="K32" s="69" t="s">
        <v>190</v>
      </c>
      <c r="L32" s="69" t="s">
        <v>359</v>
      </c>
      <c r="M32" s="69" t="s">
        <v>683</v>
      </c>
      <c r="N32" s="69" t="s">
        <v>677</v>
      </c>
      <c r="O32" s="69" t="s">
        <v>684</v>
      </c>
      <c r="P32" s="69" t="s">
        <v>524</v>
      </c>
      <c r="Q32" s="69" t="s">
        <v>363</v>
      </c>
      <c r="R32" s="69" t="s">
        <v>524</v>
      </c>
      <c r="S32" s="70" t="str">
        <f t="shared" si="9"/>
        <v>No Aplica</v>
      </c>
      <c r="T32" s="69" t="s">
        <v>666</v>
      </c>
      <c r="U32" s="69" t="s">
        <v>370</v>
      </c>
      <c r="V32" s="129" t="s">
        <v>679</v>
      </c>
      <c r="W32" s="73" t="s">
        <v>680</v>
      </c>
      <c r="X32" s="71" t="s">
        <v>668</v>
      </c>
      <c r="Y32" s="69" t="s">
        <v>373</v>
      </c>
      <c r="Z32" s="69" t="s">
        <v>373</v>
      </c>
      <c r="AA32" s="69" t="s">
        <v>379</v>
      </c>
      <c r="AB32" s="70">
        <f t="shared" si="5"/>
        <v>1</v>
      </c>
      <c r="AC32" s="69" t="s">
        <v>377</v>
      </c>
      <c r="AD32" s="70">
        <f t="shared" si="6"/>
        <v>3</v>
      </c>
      <c r="AE32" s="69" t="s">
        <v>377</v>
      </c>
      <c r="AF32" s="70">
        <f t="shared" si="7"/>
        <v>3</v>
      </c>
      <c r="AG32" s="70">
        <f t="shared" si="8"/>
        <v>7</v>
      </c>
      <c r="AH32" s="70" t="str">
        <f>IF(AEE36=7,(IF(AB32=1,"Alta",IF(AD32=1,"Alta",IF(AF32=1,"Alta","Media")))),IF(AG32&lt;=3,"Baja",IF(AG32&lt;=7,"Media",IF(AG32&lt;=9,"Alta",""))))</f>
        <v>Media</v>
      </c>
    </row>
    <row r="33" spans="1:34" s="185" customFormat="1" ht="76.5">
      <c r="A33" s="69" t="s">
        <v>1402</v>
      </c>
      <c r="B33" s="69" t="s">
        <v>137</v>
      </c>
      <c r="C33" s="69" t="s">
        <v>144</v>
      </c>
      <c r="D33" s="69" t="s">
        <v>685</v>
      </c>
      <c r="E33" s="69" t="s">
        <v>686</v>
      </c>
      <c r="F33" s="69" t="s">
        <v>687</v>
      </c>
      <c r="G33" s="69" t="s">
        <v>688</v>
      </c>
      <c r="H33" s="69" t="s">
        <v>157</v>
      </c>
      <c r="I33" s="69" t="s">
        <v>164</v>
      </c>
      <c r="J33" s="69" t="s">
        <v>174</v>
      </c>
      <c r="K33" s="69" t="s">
        <v>689</v>
      </c>
      <c r="L33" s="69" t="s">
        <v>359</v>
      </c>
      <c r="M33" s="69" t="s">
        <v>690</v>
      </c>
      <c r="N33" s="69" t="s">
        <v>690</v>
      </c>
      <c r="O33" s="69"/>
      <c r="P33" s="69" t="s">
        <v>420</v>
      </c>
      <c r="Q33" s="69" t="s">
        <v>365</v>
      </c>
      <c r="R33" s="69" t="s">
        <v>421</v>
      </c>
      <c r="S33" s="69" t="str">
        <f>IF(R33="","",IF(R33="NO","No Aplica",IF(R33="Sí",IF(Q33="Información Pública Reservada","I.P.Reservada",IF(Q33="Información Pública Clasificada","I.P.Clasificada",IF(Q33="Información Pública","I.Pública"))))))</f>
        <v>No Aplica</v>
      </c>
      <c r="T33" s="69" t="s">
        <v>691</v>
      </c>
      <c r="U33" s="69" t="s">
        <v>369</v>
      </c>
      <c r="V33" s="69" t="s">
        <v>692</v>
      </c>
      <c r="W33" s="69"/>
      <c r="X33" s="69" t="str">
        <f>T33</f>
        <v>Dirección de Prevención</v>
      </c>
      <c r="Y33" s="69" t="s">
        <v>373</v>
      </c>
      <c r="Z33" s="69" t="s">
        <v>373</v>
      </c>
      <c r="AA33" s="69" t="s">
        <v>379</v>
      </c>
      <c r="AB33" s="69">
        <f>IF(AA33="Alta",3,IF(AA33="Media",2,IF(AA33="Baja",1,IF(AA33="",""))))</f>
        <v>1</v>
      </c>
      <c r="AC33" s="69" t="s">
        <v>377</v>
      </c>
      <c r="AD33" s="69">
        <f>IF(AC33="Alta",3,IF(AC33="Media",2,IF(AC33="Baja",1,IF(AC33="",""))))</f>
        <v>3</v>
      </c>
      <c r="AE33" s="69" t="s">
        <v>377</v>
      </c>
      <c r="AF33" s="69">
        <f>IF(AE33="Alta",3,IF(AE33="Media",2,IF(AE33="Baja",1,IF(AE33="",""))))</f>
        <v>3</v>
      </c>
      <c r="AG33" s="69">
        <f>IFERROR(SUM(AB33+AD33+AF33),"")</f>
        <v>7</v>
      </c>
      <c r="AH33" s="69" t="str">
        <f>IF(AEE36=7,(IF(AB33=1,"Alta",IF(AD33=1,"Alta",IF(AF33=1,"Alta","Media")))),IF(AG33&lt;=3,"Baja",IF(AG33&lt;=7,"Media",IF(AG33&lt;=9,"Alta",""))))</f>
        <v>Media</v>
      </c>
    </row>
    <row r="34" spans="1:34" s="185" customFormat="1" ht="76.5">
      <c r="A34" s="69" t="s">
        <v>1403</v>
      </c>
      <c r="B34" s="69" t="s">
        <v>137</v>
      </c>
      <c r="C34" s="69" t="s">
        <v>144</v>
      </c>
      <c r="D34" s="69" t="s">
        <v>685</v>
      </c>
      <c r="E34" s="69" t="s">
        <v>693</v>
      </c>
      <c r="F34" s="69" t="s">
        <v>694</v>
      </c>
      <c r="G34" s="69" t="s">
        <v>695</v>
      </c>
      <c r="H34" s="69" t="s">
        <v>157</v>
      </c>
      <c r="I34" s="69" t="s">
        <v>164</v>
      </c>
      <c r="J34" s="69" t="s">
        <v>174</v>
      </c>
      <c r="K34" s="69" t="s">
        <v>689</v>
      </c>
      <c r="L34" s="69" t="s">
        <v>359</v>
      </c>
      <c r="M34" s="69" t="s">
        <v>690</v>
      </c>
      <c r="N34" s="69" t="s">
        <v>690</v>
      </c>
      <c r="O34" s="69"/>
      <c r="P34" s="69" t="s">
        <v>421</v>
      </c>
      <c r="Q34" s="69" t="s">
        <v>364</v>
      </c>
      <c r="R34" s="69" t="s">
        <v>421</v>
      </c>
      <c r="S34" s="69" t="str">
        <f t="shared" ref="S34:S57" si="11">IF(R34="","",IF(R34="NO","No Aplica",IF(R34="Sí",IF(Q34="Información Pública Reservada","I.P.Reservada",IF(Q34="Información Pública Clasificada","I.P.Clasificada",IF(Q34="Información Pública","I.Pública"))))))</f>
        <v>No Aplica</v>
      </c>
      <c r="T34" s="69" t="s">
        <v>691</v>
      </c>
      <c r="U34" s="69" t="s">
        <v>369</v>
      </c>
      <c r="V34" s="69" t="s">
        <v>692</v>
      </c>
      <c r="W34" s="69"/>
      <c r="X34" s="69" t="str">
        <f t="shared" ref="X34:X57" si="12">T34</f>
        <v>Dirección de Prevención</v>
      </c>
      <c r="Y34" s="69" t="s">
        <v>372</v>
      </c>
      <c r="Z34" s="69" t="s">
        <v>373</v>
      </c>
      <c r="AA34" s="69" t="s">
        <v>379</v>
      </c>
      <c r="AB34" s="69">
        <f t="shared" ref="AB34:AB57" si="13">IF(AA34="Alta",3,IF(AA34="Media",2,IF(AA34="Baja",1,IF(AA34="",""))))</f>
        <v>1</v>
      </c>
      <c r="AC34" s="69" t="s">
        <v>377</v>
      </c>
      <c r="AD34" s="69">
        <f t="shared" ref="AD34:AD57" si="14">IF(AC34="Alta",3,IF(AC34="Media",2,IF(AC34="Baja",1,IF(AC34="",""))))</f>
        <v>3</v>
      </c>
      <c r="AE34" s="69" t="s">
        <v>377</v>
      </c>
      <c r="AF34" s="69">
        <f t="shared" ref="AF34:AF57" si="15">IF(AE34="Alta",3,IF(AE34="Media",2,IF(AE34="Baja",1,IF(AE34="",""))))</f>
        <v>3</v>
      </c>
      <c r="AG34" s="69">
        <f t="shared" ref="AG34:AG57" si="16">IFERROR(SUM(AB34+AD34+AF34),"")</f>
        <v>7</v>
      </c>
      <c r="AH34" s="69" t="str">
        <f>IF(AEE37=7,(IF(AB34=1,"Alta",IF(AD34=1,"Alta",IF(AF34=1,"Alta","Media")))),IF(AG34&lt;=3,"Baja",IF(AG34&lt;=7,"Media",IF(AG34&lt;=9,"Alta",""))))</f>
        <v>Media</v>
      </c>
    </row>
    <row r="35" spans="1:34" s="185" customFormat="1" ht="89.25">
      <c r="A35" s="69" t="s">
        <v>1404</v>
      </c>
      <c r="B35" s="69" t="s">
        <v>137</v>
      </c>
      <c r="C35" s="69" t="s">
        <v>144</v>
      </c>
      <c r="D35" s="69" t="s">
        <v>696</v>
      </c>
      <c r="E35" s="69" t="s">
        <v>697</v>
      </c>
      <c r="F35" s="69" t="s">
        <v>698</v>
      </c>
      <c r="G35" s="69" t="s">
        <v>699</v>
      </c>
      <c r="H35" s="69" t="s">
        <v>157</v>
      </c>
      <c r="I35" s="69" t="s">
        <v>164</v>
      </c>
      <c r="J35" s="69" t="s">
        <v>174</v>
      </c>
      <c r="K35" s="69" t="s">
        <v>689</v>
      </c>
      <c r="L35" s="69" t="s">
        <v>359</v>
      </c>
      <c r="M35" s="69" t="s">
        <v>690</v>
      </c>
      <c r="N35" s="69" t="s">
        <v>690</v>
      </c>
      <c r="O35" s="69"/>
      <c r="P35" s="69" t="s">
        <v>421</v>
      </c>
      <c r="Q35" s="69" t="s">
        <v>364</v>
      </c>
      <c r="R35" s="69" t="s">
        <v>421</v>
      </c>
      <c r="S35" s="69" t="str">
        <f t="shared" si="11"/>
        <v>No Aplica</v>
      </c>
      <c r="T35" s="69" t="s">
        <v>700</v>
      </c>
      <c r="U35" s="69" t="s">
        <v>369</v>
      </c>
      <c r="V35" s="69" t="s">
        <v>701</v>
      </c>
      <c r="W35" s="69"/>
      <c r="X35" s="69" t="str">
        <f t="shared" si="12"/>
        <v>Dirección de Seguridad</v>
      </c>
      <c r="Y35" s="69" t="s">
        <v>372</v>
      </c>
      <c r="Z35" s="69" t="s">
        <v>373</v>
      </c>
      <c r="AA35" s="69" t="s">
        <v>379</v>
      </c>
      <c r="AB35" s="69">
        <f t="shared" si="13"/>
        <v>1</v>
      </c>
      <c r="AC35" s="69" t="s">
        <v>377</v>
      </c>
      <c r="AD35" s="69">
        <f t="shared" si="14"/>
        <v>3</v>
      </c>
      <c r="AE35" s="69" t="s">
        <v>377</v>
      </c>
      <c r="AF35" s="69">
        <f t="shared" si="15"/>
        <v>3</v>
      </c>
      <c r="AG35" s="69">
        <f t="shared" si="16"/>
        <v>7</v>
      </c>
      <c r="AH35" s="69" t="str">
        <f t="shared" ref="AH35:AH54" si="17">IF(AEE41=7,(IF(AB35=1,"Alta",IF(AD35=1,"Alta",IF(AF35=1,"Alta","Media")))),IF(AG35&lt;=3,"Baja",IF(AG35&lt;=7,"Media",IF(AG35&lt;=9,"Alta",""))))</f>
        <v>Media</v>
      </c>
    </row>
    <row r="36" spans="1:34" s="185" customFormat="1" ht="191.25">
      <c r="A36" s="69" t="s">
        <v>1405</v>
      </c>
      <c r="B36" s="69" t="s">
        <v>137</v>
      </c>
      <c r="C36" s="69" t="s">
        <v>144</v>
      </c>
      <c r="D36" s="69" t="s">
        <v>702</v>
      </c>
      <c r="E36" s="69" t="s">
        <v>703</v>
      </c>
      <c r="F36" s="69" t="s">
        <v>704</v>
      </c>
      <c r="G36" s="69" t="s">
        <v>705</v>
      </c>
      <c r="H36" s="69" t="s">
        <v>157</v>
      </c>
      <c r="I36" s="69" t="s">
        <v>164</v>
      </c>
      <c r="J36" s="69" t="s">
        <v>174</v>
      </c>
      <c r="K36" s="69" t="s">
        <v>689</v>
      </c>
      <c r="L36" s="69" t="s">
        <v>359</v>
      </c>
      <c r="M36" s="69" t="s">
        <v>690</v>
      </c>
      <c r="N36" s="69" t="s">
        <v>690</v>
      </c>
      <c r="O36" s="69"/>
      <c r="P36" s="69" t="s">
        <v>420</v>
      </c>
      <c r="Q36" s="69" t="s">
        <v>365</v>
      </c>
      <c r="R36" s="69" t="s">
        <v>421</v>
      </c>
      <c r="S36" s="69" t="str">
        <f t="shared" si="11"/>
        <v>No Aplica</v>
      </c>
      <c r="T36" s="69" t="s">
        <v>691</v>
      </c>
      <c r="U36" s="69" t="s">
        <v>369</v>
      </c>
      <c r="V36" s="69" t="s">
        <v>706</v>
      </c>
      <c r="W36" s="69"/>
      <c r="X36" s="69" t="str">
        <f t="shared" si="12"/>
        <v>Dirección de Prevención</v>
      </c>
      <c r="Y36" s="69" t="s">
        <v>372</v>
      </c>
      <c r="Z36" s="69" t="s">
        <v>373</v>
      </c>
      <c r="AA36" s="69" t="s">
        <v>377</v>
      </c>
      <c r="AB36" s="69">
        <f t="shared" si="13"/>
        <v>3</v>
      </c>
      <c r="AC36" s="69" t="s">
        <v>377</v>
      </c>
      <c r="AD36" s="69">
        <f t="shared" si="14"/>
        <v>3</v>
      </c>
      <c r="AE36" s="69" t="s">
        <v>377</v>
      </c>
      <c r="AF36" s="69">
        <f t="shared" si="15"/>
        <v>3</v>
      </c>
      <c r="AG36" s="69">
        <f t="shared" si="16"/>
        <v>9</v>
      </c>
      <c r="AH36" s="69" t="str">
        <f t="shared" si="17"/>
        <v>Alta</v>
      </c>
    </row>
    <row r="37" spans="1:34" s="185" customFormat="1" ht="102">
      <c r="A37" s="69" t="s">
        <v>1406</v>
      </c>
      <c r="B37" s="69" t="s">
        <v>137</v>
      </c>
      <c r="C37" s="69" t="s">
        <v>144</v>
      </c>
      <c r="D37" s="69" t="s">
        <v>702</v>
      </c>
      <c r="E37" s="69" t="s">
        <v>707</v>
      </c>
      <c r="F37" s="69" t="s">
        <v>708</v>
      </c>
      <c r="G37" s="69" t="s">
        <v>709</v>
      </c>
      <c r="H37" s="69" t="s">
        <v>157</v>
      </c>
      <c r="I37" s="69" t="s">
        <v>164</v>
      </c>
      <c r="J37" s="69" t="s">
        <v>174</v>
      </c>
      <c r="K37" s="69" t="s">
        <v>689</v>
      </c>
      <c r="L37" s="69" t="s">
        <v>359</v>
      </c>
      <c r="M37" s="69" t="s">
        <v>690</v>
      </c>
      <c r="N37" s="69" t="s">
        <v>690</v>
      </c>
      <c r="O37" s="69"/>
      <c r="P37" s="69" t="s">
        <v>420</v>
      </c>
      <c r="Q37" s="69" t="s">
        <v>365</v>
      </c>
      <c r="R37" s="69" t="s">
        <v>421</v>
      </c>
      <c r="S37" s="69" t="str">
        <f t="shared" si="11"/>
        <v>No Aplica</v>
      </c>
      <c r="T37" s="69" t="s">
        <v>691</v>
      </c>
      <c r="U37" s="69" t="s">
        <v>369</v>
      </c>
      <c r="V37" s="69" t="s">
        <v>706</v>
      </c>
      <c r="W37" s="69"/>
      <c r="X37" s="69" t="str">
        <f t="shared" si="12"/>
        <v>Dirección de Prevención</v>
      </c>
      <c r="Y37" s="69" t="s">
        <v>372</v>
      </c>
      <c r="Z37" s="69" t="s">
        <v>372</v>
      </c>
      <c r="AA37" s="69" t="s">
        <v>377</v>
      </c>
      <c r="AB37" s="69">
        <f t="shared" si="13"/>
        <v>3</v>
      </c>
      <c r="AC37" s="69" t="s">
        <v>377</v>
      </c>
      <c r="AD37" s="69">
        <f t="shared" si="14"/>
        <v>3</v>
      </c>
      <c r="AE37" s="69" t="s">
        <v>377</v>
      </c>
      <c r="AF37" s="69">
        <f t="shared" si="15"/>
        <v>3</v>
      </c>
      <c r="AG37" s="69">
        <f t="shared" si="16"/>
        <v>9</v>
      </c>
      <c r="AH37" s="69" t="str">
        <f t="shared" si="17"/>
        <v>Alta</v>
      </c>
    </row>
    <row r="38" spans="1:34" s="185" customFormat="1" ht="63.75">
      <c r="A38" s="69" t="s">
        <v>1407</v>
      </c>
      <c r="B38" s="69" t="s">
        <v>137</v>
      </c>
      <c r="C38" s="69" t="s">
        <v>144</v>
      </c>
      <c r="D38" s="69" t="s">
        <v>710</v>
      </c>
      <c r="E38" s="69" t="s">
        <v>711</v>
      </c>
      <c r="F38" s="69" t="s">
        <v>712</v>
      </c>
      <c r="G38" s="69" t="s">
        <v>713</v>
      </c>
      <c r="H38" s="69" t="s">
        <v>157</v>
      </c>
      <c r="I38" s="69" t="s">
        <v>164</v>
      </c>
      <c r="J38" s="69" t="s">
        <v>174</v>
      </c>
      <c r="K38" s="69" t="s">
        <v>689</v>
      </c>
      <c r="L38" s="69" t="s">
        <v>359</v>
      </c>
      <c r="M38" s="69" t="s">
        <v>690</v>
      </c>
      <c r="N38" s="69" t="s">
        <v>690</v>
      </c>
      <c r="O38" s="69"/>
      <c r="P38" s="69" t="s">
        <v>421</v>
      </c>
      <c r="Q38" s="69" t="s">
        <v>364</v>
      </c>
      <c r="R38" s="69" t="s">
        <v>421</v>
      </c>
      <c r="S38" s="69" t="str">
        <f t="shared" si="11"/>
        <v>No Aplica</v>
      </c>
      <c r="T38" s="69" t="s">
        <v>700</v>
      </c>
      <c r="U38" s="69" t="s">
        <v>369</v>
      </c>
      <c r="V38" s="69" t="s">
        <v>701</v>
      </c>
      <c r="W38" s="69"/>
      <c r="X38" s="69" t="str">
        <f t="shared" si="12"/>
        <v>Dirección de Seguridad</v>
      </c>
      <c r="Y38" s="69" t="s">
        <v>372</v>
      </c>
      <c r="Z38" s="69" t="s">
        <v>373</v>
      </c>
      <c r="AA38" s="69" t="s">
        <v>379</v>
      </c>
      <c r="AB38" s="69">
        <f t="shared" si="13"/>
        <v>1</v>
      </c>
      <c r="AC38" s="69" t="s">
        <v>377</v>
      </c>
      <c r="AD38" s="69">
        <f t="shared" si="14"/>
        <v>3</v>
      </c>
      <c r="AE38" s="69" t="s">
        <v>377</v>
      </c>
      <c r="AF38" s="69">
        <f t="shared" si="15"/>
        <v>3</v>
      </c>
      <c r="AG38" s="69">
        <f t="shared" si="16"/>
        <v>7</v>
      </c>
      <c r="AH38" s="69" t="str">
        <f t="shared" si="17"/>
        <v>Media</v>
      </c>
    </row>
    <row r="39" spans="1:34" s="185" customFormat="1" ht="89.25">
      <c r="A39" s="69" t="s">
        <v>1408</v>
      </c>
      <c r="B39" s="69" t="s">
        <v>137</v>
      </c>
      <c r="C39" s="69" t="s">
        <v>144</v>
      </c>
      <c r="D39" s="69" t="s">
        <v>710</v>
      </c>
      <c r="E39" s="69" t="s">
        <v>714</v>
      </c>
      <c r="F39" s="69" t="s">
        <v>715</v>
      </c>
      <c r="G39" s="69" t="s">
        <v>713</v>
      </c>
      <c r="H39" s="69" t="s">
        <v>157</v>
      </c>
      <c r="I39" s="69" t="s">
        <v>164</v>
      </c>
      <c r="J39" s="69" t="s">
        <v>174</v>
      </c>
      <c r="K39" s="69" t="s">
        <v>689</v>
      </c>
      <c r="L39" s="69" t="s">
        <v>359</v>
      </c>
      <c r="M39" s="69" t="s">
        <v>690</v>
      </c>
      <c r="N39" s="69" t="s">
        <v>690</v>
      </c>
      <c r="O39" s="69"/>
      <c r="P39" s="69" t="s">
        <v>421</v>
      </c>
      <c r="Q39" s="69" t="s">
        <v>364</v>
      </c>
      <c r="R39" s="69" t="s">
        <v>421</v>
      </c>
      <c r="S39" s="69" t="str">
        <f t="shared" si="11"/>
        <v>No Aplica</v>
      </c>
      <c r="T39" s="69" t="s">
        <v>700</v>
      </c>
      <c r="U39" s="69" t="s">
        <v>369</v>
      </c>
      <c r="V39" s="69" t="s">
        <v>701</v>
      </c>
      <c r="W39" s="69"/>
      <c r="X39" s="69" t="str">
        <f t="shared" si="12"/>
        <v>Dirección de Seguridad</v>
      </c>
      <c r="Y39" s="69" t="s">
        <v>372</v>
      </c>
      <c r="Z39" s="69" t="s">
        <v>373</v>
      </c>
      <c r="AA39" s="69" t="s">
        <v>379</v>
      </c>
      <c r="AB39" s="69">
        <f t="shared" si="13"/>
        <v>1</v>
      </c>
      <c r="AC39" s="69" t="s">
        <v>377</v>
      </c>
      <c r="AD39" s="69">
        <f t="shared" si="14"/>
        <v>3</v>
      </c>
      <c r="AE39" s="69" t="s">
        <v>377</v>
      </c>
      <c r="AF39" s="69">
        <f t="shared" si="15"/>
        <v>3</v>
      </c>
      <c r="AG39" s="69">
        <f t="shared" si="16"/>
        <v>7</v>
      </c>
      <c r="AH39" s="69" t="str">
        <f t="shared" si="17"/>
        <v>Media</v>
      </c>
    </row>
    <row r="40" spans="1:34" s="185" customFormat="1" ht="76.5">
      <c r="A40" s="69" t="s">
        <v>1409</v>
      </c>
      <c r="B40" s="69" t="s">
        <v>137</v>
      </c>
      <c r="C40" s="69" t="s">
        <v>144</v>
      </c>
      <c r="D40" s="69" t="s">
        <v>710</v>
      </c>
      <c r="E40" s="69" t="s">
        <v>716</v>
      </c>
      <c r="F40" s="69" t="s">
        <v>717</v>
      </c>
      <c r="G40" s="69" t="s">
        <v>713</v>
      </c>
      <c r="H40" s="69" t="s">
        <v>157</v>
      </c>
      <c r="I40" s="69" t="s">
        <v>164</v>
      </c>
      <c r="J40" s="69" t="s">
        <v>174</v>
      </c>
      <c r="K40" s="69" t="s">
        <v>689</v>
      </c>
      <c r="L40" s="69" t="s">
        <v>359</v>
      </c>
      <c r="M40" s="69" t="s">
        <v>690</v>
      </c>
      <c r="N40" s="69" t="s">
        <v>690</v>
      </c>
      <c r="O40" s="69"/>
      <c r="P40" s="69" t="s">
        <v>421</v>
      </c>
      <c r="Q40" s="69" t="s">
        <v>364</v>
      </c>
      <c r="R40" s="69" t="s">
        <v>421</v>
      </c>
      <c r="S40" s="69" t="str">
        <f t="shared" si="11"/>
        <v>No Aplica</v>
      </c>
      <c r="T40" s="69" t="s">
        <v>700</v>
      </c>
      <c r="U40" s="69" t="s">
        <v>369</v>
      </c>
      <c r="V40" s="69" t="s">
        <v>701</v>
      </c>
      <c r="W40" s="69"/>
      <c r="X40" s="69" t="str">
        <f t="shared" si="12"/>
        <v>Dirección de Seguridad</v>
      </c>
      <c r="Y40" s="69" t="s">
        <v>372</v>
      </c>
      <c r="Z40" s="69" t="s">
        <v>373</v>
      </c>
      <c r="AA40" s="69" t="s">
        <v>379</v>
      </c>
      <c r="AB40" s="69">
        <f t="shared" si="13"/>
        <v>1</v>
      </c>
      <c r="AC40" s="69" t="s">
        <v>377</v>
      </c>
      <c r="AD40" s="69">
        <f t="shared" si="14"/>
        <v>3</v>
      </c>
      <c r="AE40" s="69" t="s">
        <v>377</v>
      </c>
      <c r="AF40" s="69">
        <f t="shared" si="15"/>
        <v>3</v>
      </c>
      <c r="AG40" s="69">
        <f t="shared" si="16"/>
        <v>7</v>
      </c>
      <c r="AH40" s="69" t="str">
        <f t="shared" si="17"/>
        <v>Media</v>
      </c>
    </row>
    <row r="41" spans="1:34" s="185" customFormat="1" ht="89.25">
      <c r="A41" s="69" t="s">
        <v>1410</v>
      </c>
      <c r="B41" s="69" t="s">
        <v>137</v>
      </c>
      <c r="C41" s="69" t="s">
        <v>144</v>
      </c>
      <c r="D41" s="69" t="s">
        <v>696</v>
      </c>
      <c r="E41" s="69" t="s">
        <v>718</v>
      </c>
      <c r="F41" s="69" t="s">
        <v>719</v>
      </c>
      <c r="G41" s="69" t="s">
        <v>720</v>
      </c>
      <c r="H41" s="69" t="s">
        <v>157</v>
      </c>
      <c r="I41" s="69" t="s">
        <v>164</v>
      </c>
      <c r="J41" s="69" t="s">
        <v>174</v>
      </c>
      <c r="K41" s="69" t="s">
        <v>689</v>
      </c>
      <c r="L41" s="69" t="s">
        <v>359</v>
      </c>
      <c r="M41" s="69" t="s">
        <v>721</v>
      </c>
      <c r="N41" s="69" t="s">
        <v>721</v>
      </c>
      <c r="O41" s="69"/>
      <c r="P41" s="69" t="s">
        <v>421</v>
      </c>
      <c r="Q41" s="69" t="s">
        <v>363</v>
      </c>
      <c r="R41" s="69" t="s">
        <v>421</v>
      </c>
      <c r="S41" s="69" t="str">
        <f t="shared" si="11"/>
        <v>No Aplica</v>
      </c>
      <c r="T41" s="69" t="s">
        <v>700</v>
      </c>
      <c r="U41" s="69" t="s">
        <v>369</v>
      </c>
      <c r="V41" s="69" t="s">
        <v>722</v>
      </c>
      <c r="W41" s="69"/>
      <c r="X41" s="69" t="str">
        <f t="shared" si="12"/>
        <v>Dirección de Seguridad</v>
      </c>
      <c r="Y41" s="69" t="s">
        <v>371</v>
      </c>
      <c r="Z41" s="69" t="s">
        <v>373</v>
      </c>
      <c r="AA41" s="69" t="s">
        <v>379</v>
      </c>
      <c r="AB41" s="69">
        <f t="shared" si="13"/>
        <v>1</v>
      </c>
      <c r="AC41" s="69" t="s">
        <v>377</v>
      </c>
      <c r="AD41" s="69">
        <f t="shared" si="14"/>
        <v>3</v>
      </c>
      <c r="AE41" s="69" t="s">
        <v>377</v>
      </c>
      <c r="AF41" s="69">
        <f t="shared" si="15"/>
        <v>3</v>
      </c>
      <c r="AG41" s="69">
        <f t="shared" si="16"/>
        <v>7</v>
      </c>
      <c r="AH41" s="69" t="str">
        <f t="shared" si="17"/>
        <v>Media</v>
      </c>
    </row>
    <row r="42" spans="1:34" s="185" customFormat="1" ht="140.25">
      <c r="A42" s="69" t="s">
        <v>1411</v>
      </c>
      <c r="B42" s="69" t="s">
        <v>137</v>
      </c>
      <c r="C42" s="69" t="s">
        <v>144</v>
      </c>
      <c r="D42" s="69" t="s">
        <v>723</v>
      </c>
      <c r="E42" s="69" t="s">
        <v>724</v>
      </c>
      <c r="F42" s="69" t="s">
        <v>725</v>
      </c>
      <c r="G42" s="69" t="s">
        <v>726</v>
      </c>
      <c r="H42" s="69" t="s">
        <v>157</v>
      </c>
      <c r="I42" s="69" t="s">
        <v>164</v>
      </c>
      <c r="J42" s="69" t="s">
        <v>174</v>
      </c>
      <c r="K42" s="69" t="s">
        <v>689</v>
      </c>
      <c r="L42" s="69" t="s">
        <v>359</v>
      </c>
      <c r="M42" s="69" t="s">
        <v>721</v>
      </c>
      <c r="N42" s="69" t="s">
        <v>721</v>
      </c>
      <c r="O42" s="69"/>
      <c r="P42" s="69" t="s">
        <v>421</v>
      </c>
      <c r="Q42" s="69" t="s">
        <v>363</v>
      </c>
      <c r="R42" s="69" t="s">
        <v>421</v>
      </c>
      <c r="S42" s="69" t="str">
        <f t="shared" si="11"/>
        <v>No Aplica</v>
      </c>
      <c r="T42" s="69" t="s">
        <v>691</v>
      </c>
      <c r="U42" s="69" t="s">
        <v>369</v>
      </c>
      <c r="V42" s="69" t="s">
        <v>722</v>
      </c>
      <c r="W42" s="69"/>
      <c r="X42" s="69" t="str">
        <f t="shared" si="12"/>
        <v>Dirección de Prevención</v>
      </c>
      <c r="Y42" s="69" t="s">
        <v>371</v>
      </c>
      <c r="Z42" s="69" t="s">
        <v>373</v>
      </c>
      <c r="AA42" s="69" t="s">
        <v>379</v>
      </c>
      <c r="AB42" s="69">
        <f t="shared" si="13"/>
        <v>1</v>
      </c>
      <c r="AC42" s="69" t="s">
        <v>377</v>
      </c>
      <c r="AD42" s="69">
        <f t="shared" si="14"/>
        <v>3</v>
      </c>
      <c r="AE42" s="69" t="s">
        <v>377</v>
      </c>
      <c r="AF42" s="69">
        <f t="shared" si="15"/>
        <v>3</v>
      </c>
      <c r="AG42" s="69">
        <f t="shared" si="16"/>
        <v>7</v>
      </c>
      <c r="AH42" s="69" t="str">
        <f t="shared" si="17"/>
        <v>Media</v>
      </c>
    </row>
    <row r="43" spans="1:34" s="185" customFormat="1" ht="102">
      <c r="A43" s="69" t="s">
        <v>1412</v>
      </c>
      <c r="B43" s="69" t="s">
        <v>137</v>
      </c>
      <c r="C43" s="69" t="s">
        <v>144</v>
      </c>
      <c r="D43" s="69" t="s">
        <v>685</v>
      </c>
      <c r="E43" s="69" t="s">
        <v>727</v>
      </c>
      <c r="F43" s="69" t="s">
        <v>728</v>
      </c>
      <c r="G43" s="69" t="s">
        <v>729</v>
      </c>
      <c r="H43" s="69" t="s">
        <v>157</v>
      </c>
      <c r="I43" s="69" t="s">
        <v>164</v>
      </c>
      <c r="J43" s="69" t="s">
        <v>174</v>
      </c>
      <c r="K43" s="69" t="s">
        <v>689</v>
      </c>
      <c r="L43" s="69" t="s">
        <v>359</v>
      </c>
      <c r="M43" s="69" t="s">
        <v>721</v>
      </c>
      <c r="N43" s="69" t="s">
        <v>721</v>
      </c>
      <c r="O43" s="69"/>
      <c r="P43" s="69" t="s">
        <v>421</v>
      </c>
      <c r="Q43" s="69" t="s">
        <v>363</v>
      </c>
      <c r="R43" s="69" t="s">
        <v>421</v>
      </c>
      <c r="S43" s="69" t="str">
        <f t="shared" si="11"/>
        <v>No Aplica</v>
      </c>
      <c r="T43" s="69" t="s">
        <v>691</v>
      </c>
      <c r="U43" s="69" t="s">
        <v>369</v>
      </c>
      <c r="V43" s="69" t="s">
        <v>722</v>
      </c>
      <c r="W43" s="69"/>
      <c r="X43" s="69" t="str">
        <f t="shared" si="12"/>
        <v>Dirección de Prevención</v>
      </c>
      <c r="Y43" s="69" t="s">
        <v>371</v>
      </c>
      <c r="Z43" s="69" t="s">
        <v>373</v>
      </c>
      <c r="AA43" s="69" t="s">
        <v>379</v>
      </c>
      <c r="AB43" s="69">
        <f t="shared" si="13"/>
        <v>1</v>
      </c>
      <c r="AC43" s="69" t="s">
        <v>377</v>
      </c>
      <c r="AD43" s="69">
        <f t="shared" si="14"/>
        <v>3</v>
      </c>
      <c r="AE43" s="69" t="s">
        <v>377</v>
      </c>
      <c r="AF43" s="69">
        <f t="shared" si="15"/>
        <v>3</v>
      </c>
      <c r="AG43" s="69">
        <f t="shared" si="16"/>
        <v>7</v>
      </c>
      <c r="AH43" s="69" t="str">
        <f t="shared" si="17"/>
        <v>Media</v>
      </c>
    </row>
    <row r="44" spans="1:34" s="185" customFormat="1" ht="114.75">
      <c r="A44" s="69" t="s">
        <v>1413</v>
      </c>
      <c r="B44" s="69" t="s">
        <v>137</v>
      </c>
      <c r="C44" s="69" t="s">
        <v>144</v>
      </c>
      <c r="D44" s="69" t="s">
        <v>702</v>
      </c>
      <c r="E44" s="69" t="s">
        <v>730</v>
      </c>
      <c r="F44" s="69" t="s">
        <v>731</v>
      </c>
      <c r="G44" s="69" t="s">
        <v>732</v>
      </c>
      <c r="H44" s="69" t="s">
        <v>157</v>
      </c>
      <c r="I44" s="69" t="s">
        <v>164</v>
      </c>
      <c r="J44" s="69" t="s">
        <v>174</v>
      </c>
      <c r="K44" s="69" t="s">
        <v>689</v>
      </c>
      <c r="L44" s="69" t="s">
        <v>359</v>
      </c>
      <c r="M44" s="69" t="s">
        <v>721</v>
      </c>
      <c r="N44" s="69" t="s">
        <v>721</v>
      </c>
      <c r="O44" s="69"/>
      <c r="P44" s="69" t="s">
        <v>421</v>
      </c>
      <c r="Q44" s="69" t="s">
        <v>363</v>
      </c>
      <c r="R44" s="69" t="s">
        <v>421</v>
      </c>
      <c r="S44" s="69" t="str">
        <f t="shared" si="11"/>
        <v>No Aplica</v>
      </c>
      <c r="T44" s="69" t="s">
        <v>691</v>
      </c>
      <c r="U44" s="69" t="s">
        <v>369</v>
      </c>
      <c r="V44" s="69" t="s">
        <v>722</v>
      </c>
      <c r="W44" s="69"/>
      <c r="X44" s="69" t="str">
        <f t="shared" si="12"/>
        <v>Dirección de Prevención</v>
      </c>
      <c r="Y44" s="69" t="s">
        <v>371</v>
      </c>
      <c r="Z44" s="69" t="s">
        <v>373</v>
      </c>
      <c r="AA44" s="69" t="s">
        <v>379</v>
      </c>
      <c r="AB44" s="69">
        <f t="shared" si="13"/>
        <v>1</v>
      </c>
      <c r="AC44" s="69" t="s">
        <v>377</v>
      </c>
      <c r="AD44" s="69">
        <f t="shared" si="14"/>
        <v>3</v>
      </c>
      <c r="AE44" s="69" t="s">
        <v>377</v>
      </c>
      <c r="AF44" s="69">
        <f t="shared" si="15"/>
        <v>3</v>
      </c>
      <c r="AG44" s="69">
        <f t="shared" si="16"/>
        <v>7</v>
      </c>
      <c r="AH44" s="69" t="str">
        <f t="shared" si="17"/>
        <v>Media</v>
      </c>
    </row>
    <row r="45" spans="1:34" s="185" customFormat="1" ht="127.5">
      <c r="A45" s="69" t="s">
        <v>1414</v>
      </c>
      <c r="B45" s="69" t="s">
        <v>137</v>
      </c>
      <c r="C45" s="69" t="s">
        <v>144</v>
      </c>
      <c r="D45" s="69" t="s">
        <v>710</v>
      </c>
      <c r="E45" s="69" t="s">
        <v>733</v>
      </c>
      <c r="F45" s="69" t="s">
        <v>734</v>
      </c>
      <c r="G45" s="69" t="s">
        <v>735</v>
      </c>
      <c r="H45" s="69" t="s">
        <v>157</v>
      </c>
      <c r="I45" s="69" t="s">
        <v>164</v>
      </c>
      <c r="J45" s="69" t="s">
        <v>174</v>
      </c>
      <c r="K45" s="69" t="s">
        <v>689</v>
      </c>
      <c r="L45" s="69" t="s">
        <v>359</v>
      </c>
      <c r="M45" s="69" t="s">
        <v>721</v>
      </c>
      <c r="N45" s="69" t="s">
        <v>721</v>
      </c>
      <c r="O45" s="69"/>
      <c r="P45" s="69" t="s">
        <v>421</v>
      </c>
      <c r="Q45" s="69" t="s">
        <v>363</v>
      </c>
      <c r="R45" s="69" t="s">
        <v>421</v>
      </c>
      <c r="S45" s="69" t="str">
        <f t="shared" si="11"/>
        <v>No Aplica</v>
      </c>
      <c r="T45" s="69" t="s">
        <v>700</v>
      </c>
      <c r="U45" s="69" t="s">
        <v>369</v>
      </c>
      <c r="V45" s="69" t="s">
        <v>722</v>
      </c>
      <c r="W45" s="69"/>
      <c r="X45" s="69" t="str">
        <f t="shared" si="12"/>
        <v>Dirección de Seguridad</v>
      </c>
      <c r="Y45" s="69" t="s">
        <v>371</v>
      </c>
      <c r="Z45" s="69" t="s">
        <v>373</v>
      </c>
      <c r="AA45" s="69" t="s">
        <v>379</v>
      </c>
      <c r="AB45" s="69">
        <f t="shared" si="13"/>
        <v>1</v>
      </c>
      <c r="AC45" s="69" t="s">
        <v>377</v>
      </c>
      <c r="AD45" s="69">
        <f t="shared" si="14"/>
        <v>3</v>
      </c>
      <c r="AE45" s="69" t="s">
        <v>377</v>
      </c>
      <c r="AF45" s="69">
        <f t="shared" si="15"/>
        <v>3</v>
      </c>
      <c r="AG45" s="69">
        <f t="shared" si="16"/>
        <v>7</v>
      </c>
      <c r="AH45" s="69" t="str">
        <f t="shared" si="17"/>
        <v>Media</v>
      </c>
    </row>
    <row r="46" spans="1:34" s="185" customFormat="1" ht="76.5">
      <c r="A46" s="69" t="s">
        <v>1415</v>
      </c>
      <c r="B46" s="69" t="s">
        <v>137</v>
      </c>
      <c r="C46" s="69" t="s">
        <v>144</v>
      </c>
      <c r="D46" s="69" t="s">
        <v>723</v>
      </c>
      <c r="E46" s="69" t="s">
        <v>723</v>
      </c>
      <c r="F46" s="69" t="s">
        <v>736</v>
      </c>
      <c r="G46" s="69" t="s">
        <v>737</v>
      </c>
      <c r="H46" s="69" t="s">
        <v>157</v>
      </c>
      <c r="I46" s="69" t="s">
        <v>164</v>
      </c>
      <c r="J46" s="69" t="s">
        <v>174</v>
      </c>
      <c r="K46" s="69" t="s">
        <v>689</v>
      </c>
      <c r="L46" s="69" t="s">
        <v>359</v>
      </c>
      <c r="M46" s="69" t="s">
        <v>738</v>
      </c>
      <c r="N46" s="69" t="s">
        <v>738</v>
      </c>
      <c r="O46" s="69"/>
      <c r="P46" s="69" t="s">
        <v>421</v>
      </c>
      <c r="Q46" s="69" t="s">
        <v>363</v>
      </c>
      <c r="R46" s="69" t="s">
        <v>421</v>
      </c>
      <c r="S46" s="69" t="str">
        <f t="shared" si="11"/>
        <v>No Aplica</v>
      </c>
      <c r="T46" s="69" t="s">
        <v>739</v>
      </c>
      <c r="U46" s="69" t="s">
        <v>369</v>
      </c>
      <c r="V46" s="69" t="s">
        <v>722</v>
      </c>
      <c r="W46" s="69"/>
      <c r="X46" s="69" t="str">
        <f t="shared" si="12"/>
        <v xml:space="preserve">Subsecretaria de Seguridad y Convivencia </v>
      </c>
      <c r="Y46" s="69" t="s">
        <v>371</v>
      </c>
      <c r="Z46" s="69" t="s">
        <v>373</v>
      </c>
      <c r="AA46" s="69" t="s">
        <v>379</v>
      </c>
      <c r="AB46" s="69">
        <f t="shared" si="13"/>
        <v>1</v>
      </c>
      <c r="AC46" s="69" t="s">
        <v>377</v>
      </c>
      <c r="AD46" s="69">
        <f t="shared" si="14"/>
        <v>3</v>
      </c>
      <c r="AE46" s="69" t="s">
        <v>377</v>
      </c>
      <c r="AF46" s="69">
        <f t="shared" si="15"/>
        <v>3</v>
      </c>
      <c r="AG46" s="69">
        <f t="shared" si="16"/>
        <v>7</v>
      </c>
      <c r="AH46" s="69" t="str">
        <f t="shared" si="17"/>
        <v>Media</v>
      </c>
    </row>
    <row r="47" spans="1:34" s="185" customFormat="1" ht="89.25">
      <c r="A47" s="69" t="s">
        <v>1416</v>
      </c>
      <c r="B47" s="69" t="s">
        <v>137</v>
      </c>
      <c r="C47" s="69" t="s">
        <v>144</v>
      </c>
      <c r="D47" s="69" t="s">
        <v>702</v>
      </c>
      <c r="E47" s="69" t="s">
        <v>702</v>
      </c>
      <c r="F47" s="69" t="s">
        <v>740</v>
      </c>
      <c r="G47" s="69" t="s">
        <v>737</v>
      </c>
      <c r="H47" s="69" t="s">
        <v>157</v>
      </c>
      <c r="I47" s="69" t="s">
        <v>164</v>
      </c>
      <c r="J47" s="69" t="s">
        <v>174</v>
      </c>
      <c r="K47" s="69" t="s">
        <v>689</v>
      </c>
      <c r="L47" s="69" t="s">
        <v>359</v>
      </c>
      <c r="M47" s="69" t="s">
        <v>738</v>
      </c>
      <c r="N47" s="69" t="s">
        <v>738</v>
      </c>
      <c r="O47" s="69"/>
      <c r="P47" s="69" t="s">
        <v>421</v>
      </c>
      <c r="Q47" s="69" t="s">
        <v>363</v>
      </c>
      <c r="R47" s="69" t="s">
        <v>421</v>
      </c>
      <c r="S47" s="69" t="str">
        <f t="shared" si="11"/>
        <v>No Aplica</v>
      </c>
      <c r="T47" s="69" t="s">
        <v>739</v>
      </c>
      <c r="U47" s="69" t="s">
        <v>369</v>
      </c>
      <c r="V47" s="69" t="s">
        <v>722</v>
      </c>
      <c r="W47" s="69"/>
      <c r="X47" s="69" t="str">
        <f t="shared" si="12"/>
        <v xml:space="preserve">Subsecretaria de Seguridad y Convivencia </v>
      </c>
      <c r="Y47" s="69" t="s">
        <v>371</v>
      </c>
      <c r="Z47" s="69" t="s">
        <v>373</v>
      </c>
      <c r="AA47" s="69" t="s">
        <v>379</v>
      </c>
      <c r="AB47" s="69">
        <f t="shared" si="13"/>
        <v>1</v>
      </c>
      <c r="AC47" s="69" t="s">
        <v>377</v>
      </c>
      <c r="AD47" s="69">
        <f t="shared" si="14"/>
        <v>3</v>
      </c>
      <c r="AE47" s="69" t="s">
        <v>377</v>
      </c>
      <c r="AF47" s="69">
        <f t="shared" si="15"/>
        <v>3</v>
      </c>
      <c r="AG47" s="69">
        <f t="shared" si="16"/>
        <v>7</v>
      </c>
      <c r="AH47" s="69" t="str">
        <f t="shared" si="17"/>
        <v>Media</v>
      </c>
    </row>
    <row r="48" spans="1:34" s="185" customFormat="1" ht="127.5">
      <c r="A48" s="69" t="s">
        <v>1417</v>
      </c>
      <c r="B48" s="69" t="s">
        <v>137</v>
      </c>
      <c r="C48" s="69" t="s">
        <v>144</v>
      </c>
      <c r="D48" s="69" t="s">
        <v>710</v>
      </c>
      <c r="E48" s="69" t="s">
        <v>710</v>
      </c>
      <c r="F48" s="69" t="s">
        <v>741</v>
      </c>
      <c r="G48" s="69" t="s">
        <v>737</v>
      </c>
      <c r="H48" s="69" t="s">
        <v>157</v>
      </c>
      <c r="I48" s="69" t="s">
        <v>164</v>
      </c>
      <c r="J48" s="69" t="s">
        <v>174</v>
      </c>
      <c r="K48" s="69" t="s">
        <v>689</v>
      </c>
      <c r="L48" s="69" t="s">
        <v>359</v>
      </c>
      <c r="M48" s="69" t="s">
        <v>738</v>
      </c>
      <c r="N48" s="69" t="s">
        <v>738</v>
      </c>
      <c r="O48" s="69"/>
      <c r="P48" s="69" t="s">
        <v>421</v>
      </c>
      <c r="Q48" s="69" t="s">
        <v>363</v>
      </c>
      <c r="R48" s="69" t="s">
        <v>421</v>
      </c>
      <c r="S48" s="69" t="str">
        <f t="shared" si="11"/>
        <v>No Aplica</v>
      </c>
      <c r="T48" s="69" t="s">
        <v>739</v>
      </c>
      <c r="U48" s="69" t="s">
        <v>369</v>
      </c>
      <c r="V48" s="69" t="s">
        <v>722</v>
      </c>
      <c r="W48" s="69"/>
      <c r="X48" s="69" t="str">
        <f t="shared" si="12"/>
        <v xml:space="preserve">Subsecretaria de Seguridad y Convivencia </v>
      </c>
      <c r="Y48" s="69" t="s">
        <v>371</v>
      </c>
      <c r="Z48" s="69" t="s">
        <v>373</v>
      </c>
      <c r="AA48" s="69" t="s">
        <v>379</v>
      </c>
      <c r="AB48" s="69">
        <f t="shared" si="13"/>
        <v>1</v>
      </c>
      <c r="AC48" s="69" t="s">
        <v>377</v>
      </c>
      <c r="AD48" s="69">
        <f t="shared" si="14"/>
        <v>3</v>
      </c>
      <c r="AE48" s="69" t="s">
        <v>377</v>
      </c>
      <c r="AF48" s="69">
        <f t="shared" si="15"/>
        <v>3</v>
      </c>
      <c r="AG48" s="69">
        <f t="shared" si="16"/>
        <v>7</v>
      </c>
      <c r="AH48" s="69" t="str">
        <f t="shared" si="17"/>
        <v>Media</v>
      </c>
    </row>
    <row r="49" spans="1:34" s="185" customFormat="1" ht="51">
      <c r="A49" s="69" t="s">
        <v>1418</v>
      </c>
      <c r="B49" s="69" t="s">
        <v>137</v>
      </c>
      <c r="C49" s="69" t="s">
        <v>144</v>
      </c>
      <c r="D49" s="69" t="s">
        <v>685</v>
      </c>
      <c r="E49" s="69" t="s">
        <v>685</v>
      </c>
      <c r="F49" s="69" t="s">
        <v>742</v>
      </c>
      <c r="G49" s="69" t="s">
        <v>737</v>
      </c>
      <c r="H49" s="69" t="s">
        <v>157</v>
      </c>
      <c r="I49" s="69" t="s">
        <v>164</v>
      </c>
      <c r="J49" s="69" t="s">
        <v>174</v>
      </c>
      <c r="K49" s="69" t="s">
        <v>689</v>
      </c>
      <c r="L49" s="69" t="s">
        <v>359</v>
      </c>
      <c r="M49" s="69" t="s">
        <v>738</v>
      </c>
      <c r="N49" s="69" t="s">
        <v>738</v>
      </c>
      <c r="O49" s="69"/>
      <c r="P49" s="69" t="s">
        <v>421</v>
      </c>
      <c r="Q49" s="69" t="s">
        <v>363</v>
      </c>
      <c r="R49" s="69" t="s">
        <v>421</v>
      </c>
      <c r="S49" s="69" t="str">
        <f t="shared" si="11"/>
        <v>No Aplica</v>
      </c>
      <c r="T49" s="69" t="s">
        <v>739</v>
      </c>
      <c r="U49" s="69" t="s">
        <v>369</v>
      </c>
      <c r="V49" s="69" t="s">
        <v>722</v>
      </c>
      <c r="W49" s="69"/>
      <c r="X49" s="69" t="str">
        <f t="shared" si="12"/>
        <v xml:space="preserve">Subsecretaria de Seguridad y Convivencia </v>
      </c>
      <c r="Y49" s="69" t="s">
        <v>371</v>
      </c>
      <c r="Z49" s="69" t="s">
        <v>373</v>
      </c>
      <c r="AA49" s="69" t="s">
        <v>379</v>
      </c>
      <c r="AB49" s="69">
        <f t="shared" si="13"/>
        <v>1</v>
      </c>
      <c r="AC49" s="69" t="s">
        <v>377</v>
      </c>
      <c r="AD49" s="69">
        <f t="shared" si="14"/>
        <v>3</v>
      </c>
      <c r="AE49" s="69" t="s">
        <v>377</v>
      </c>
      <c r="AF49" s="69">
        <f t="shared" si="15"/>
        <v>3</v>
      </c>
      <c r="AG49" s="69">
        <f t="shared" si="16"/>
        <v>7</v>
      </c>
      <c r="AH49" s="69" t="str">
        <f t="shared" si="17"/>
        <v>Media</v>
      </c>
    </row>
    <row r="50" spans="1:34" s="185" customFormat="1" ht="89.25">
      <c r="A50" s="69" t="s">
        <v>1419</v>
      </c>
      <c r="B50" s="69" t="s">
        <v>137</v>
      </c>
      <c r="C50" s="69" t="s">
        <v>144</v>
      </c>
      <c r="D50" s="69" t="s">
        <v>723</v>
      </c>
      <c r="E50" s="69" t="s">
        <v>743</v>
      </c>
      <c r="F50" s="69" t="s">
        <v>744</v>
      </c>
      <c r="G50" s="69" t="s">
        <v>688</v>
      </c>
      <c r="H50" s="69" t="s">
        <v>157</v>
      </c>
      <c r="I50" s="69" t="s">
        <v>164</v>
      </c>
      <c r="J50" s="69" t="s">
        <v>174</v>
      </c>
      <c r="K50" s="69" t="s">
        <v>689</v>
      </c>
      <c r="L50" s="69" t="s">
        <v>359</v>
      </c>
      <c r="M50" s="69" t="s">
        <v>690</v>
      </c>
      <c r="N50" s="69" t="s">
        <v>690</v>
      </c>
      <c r="O50" s="69"/>
      <c r="P50" s="69" t="s">
        <v>421</v>
      </c>
      <c r="Q50" s="69" t="s">
        <v>364</v>
      </c>
      <c r="R50" s="69" t="s">
        <v>421</v>
      </c>
      <c r="S50" s="69" t="str">
        <f t="shared" si="11"/>
        <v>No Aplica</v>
      </c>
      <c r="T50" s="69" t="s">
        <v>691</v>
      </c>
      <c r="U50" s="69" t="s">
        <v>369</v>
      </c>
      <c r="V50" s="69" t="s">
        <v>692</v>
      </c>
      <c r="W50" s="69"/>
      <c r="X50" s="69" t="str">
        <f t="shared" si="12"/>
        <v>Dirección de Prevención</v>
      </c>
      <c r="Y50" s="69" t="s">
        <v>372</v>
      </c>
      <c r="Z50" s="69" t="s">
        <v>373</v>
      </c>
      <c r="AA50" s="69" t="s">
        <v>379</v>
      </c>
      <c r="AB50" s="69">
        <f t="shared" si="13"/>
        <v>1</v>
      </c>
      <c r="AC50" s="69" t="s">
        <v>377</v>
      </c>
      <c r="AD50" s="69">
        <f t="shared" si="14"/>
        <v>3</v>
      </c>
      <c r="AE50" s="69" t="s">
        <v>377</v>
      </c>
      <c r="AF50" s="69">
        <f t="shared" si="15"/>
        <v>3</v>
      </c>
      <c r="AG50" s="69">
        <f t="shared" si="16"/>
        <v>7</v>
      </c>
      <c r="AH50" s="69" t="str">
        <f t="shared" si="17"/>
        <v>Media</v>
      </c>
    </row>
    <row r="51" spans="1:34" s="185" customFormat="1" ht="102">
      <c r="A51" s="69" t="s">
        <v>1420</v>
      </c>
      <c r="B51" s="69" t="s">
        <v>137</v>
      </c>
      <c r="C51" s="69" t="s">
        <v>144</v>
      </c>
      <c r="D51" s="69" t="s">
        <v>702</v>
      </c>
      <c r="E51" s="69" t="s">
        <v>745</v>
      </c>
      <c r="F51" s="69" t="s">
        <v>746</v>
      </c>
      <c r="G51" s="69" t="s">
        <v>747</v>
      </c>
      <c r="H51" s="69" t="s">
        <v>157</v>
      </c>
      <c r="I51" s="69" t="s">
        <v>164</v>
      </c>
      <c r="J51" s="69" t="s">
        <v>174</v>
      </c>
      <c r="K51" s="69" t="s">
        <v>689</v>
      </c>
      <c r="L51" s="69" t="s">
        <v>359</v>
      </c>
      <c r="M51" s="69" t="s">
        <v>690</v>
      </c>
      <c r="N51" s="69" t="s">
        <v>690</v>
      </c>
      <c r="O51" s="69"/>
      <c r="P51" s="69" t="s">
        <v>420</v>
      </c>
      <c r="Q51" s="69" t="s">
        <v>365</v>
      </c>
      <c r="R51" s="69" t="s">
        <v>421</v>
      </c>
      <c r="S51" s="69" t="str">
        <f t="shared" si="11"/>
        <v>No Aplica</v>
      </c>
      <c r="T51" s="69" t="s">
        <v>691</v>
      </c>
      <c r="U51" s="69" t="s">
        <v>369</v>
      </c>
      <c r="V51" s="69" t="s">
        <v>706</v>
      </c>
      <c r="W51" s="69"/>
      <c r="X51" s="69" t="str">
        <f t="shared" si="12"/>
        <v>Dirección de Prevención</v>
      </c>
      <c r="Y51" s="69" t="s">
        <v>372</v>
      </c>
      <c r="Z51" s="69" t="s">
        <v>372</v>
      </c>
      <c r="AA51" s="69" t="s">
        <v>377</v>
      </c>
      <c r="AB51" s="69">
        <f t="shared" si="13"/>
        <v>3</v>
      </c>
      <c r="AC51" s="69" t="s">
        <v>377</v>
      </c>
      <c r="AD51" s="69">
        <f t="shared" si="14"/>
        <v>3</v>
      </c>
      <c r="AE51" s="69" t="s">
        <v>377</v>
      </c>
      <c r="AF51" s="69">
        <f t="shared" si="15"/>
        <v>3</v>
      </c>
      <c r="AG51" s="69">
        <f t="shared" si="16"/>
        <v>9</v>
      </c>
      <c r="AH51" s="69" t="str">
        <f t="shared" si="17"/>
        <v>Alta</v>
      </c>
    </row>
    <row r="52" spans="1:34" s="185" customFormat="1" ht="89.25">
      <c r="A52" s="69" t="s">
        <v>1421</v>
      </c>
      <c r="B52" s="69" t="s">
        <v>137</v>
      </c>
      <c r="C52" s="69" t="s">
        <v>144</v>
      </c>
      <c r="D52" s="69" t="s">
        <v>702</v>
      </c>
      <c r="E52" s="69" t="s">
        <v>748</v>
      </c>
      <c r="F52" s="69" t="s">
        <v>749</v>
      </c>
      <c r="G52" s="69" t="s">
        <v>750</v>
      </c>
      <c r="H52" s="69" t="s">
        <v>157</v>
      </c>
      <c r="I52" s="69" t="s">
        <v>164</v>
      </c>
      <c r="J52" s="69" t="s">
        <v>174</v>
      </c>
      <c r="K52" s="69" t="s">
        <v>689</v>
      </c>
      <c r="L52" s="69" t="s">
        <v>359</v>
      </c>
      <c r="M52" s="69" t="s">
        <v>690</v>
      </c>
      <c r="N52" s="69" t="s">
        <v>690</v>
      </c>
      <c r="O52" s="69"/>
      <c r="P52" s="69" t="s">
        <v>420</v>
      </c>
      <c r="Q52" s="69" t="s">
        <v>365</v>
      </c>
      <c r="R52" s="69" t="s">
        <v>421</v>
      </c>
      <c r="S52" s="69" t="str">
        <f t="shared" si="11"/>
        <v>No Aplica</v>
      </c>
      <c r="T52" s="69" t="s">
        <v>691</v>
      </c>
      <c r="U52" s="69" t="s">
        <v>369</v>
      </c>
      <c r="V52" s="69" t="s">
        <v>706</v>
      </c>
      <c r="W52" s="69"/>
      <c r="X52" s="69" t="str">
        <f t="shared" si="12"/>
        <v>Dirección de Prevención</v>
      </c>
      <c r="Y52" s="69" t="s">
        <v>372</v>
      </c>
      <c r="Z52" s="69" t="s">
        <v>372</v>
      </c>
      <c r="AA52" s="69" t="s">
        <v>377</v>
      </c>
      <c r="AB52" s="69">
        <f t="shared" si="13"/>
        <v>3</v>
      </c>
      <c r="AC52" s="69" t="s">
        <v>377</v>
      </c>
      <c r="AD52" s="69">
        <f t="shared" si="14"/>
        <v>3</v>
      </c>
      <c r="AE52" s="69" t="s">
        <v>377</v>
      </c>
      <c r="AF52" s="69">
        <f t="shared" si="15"/>
        <v>3</v>
      </c>
      <c r="AG52" s="69">
        <f t="shared" si="16"/>
        <v>9</v>
      </c>
      <c r="AH52" s="69" t="str">
        <f t="shared" si="17"/>
        <v>Alta</v>
      </c>
    </row>
    <row r="53" spans="1:34" s="185" customFormat="1" ht="89.25">
      <c r="A53" s="69" t="s">
        <v>1422</v>
      </c>
      <c r="B53" s="69" t="s">
        <v>137</v>
      </c>
      <c r="C53" s="69" t="s">
        <v>144</v>
      </c>
      <c r="D53" s="69" t="s">
        <v>702</v>
      </c>
      <c r="E53" s="69" t="s">
        <v>751</v>
      </c>
      <c r="F53" s="69" t="s">
        <v>752</v>
      </c>
      <c r="G53" s="69" t="s">
        <v>753</v>
      </c>
      <c r="H53" s="69" t="s">
        <v>157</v>
      </c>
      <c r="I53" s="69" t="s">
        <v>164</v>
      </c>
      <c r="J53" s="69" t="s">
        <v>174</v>
      </c>
      <c r="K53" s="69" t="s">
        <v>689</v>
      </c>
      <c r="L53" s="69" t="s">
        <v>359</v>
      </c>
      <c r="M53" s="69" t="s">
        <v>690</v>
      </c>
      <c r="N53" s="69" t="s">
        <v>690</v>
      </c>
      <c r="O53" s="69"/>
      <c r="P53" s="69" t="s">
        <v>420</v>
      </c>
      <c r="Q53" s="69" t="s">
        <v>365</v>
      </c>
      <c r="R53" s="69" t="s">
        <v>421</v>
      </c>
      <c r="S53" s="69" t="str">
        <f t="shared" si="11"/>
        <v>No Aplica</v>
      </c>
      <c r="T53" s="69" t="s">
        <v>691</v>
      </c>
      <c r="U53" s="69" t="s">
        <v>369</v>
      </c>
      <c r="V53" s="69" t="s">
        <v>706</v>
      </c>
      <c r="W53" s="69"/>
      <c r="X53" s="69" t="str">
        <f t="shared" si="12"/>
        <v>Dirección de Prevención</v>
      </c>
      <c r="Y53" s="69" t="s">
        <v>372</v>
      </c>
      <c r="Z53" s="69" t="s">
        <v>372</v>
      </c>
      <c r="AA53" s="69" t="s">
        <v>377</v>
      </c>
      <c r="AB53" s="69">
        <f t="shared" si="13"/>
        <v>3</v>
      </c>
      <c r="AC53" s="69" t="s">
        <v>377</v>
      </c>
      <c r="AD53" s="69">
        <f t="shared" si="14"/>
        <v>3</v>
      </c>
      <c r="AE53" s="69" t="s">
        <v>377</v>
      </c>
      <c r="AF53" s="69">
        <f t="shared" si="15"/>
        <v>3</v>
      </c>
      <c r="AG53" s="69">
        <f t="shared" si="16"/>
        <v>9</v>
      </c>
      <c r="AH53" s="69" t="str">
        <f t="shared" si="17"/>
        <v>Alta</v>
      </c>
    </row>
    <row r="54" spans="1:34" s="185" customFormat="1" ht="127.5">
      <c r="A54" s="69" t="s">
        <v>1423</v>
      </c>
      <c r="B54" s="69" t="s">
        <v>137</v>
      </c>
      <c r="C54" s="69" t="s">
        <v>144</v>
      </c>
      <c r="D54" s="69" t="s">
        <v>723</v>
      </c>
      <c r="E54" s="69" t="s">
        <v>755</v>
      </c>
      <c r="F54" s="69" t="s">
        <v>756</v>
      </c>
      <c r="G54" s="69" t="s">
        <v>757</v>
      </c>
      <c r="H54" s="69" t="s">
        <v>157</v>
      </c>
      <c r="I54" s="69" t="s">
        <v>164</v>
      </c>
      <c r="J54" s="69" t="s">
        <v>174</v>
      </c>
      <c r="K54" s="69" t="s">
        <v>689</v>
      </c>
      <c r="L54" s="69" t="s">
        <v>359</v>
      </c>
      <c r="M54" s="69" t="s">
        <v>738</v>
      </c>
      <c r="N54" s="69" t="s">
        <v>738</v>
      </c>
      <c r="O54" s="69"/>
      <c r="P54" s="69" t="s">
        <v>421</v>
      </c>
      <c r="Q54" s="69" t="s">
        <v>363</v>
      </c>
      <c r="R54" s="69" t="s">
        <v>421</v>
      </c>
      <c r="S54" s="69" t="str">
        <f t="shared" si="11"/>
        <v>No Aplica</v>
      </c>
      <c r="T54" s="69" t="s">
        <v>691</v>
      </c>
      <c r="U54" s="69" t="s">
        <v>369</v>
      </c>
      <c r="V54" s="69" t="s">
        <v>692</v>
      </c>
      <c r="W54" s="69"/>
      <c r="X54" s="69" t="str">
        <f t="shared" si="12"/>
        <v>Dirección de Prevención</v>
      </c>
      <c r="Y54" s="69" t="s">
        <v>372</v>
      </c>
      <c r="Z54" s="69" t="s">
        <v>372</v>
      </c>
      <c r="AA54" s="69" t="s">
        <v>379</v>
      </c>
      <c r="AB54" s="69">
        <f t="shared" si="13"/>
        <v>1</v>
      </c>
      <c r="AC54" s="69" t="s">
        <v>377</v>
      </c>
      <c r="AD54" s="69">
        <f t="shared" si="14"/>
        <v>3</v>
      </c>
      <c r="AE54" s="69" t="s">
        <v>377</v>
      </c>
      <c r="AF54" s="69">
        <f t="shared" si="15"/>
        <v>3</v>
      </c>
      <c r="AG54" s="69">
        <f t="shared" si="16"/>
        <v>7</v>
      </c>
      <c r="AH54" s="69" t="str">
        <f t="shared" si="17"/>
        <v>Media</v>
      </c>
    </row>
    <row r="55" spans="1:34" s="185" customFormat="1" ht="140.25">
      <c r="A55" s="69" t="s">
        <v>1424</v>
      </c>
      <c r="B55" s="69" t="s">
        <v>137</v>
      </c>
      <c r="C55" s="69" t="s">
        <v>144</v>
      </c>
      <c r="D55" s="69" t="s">
        <v>696</v>
      </c>
      <c r="E55" s="69" t="s">
        <v>696</v>
      </c>
      <c r="F55" s="69" t="s">
        <v>759</v>
      </c>
      <c r="G55" s="69" t="s">
        <v>760</v>
      </c>
      <c r="H55" s="69" t="s">
        <v>157</v>
      </c>
      <c r="I55" s="69" t="s">
        <v>164</v>
      </c>
      <c r="J55" s="69" t="s">
        <v>174</v>
      </c>
      <c r="K55" s="69" t="s">
        <v>689</v>
      </c>
      <c r="L55" s="69" t="s">
        <v>359</v>
      </c>
      <c r="M55" s="69" t="s">
        <v>738</v>
      </c>
      <c r="N55" s="69" t="s">
        <v>738</v>
      </c>
      <c r="O55" s="69"/>
      <c r="P55" s="69" t="s">
        <v>421</v>
      </c>
      <c r="Q55" s="69" t="s">
        <v>363</v>
      </c>
      <c r="R55" s="69" t="s">
        <v>421</v>
      </c>
      <c r="S55" s="69" t="str">
        <f t="shared" si="11"/>
        <v>No Aplica</v>
      </c>
      <c r="T55" s="69" t="s">
        <v>739</v>
      </c>
      <c r="U55" s="69" t="s">
        <v>369</v>
      </c>
      <c r="V55" s="69" t="s">
        <v>722</v>
      </c>
      <c r="W55" s="69"/>
      <c r="X55" s="69" t="str">
        <f t="shared" si="12"/>
        <v xml:space="preserve">Subsecretaria de Seguridad y Convivencia </v>
      </c>
      <c r="Y55" s="69" t="s">
        <v>372</v>
      </c>
      <c r="Z55" s="69" t="s">
        <v>373</v>
      </c>
      <c r="AA55" s="69" t="s">
        <v>379</v>
      </c>
      <c r="AB55" s="69">
        <f t="shared" si="13"/>
        <v>1</v>
      </c>
      <c r="AC55" s="69" t="s">
        <v>377</v>
      </c>
      <c r="AD55" s="69">
        <f t="shared" si="14"/>
        <v>3</v>
      </c>
      <c r="AE55" s="69" t="s">
        <v>377</v>
      </c>
      <c r="AF55" s="69">
        <f t="shared" si="15"/>
        <v>3</v>
      </c>
      <c r="AG55" s="69">
        <f t="shared" si="16"/>
        <v>7</v>
      </c>
      <c r="AH55" s="69" t="str">
        <f>IF(AEE60=7,(IF(AB55=1,"Alta",IF(AD55=1,"Alta",IF(AF55=1,"Alta","Media")))),IF(AG55&lt;=3,"Baja",IF(AG55&lt;=7,"Media",IF(AG55&lt;=9,"Alta",""))))</f>
        <v>Media</v>
      </c>
    </row>
    <row r="56" spans="1:34" s="185" customFormat="1" ht="153">
      <c r="A56" s="69" t="s">
        <v>1425</v>
      </c>
      <c r="B56" s="69" t="s">
        <v>137</v>
      </c>
      <c r="C56" s="69" t="s">
        <v>144</v>
      </c>
      <c r="D56" s="69" t="s">
        <v>710</v>
      </c>
      <c r="E56" s="69" t="s">
        <v>762</v>
      </c>
      <c r="F56" s="69" t="s">
        <v>763</v>
      </c>
      <c r="G56" s="69" t="s">
        <v>764</v>
      </c>
      <c r="H56" s="69" t="s">
        <v>157</v>
      </c>
      <c r="I56" s="69" t="s">
        <v>164</v>
      </c>
      <c r="J56" s="69" t="s">
        <v>174</v>
      </c>
      <c r="K56" s="69" t="s">
        <v>689</v>
      </c>
      <c r="L56" s="69" t="s">
        <v>359</v>
      </c>
      <c r="M56" s="69" t="s">
        <v>690</v>
      </c>
      <c r="N56" s="69" t="s">
        <v>690</v>
      </c>
      <c r="O56" s="69"/>
      <c r="P56" s="69" t="s">
        <v>421</v>
      </c>
      <c r="Q56" s="69" t="s">
        <v>364</v>
      </c>
      <c r="R56" s="69" t="s">
        <v>421</v>
      </c>
      <c r="S56" s="69" t="str">
        <f t="shared" si="11"/>
        <v>No Aplica</v>
      </c>
      <c r="T56" s="69" t="s">
        <v>700</v>
      </c>
      <c r="U56" s="69" t="s">
        <v>369</v>
      </c>
      <c r="V56" s="69" t="s">
        <v>701</v>
      </c>
      <c r="W56" s="69"/>
      <c r="X56" s="69" t="str">
        <f t="shared" si="12"/>
        <v>Dirección de Seguridad</v>
      </c>
      <c r="Y56" s="69" t="s">
        <v>372</v>
      </c>
      <c r="Z56" s="69" t="s">
        <v>373</v>
      </c>
      <c r="AA56" s="69" t="s">
        <v>379</v>
      </c>
      <c r="AB56" s="69">
        <f t="shared" si="13"/>
        <v>1</v>
      </c>
      <c r="AC56" s="69" t="s">
        <v>377</v>
      </c>
      <c r="AD56" s="69">
        <f t="shared" si="14"/>
        <v>3</v>
      </c>
      <c r="AE56" s="69" t="s">
        <v>377</v>
      </c>
      <c r="AF56" s="69">
        <f t="shared" si="15"/>
        <v>3</v>
      </c>
      <c r="AG56" s="69">
        <f t="shared" si="16"/>
        <v>7</v>
      </c>
      <c r="AH56" s="69" t="str">
        <f>IF(AEE61=7,(IF(AB56=1,"Alta",IF(AD56=1,"Alta",IF(AF56=1,"Alta","Media")))),IF(AG56&lt;=3,"Baja",IF(AG56&lt;=7,"Media",IF(AG56&lt;=9,"Alta",""))))</f>
        <v>Media</v>
      </c>
    </row>
    <row r="57" spans="1:34" s="185" customFormat="1" ht="204">
      <c r="A57" s="69" t="s">
        <v>1426</v>
      </c>
      <c r="B57" s="69" t="s">
        <v>137</v>
      </c>
      <c r="C57" s="69" t="s">
        <v>144</v>
      </c>
      <c r="D57" s="69" t="s">
        <v>702</v>
      </c>
      <c r="E57" s="69" t="s">
        <v>766</v>
      </c>
      <c r="F57" s="69" t="s">
        <v>767</v>
      </c>
      <c r="G57" s="69" t="s">
        <v>768</v>
      </c>
      <c r="H57" s="69" t="s">
        <v>157</v>
      </c>
      <c r="I57" s="69" t="s">
        <v>164</v>
      </c>
      <c r="J57" s="69" t="s">
        <v>174</v>
      </c>
      <c r="K57" s="69" t="s">
        <v>689</v>
      </c>
      <c r="L57" s="69" t="s">
        <v>359</v>
      </c>
      <c r="M57" s="69" t="s">
        <v>690</v>
      </c>
      <c r="N57" s="69" t="s">
        <v>690</v>
      </c>
      <c r="O57" s="69"/>
      <c r="P57" s="69" t="s">
        <v>420</v>
      </c>
      <c r="Q57" s="69" t="s">
        <v>365</v>
      </c>
      <c r="R57" s="69" t="s">
        <v>421</v>
      </c>
      <c r="S57" s="69" t="str">
        <f t="shared" si="11"/>
        <v>No Aplica</v>
      </c>
      <c r="T57" s="69" t="s">
        <v>691</v>
      </c>
      <c r="U57" s="69" t="s">
        <v>369</v>
      </c>
      <c r="V57" s="69" t="s">
        <v>706</v>
      </c>
      <c r="W57" s="69"/>
      <c r="X57" s="69" t="str">
        <f t="shared" si="12"/>
        <v>Dirección de Prevención</v>
      </c>
      <c r="Y57" s="69" t="s">
        <v>372</v>
      </c>
      <c r="Z57" s="69" t="s">
        <v>372</v>
      </c>
      <c r="AA57" s="69" t="s">
        <v>379</v>
      </c>
      <c r="AB57" s="69">
        <f t="shared" si="13"/>
        <v>1</v>
      </c>
      <c r="AC57" s="69" t="s">
        <v>377</v>
      </c>
      <c r="AD57" s="69">
        <f t="shared" si="14"/>
        <v>3</v>
      </c>
      <c r="AE57" s="69" t="s">
        <v>377</v>
      </c>
      <c r="AF57" s="69">
        <f t="shared" si="15"/>
        <v>3</v>
      </c>
      <c r="AG57" s="69">
        <f t="shared" si="16"/>
        <v>7</v>
      </c>
      <c r="AH57" s="69" t="str">
        <f>IF(AEE62=7,(IF(AB57=1,"Alta",IF(AD57=1,"Alta",IF(AF57=1,"Alta","Media")))),IF(AG57&lt;=3,"Baja",IF(AG57&lt;=7,"Media",IF(AG57&lt;=9,"Alta",""))))</f>
        <v>Media</v>
      </c>
    </row>
    <row r="58" spans="1:34" s="185" customFormat="1" ht="267.75">
      <c r="A58" s="69" t="s">
        <v>1427</v>
      </c>
      <c r="B58" s="69" t="s">
        <v>138</v>
      </c>
      <c r="C58" s="69" t="s">
        <v>150</v>
      </c>
      <c r="D58" s="69" t="s">
        <v>449</v>
      </c>
      <c r="E58" s="69" t="s">
        <v>450</v>
      </c>
      <c r="F58" s="69" t="s">
        <v>451</v>
      </c>
      <c r="G58" s="69" t="s">
        <v>452</v>
      </c>
      <c r="H58" s="69" t="s">
        <v>157</v>
      </c>
      <c r="I58" s="69" t="s">
        <v>164</v>
      </c>
      <c r="J58" s="69" t="s">
        <v>170</v>
      </c>
      <c r="K58" s="69" t="s">
        <v>171</v>
      </c>
      <c r="L58" s="69" t="s">
        <v>359</v>
      </c>
      <c r="M58" s="69" t="s">
        <v>453</v>
      </c>
      <c r="N58" s="69" t="s">
        <v>454</v>
      </c>
      <c r="O58" s="69" t="s">
        <v>455</v>
      </c>
      <c r="P58" s="69" t="s">
        <v>420</v>
      </c>
      <c r="Q58" s="69" t="s">
        <v>363</v>
      </c>
      <c r="R58" s="69" t="s">
        <v>420</v>
      </c>
      <c r="S58" s="70" t="str">
        <f>IF(R58="","",IF(R58="NO","No Aplica",IF(R58="Sí",IF(Q58="Información Pública Reservada","I.P.Reservada",IF(Q58="Información Pública Clasificada","I.P.Clasificada",IF(Q58="Información Pública","I.Pública"))))))</f>
        <v>I.Pública</v>
      </c>
      <c r="T58" s="69" t="s">
        <v>456</v>
      </c>
      <c r="U58" s="69" t="s">
        <v>369</v>
      </c>
      <c r="V58" s="69" t="s">
        <v>457</v>
      </c>
      <c r="W58" s="69" t="s">
        <v>458</v>
      </c>
      <c r="X58" s="69" t="s">
        <v>459</v>
      </c>
      <c r="Y58" s="69" t="s">
        <v>371</v>
      </c>
      <c r="Z58" s="69" t="s">
        <v>372</v>
      </c>
      <c r="AA58" s="69" t="s">
        <v>379</v>
      </c>
      <c r="AB58" s="70">
        <f>IF(AA58="Alta",3,IF(AA58="Media",2,IF(AA58="Baja",1,IF(AA58="",""))))</f>
        <v>1</v>
      </c>
      <c r="AC58" s="69" t="s">
        <v>377</v>
      </c>
      <c r="AD58" s="70">
        <f>IF(AC58="Alta",3,IF(AC58="Media",2,IF(AC58="Baja",1,IF(AC58="",""))))</f>
        <v>3</v>
      </c>
      <c r="AE58" s="69" t="s">
        <v>379</v>
      </c>
      <c r="AF58" s="70">
        <f>IF(AE58="Alta",3,IF(AE58="Media",2,IF(AE58="Baja",1,IF(AE58="",""))))</f>
        <v>1</v>
      </c>
      <c r="AG58" s="70">
        <f>IFERROR(SUM(AB58+AD58+AF58),"")</f>
        <v>5</v>
      </c>
      <c r="AH58" s="70" t="str">
        <f>IF(AEE63=7,(IF(AB58=1,"Alta",IF(AD58=1,"Alta",IF(AF58=1,"Alta","Media")))),IF(AG58&lt;=3,"Baja",IF(AG58&lt;=7,"Media",IF(AG58&lt;=9,"Alta",""))))</f>
        <v>Media</v>
      </c>
    </row>
    <row r="59" spans="1:34" s="185" customFormat="1" ht="357">
      <c r="A59" s="69" t="s">
        <v>1428</v>
      </c>
      <c r="B59" s="69" t="s">
        <v>138</v>
      </c>
      <c r="C59" s="69" t="s">
        <v>150</v>
      </c>
      <c r="D59" s="69" t="s">
        <v>458</v>
      </c>
      <c r="E59" s="69" t="s">
        <v>461</v>
      </c>
      <c r="F59" s="69" t="s">
        <v>462</v>
      </c>
      <c r="G59" s="69" t="s">
        <v>463</v>
      </c>
      <c r="H59" s="69" t="s">
        <v>157</v>
      </c>
      <c r="I59" s="69" t="s">
        <v>164</v>
      </c>
      <c r="J59" s="69" t="s">
        <v>158</v>
      </c>
      <c r="K59" s="69" t="s">
        <v>182</v>
      </c>
      <c r="L59" s="69" t="s">
        <v>359</v>
      </c>
      <c r="M59" s="69" t="s">
        <v>453</v>
      </c>
      <c r="N59" s="69" t="s">
        <v>464</v>
      </c>
      <c r="O59" s="69" t="s">
        <v>465</v>
      </c>
      <c r="P59" s="69" t="s">
        <v>420</v>
      </c>
      <c r="Q59" s="69" t="s">
        <v>363</v>
      </c>
      <c r="R59" s="69" t="s">
        <v>420</v>
      </c>
      <c r="S59" s="70" t="str">
        <f t="shared" ref="S59:S75" si="18">IF(R59="","",IF(R59="NO","No Aplica",IF(R59="Sí",IF(Q59="Información Pública Reservada","I.P.Reservada",IF(Q59="Información Pública Clasificada","I.P.Clasificada",IF(Q59="Información Pública","I.Pública"))))))</f>
        <v>I.Pública</v>
      </c>
      <c r="T59" s="69" t="s">
        <v>456</v>
      </c>
      <c r="U59" s="69" t="s">
        <v>369</v>
      </c>
      <c r="V59" s="69" t="s">
        <v>457</v>
      </c>
      <c r="W59" s="69" t="s">
        <v>458</v>
      </c>
      <c r="X59" s="69" t="s">
        <v>459</v>
      </c>
      <c r="Y59" s="69" t="s">
        <v>371</v>
      </c>
      <c r="Z59" s="69" t="s">
        <v>373</v>
      </c>
      <c r="AA59" s="69" t="s">
        <v>379</v>
      </c>
      <c r="AB59" s="70">
        <f t="shared" ref="AB59:AB75" si="19">IF(AA59="Alta",3,IF(AA59="Media",2,IF(AA59="Baja",1,IF(AA59="",""))))</f>
        <v>1</v>
      </c>
      <c r="AC59" s="69" t="s">
        <v>378</v>
      </c>
      <c r="AD59" s="70">
        <f t="shared" ref="AD59:AD75" si="20">IF(AC59="Alta",3,IF(AC59="Media",2,IF(AC59="Baja",1,IF(AC59="",""))))</f>
        <v>2</v>
      </c>
      <c r="AE59" s="69" t="s">
        <v>379</v>
      </c>
      <c r="AF59" s="70">
        <f t="shared" ref="AF59:AF75" si="21">IF(AE59="Alta",3,IF(AE59="Media",2,IF(AE59="Baja",1,IF(AE59="",""))))</f>
        <v>1</v>
      </c>
      <c r="AG59" s="70">
        <f t="shared" ref="AG59:AG75" si="22">IFERROR(SUM(AB59+AD59+AF59),"")</f>
        <v>4</v>
      </c>
      <c r="AH59" s="70" t="str">
        <f>IF(AEE64=7,(IF(AB59=1,"Alta",IF(AD59=1,"Alta",IF(AF59=1,"Alta","Media")))),IF(AG59&lt;=3,"Baja",IF(AG59&lt;=7,"Media",IF(AG59&lt;=9,"Alta",""))))</f>
        <v>Media</v>
      </c>
    </row>
    <row r="60" spans="1:34" s="185" customFormat="1" ht="216.75">
      <c r="A60" s="69" t="s">
        <v>1429</v>
      </c>
      <c r="B60" s="69" t="s">
        <v>138</v>
      </c>
      <c r="C60" s="69" t="s">
        <v>150</v>
      </c>
      <c r="D60" s="69" t="s">
        <v>471</v>
      </c>
      <c r="E60" s="69" t="s">
        <v>458</v>
      </c>
      <c r="F60" s="69" t="s">
        <v>472</v>
      </c>
      <c r="G60" s="69" t="s">
        <v>473</v>
      </c>
      <c r="H60" s="69" t="s">
        <v>157</v>
      </c>
      <c r="I60" s="69" t="s">
        <v>164</v>
      </c>
      <c r="J60" s="69" t="s">
        <v>158</v>
      </c>
      <c r="K60" s="69" t="s">
        <v>182</v>
      </c>
      <c r="L60" s="69" t="s">
        <v>359</v>
      </c>
      <c r="M60" s="69" t="s">
        <v>474</v>
      </c>
      <c r="N60" s="69" t="s">
        <v>475</v>
      </c>
      <c r="O60" s="69" t="s">
        <v>476</v>
      </c>
      <c r="P60" s="69" t="s">
        <v>420</v>
      </c>
      <c r="Q60" s="69" t="s">
        <v>364</v>
      </c>
      <c r="R60" s="69" t="s">
        <v>420</v>
      </c>
      <c r="S60" s="70" t="str">
        <f t="shared" si="18"/>
        <v>I.P.Clasificada</v>
      </c>
      <c r="T60" s="69" t="s">
        <v>456</v>
      </c>
      <c r="U60" s="69" t="s">
        <v>369</v>
      </c>
      <c r="V60" s="69" t="s">
        <v>477</v>
      </c>
      <c r="W60" s="69" t="s">
        <v>458</v>
      </c>
      <c r="X60" s="69" t="s">
        <v>459</v>
      </c>
      <c r="Y60" s="69" t="s">
        <v>371</v>
      </c>
      <c r="Z60" s="69" t="s">
        <v>371</v>
      </c>
      <c r="AA60" s="69" t="s">
        <v>377</v>
      </c>
      <c r="AB60" s="70">
        <f t="shared" si="19"/>
        <v>3</v>
      </c>
      <c r="AC60" s="69" t="s">
        <v>377</v>
      </c>
      <c r="AD60" s="70">
        <f t="shared" si="20"/>
        <v>3</v>
      </c>
      <c r="AE60" s="69" t="s">
        <v>377</v>
      </c>
      <c r="AF60" s="70">
        <f t="shared" si="21"/>
        <v>3</v>
      </c>
      <c r="AG60" s="70">
        <f t="shared" si="22"/>
        <v>9</v>
      </c>
      <c r="AH60" s="70" t="str">
        <f>IF(AEE66=7,(IF(AB60=1,"Alta",IF(AD60=1,"Alta",IF(AF60=1,"Alta","Media")))),IF(AG60&lt;=3,"Baja",IF(AG60&lt;=7,"Media",IF(AG60&lt;=9,"Alta",""))))</f>
        <v>Alta</v>
      </c>
    </row>
    <row r="61" spans="1:34" s="185" customFormat="1" ht="357">
      <c r="A61" s="69" t="s">
        <v>1430</v>
      </c>
      <c r="B61" s="69" t="s">
        <v>138</v>
      </c>
      <c r="C61" s="69" t="s">
        <v>150</v>
      </c>
      <c r="D61" s="69" t="s">
        <v>458</v>
      </c>
      <c r="E61" s="69" t="s">
        <v>458</v>
      </c>
      <c r="F61" s="69" t="s">
        <v>479</v>
      </c>
      <c r="G61" s="69" t="s">
        <v>480</v>
      </c>
      <c r="H61" s="69" t="s">
        <v>157</v>
      </c>
      <c r="I61" s="69" t="s">
        <v>164</v>
      </c>
      <c r="J61" s="69" t="s">
        <v>170</v>
      </c>
      <c r="K61" s="69" t="s">
        <v>184</v>
      </c>
      <c r="L61" s="69" t="s">
        <v>359</v>
      </c>
      <c r="M61" s="69" t="s">
        <v>481</v>
      </c>
      <c r="N61" s="69" t="s">
        <v>482</v>
      </c>
      <c r="O61" s="69" t="s">
        <v>483</v>
      </c>
      <c r="P61" s="69" t="s">
        <v>420</v>
      </c>
      <c r="Q61" s="69" t="s">
        <v>363</v>
      </c>
      <c r="R61" s="69" t="s">
        <v>420</v>
      </c>
      <c r="S61" s="70" t="str">
        <f t="shared" si="18"/>
        <v>I.Pública</v>
      </c>
      <c r="T61" s="69" t="s">
        <v>456</v>
      </c>
      <c r="U61" s="69" t="s">
        <v>368</v>
      </c>
      <c r="V61" s="69" t="s">
        <v>468</v>
      </c>
      <c r="W61" s="186" t="s">
        <v>484</v>
      </c>
      <c r="X61" s="69" t="s">
        <v>459</v>
      </c>
      <c r="Y61" s="69" t="s">
        <v>371</v>
      </c>
      <c r="Z61" s="69" t="s">
        <v>373</v>
      </c>
      <c r="AA61" s="69" t="s">
        <v>377</v>
      </c>
      <c r="AB61" s="70">
        <f t="shared" si="19"/>
        <v>3</v>
      </c>
      <c r="AC61" s="69" t="s">
        <v>377</v>
      </c>
      <c r="AD61" s="70">
        <f t="shared" si="20"/>
        <v>3</v>
      </c>
      <c r="AE61" s="69" t="s">
        <v>377</v>
      </c>
      <c r="AF61" s="70">
        <f t="shared" si="21"/>
        <v>3</v>
      </c>
      <c r="AG61" s="70">
        <f t="shared" si="22"/>
        <v>9</v>
      </c>
      <c r="AH61" s="70" t="str">
        <f>IF(AEE67=7,(IF(AB61=1,"Alta",IF(AD61=1,"Alta",IF(AF61=1,"Alta","Media")))),IF(AG61&lt;=3,"Baja",IF(AG61&lt;=7,"Media",IF(AG61&lt;=9,"Alta",""))))</f>
        <v>Alta</v>
      </c>
    </row>
    <row r="62" spans="1:34" s="185" customFormat="1" ht="331.5">
      <c r="A62" s="69" t="s">
        <v>1431</v>
      </c>
      <c r="B62" s="69" t="s">
        <v>138</v>
      </c>
      <c r="C62" s="69" t="s">
        <v>150</v>
      </c>
      <c r="D62" s="69" t="s">
        <v>471</v>
      </c>
      <c r="E62" s="69" t="s">
        <v>458</v>
      </c>
      <c r="F62" s="69" t="s">
        <v>486</v>
      </c>
      <c r="G62" s="69" t="s">
        <v>487</v>
      </c>
      <c r="H62" s="69" t="s">
        <v>157</v>
      </c>
      <c r="I62" s="69" t="s">
        <v>164</v>
      </c>
      <c r="J62" s="69" t="s">
        <v>170</v>
      </c>
      <c r="K62" s="69" t="s">
        <v>182</v>
      </c>
      <c r="L62" s="69" t="s">
        <v>359</v>
      </c>
      <c r="M62" s="69" t="s">
        <v>488</v>
      </c>
      <c r="N62" s="69" t="s">
        <v>489</v>
      </c>
      <c r="O62" s="69" t="s">
        <v>490</v>
      </c>
      <c r="P62" s="69" t="s">
        <v>420</v>
      </c>
      <c r="Q62" s="69" t="s">
        <v>364</v>
      </c>
      <c r="R62" s="69" t="s">
        <v>420</v>
      </c>
      <c r="S62" s="70" t="str">
        <f t="shared" si="18"/>
        <v>I.P.Clasificada</v>
      </c>
      <c r="T62" s="69" t="s">
        <v>456</v>
      </c>
      <c r="U62" s="69" t="s">
        <v>369</v>
      </c>
      <c r="V62" s="69" t="s">
        <v>457</v>
      </c>
      <c r="W62" s="186" t="s">
        <v>469</v>
      </c>
      <c r="X62" s="69" t="s">
        <v>459</v>
      </c>
      <c r="Y62" s="69" t="s">
        <v>373</v>
      </c>
      <c r="Z62" s="69" t="s">
        <v>373</v>
      </c>
      <c r="AA62" s="69" t="s">
        <v>379</v>
      </c>
      <c r="AB62" s="70">
        <f t="shared" si="19"/>
        <v>1</v>
      </c>
      <c r="AC62" s="69" t="s">
        <v>379</v>
      </c>
      <c r="AD62" s="70">
        <f t="shared" si="20"/>
        <v>1</v>
      </c>
      <c r="AE62" s="69" t="s">
        <v>379</v>
      </c>
      <c r="AF62" s="70">
        <f t="shared" si="21"/>
        <v>1</v>
      </c>
      <c r="AG62" s="70">
        <f t="shared" si="22"/>
        <v>3</v>
      </c>
      <c r="AH62" s="70" t="str">
        <f>IF(AEE68=7,(IF(AB62=1,"Alta",IF(AD62=1,"Alta",IF(AF62=1,"Alta","Media")))),IF(AG62&lt;=3,"Baja",IF(AG62&lt;=7,"Media",IF(AG62&lt;=9,"Alta",""))))</f>
        <v>Baja</v>
      </c>
    </row>
    <row r="63" spans="1:34" s="185" customFormat="1" ht="357">
      <c r="A63" s="69" t="s">
        <v>1432</v>
      </c>
      <c r="B63" s="69" t="s">
        <v>138</v>
      </c>
      <c r="C63" s="69" t="s">
        <v>150</v>
      </c>
      <c r="D63" s="69" t="s">
        <v>492</v>
      </c>
      <c r="E63" s="69" t="s">
        <v>458</v>
      </c>
      <c r="F63" s="69" t="s">
        <v>493</v>
      </c>
      <c r="G63" s="69" t="s">
        <v>494</v>
      </c>
      <c r="H63" s="69" t="s">
        <v>157</v>
      </c>
      <c r="I63" s="69" t="s">
        <v>164</v>
      </c>
      <c r="J63" s="69" t="s">
        <v>170</v>
      </c>
      <c r="K63" s="69" t="s">
        <v>184</v>
      </c>
      <c r="L63" s="69" t="s">
        <v>359</v>
      </c>
      <c r="M63" s="69" t="s">
        <v>495</v>
      </c>
      <c r="N63" s="69" t="s">
        <v>496</v>
      </c>
      <c r="O63" s="69" t="s">
        <v>497</v>
      </c>
      <c r="P63" s="69" t="s">
        <v>420</v>
      </c>
      <c r="Q63" s="69" t="s">
        <v>363</v>
      </c>
      <c r="R63" s="69" t="s">
        <v>420</v>
      </c>
      <c r="S63" s="70" t="str">
        <f t="shared" si="18"/>
        <v>I.Pública</v>
      </c>
      <c r="T63" s="69" t="s">
        <v>456</v>
      </c>
      <c r="U63" s="69" t="s">
        <v>369</v>
      </c>
      <c r="V63" s="69" t="s">
        <v>457</v>
      </c>
      <c r="W63" s="69" t="s">
        <v>458</v>
      </c>
      <c r="X63" s="69" t="s">
        <v>459</v>
      </c>
      <c r="Y63" s="69" t="s">
        <v>371</v>
      </c>
      <c r="Z63" s="69" t="s">
        <v>372</v>
      </c>
      <c r="AA63" s="69" t="s">
        <v>379</v>
      </c>
      <c r="AB63" s="70">
        <f t="shared" si="19"/>
        <v>1</v>
      </c>
      <c r="AC63" s="69" t="s">
        <v>379</v>
      </c>
      <c r="AD63" s="70">
        <f t="shared" si="20"/>
        <v>1</v>
      </c>
      <c r="AE63" s="69" t="s">
        <v>377</v>
      </c>
      <c r="AF63" s="70">
        <f t="shared" si="21"/>
        <v>3</v>
      </c>
      <c r="AG63" s="70">
        <f t="shared" si="22"/>
        <v>5</v>
      </c>
      <c r="AH63" s="70" t="str">
        <f>IF(AEE68=7,(IF(AB63=1,"Alta",IF(AD63=1,"Alta",IF(AF63=1,"Alta","Media")))),IF(AG63&lt;=3,"Baja",IF(AG63&lt;=7,"Media",IF(AG63&lt;=9,"Alta",""))))</f>
        <v>Media</v>
      </c>
    </row>
    <row r="64" spans="1:34" s="185" customFormat="1" ht="318.75">
      <c r="A64" s="69" t="s">
        <v>1433</v>
      </c>
      <c r="B64" s="69" t="s">
        <v>138</v>
      </c>
      <c r="C64" s="69" t="s">
        <v>150</v>
      </c>
      <c r="D64" s="69" t="s">
        <v>458</v>
      </c>
      <c r="E64" s="69" t="s">
        <v>458</v>
      </c>
      <c r="F64" s="69" t="s">
        <v>499</v>
      </c>
      <c r="G64" s="69" t="s">
        <v>500</v>
      </c>
      <c r="H64" s="69" t="s">
        <v>157</v>
      </c>
      <c r="I64" s="69" t="s">
        <v>164</v>
      </c>
      <c r="J64" s="69" t="s">
        <v>162</v>
      </c>
      <c r="K64" s="69" t="s">
        <v>190</v>
      </c>
      <c r="L64" s="69" t="s">
        <v>359</v>
      </c>
      <c r="M64" s="69" t="s">
        <v>501</v>
      </c>
      <c r="N64" s="69" t="s">
        <v>502</v>
      </c>
      <c r="O64" s="69" t="s">
        <v>503</v>
      </c>
      <c r="P64" s="69" t="s">
        <v>421</v>
      </c>
      <c r="Q64" s="69" t="s">
        <v>363</v>
      </c>
      <c r="R64" s="69" t="s">
        <v>420</v>
      </c>
      <c r="S64" s="70" t="str">
        <f t="shared" si="18"/>
        <v>I.Pública</v>
      </c>
      <c r="T64" s="69" t="s">
        <v>456</v>
      </c>
      <c r="U64" s="69" t="s">
        <v>369</v>
      </c>
      <c r="V64" s="69" t="s">
        <v>457</v>
      </c>
      <c r="W64" s="69" t="s">
        <v>458</v>
      </c>
      <c r="X64" s="69" t="s">
        <v>459</v>
      </c>
      <c r="Y64" s="69" t="s">
        <v>373</v>
      </c>
      <c r="Z64" s="69" t="s">
        <v>373</v>
      </c>
      <c r="AA64" s="69" t="s">
        <v>379</v>
      </c>
      <c r="AB64" s="70">
        <f t="shared" si="19"/>
        <v>1</v>
      </c>
      <c r="AC64" s="69" t="s">
        <v>379</v>
      </c>
      <c r="AD64" s="70">
        <f t="shared" si="20"/>
        <v>1</v>
      </c>
      <c r="AE64" s="69" t="s">
        <v>379</v>
      </c>
      <c r="AF64" s="70">
        <f t="shared" si="21"/>
        <v>1</v>
      </c>
      <c r="AG64" s="70">
        <f t="shared" si="22"/>
        <v>3</v>
      </c>
      <c r="AH64" s="70" t="str">
        <f>IF(AEE69=7,(IF(AB64=1,"Alta",IF(AD64=1,"Alta",IF(AF64=1,"Alta","Media")))),IF(AG64&lt;=3,"Baja",IF(AG64&lt;=7,"Media",IF(AG64&lt;=9,"Alta",""))))</f>
        <v>Baja</v>
      </c>
    </row>
    <row r="65" spans="1:34" s="185" customFormat="1" ht="409.5">
      <c r="A65" s="69" t="s">
        <v>1434</v>
      </c>
      <c r="B65" s="69" t="s">
        <v>138</v>
      </c>
      <c r="C65" s="69" t="s">
        <v>150</v>
      </c>
      <c r="D65" s="69" t="s">
        <v>458</v>
      </c>
      <c r="E65" s="69" t="s">
        <v>458</v>
      </c>
      <c r="F65" s="69" t="s">
        <v>505</v>
      </c>
      <c r="G65" s="69" t="s">
        <v>506</v>
      </c>
      <c r="H65" s="69" t="s">
        <v>157</v>
      </c>
      <c r="I65" s="69" t="s">
        <v>164</v>
      </c>
      <c r="J65" s="69" t="s">
        <v>162</v>
      </c>
      <c r="K65" s="69" t="s">
        <v>190</v>
      </c>
      <c r="L65" s="69" t="s">
        <v>359</v>
      </c>
      <c r="M65" s="69" t="s">
        <v>507</v>
      </c>
      <c r="N65" s="69" t="s">
        <v>508</v>
      </c>
      <c r="O65" s="69" t="s">
        <v>509</v>
      </c>
      <c r="P65" s="69" t="s">
        <v>421</v>
      </c>
      <c r="Q65" s="69" t="s">
        <v>363</v>
      </c>
      <c r="R65" s="69" t="s">
        <v>420</v>
      </c>
      <c r="S65" s="70" t="str">
        <f t="shared" si="18"/>
        <v>I.Pública</v>
      </c>
      <c r="T65" s="69" t="s">
        <v>456</v>
      </c>
      <c r="U65" s="69" t="s">
        <v>369</v>
      </c>
      <c r="V65" s="69" t="s">
        <v>457</v>
      </c>
      <c r="W65" s="186" t="s">
        <v>510</v>
      </c>
      <c r="X65" s="69" t="s">
        <v>459</v>
      </c>
      <c r="Y65" s="69" t="s">
        <v>373</v>
      </c>
      <c r="Z65" s="69" t="s">
        <v>373</v>
      </c>
      <c r="AA65" s="69" t="s">
        <v>379</v>
      </c>
      <c r="AB65" s="70">
        <f t="shared" si="19"/>
        <v>1</v>
      </c>
      <c r="AC65" s="69" t="s">
        <v>379</v>
      </c>
      <c r="AD65" s="70">
        <f t="shared" si="20"/>
        <v>1</v>
      </c>
      <c r="AE65" s="69" t="s">
        <v>379</v>
      </c>
      <c r="AF65" s="70">
        <f t="shared" si="21"/>
        <v>1</v>
      </c>
      <c r="AG65" s="70">
        <f t="shared" si="22"/>
        <v>3</v>
      </c>
      <c r="AH65" s="70" t="str">
        <f>IF(AEE70=7,(IF(AB65=1,"Alta",IF(AD65=1,"Alta",IF(AF65=1,"Alta","Media")))),IF(AG65&lt;=3,"Baja",IF(AG65&lt;=7,"Media",IF(AG65&lt;=9,"Alta",""))))</f>
        <v>Baja</v>
      </c>
    </row>
    <row r="66" spans="1:34" s="185" customFormat="1" ht="409.5">
      <c r="A66" s="69" t="s">
        <v>1435</v>
      </c>
      <c r="B66" s="69" t="s">
        <v>138</v>
      </c>
      <c r="C66" s="69" t="s">
        <v>150</v>
      </c>
      <c r="D66" s="69" t="s">
        <v>512</v>
      </c>
      <c r="E66" s="69" t="s">
        <v>513</v>
      </c>
      <c r="F66" s="69" t="s">
        <v>514</v>
      </c>
      <c r="G66" s="69" t="s">
        <v>515</v>
      </c>
      <c r="H66" s="69" t="s">
        <v>157</v>
      </c>
      <c r="I66" s="69" t="s">
        <v>164</v>
      </c>
      <c r="J66" s="69" t="s">
        <v>170</v>
      </c>
      <c r="K66" s="69" t="s">
        <v>184</v>
      </c>
      <c r="L66" s="69" t="s">
        <v>359</v>
      </c>
      <c r="M66" s="69" t="s">
        <v>516</v>
      </c>
      <c r="N66" s="69" t="s">
        <v>517</v>
      </c>
      <c r="O66" s="69" t="s">
        <v>518</v>
      </c>
      <c r="P66" s="69" t="s">
        <v>420</v>
      </c>
      <c r="Q66" s="69" t="s">
        <v>363</v>
      </c>
      <c r="R66" s="69" t="s">
        <v>420</v>
      </c>
      <c r="S66" s="70" t="str">
        <f t="shared" si="18"/>
        <v>I.Pública</v>
      </c>
      <c r="T66" s="69" t="s">
        <v>456</v>
      </c>
      <c r="U66" s="69" t="s">
        <v>369</v>
      </c>
      <c r="V66" s="69" t="s">
        <v>456</v>
      </c>
      <c r="W66" s="69" t="s">
        <v>458</v>
      </c>
      <c r="X66" s="69" t="s">
        <v>459</v>
      </c>
      <c r="Y66" s="69" t="s">
        <v>371</v>
      </c>
      <c r="Z66" s="69" t="s">
        <v>371</v>
      </c>
      <c r="AA66" s="69" t="s">
        <v>377</v>
      </c>
      <c r="AB66" s="70">
        <f t="shared" si="19"/>
        <v>3</v>
      </c>
      <c r="AC66" s="69" t="s">
        <v>377</v>
      </c>
      <c r="AD66" s="70">
        <f t="shared" si="20"/>
        <v>3</v>
      </c>
      <c r="AE66" s="69" t="s">
        <v>377</v>
      </c>
      <c r="AF66" s="70">
        <f t="shared" si="21"/>
        <v>3</v>
      </c>
      <c r="AG66" s="70">
        <f t="shared" si="22"/>
        <v>9</v>
      </c>
      <c r="AH66" s="70" t="str">
        <f>IF(AEE71=7,(IF(AB66=1,"Alta",IF(AD66=1,"Alta",IF(AF66=1,"Alta","Media")))),IF(AG66&lt;=3,"Baja",IF(AG66&lt;=7,"Media",IF(AG66&lt;=9,"Alta",""))))</f>
        <v>Alta</v>
      </c>
    </row>
    <row r="67" spans="1:34" s="185" customFormat="1" ht="267.75">
      <c r="A67" s="69" t="s">
        <v>1436</v>
      </c>
      <c r="B67" s="69" t="s">
        <v>138</v>
      </c>
      <c r="C67" s="69" t="s">
        <v>150</v>
      </c>
      <c r="D67" s="69" t="s">
        <v>458</v>
      </c>
      <c r="E67" s="69" t="s">
        <v>458</v>
      </c>
      <c r="F67" s="69" t="s">
        <v>520</v>
      </c>
      <c r="G67" s="69" t="s">
        <v>521</v>
      </c>
      <c r="H67" s="69" t="s">
        <v>157</v>
      </c>
      <c r="I67" s="69" t="s">
        <v>164</v>
      </c>
      <c r="J67" s="69" t="s">
        <v>158</v>
      </c>
      <c r="K67" s="69" t="s">
        <v>182</v>
      </c>
      <c r="L67" s="69" t="s">
        <v>359</v>
      </c>
      <c r="M67" s="69" t="s">
        <v>453</v>
      </c>
      <c r="N67" s="69" t="s">
        <v>522</v>
      </c>
      <c r="O67" s="69" t="s">
        <v>523</v>
      </c>
      <c r="P67" s="69" t="s">
        <v>524</v>
      </c>
      <c r="Q67" s="69" t="s">
        <v>363</v>
      </c>
      <c r="R67" s="69" t="s">
        <v>420</v>
      </c>
      <c r="S67" s="70" t="str">
        <f t="shared" si="18"/>
        <v>I.Pública</v>
      </c>
      <c r="T67" s="69" t="s">
        <v>456</v>
      </c>
      <c r="U67" s="69" t="s">
        <v>369</v>
      </c>
      <c r="V67" s="69" t="s">
        <v>525</v>
      </c>
      <c r="W67" s="69" t="s">
        <v>458</v>
      </c>
      <c r="X67" s="69" t="s">
        <v>459</v>
      </c>
      <c r="Y67" s="69" t="s">
        <v>371</v>
      </c>
      <c r="Z67" s="69" t="s">
        <v>373</v>
      </c>
      <c r="AA67" s="69" t="s">
        <v>378</v>
      </c>
      <c r="AB67" s="70">
        <v>2</v>
      </c>
      <c r="AC67" s="69" t="s">
        <v>377</v>
      </c>
      <c r="AD67" s="70">
        <v>3</v>
      </c>
      <c r="AE67" s="69" t="s">
        <v>378</v>
      </c>
      <c r="AF67" s="70">
        <v>2</v>
      </c>
      <c r="AG67" s="70"/>
      <c r="AH67" s="70" t="str">
        <f>IF(AEE72=7,(IF(AB67=1,"Alta",IF(AD67=1,"Alta",IF(AF67=1,"Alta","Media")))),IF(AG67&lt;=3,"Baja",IF(AG67&lt;=7,"Media",IF(AG67&lt;=9,"Alta",""))))</f>
        <v>Baja</v>
      </c>
    </row>
    <row r="68" spans="1:34" s="185" customFormat="1" ht="409.5">
      <c r="A68" s="69" t="s">
        <v>1437</v>
      </c>
      <c r="B68" s="69" t="s">
        <v>138</v>
      </c>
      <c r="C68" s="69" t="s">
        <v>150</v>
      </c>
      <c r="D68" s="69" t="s">
        <v>529</v>
      </c>
      <c r="E68" s="69" t="s">
        <v>458</v>
      </c>
      <c r="F68" s="69" t="s">
        <v>530</v>
      </c>
      <c r="G68" s="69" t="s">
        <v>531</v>
      </c>
      <c r="H68" s="69" t="s">
        <v>157</v>
      </c>
      <c r="I68" s="69" t="s">
        <v>164</v>
      </c>
      <c r="J68" s="69" t="s">
        <v>158</v>
      </c>
      <c r="K68" s="69" t="s">
        <v>182</v>
      </c>
      <c r="L68" s="69" t="s">
        <v>359</v>
      </c>
      <c r="M68" s="69" t="s">
        <v>495</v>
      </c>
      <c r="N68" s="69" t="s">
        <v>532</v>
      </c>
      <c r="O68" s="69" t="s">
        <v>533</v>
      </c>
      <c r="P68" s="69" t="s">
        <v>421</v>
      </c>
      <c r="Q68" s="69" t="s">
        <v>363</v>
      </c>
      <c r="R68" s="69" t="s">
        <v>420</v>
      </c>
      <c r="S68" s="70" t="str">
        <f t="shared" si="18"/>
        <v>I.Pública</v>
      </c>
      <c r="T68" s="69" t="s">
        <v>456</v>
      </c>
      <c r="U68" s="69" t="s">
        <v>369</v>
      </c>
      <c r="V68" s="69" t="s">
        <v>525</v>
      </c>
      <c r="W68" s="69" t="s">
        <v>458</v>
      </c>
      <c r="X68" s="69" t="s">
        <v>459</v>
      </c>
      <c r="Y68" s="69" t="s">
        <v>371</v>
      </c>
      <c r="Z68" s="69" t="s">
        <v>373</v>
      </c>
      <c r="AA68" s="69" t="s">
        <v>378</v>
      </c>
      <c r="AB68" s="70">
        <f t="shared" si="19"/>
        <v>2</v>
      </c>
      <c r="AC68" s="69" t="s">
        <v>377</v>
      </c>
      <c r="AD68" s="70">
        <f t="shared" si="20"/>
        <v>3</v>
      </c>
      <c r="AE68" s="69" t="s">
        <v>378</v>
      </c>
      <c r="AF68" s="70">
        <f t="shared" si="21"/>
        <v>2</v>
      </c>
      <c r="AG68" s="70">
        <f t="shared" si="22"/>
        <v>7</v>
      </c>
      <c r="AH68" s="70" t="str">
        <f t="shared" ref="AH68:AH74" si="23">IF(AEE74=7,(IF(AB68=1,"Alta",IF(AD68=1,"Alta",IF(AF68=1,"Alta","Media")))),IF(AG68&lt;=3,"Baja",IF(AG68&lt;=7,"Media",IF(AG68&lt;=9,"Alta",""))))</f>
        <v>Media</v>
      </c>
    </row>
    <row r="69" spans="1:34" s="185" customFormat="1" ht="409.5">
      <c r="A69" s="69" t="s">
        <v>1438</v>
      </c>
      <c r="B69" s="69" t="s">
        <v>138</v>
      </c>
      <c r="C69" s="69" t="s">
        <v>150</v>
      </c>
      <c r="D69" s="69" t="s">
        <v>527</v>
      </c>
      <c r="E69" s="69" t="s">
        <v>458</v>
      </c>
      <c r="F69" s="69" t="s">
        <v>535</v>
      </c>
      <c r="G69" s="69" t="s">
        <v>536</v>
      </c>
      <c r="H69" s="69" t="s">
        <v>157</v>
      </c>
      <c r="I69" s="69" t="s">
        <v>164</v>
      </c>
      <c r="J69" s="69" t="s">
        <v>177</v>
      </c>
      <c r="K69" s="69" t="s">
        <v>184</v>
      </c>
      <c r="L69" s="69" t="s">
        <v>359</v>
      </c>
      <c r="M69" s="69" t="s">
        <v>537</v>
      </c>
      <c r="N69" s="69" t="s">
        <v>538</v>
      </c>
      <c r="O69" s="69" t="s">
        <v>539</v>
      </c>
      <c r="P69" s="69" t="s">
        <v>421</v>
      </c>
      <c r="Q69" s="69" t="s">
        <v>363</v>
      </c>
      <c r="R69" s="69" t="s">
        <v>420</v>
      </c>
      <c r="S69" s="70" t="str">
        <f t="shared" si="18"/>
        <v>I.Pública</v>
      </c>
      <c r="T69" s="69" t="s">
        <v>456</v>
      </c>
      <c r="U69" s="69" t="s">
        <v>369</v>
      </c>
      <c r="V69" s="69" t="s">
        <v>525</v>
      </c>
      <c r="W69" s="69" t="s">
        <v>458</v>
      </c>
      <c r="X69" s="69" t="s">
        <v>459</v>
      </c>
      <c r="Y69" s="69" t="s">
        <v>372</v>
      </c>
      <c r="Z69" s="69" t="s">
        <v>372</v>
      </c>
      <c r="AA69" s="69" t="s">
        <v>378</v>
      </c>
      <c r="AB69" s="70">
        <f t="shared" si="19"/>
        <v>2</v>
      </c>
      <c r="AC69" s="69" t="s">
        <v>377</v>
      </c>
      <c r="AD69" s="70">
        <f t="shared" si="20"/>
        <v>3</v>
      </c>
      <c r="AE69" s="69" t="s">
        <v>377</v>
      </c>
      <c r="AF69" s="70">
        <f t="shared" si="21"/>
        <v>3</v>
      </c>
      <c r="AG69" s="70">
        <f t="shared" si="22"/>
        <v>8</v>
      </c>
      <c r="AH69" s="70" t="str">
        <f t="shared" si="23"/>
        <v>Alta</v>
      </c>
    </row>
    <row r="70" spans="1:34" s="185" customFormat="1" ht="408">
      <c r="A70" s="69" t="s">
        <v>1439</v>
      </c>
      <c r="B70" s="69" t="s">
        <v>138</v>
      </c>
      <c r="C70" s="69" t="s">
        <v>150</v>
      </c>
      <c r="D70" s="69" t="s">
        <v>527</v>
      </c>
      <c r="E70" s="69" t="s">
        <v>458</v>
      </c>
      <c r="F70" s="69" t="s">
        <v>541</v>
      </c>
      <c r="G70" s="69" t="s">
        <v>542</v>
      </c>
      <c r="H70" s="69" t="s">
        <v>157</v>
      </c>
      <c r="I70" s="69" t="s">
        <v>164</v>
      </c>
      <c r="J70" s="69" t="s">
        <v>177</v>
      </c>
      <c r="K70" s="69" t="s">
        <v>184</v>
      </c>
      <c r="L70" s="69" t="s">
        <v>359</v>
      </c>
      <c r="M70" s="69" t="s">
        <v>537</v>
      </c>
      <c r="N70" s="69" t="s">
        <v>543</v>
      </c>
      <c r="O70" s="69" t="s">
        <v>544</v>
      </c>
      <c r="P70" s="69" t="s">
        <v>421</v>
      </c>
      <c r="Q70" s="69" t="s">
        <v>363</v>
      </c>
      <c r="R70" s="69" t="s">
        <v>420</v>
      </c>
      <c r="S70" s="70" t="str">
        <f t="shared" si="18"/>
        <v>I.Pública</v>
      </c>
      <c r="T70" s="69" t="s">
        <v>456</v>
      </c>
      <c r="U70" s="69" t="s">
        <v>369</v>
      </c>
      <c r="V70" s="69" t="s">
        <v>525</v>
      </c>
      <c r="W70" s="69" t="s">
        <v>458</v>
      </c>
      <c r="X70" s="69" t="s">
        <v>459</v>
      </c>
      <c r="Y70" s="69" t="s">
        <v>372</v>
      </c>
      <c r="Z70" s="69" t="s">
        <v>372</v>
      </c>
      <c r="AA70" s="69" t="s">
        <v>378</v>
      </c>
      <c r="AB70" s="70">
        <f t="shared" si="19"/>
        <v>2</v>
      </c>
      <c r="AC70" s="69" t="s">
        <v>377</v>
      </c>
      <c r="AD70" s="70">
        <f t="shared" si="20"/>
        <v>3</v>
      </c>
      <c r="AE70" s="69" t="s">
        <v>377</v>
      </c>
      <c r="AF70" s="70">
        <f t="shared" si="21"/>
        <v>3</v>
      </c>
      <c r="AG70" s="70">
        <f t="shared" si="22"/>
        <v>8</v>
      </c>
      <c r="AH70" s="70" t="str">
        <f t="shared" si="23"/>
        <v>Alta</v>
      </c>
    </row>
    <row r="71" spans="1:34" s="185" customFormat="1" ht="204">
      <c r="A71" s="69" t="s">
        <v>1440</v>
      </c>
      <c r="B71" s="69" t="s">
        <v>138</v>
      </c>
      <c r="C71" s="69" t="s">
        <v>150</v>
      </c>
      <c r="D71" s="69" t="s">
        <v>546</v>
      </c>
      <c r="E71" s="69" t="s">
        <v>458</v>
      </c>
      <c r="F71" s="69" t="s">
        <v>547</v>
      </c>
      <c r="G71" s="69" t="s">
        <v>548</v>
      </c>
      <c r="H71" s="69" t="s">
        <v>157</v>
      </c>
      <c r="I71" s="69" t="s">
        <v>164</v>
      </c>
      <c r="J71" s="69" t="s">
        <v>162</v>
      </c>
      <c r="K71" s="69" t="s">
        <v>186</v>
      </c>
      <c r="L71" s="69" t="s">
        <v>359</v>
      </c>
      <c r="M71" s="69" t="s">
        <v>549</v>
      </c>
      <c r="N71" s="69" t="s">
        <v>458</v>
      </c>
      <c r="O71" s="69" t="s">
        <v>458</v>
      </c>
      <c r="P71" s="69" t="s">
        <v>420</v>
      </c>
      <c r="Q71" s="69" t="s">
        <v>364</v>
      </c>
      <c r="R71" s="69" t="s">
        <v>420</v>
      </c>
      <c r="S71" s="70" t="str">
        <f t="shared" si="18"/>
        <v>I.P.Clasificada</v>
      </c>
      <c r="T71" s="69" t="s">
        <v>456</v>
      </c>
      <c r="U71" s="69" t="s">
        <v>369</v>
      </c>
      <c r="V71" s="69" t="s">
        <v>457</v>
      </c>
      <c r="W71" s="69" t="s">
        <v>458</v>
      </c>
      <c r="X71" s="69" t="s">
        <v>459</v>
      </c>
      <c r="Y71" s="69" t="s">
        <v>371</v>
      </c>
      <c r="Z71" s="69" t="s">
        <v>373</v>
      </c>
      <c r="AA71" s="69" t="s">
        <v>379</v>
      </c>
      <c r="AB71" s="70">
        <f>IF(AA71="Alta",3,IF(AA71="Media",2,IF(AA71="Baja",1,IF(AA71="",""))))</f>
        <v>1</v>
      </c>
      <c r="AC71" s="69" t="s">
        <v>377</v>
      </c>
      <c r="AD71" s="70">
        <f>IF(AC71="Alta",3,IF(AC71="Media",2,IF(AC71="Baja",1,IF(AC71="",""))))</f>
        <v>3</v>
      </c>
      <c r="AE71" s="69" t="s">
        <v>377</v>
      </c>
      <c r="AF71" s="70">
        <f t="shared" si="21"/>
        <v>3</v>
      </c>
      <c r="AG71" s="70">
        <f t="shared" si="22"/>
        <v>7</v>
      </c>
      <c r="AH71" s="70" t="str">
        <f t="shared" si="23"/>
        <v>Media</v>
      </c>
    </row>
    <row r="72" spans="1:34" s="185" customFormat="1" ht="178.5">
      <c r="A72" s="69" t="s">
        <v>1441</v>
      </c>
      <c r="B72" s="69" t="s">
        <v>138</v>
      </c>
      <c r="C72" s="69" t="s">
        <v>150</v>
      </c>
      <c r="D72" s="69" t="s">
        <v>551</v>
      </c>
      <c r="E72" s="69" t="s">
        <v>552</v>
      </c>
      <c r="F72" s="69" t="s">
        <v>553</v>
      </c>
      <c r="G72" s="69" t="s">
        <v>554</v>
      </c>
      <c r="H72" s="69" t="s">
        <v>157</v>
      </c>
      <c r="I72" s="69" t="s">
        <v>164</v>
      </c>
      <c r="J72" s="69" t="s">
        <v>170</v>
      </c>
      <c r="K72" s="69" t="s">
        <v>186</v>
      </c>
      <c r="L72" s="69" t="s">
        <v>359</v>
      </c>
      <c r="M72" s="69" t="s">
        <v>549</v>
      </c>
      <c r="N72" s="69" t="s">
        <v>458</v>
      </c>
      <c r="O72" s="69" t="s">
        <v>458</v>
      </c>
      <c r="P72" s="69" t="s">
        <v>420</v>
      </c>
      <c r="Q72" s="69" t="s">
        <v>364</v>
      </c>
      <c r="R72" s="69" t="s">
        <v>420</v>
      </c>
      <c r="S72" s="70" t="str">
        <f t="shared" si="18"/>
        <v>I.P.Clasificada</v>
      </c>
      <c r="T72" s="69" t="s">
        <v>456</v>
      </c>
      <c r="U72" s="69" t="s">
        <v>369</v>
      </c>
      <c r="V72" s="69" t="s">
        <v>457</v>
      </c>
      <c r="W72" s="69" t="s">
        <v>458</v>
      </c>
      <c r="X72" s="69" t="s">
        <v>459</v>
      </c>
      <c r="Y72" s="69" t="s">
        <v>371</v>
      </c>
      <c r="Z72" s="69" t="s">
        <v>373</v>
      </c>
      <c r="AA72" s="69" t="s">
        <v>379</v>
      </c>
      <c r="AB72" s="70">
        <f t="shared" ref="AB72:AB74" si="24">IF(AA72="Alta",3,IF(AA72="Media",2,IF(AA72="Baja",1,IF(AA72="",""))))</f>
        <v>1</v>
      </c>
      <c r="AC72" s="69" t="s">
        <v>377</v>
      </c>
      <c r="AD72" s="70">
        <f t="shared" ref="AD72:AD74" si="25">IF(AC72="Alta",3,IF(AC72="Media",2,IF(AC72="Baja",1,IF(AC72="",""))))</f>
        <v>3</v>
      </c>
      <c r="AE72" s="69" t="s">
        <v>377</v>
      </c>
      <c r="AF72" s="70">
        <f t="shared" si="21"/>
        <v>3</v>
      </c>
      <c r="AG72" s="70">
        <f t="shared" si="22"/>
        <v>7</v>
      </c>
      <c r="AH72" s="70" t="str">
        <f t="shared" si="23"/>
        <v>Media</v>
      </c>
    </row>
    <row r="73" spans="1:34" s="185" customFormat="1" ht="204">
      <c r="A73" s="69" t="s">
        <v>1442</v>
      </c>
      <c r="B73" s="69" t="s">
        <v>138</v>
      </c>
      <c r="C73" s="69" t="s">
        <v>150</v>
      </c>
      <c r="D73" s="69" t="s">
        <v>546</v>
      </c>
      <c r="E73" s="69"/>
      <c r="F73" s="69" t="s">
        <v>556</v>
      </c>
      <c r="G73" s="69" t="s">
        <v>548</v>
      </c>
      <c r="H73" s="69" t="s">
        <v>157</v>
      </c>
      <c r="I73" s="69" t="s">
        <v>164</v>
      </c>
      <c r="J73" s="69" t="s">
        <v>162</v>
      </c>
      <c r="K73" s="69" t="s">
        <v>186</v>
      </c>
      <c r="L73" s="69" t="s">
        <v>359</v>
      </c>
      <c r="M73" s="69" t="s">
        <v>549</v>
      </c>
      <c r="N73" s="69" t="s">
        <v>458</v>
      </c>
      <c r="O73" s="69" t="s">
        <v>458</v>
      </c>
      <c r="P73" s="69" t="s">
        <v>420</v>
      </c>
      <c r="Q73" s="69" t="s">
        <v>364</v>
      </c>
      <c r="R73" s="69" t="s">
        <v>420</v>
      </c>
      <c r="S73" s="70" t="str">
        <f t="shared" si="18"/>
        <v>I.P.Clasificada</v>
      </c>
      <c r="T73" s="69" t="s">
        <v>456</v>
      </c>
      <c r="U73" s="69" t="s">
        <v>369</v>
      </c>
      <c r="V73" s="69" t="s">
        <v>457</v>
      </c>
      <c r="W73" s="69" t="s">
        <v>458</v>
      </c>
      <c r="X73" s="69" t="s">
        <v>459</v>
      </c>
      <c r="Y73" s="69" t="s">
        <v>371</v>
      </c>
      <c r="Z73" s="69" t="s">
        <v>373</v>
      </c>
      <c r="AA73" s="69" t="s">
        <v>379</v>
      </c>
      <c r="AB73" s="70">
        <f t="shared" si="24"/>
        <v>1</v>
      </c>
      <c r="AC73" s="69" t="s">
        <v>377</v>
      </c>
      <c r="AD73" s="70">
        <f t="shared" si="25"/>
        <v>3</v>
      </c>
      <c r="AE73" s="69" t="s">
        <v>377</v>
      </c>
      <c r="AF73" s="70">
        <f t="shared" si="21"/>
        <v>3</v>
      </c>
      <c r="AG73" s="70">
        <f t="shared" si="22"/>
        <v>7</v>
      </c>
      <c r="AH73" s="70" t="str">
        <f t="shared" si="23"/>
        <v>Media</v>
      </c>
    </row>
    <row r="74" spans="1:34" s="185" customFormat="1" ht="178.5">
      <c r="A74" s="69" t="s">
        <v>1443</v>
      </c>
      <c r="B74" s="69" t="s">
        <v>138</v>
      </c>
      <c r="C74" s="69" t="s">
        <v>150</v>
      </c>
      <c r="D74" s="69"/>
      <c r="E74" s="69" t="s">
        <v>552</v>
      </c>
      <c r="F74" s="69" t="s">
        <v>558</v>
      </c>
      <c r="G74" s="69" t="s">
        <v>559</v>
      </c>
      <c r="H74" s="69" t="s">
        <v>157</v>
      </c>
      <c r="I74" s="69" t="s">
        <v>164</v>
      </c>
      <c r="J74" s="69" t="s">
        <v>170</v>
      </c>
      <c r="K74" s="69" t="s">
        <v>186</v>
      </c>
      <c r="L74" s="69" t="s">
        <v>359</v>
      </c>
      <c r="M74" s="69" t="s">
        <v>549</v>
      </c>
      <c r="N74" s="69" t="s">
        <v>458</v>
      </c>
      <c r="O74" s="69" t="s">
        <v>458</v>
      </c>
      <c r="P74" s="69" t="s">
        <v>420</v>
      </c>
      <c r="Q74" s="69" t="s">
        <v>364</v>
      </c>
      <c r="R74" s="69" t="s">
        <v>420</v>
      </c>
      <c r="S74" s="70" t="str">
        <f t="shared" si="18"/>
        <v>I.P.Clasificada</v>
      </c>
      <c r="T74" s="69" t="s">
        <v>456</v>
      </c>
      <c r="U74" s="69" t="s">
        <v>369</v>
      </c>
      <c r="V74" s="69" t="s">
        <v>457</v>
      </c>
      <c r="W74" s="69" t="s">
        <v>458</v>
      </c>
      <c r="X74" s="69" t="s">
        <v>459</v>
      </c>
      <c r="Y74" s="69" t="s">
        <v>371</v>
      </c>
      <c r="Z74" s="69" t="s">
        <v>373</v>
      </c>
      <c r="AA74" s="69" t="s">
        <v>379</v>
      </c>
      <c r="AB74" s="70">
        <f t="shared" si="24"/>
        <v>1</v>
      </c>
      <c r="AC74" s="69" t="s">
        <v>377</v>
      </c>
      <c r="AD74" s="70">
        <f t="shared" si="25"/>
        <v>3</v>
      </c>
      <c r="AE74" s="69" t="s">
        <v>377</v>
      </c>
      <c r="AF74" s="70">
        <f t="shared" si="21"/>
        <v>3</v>
      </c>
      <c r="AG74" s="70">
        <f t="shared" si="22"/>
        <v>7</v>
      </c>
      <c r="AH74" s="70" t="str">
        <f t="shared" si="23"/>
        <v>Media</v>
      </c>
    </row>
    <row r="75" spans="1:34" s="185" customFormat="1" ht="344.25">
      <c r="A75" s="69" t="s">
        <v>1444</v>
      </c>
      <c r="B75" s="69" t="s">
        <v>138</v>
      </c>
      <c r="C75" s="69" t="s">
        <v>150</v>
      </c>
      <c r="D75" s="69"/>
      <c r="E75" s="69" t="s">
        <v>561</v>
      </c>
      <c r="F75" s="69" t="s">
        <v>562</v>
      </c>
      <c r="G75" s="69" t="s">
        <v>563</v>
      </c>
      <c r="H75" s="69" t="s">
        <v>157</v>
      </c>
      <c r="I75" s="69" t="s">
        <v>164</v>
      </c>
      <c r="J75" s="69" t="s">
        <v>162</v>
      </c>
      <c r="K75" s="69" t="s">
        <v>186</v>
      </c>
      <c r="L75" s="69" t="s">
        <v>359</v>
      </c>
      <c r="M75" s="69" t="s">
        <v>549</v>
      </c>
      <c r="N75" s="69" t="s">
        <v>458</v>
      </c>
      <c r="O75" s="69" t="s">
        <v>458</v>
      </c>
      <c r="P75" s="69" t="s">
        <v>421</v>
      </c>
      <c r="Q75" s="69" t="s">
        <v>364</v>
      </c>
      <c r="R75" s="69" t="s">
        <v>420</v>
      </c>
      <c r="S75" s="70" t="str">
        <f t="shared" si="18"/>
        <v>I.P.Clasificada</v>
      </c>
      <c r="T75" s="69" t="s">
        <v>456</v>
      </c>
      <c r="U75" s="69" t="s">
        <v>369</v>
      </c>
      <c r="V75" s="69" t="s">
        <v>457</v>
      </c>
      <c r="W75" s="69" t="s">
        <v>458</v>
      </c>
      <c r="X75" s="69" t="s">
        <v>459</v>
      </c>
      <c r="Y75" s="69" t="s">
        <v>371</v>
      </c>
      <c r="Z75" s="69" t="s">
        <v>373</v>
      </c>
      <c r="AA75" s="69" t="s">
        <v>379</v>
      </c>
      <c r="AB75" s="70">
        <f t="shared" si="19"/>
        <v>1</v>
      </c>
      <c r="AC75" s="69" t="s">
        <v>378</v>
      </c>
      <c r="AD75" s="70">
        <f t="shared" si="20"/>
        <v>2</v>
      </c>
      <c r="AE75" s="69" t="s">
        <v>378</v>
      </c>
      <c r="AF75" s="70">
        <f t="shared" si="21"/>
        <v>2</v>
      </c>
      <c r="AG75" s="70">
        <f t="shared" si="22"/>
        <v>5</v>
      </c>
      <c r="AH75" s="70" t="str">
        <f>IF(AEE78=7,(IF(AB75=1,"Alta",IF(AD75=1,"Alta",IF(AF75=1,"Alta","Media")))),IF(AG75&lt;=3,"Baja",IF(AG75&lt;=7,"Media",IF(AG75&lt;=9,"Alta",""))))</f>
        <v>Media</v>
      </c>
    </row>
    <row r="76" spans="1:34" s="185" customFormat="1" ht="242.25">
      <c r="A76" s="69" t="s">
        <v>1445</v>
      </c>
      <c r="B76" s="69" t="s">
        <v>136</v>
      </c>
      <c r="C76" s="69" t="s">
        <v>142</v>
      </c>
      <c r="D76" s="124" t="s">
        <v>567</v>
      </c>
      <c r="E76" s="124" t="s">
        <v>567</v>
      </c>
      <c r="F76" s="69" t="s">
        <v>769</v>
      </c>
      <c r="G76" s="69" t="s">
        <v>770</v>
      </c>
      <c r="H76" s="69" t="s">
        <v>157</v>
      </c>
      <c r="I76" s="69" t="s">
        <v>164</v>
      </c>
      <c r="J76" s="69" t="s">
        <v>162</v>
      </c>
      <c r="K76" s="69" t="s">
        <v>186</v>
      </c>
      <c r="L76" s="69" t="s">
        <v>359</v>
      </c>
      <c r="M76" s="69"/>
      <c r="N76" s="69"/>
      <c r="O76" s="69"/>
      <c r="P76" s="69" t="s">
        <v>420</v>
      </c>
      <c r="Q76" s="69" t="s">
        <v>364</v>
      </c>
      <c r="R76" s="69" t="s">
        <v>421</v>
      </c>
      <c r="S76" s="70" t="str">
        <f>IF(R76="","",IF(R76="NO","No Aplica",IF(R76="Sí",IF(Q76="Información Pública Reservada","I.P.Reservada",IF(Q76="Información Pública Clasificada","I.P.Clasificada",IF(Q76="Información Pública","I.Pública"))))))</f>
        <v>No Aplica</v>
      </c>
      <c r="T76" s="69" t="s">
        <v>771</v>
      </c>
      <c r="U76" s="69" t="s">
        <v>369</v>
      </c>
      <c r="V76" s="69" t="s">
        <v>772</v>
      </c>
      <c r="W76" s="69" t="s">
        <v>585</v>
      </c>
      <c r="X76" s="69" t="s">
        <v>773</v>
      </c>
      <c r="Y76" s="69" t="s">
        <v>373</v>
      </c>
      <c r="Z76" s="69" t="s">
        <v>373</v>
      </c>
      <c r="AA76" s="69" t="s">
        <v>379</v>
      </c>
      <c r="AB76" s="70">
        <f>IF(AA76="Alta",3,IF(AA76="Media",2,IF(AA76="Baja",1,IF(AA76="",""))))</f>
        <v>1</v>
      </c>
      <c r="AC76" s="69" t="s">
        <v>379</v>
      </c>
      <c r="AD76" s="70">
        <f>IF(AC76="Alta",3,IF(AC76="Media",2,IF(AC76="Baja",1,IF(AC76="",""))))</f>
        <v>1</v>
      </c>
      <c r="AE76" s="69" t="s">
        <v>377</v>
      </c>
      <c r="AF76" s="70">
        <f>IF(AE76="Alta",3,IF(AE76="Media",2,IF(AE76="Baja",1,IF(AE76="",""))))</f>
        <v>3</v>
      </c>
      <c r="AG76" s="70">
        <f>IFERROR(SUM(AB76+AD76+AF76),"")</f>
        <v>5</v>
      </c>
      <c r="AH76" s="70" t="str">
        <f>IF(AEE79=7,(IF(AB76=1,"Alta",IF(AD76=1,"Alta",IF(AF76=1,"Alta","Media")))),IF(AG76&lt;=3,"Baja",IF(AG76&lt;=7,"Media",IF(AG76&lt;=9,"Alta",""))))</f>
        <v>Media</v>
      </c>
    </row>
    <row r="77" spans="1:34" s="185" customFormat="1" ht="204">
      <c r="A77" s="69" t="s">
        <v>1446</v>
      </c>
      <c r="B77" s="69" t="s">
        <v>136</v>
      </c>
      <c r="C77" s="69" t="s">
        <v>142</v>
      </c>
      <c r="D77" s="124" t="s">
        <v>567</v>
      </c>
      <c r="E77" s="124" t="s">
        <v>567</v>
      </c>
      <c r="F77" s="69" t="s">
        <v>774</v>
      </c>
      <c r="G77" s="69" t="s">
        <v>775</v>
      </c>
      <c r="H77" s="69" t="s">
        <v>157</v>
      </c>
      <c r="I77" s="69" t="s">
        <v>164</v>
      </c>
      <c r="J77" s="69" t="s">
        <v>162</v>
      </c>
      <c r="K77" s="69" t="s">
        <v>186</v>
      </c>
      <c r="L77" s="69" t="s">
        <v>358</v>
      </c>
      <c r="M77" s="69"/>
      <c r="N77" s="69"/>
      <c r="O77" s="69"/>
      <c r="P77" s="69" t="s">
        <v>420</v>
      </c>
      <c r="Q77" s="69" t="s">
        <v>364</v>
      </c>
      <c r="R77" s="69" t="s">
        <v>421</v>
      </c>
      <c r="S77" s="70" t="str">
        <f t="shared" ref="S77:S87" si="26">IF(R77="","",IF(R77="NO","No Aplica",IF(R77="Sí",IF(Q77="Información Pública Reservada","I.P.Reservada",IF(Q77="Información Pública Clasificada","I.P.Clasificada",IF(Q77="Información Pública","I.Pública"))))))</f>
        <v>No Aplica</v>
      </c>
      <c r="T77" s="69" t="s">
        <v>771</v>
      </c>
      <c r="U77" s="69" t="s">
        <v>369</v>
      </c>
      <c r="V77" s="69" t="s">
        <v>776</v>
      </c>
      <c r="W77" s="69" t="s">
        <v>585</v>
      </c>
      <c r="X77" s="69" t="s">
        <v>773</v>
      </c>
      <c r="Y77" s="69" t="s">
        <v>373</v>
      </c>
      <c r="Z77" s="69" t="s">
        <v>373</v>
      </c>
      <c r="AA77" s="69" t="s">
        <v>379</v>
      </c>
      <c r="AB77" s="70">
        <f t="shared" ref="AB77:AB138" si="27">IF(AA77="Alta",3,IF(AA77="Media",2,IF(AA77="Baja",1,IF(AA77="",""))))</f>
        <v>1</v>
      </c>
      <c r="AC77" s="69" t="s">
        <v>379</v>
      </c>
      <c r="AD77" s="70">
        <f t="shared" ref="AD77:AD138" si="28">IF(AC77="Alta",3,IF(AC77="Media",2,IF(AC77="Baja",1,IF(AC77="",""))))</f>
        <v>1</v>
      </c>
      <c r="AE77" s="69" t="s">
        <v>378</v>
      </c>
      <c r="AF77" s="70">
        <f t="shared" ref="AF77:AF138" si="29">IF(AE77="Alta",3,IF(AE77="Media",2,IF(AE77="Baja",1,IF(AE77="",""))))</f>
        <v>2</v>
      </c>
      <c r="AG77" s="70">
        <f t="shared" ref="AG77:AG138" si="30">IFERROR(SUM(AB77+AD77+AF77),"")</f>
        <v>4</v>
      </c>
      <c r="AH77" s="70" t="str">
        <f>IF(AEE80=7,(IF(AB77=1,"Alta",IF(AD77=1,"Alta",IF(AF77=1,"Alta","Media")))),IF(AG77&lt;=3,"Baja",IF(AG77&lt;=7,"Media",IF(AG77&lt;=9,"Alta",""))))</f>
        <v>Media</v>
      </c>
    </row>
    <row r="78" spans="1:34" s="185" customFormat="1" ht="204">
      <c r="A78" s="69" t="s">
        <v>1447</v>
      </c>
      <c r="B78" s="69" t="s">
        <v>136</v>
      </c>
      <c r="C78" s="69" t="s">
        <v>142</v>
      </c>
      <c r="D78" s="124" t="s">
        <v>567</v>
      </c>
      <c r="E78" s="124" t="s">
        <v>567</v>
      </c>
      <c r="F78" s="69" t="s">
        <v>779</v>
      </c>
      <c r="G78" s="69" t="s">
        <v>780</v>
      </c>
      <c r="H78" s="69" t="s">
        <v>157</v>
      </c>
      <c r="I78" s="69" t="s">
        <v>164</v>
      </c>
      <c r="J78" s="69" t="s">
        <v>162</v>
      </c>
      <c r="K78" s="69" t="s">
        <v>182</v>
      </c>
      <c r="L78" s="69" t="s">
        <v>359</v>
      </c>
      <c r="M78" s="69" t="s">
        <v>781</v>
      </c>
      <c r="N78" s="69" t="s">
        <v>782</v>
      </c>
      <c r="O78" s="69"/>
      <c r="P78" s="69" t="s">
        <v>421</v>
      </c>
      <c r="Q78" s="69" t="s">
        <v>363</v>
      </c>
      <c r="R78" s="69" t="s">
        <v>421</v>
      </c>
      <c r="S78" s="70" t="str">
        <f t="shared" si="26"/>
        <v>No Aplica</v>
      </c>
      <c r="T78" s="69" t="s">
        <v>778</v>
      </c>
      <c r="U78" s="69" t="s">
        <v>369</v>
      </c>
      <c r="V78" s="69" t="s">
        <v>777</v>
      </c>
      <c r="W78" s="186" t="s">
        <v>783</v>
      </c>
      <c r="X78" s="69" t="s">
        <v>773</v>
      </c>
      <c r="Y78" s="69" t="s">
        <v>371</v>
      </c>
      <c r="Z78" s="69" t="s">
        <v>372</v>
      </c>
      <c r="AA78" s="69" t="s">
        <v>379</v>
      </c>
      <c r="AB78" s="70">
        <f t="shared" si="27"/>
        <v>1</v>
      </c>
      <c r="AC78" s="69" t="s">
        <v>379</v>
      </c>
      <c r="AD78" s="70">
        <f t="shared" si="28"/>
        <v>1</v>
      </c>
      <c r="AE78" s="69" t="s">
        <v>377</v>
      </c>
      <c r="AF78" s="70">
        <f t="shared" si="29"/>
        <v>3</v>
      </c>
      <c r="AG78" s="70">
        <f t="shared" si="30"/>
        <v>5</v>
      </c>
      <c r="AH78" s="70" t="str">
        <f t="shared" ref="AH78:AH109" si="31">IF(AEE84=7,(IF(AB78=1,"Alta",IF(AD78=1,"Alta",IF(AF78=1,"Alta","Media")))),IF(AG78&lt;=3,"Baja",IF(AG78&lt;=7,"Media",IF(AG78&lt;=9,"Alta",""))))</f>
        <v>Media</v>
      </c>
    </row>
    <row r="79" spans="1:34" s="185" customFormat="1" ht="405">
      <c r="A79" s="69" t="s">
        <v>1448</v>
      </c>
      <c r="B79" s="69" t="s">
        <v>136</v>
      </c>
      <c r="C79" s="69" t="s">
        <v>142</v>
      </c>
      <c r="D79" s="124" t="s">
        <v>567</v>
      </c>
      <c r="E79" s="124" t="s">
        <v>567</v>
      </c>
      <c r="F79" s="187" t="s">
        <v>784</v>
      </c>
      <c r="G79" s="187" t="s">
        <v>785</v>
      </c>
      <c r="H79" s="69" t="s">
        <v>157</v>
      </c>
      <c r="I79" s="69" t="s">
        <v>164</v>
      </c>
      <c r="J79" s="69" t="s">
        <v>166</v>
      </c>
      <c r="K79" s="69" t="s">
        <v>188</v>
      </c>
      <c r="L79" s="69" t="s">
        <v>359</v>
      </c>
      <c r="M79" s="69" t="s">
        <v>781</v>
      </c>
      <c r="N79" s="69" t="s">
        <v>782</v>
      </c>
      <c r="O79" s="69"/>
      <c r="P79" s="69" t="s">
        <v>421</v>
      </c>
      <c r="Q79" s="69" t="s">
        <v>363</v>
      </c>
      <c r="R79" s="69" t="s">
        <v>421</v>
      </c>
      <c r="S79" s="70" t="str">
        <f t="shared" si="26"/>
        <v>No Aplica</v>
      </c>
      <c r="T79" s="69" t="s">
        <v>778</v>
      </c>
      <c r="U79" s="69" t="s">
        <v>369</v>
      </c>
      <c r="V79" s="69" t="s">
        <v>777</v>
      </c>
      <c r="W79" s="69" t="s">
        <v>786</v>
      </c>
      <c r="X79" s="69" t="s">
        <v>773</v>
      </c>
      <c r="Y79" s="69" t="s">
        <v>373</v>
      </c>
      <c r="Z79" s="69" t="s">
        <v>373</v>
      </c>
      <c r="AA79" s="69" t="s">
        <v>379</v>
      </c>
      <c r="AB79" s="70">
        <f t="shared" si="27"/>
        <v>1</v>
      </c>
      <c r="AC79" s="69" t="s">
        <v>378</v>
      </c>
      <c r="AD79" s="70">
        <f t="shared" si="28"/>
        <v>2</v>
      </c>
      <c r="AE79" s="69" t="s">
        <v>378</v>
      </c>
      <c r="AF79" s="70">
        <f t="shared" si="29"/>
        <v>2</v>
      </c>
      <c r="AG79" s="70">
        <f t="shared" si="30"/>
        <v>5</v>
      </c>
      <c r="AH79" s="70" t="str">
        <f t="shared" si="31"/>
        <v>Media</v>
      </c>
    </row>
    <row r="80" spans="1:34" s="185" customFormat="1" ht="242.25">
      <c r="A80" s="69" t="s">
        <v>1449</v>
      </c>
      <c r="B80" s="69" t="s">
        <v>136</v>
      </c>
      <c r="C80" s="69" t="s">
        <v>142</v>
      </c>
      <c r="D80" s="124" t="s">
        <v>567</v>
      </c>
      <c r="E80" s="124" t="s">
        <v>567</v>
      </c>
      <c r="F80" s="69" t="s">
        <v>787</v>
      </c>
      <c r="G80" s="69" t="s">
        <v>788</v>
      </c>
      <c r="H80" s="69" t="s">
        <v>157</v>
      </c>
      <c r="I80" s="69" t="s">
        <v>164</v>
      </c>
      <c r="J80" s="69" t="s">
        <v>357</v>
      </c>
      <c r="K80" s="69" t="s">
        <v>163</v>
      </c>
      <c r="L80" s="69" t="s">
        <v>359</v>
      </c>
      <c r="M80" s="69" t="s">
        <v>781</v>
      </c>
      <c r="N80" s="69" t="s">
        <v>782</v>
      </c>
      <c r="O80" s="69"/>
      <c r="P80" s="69" t="s">
        <v>421</v>
      </c>
      <c r="Q80" s="69" t="s">
        <v>363</v>
      </c>
      <c r="R80" s="69" t="s">
        <v>421</v>
      </c>
      <c r="S80" s="70" t="str">
        <f t="shared" si="26"/>
        <v>No Aplica</v>
      </c>
      <c r="T80" s="69" t="s">
        <v>778</v>
      </c>
      <c r="U80" s="69" t="s">
        <v>369</v>
      </c>
      <c r="V80" s="69" t="s">
        <v>777</v>
      </c>
      <c r="W80" s="69" t="s">
        <v>789</v>
      </c>
      <c r="X80" s="69" t="s">
        <v>773</v>
      </c>
      <c r="Y80" s="69" t="s">
        <v>373</v>
      </c>
      <c r="Z80" s="69" t="s">
        <v>373</v>
      </c>
      <c r="AA80" s="69" t="s">
        <v>379</v>
      </c>
      <c r="AB80" s="70">
        <f t="shared" si="27"/>
        <v>1</v>
      </c>
      <c r="AC80" s="69" t="s">
        <v>379</v>
      </c>
      <c r="AD80" s="70">
        <f t="shared" si="28"/>
        <v>1</v>
      </c>
      <c r="AE80" s="69" t="s">
        <v>378</v>
      </c>
      <c r="AF80" s="70">
        <f t="shared" si="29"/>
        <v>2</v>
      </c>
      <c r="AG80" s="70">
        <f t="shared" si="30"/>
        <v>4</v>
      </c>
      <c r="AH80" s="70" t="str">
        <f t="shared" si="31"/>
        <v>Media</v>
      </c>
    </row>
    <row r="81" spans="1:34" s="185" customFormat="1" ht="229.5">
      <c r="A81" s="69" t="s">
        <v>1450</v>
      </c>
      <c r="B81" s="69" t="s">
        <v>136</v>
      </c>
      <c r="C81" s="69" t="s">
        <v>142</v>
      </c>
      <c r="D81" s="124" t="s">
        <v>567</v>
      </c>
      <c r="E81" s="124" t="s">
        <v>567</v>
      </c>
      <c r="F81" s="69" t="s">
        <v>790</v>
      </c>
      <c r="G81" s="69" t="s">
        <v>791</v>
      </c>
      <c r="H81" s="69" t="s">
        <v>157</v>
      </c>
      <c r="I81" s="69" t="s">
        <v>164</v>
      </c>
      <c r="J81" s="69" t="s">
        <v>357</v>
      </c>
      <c r="K81" s="69" t="s">
        <v>194</v>
      </c>
      <c r="L81" s="69" t="s">
        <v>359</v>
      </c>
      <c r="M81" s="69" t="s">
        <v>781</v>
      </c>
      <c r="N81" s="69" t="s">
        <v>782</v>
      </c>
      <c r="O81" s="69"/>
      <c r="P81" s="69" t="s">
        <v>421</v>
      </c>
      <c r="Q81" s="69" t="s">
        <v>363</v>
      </c>
      <c r="R81" s="69" t="s">
        <v>421</v>
      </c>
      <c r="S81" s="70" t="str">
        <f t="shared" si="26"/>
        <v>No Aplica</v>
      </c>
      <c r="T81" s="69" t="s">
        <v>778</v>
      </c>
      <c r="U81" s="69" t="s">
        <v>369</v>
      </c>
      <c r="V81" s="69" t="s">
        <v>777</v>
      </c>
      <c r="W81" s="69" t="s">
        <v>792</v>
      </c>
      <c r="X81" s="69" t="s">
        <v>773</v>
      </c>
      <c r="Y81" s="69" t="s">
        <v>373</v>
      </c>
      <c r="Z81" s="69" t="s">
        <v>373</v>
      </c>
      <c r="AA81" s="69" t="s">
        <v>379</v>
      </c>
      <c r="AB81" s="70">
        <f t="shared" si="27"/>
        <v>1</v>
      </c>
      <c r="AC81" s="69" t="s">
        <v>378</v>
      </c>
      <c r="AD81" s="70">
        <f t="shared" si="28"/>
        <v>2</v>
      </c>
      <c r="AE81" s="69" t="s">
        <v>377</v>
      </c>
      <c r="AF81" s="70">
        <f t="shared" si="29"/>
        <v>3</v>
      </c>
      <c r="AG81" s="70">
        <f t="shared" si="30"/>
        <v>6</v>
      </c>
      <c r="AH81" s="70" t="str">
        <f t="shared" si="31"/>
        <v>Media</v>
      </c>
    </row>
    <row r="82" spans="1:34" s="185" customFormat="1" ht="204">
      <c r="A82" s="69" t="s">
        <v>1451</v>
      </c>
      <c r="B82" s="69" t="s">
        <v>136</v>
      </c>
      <c r="C82" s="69" t="s">
        <v>142</v>
      </c>
      <c r="D82" s="124" t="s">
        <v>567</v>
      </c>
      <c r="E82" s="124" t="s">
        <v>567</v>
      </c>
      <c r="F82" s="187" t="s">
        <v>793</v>
      </c>
      <c r="G82" s="69" t="s">
        <v>794</v>
      </c>
      <c r="H82" s="69" t="s">
        <v>157</v>
      </c>
      <c r="I82" s="69" t="s">
        <v>164</v>
      </c>
      <c r="J82" s="69" t="s">
        <v>166</v>
      </c>
      <c r="K82" s="69" t="s">
        <v>182</v>
      </c>
      <c r="L82" s="69" t="s">
        <v>359</v>
      </c>
      <c r="M82" s="69" t="s">
        <v>781</v>
      </c>
      <c r="N82" s="69" t="s">
        <v>782</v>
      </c>
      <c r="O82" s="69"/>
      <c r="P82" s="69" t="s">
        <v>421</v>
      </c>
      <c r="Q82" s="69" t="s">
        <v>363</v>
      </c>
      <c r="R82" s="69" t="s">
        <v>421</v>
      </c>
      <c r="S82" s="70" t="str">
        <f t="shared" si="26"/>
        <v>No Aplica</v>
      </c>
      <c r="T82" s="69" t="s">
        <v>778</v>
      </c>
      <c r="U82" s="69" t="s">
        <v>369</v>
      </c>
      <c r="V82" s="69" t="s">
        <v>777</v>
      </c>
      <c r="W82" s="69" t="s">
        <v>795</v>
      </c>
      <c r="X82" s="69" t="s">
        <v>773</v>
      </c>
      <c r="Y82" s="69" t="s">
        <v>373</v>
      </c>
      <c r="Z82" s="69" t="s">
        <v>373</v>
      </c>
      <c r="AA82" s="69" t="s">
        <v>377</v>
      </c>
      <c r="AB82" s="70">
        <f t="shared" si="27"/>
        <v>3</v>
      </c>
      <c r="AC82" s="69" t="s">
        <v>377</v>
      </c>
      <c r="AD82" s="70">
        <f t="shared" si="28"/>
        <v>3</v>
      </c>
      <c r="AE82" s="69" t="s">
        <v>378</v>
      </c>
      <c r="AF82" s="70">
        <f t="shared" si="29"/>
        <v>2</v>
      </c>
      <c r="AG82" s="70">
        <f t="shared" si="30"/>
        <v>8</v>
      </c>
      <c r="AH82" s="70" t="str">
        <f t="shared" si="31"/>
        <v>Alta</v>
      </c>
    </row>
    <row r="83" spans="1:34" s="185" customFormat="1" ht="216.75">
      <c r="A83" s="69" t="s">
        <v>1452</v>
      </c>
      <c r="B83" s="69" t="s">
        <v>136</v>
      </c>
      <c r="C83" s="69" t="s">
        <v>142</v>
      </c>
      <c r="D83" s="124" t="s">
        <v>567</v>
      </c>
      <c r="E83" s="124" t="s">
        <v>567</v>
      </c>
      <c r="F83" s="69" t="s">
        <v>796</v>
      </c>
      <c r="G83" s="69" t="s">
        <v>797</v>
      </c>
      <c r="H83" s="69" t="s">
        <v>157</v>
      </c>
      <c r="I83" s="69" t="s">
        <v>164</v>
      </c>
      <c r="J83" s="69" t="s">
        <v>166</v>
      </c>
      <c r="K83" s="69" t="s">
        <v>182</v>
      </c>
      <c r="L83" s="69" t="s">
        <v>359</v>
      </c>
      <c r="M83" s="69" t="s">
        <v>781</v>
      </c>
      <c r="N83" s="69" t="s">
        <v>798</v>
      </c>
      <c r="O83" s="69"/>
      <c r="P83" s="69" t="s">
        <v>795</v>
      </c>
      <c r="Q83" s="69" t="s">
        <v>364</v>
      </c>
      <c r="R83" s="69" t="s">
        <v>421</v>
      </c>
      <c r="S83" s="70" t="str">
        <f t="shared" si="26"/>
        <v>No Aplica</v>
      </c>
      <c r="T83" s="69" t="s">
        <v>778</v>
      </c>
      <c r="U83" s="69" t="s">
        <v>369</v>
      </c>
      <c r="V83" s="69" t="s">
        <v>777</v>
      </c>
      <c r="W83" s="69" t="s">
        <v>799</v>
      </c>
      <c r="X83" s="69" t="s">
        <v>800</v>
      </c>
      <c r="Y83" s="69" t="s">
        <v>373</v>
      </c>
      <c r="Z83" s="69" t="s">
        <v>373</v>
      </c>
      <c r="AA83" s="69" t="s">
        <v>379</v>
      </c>
      <c r="AB83" s="70">
        <f t="shared" si="27"/>
        <v>1</v>
      </c>
      <c r="AC83" s="69" t="s">
        <v>378</v>
      </c>
      <c r="AD83" s="70">
        <f t="shared" si="28"/>
        <v>2</v>
      </c>
      <c r="AE83" s="69" t="s">
        <v>379</v>
      </c>
      <c r="AF83" s="70">
        <f t="shared" si="29"/>
        <v>1</v>
      </c>
      <c r="AG83" s="70">
        <f t="shared" si="30"/>
        <v>4</v>
      </c>
      <c r="AH83" s="70" t="str">
        <f t="shared" si="31"/>
        <v>Media</v>
      </c>
    </row>
    <row r="84" spans="1:34" s="185" customFormat="1" ht="255">
      <c r="A84" s="69" t="s">
        <v>1453</v>
      </c>
      <c r="B84" s="69" t="s">
        <v>136</v>
      </c>
      <c r="C84" s="69" t="s">
        <v>142</v>
      </c>
      <c r="D84" s="124" t="s">
        <v>567</v>
      </c>
      <c r="E84" s="124" t="s">
        <v>567</v>
      </c>
      <c r="F84" s="69" t="s">
        <v>801</v>
      </c>
      <c r="G84" s="188" t="s">
        <v>802</v>
      </c>
      <c r="H84" s="69" t="s">
        <v>157</v>
      </c>
      <c r="I84" s="69" t="s">
        <v>164</v>
      </c>
      <c r="J84" s="69" t="s">
        <v>357</v>
      </c>
      <c r="K84" s="69" t="s">
        <v>188</v>
      </c>
      <c r="L84" s="69" t="s">
        <v>359</v>
      </c>
      <c r="M84" s="69" t="s">
        <v>781</v>
      </c>
      <c r="N84" s="69" t="s">
        <v>803</v>
      </c>
      <c r="O84" s="69"/>
      <c r="P84" s="69" t="s">
        <v>421</v>
      </c>
      <c r="Q84" s="69" t="s">
        <v>364</v>
      </c>
      <c r="R84" s="69" t="s">
        <v>421</v>
      </c>
      <c r="S84" s="70" t="str">
        <f t="shared" si="26"/>
        <v>No Aplica</v>
      </c>
      <c r="T84" s="69" t="s">
        <v>778</v>
      </c>
      <c r="U84" s="69" t="s">
        <v>369</v>
      </c>
      <c r="V84" s="69" t="s">
        <v>777</v>
      </c>
      <c r="W84" s="69" t="s">
        <v>804</v>
      </c>
      <c r="X84" s="69" t="s">
        <v>773</v>
      </c>
      <c r="Y84" s="69" t="s">
        <v>372</v>
      </c>
      <c r="Z84" s="69" t="s">
        <v>373</v>
      </c>
      <c r="AA84" s="69" t="s">
        <v>379</v>
      </c>
      <c r="AB84" s="70">
        <f t="shared" si="27"/>
        <v>1</v>
      </c>
      <c r="AC84" s="69" t="s">
        <v>378</v>
      </c>
      <c r="AD84" s="70">
        <f t="shared" si="28"/>
        <v>2</v>
      </c>
      <c r="AE84" s="69" t="s">
        <v>378</v>
      </c>
      <c r="AF84" s="70">
        <f t="shared" si="29"/>
        <v>2</v>
      </c>
      <c r="AG84" s="70">
        <f t="shared" si="30"/>
        <v>5</v>
      </c>
      <c r="AH84" s="70" t="str">
        <f t="shared" si="31"/>
        <v>Media</v>
      </c>
    </row>
    <row r="85" spans="1:34" s="185" customFormat="1" ht="102">
      <c r="A85" s="69" t="s">
        <v>1454</v>
      </c>
      <c r="B85" s="69" t="s">
        <v>136</v>
      </c>
      <c r="C85" s="69" t="s">
        <v>142</v>
      </c>
      <c r="D85" s="124" t="s">
        <v>567</v>
      </c>
      <c r="E85" s="124" t="s">
        <v>567</v>
      </c>
      <c r="F85" s="69" t="s">
        <v>805</v>
      </c>
      <c r="G85" s="69" t="s">
        <v>806</v>
      </c>
      <c r="H85" s="69" t="s">
        <v>157</v>
      </c>
      <c r="I85" s="69" t="s">
        <v>164</v>
      </c>
      <c r="J85" s="69" t="s">
        <v>166</v>
      </c>
      <c r="K85" s="69" t="s">
        <v>182</v>
      </c>
      <c r="L85" s="69" t="s">
        <v>359</v>
      </c>
      <c r="M85" s="69" t="s">
        <v>807</v>
      </c>
      <c r="N85" s="69" t="s">
        <v>805</v>
      </c>
      <c r="O85" s="69"/>
      <c r="P85" s="69" t="s">
        <v>421</v>
      </c>
      <c r="Q85" s="69" t="s">
        <v>364</v>
      </c>
      <c r="R85" s="69" t="s">
        <v>421</v>
      </c>
      <c r="S85" s="70" t="str">
        <f t="shared" si="26"/>
        <v>No Aplica</v>
      </c>
      <c r="T85" s="69" t="s">
        <v>778</v>
      </c>
      <c r="U85" s="69" t="s">
        <v>369</v>
      </c>
      <c r="V85" s="69" t="s">
        <v>777</v>
      </c>
      <c r="W85" s="69" t="s">
        <v>421</v>
      </c>
      <c r="X85" s="69" t="s">
        <v>773</v>
      </c>
      <c r="Y85" s="69" t="s">
        <v>373</v>
      </c>
      <c r="Z85" s="69" t="s">
        <v>373</v>
      </c>
      <c r="AA85" s="69" t="s">
        <v>379</v>
      </c>
      <c r="AB85" s="70">
        <f t="shared" si="27"/>
        <v>1</v>
      </c>
      <c r="AC85" s="69" t="s">
        <v>379</v>
      </c>
      <c r="AD85" s="70">
        <f t="shared" si="28"/>
        <v>1</v>
      </c>
      <c r="AE85" s="69" t="s">
        <v>379</v>
      </c>
      <c r="AF85" s="70">
        <f t="shared" si="29"/>
        <v>1</v>
      </c>
      <c r="AG85" s="70">
        <f t="shared" si="30"/>
        <v>3</v>
      </c>
      <c r="AH85" s="70" t="str">
        <f t="shared" si="31"/>
        <v>Baja</v>
      </c>
    </row>
    <row r="86" spans="1:34" s="185" customFormat="1" ht="178.5">
      <c r="A86" s="69" t="s">
        <v>1455</v>
      </c>
      <c r="B86" s="69" t="s">
        <v>136</v>
      </c>
      <c r="C86" s="69" t="s">
        <v>142</v>
      </c>
      <c r="D86" s="124" t="s">
        <v>567</v>
      </c>
      <c r="E86" s="124" t="s">
        <v>567</v>
      </c>
      <c r="F86" s="69" t="s">
        <v>808</v>
      </c>
      <c r="G86" s="69" t="s">
        <v>809</v>
      </c>
      <c r="H86" s="69" t="s">
        <v>157</v>
      </c>
      <c r="I86" s="69" t="s">
        <v>164</v>
      </c>
      <c r="J86" s="69" t="s">
        <v>174</v>
      </c>
      <c r="K86" s="69" t="s">
        <v>172</v>
      </c>
      <c r="L86" s="69" t="s">
        <v>358</v>
      </c>
      <c r="M86" s="69" t="s">
        <v>808</v>
      </c>
      <c r="N86" s="69"/>
      <c r="O86" s="69"/>
      <c r="P86" s="69" t="s">
        <v>524</v>
      </c>
      <c r="Q86" s="69" t="s">
        <v>363</v>
      </c>
      <c r="R86" s="69" t="s">
        <v>421</v>
      </c>
      <c r="S86" s="70" t="str">
        <f t="shared" si="26"/>
        <v>No Aplica</v>
      </c>
      <c r="T86" s="69" t="s">
        <v>778</v>
      </c>
      <c r="U86" s="69" t="s">
        <v>369</v>
      </c>
      <c r="V86" s="69" t="s">
        <v>777</v>
      </c>
      <c r="W86" s="69" t="s">
        <v>421</v>
      </c>
      <c r="X86" s="69" t="s">
        <v>773</v>
      </c>
      <c r="Y86" s="69" t="s">
        <v>373</v>
      </c>
      <c r="Z86" s="69" t="s">
        <v>373</v>
      </c>
      <c r="AA86" s="69" t="s">
        <v>379</v>
      </c>
      <c r="AB86" s="70">
        <f t="shared" si="27"/>
        <v>1</v>
      </c>
      <c r="AC86" s="69" t="s">
        <v>379</v>
      </c>
      <c r="AD86" s="70">
        <f t="shared" si="28"/>
        <v>1</v>
      </c>
      <c r="AE86" s="69" t="s">
        <v>379</v>
      </c>
      <c r="AF86" s="70">
        <f t="shared" si="29"/>
        <v>1</v>
      </c>
      <c r="AG86" s="70">
        <f t="shared" si="30"/>
        <v>3</v>
      </c>
      <c r="AH86" s="70" t="str">
        <f t="shared" si="31"/>
        <v>Baja</v>
      </c>
    </row>
    <row r="87" spans="1:34" s="185" customFormat="1" ht="165.75">
      <c r="A87" s="69" t="s">
        <v>1456</v>
      </c>
      <c r="B87" s="69" t="s">
        <v>136</v>
      </c>
      <c r="C87" s="69" t="s">
        <v>142</v>
      </c>
      <c r="D87" s="124" t="s">
        <v>567</v>
      </c>
      <c r="E87" s="124" t="s">
        <v>567</v>
      </c>
      <c r="F87" s="69" t="s">
        <v>810</v>
      </c>
      <c r="G87" s="69" t="s">
        <v>811</v>
      </c>
      <c r="H87" s="69" t="s">
        <v>157</v>
      </c>
      <c r="I87" s="69" t="s">
        <v>164</v>
      </c>
      <c r="J87" s="69" t="s">
        <v>166</v>
      </c>
      <c r="K87" s="69" t="s">
        <v>182</v>
      </c>
      <c r="L87" s="69" t="s">
        <v>359</v>
      </c>
      <c r="M87" s="69" t="s">
        <v>812</v>
      </c>
      <c r="N87" s="69" t="s">
        <v>812</v>
      </c>
      <c r="O87" s="69" t="s">
        <v>812</v>
      </c>
      <c r="P87" s="69" t="s">
        <v>420</v>
      </c>
      <c r="Q87" s="69" t="s">
        <v>365</v>
      </c>
      <c r="R87" s="69" t="s">
        <v>421</v>
      </c>
      <c r="S87" s="70" t="str">
        <f t="shared" si="26"/>
        <v>No Aplica</v>
      </c>
      <c r="T87" s="69" t="s">
        <v>813</v>
      </c>
      <c r="U87" s="69" t="s">
        <v>369</v>
      </c>
      <c r="V87" s="69" t="s">
        <v>814</v>
      </c>
      <c r="W87" s="69" t="s">
        <v>795</v>
      </c>
      <c r="X87" s="69" t="s">
        <v>773</v>
      </c>
      <c r="Y87" s="69" t="s">
        <v>371</v>
      </c>
      <c r="Z87" s="69" t="s">
        <v>371</v>
      </c>
      <c r="AA87" s="69" t="s">
        <v>377</v>
      </c>
      <c r="AB87" s="70">
        <f t="shared" si="27"/>
        <v>3</v>
      </c>
      <c r="AC87" s="69" t="s">
        <v>377</v>
      </c>
      <c r="AD87" s="70">
        <f t="shared" si="28"/>
        <v>3</v>
      </c>
      <c r="AE87" s="69" t="s">
        <v>377</v>
      </c>
      <c r="AF87" s="70">
        <f t="shared" si="29"/>
        <v>3</v>
      </c>
      <c r="AG87" s="70">
        <f t="shared" si="30"/>
        <v>9</v>
      </c>
      <c r="AH87" s="70" t="str">
        <f t="shared" si="31"/>
        <v>Alta</v>
      </c>
    </row>
    <row r="88" spans="1:34" s="185" customFormat="1" ht="114.75">
      <c r="A88" s="189" t="s">
        <v>1457</v>
      </c>
      <c r="B88" s="69" t="s">
        <v>136</v>
      </c>
      <c r="C88" s="69" t="s">
        <v>141</v>
      </c>
      <c r="D88" s="124" t="s">
        <v>567</v>
      </c>
      <c r="E88" s="124" t="s">
        <v>567</v>
      </c>
      <c r="F88" s="124" t="s">
        <v>815</v>
      </c>
      <c r="G88" s="190" t="s">
        <v>816</v>
      </c>
      <c r="H88" s="189" t="s">
        <v>157</v>
      </c>
      <c r="I88" s="124" t="s">
        <v>164</v>
      </c>
      <c r="J88" s="124" t="s">
        <v>162</v>
      </c>
      <c r="K88" s="124" t="s">
        <v>184</v>
      </c>
      <c r="L88" s="124" t="s">
        <v>359</v>
      </c>
      <c r="M88" s="124" t="s">
        <v>663</v>
      </c>
      <c r="N88" s="124" t="s">
        <v>663</v>
      </c>
      <c r="O88" s="124" t="s">
        <v>663</v>
      </c>
      <c r="P88" s="124" t="s">
        <v>420</v>
      </c>
      <c r="Q88" s="124" t="s">
        <v>364</v>
      </c>
      <c r="R88" s="124" t="s">
        <v>420</v>
      </c>
      <c r="S88" s="191" t="s">
        <v>817</v>
      </c>
      <c r="T88" s="124" t="s">
        <v>818</v>
      </c>
      <c r="U88" s="124" t="s">
        <v>369</v>
      </c>
      <c r="V88" s="192" t="s">
        <v>819</v>
      </c>
      <c r="W88" s="124" t="s">
        <v>421</v>
      </c>
      <c r="X88" s="124" t="s">
        <v>818</v>
      </c>
      <c r="Y88" s="124" t="s">
        <v>372</v>
      </c>
      <c r="Z88" s="124" t="s">
        <v>373</v>
      </c>
      <c r="AA88" s="124" t="s">
        <v>377</v>
      </c>
      <c r="AB88" s="70">
        <f t="shared" si="27"/>
        <v>3</v>
      </c>
      <c r="AC88" s="124" t="s">
        <v>378</v>
      </c>
      <c r="AD88" s="70">
        <f t="shared" si="28"/>
        <v>2</v>
      </c>
      <c r="AE88" s="124" t="s">
        <v>378</v>
      </c>
      <c r="AF88" s="70">
        <f t="shared" si="29"/>
        <v>2</v>
      </c>
      <c r="AG88" s="70">
        <f t="shared" si="30"/>
        <v>7</v>
      </c>
      <c r="AH88" s="70" t="str">
        <f t="shared" si="31"/>
        <v>Media</v>
      </c>
    </row>
    <row r="89" spans="1:34" s="185" customFormat="1" ht="63.75">
      <c r="A89" s="189" t="s">
        <v>1458</v>
      </c>
      <c r="B89" s="69" t="s">
        <v>136</v>
      </c>
      <c r="C89" s="69" t="s">
        <v>141</v>
      </c>
      <c r="D89" s="124" t="s">
        <v>567</v>
      </c>
      <c r="E89" s="124" t="s">
        <v>567</v>
      </c>
      <c r="F89" s="124" t="s">
        <v>820</v>
      </c>
      <c r="G89" s="189" t="s">
        <v>821</v>
      </c>
      <c r="H89" s="189" t="s">
        <v>157</v>
      </c>
      <c r="I89" s="124" t="s">
        <v>164</v>
      </c>
      <c r="J89" s="124" t="s">
        <v>170</v>
      </c>
      <c r="K89" s="124" t="s">
        <v>182</v>
      </c>
      <c r="L89" s="124" t="s">
        <v>359</v>
      </c>
      <c r="M89" s="124" t="s">
        <v>663</v>
      </c>
      <c r="N89" s="124" t="s">
        <v>663</v>
      </c>
      <c r="O89" s="124" t="s">
        <v>663</v>
      </c>
      <c r="P89" s="124" t="s">
        <v>421</v>
      </c>
      <c r="Q89" s="124" t="s">
        <v>364</v>
      </c>
      <c r="R89" s="124" t="s">
        <v>420</v>
      </c>
      <c r="S89" s="191" t="s">
        <v>817</v>
      </c>
      <c r="T89" s="124" t="s">
        <v>818</v>
      </c>
      <c r="U89" s="124" t="s">
        <v>369</v>
      </c>
      <c r="V89" s="124" t="s">
        <v>822</v>
      </c>
      <c r="W89" s="124" t="s">
        <v>421</v>
      </c>
      <c r="X89" s="124" t="s">
        <v>818</v>
      </c>
      <c r="Y89" s="124" t="s">
        <v>373</v>
      </c>
      <c r="Z89" s="124" t="s">
        <v>373</v>
      </c>
      <c r="AA89" s="124" t="s">
        <v>379</v>
      </c>
      <c r="AB89" s="70">
        <f t="shared" si="27"/>
        <v>1</v>
      </c>
      <c r="AC89" s="124" t="s">
        <v>379</v>
      </c>
      <c r="AD89" s="70">
        <f t="shared" si="28"/>
        <v>1</v>
      </c>
      <c r="AE89" s="124" t="s">
        <v>379</v>
      </c>
      <c r="AF89" s="70">
        <f t="shared" si="29"/>
        <v>1</v>
      </c>
      <c r="AG89" s="70">
        <f t="shared" si="30"/>
        <v>3</v>
      </c>
      <c r="AH89" s="70" t="str">
        <f t="shared" si="31"/>
        <v>Baja</v>
      </c>
    </row>
    <row r="90" spans="1:34" s="185" customFormat="1" ht="229.5">
      <c r="A90" s="189" t="s">
        <v>1459</v>
      </c>
      <c r="B90" s="69" t="s">
        <v>136</v>
      </c>
      <c r="C90" s="69" t="s">
        <v>141</v>
      </c>
      <c r="D90" s="124" t="s">
        <v>567</v>
      </c>
      <c r="E90" s="124" t="s">
        <v>567</v>
      </c>
      <c r="F90" s="124" t="s">
        <v>823</v>
      </c>
      <c r="G90" s="124" t="s">
        <v>824</v>
      </c>
      <c r="H90" s="189" t="s">
        <v>157</v>
      </c>
      <c r="I90" s="124" t="s">
        <v>164</v>
      </c>
      <c r="J90" s="124" t="s">
        <v>170</v>
      </c>
      <c r="K90" s="124" t="s">
        <v>182</v>
      </c>
      <c r="L90" s="124" t="s">
        <v>359</v>
      </c>
      <c r="M90" s="124" t="s">
        <v>663</v>
      </c>
      <c r="N90" s="124" t="s">
        <v>663</v>
      </c>
      <c r="O90" s="124" t="s">
        <v>663</v>
      </c>
      <c r="P90" s="124" t="s">
        <v>421</v>
      </c>
      <c r="Q90" s="124" t="s">
        <v>364</v>
      </c>
      <c r="R90" s="124" t="s">
        <v>420</v>
      </c>
      <c r="S90" s="191" t="s">
        <v>817</v>
      </c>
      <c r="T90" s="124" t="s">
        <v>818</v>
      </c>
      <c r="U90" s="124" t="s">
        <v>369</v>
      </c>
      <c r="V90" s="124" t="s">
        <v>822</v>
      </c>
      <c r="W90" s="124" t="s">
        <v>421</v>
      </c>
      <c r="X90" s="124" t="s">
        <v>818</v>
      </c>
      <c r="Y90" s="124" t="s">
        <v>373</v>
      </c>
      <c r="Z90" s="124" t="s">
        <v>373</v>
      </c>
      <c r="AA90" s="124" t="s">
        <v>378</v>
      </c>
      <c r="AB90" s="70">
        <f t="shared" si="27"/>
        <v>2</v>
      </c>
      <c r="AC90" s="124" t="s">
        <v>378</v>
      </c>
      <c r="AD90" s="70">
        <f t="shared" si="28"/>
        <v>2</v>
      </c>
      <c r="AE90" s="124" t="s">
        <v>379</v>
      </c>
      <c r="AF90" s="70">
        <f t="shared" si="29"/>
        <v>1</v>
      </c>
      <c r="AG90" s="70">
        <f t="shared" si="30"/>
        <v>5</v>
      </c>
      <c r="AH90" s="70" t="str">
        <f t="shared" si="31"/>
        <v>Media</v>
      </c>
    </row>
    <row r="91" spans="1:34" s="185" customFormat="1" ht="204">
      <c r="A91" s="189" t="s">
        <v>1460</v>
      </c>
      <c r="B91" s="69" t="s">
        <v>136</v>
      </c>
      <c r="C91" s="69" t="s">
        <v>141</v>
      </c>
      <c r="D91" s="124" t="s">
        <v>567</v>
      </c>
      <c r="E91" s="124" t="s">
        <v>567</v>
      </c>
      <c r="F91" s="124" t="s">
        <v>825</v>
      </c>
      <c r="G91" s="124" t="s">
        <v>826</v>
      </c>
      <c r="H91" s="189" t="s">
        <v>157</v>
      </c>
      <c r="I91" s="124" t="s">
        <v>164</v>
      </c>
      <c r="J91" s="124" t="s">
        <v>162</v>
      </c>
      <c r="K91" s="124" t="s">
        <v>186</v>
      </c>
      <c r="L91" s="124" t="s">
        <v>359</v>
      </c>
      <c r="M91" s="124" t="s">
        <v>663</v>
      </c>
      <c r="N91" s="124" t="s">
        <v>663</v>
      </c>
      <c r="O91" s="124" t="s">
        <v>663</v>
      </c>
      <c r="P91" s="124" t="s">
        <v>421</v>
      </c>
      <c r="Q91" s="124" t="s">
        <v>364</v>
      </c>
      <c r="R91" s="124" t="s">
        <v>421</v>
      </c>
      <c r="S91" s="191" t="s">
        <v>827</v>
      </c>
      <c r="T91" s="124" t="s">
        <v>818</v>
      </c>
      <c r="U91" s="124" t="s">
        <v>369</v>
      </c>
      <c r="V91" s="193" t="s">
        <v>828</v>
      </c>
      <c r="W91" s="124" t="s">
        <v>421</v>
      </c>
      <c r="X91" s="124" t="s">
        <v>818</v>
      </c>
      <c r="Y91" s="124" t="s">
        <v>373</v>
      </c>
      <c r="Z91" s="124" t="s">
        <v>373</v>
      </c>
      <c r="AA91" s="124" t="s">
        <v>379</v>
      </c>
      <c r="AB91" s="70">
        <f t="shared" si="27"/>
        <v>1</v>
      </c>
      <c r="AC91" s="124" t="s">
        <v>378</v>
      </c>
      <c r="AD91" s="70">
        <f t="shared" si="28"/>
        <v>2</v>
      </c>
      <c r="AE91" s="124" t="s">
        <v>378</v>
      </c>
      <c r="AF91" s="70">
        <f t="shared" si="29"/>
        <v>2</v>
      </c>
      <c r="AG91" s="70">
        <f t="shared" si="30"/>
        <v>5</v>
      </c>
      <c r="AH91" s="70" t="str">
        <f t="shared" si="31"/>
        <v>Media</v>
      </c>
    </row>
    <row r="92" spans="1:34" s="185" customFormat="1" ht="114.75">
      <c r="A92" s="189" t="s">
        <v>1461</v>
      </c>
      <c r="B92" s="69" t="s">
        <v>136</v>
      </c>
      <c r="C92" s="69" t="s">
        <v>141</v>
      </c>
      <c r="D92" s="124" t="s">
        <v>567</v>
      </c>
      <c r="E92" s="124" t="s">
        <v>567</v>
      </c>
      <c r="F92" s="124" t="s">
        <v>829</v>
      </c>
      <c r="G92" s="124" t="s">
        <v>830</v>
      </c>
      <c r="H92" s="189" t="s">
        <v>157</v>
      </c>
      <c r="I92" s="124" t="s">
        <v>164</v>
      </c>
      <c r="J92" s="124" t="s">
        <v>162</v>
      </c>
      <c r="K92" s="124" t="s">
        <v>186</v>
      </c>
      <c r="L92" s="124" t="s">
        <v>359</v>
      </c>
      <c r="M92" s="124" t="s">
        <v>663</v>
      </c>
      <c r="N92" s="124" t="s">
        <v>663</v>
      </c>
      <c r="O92" s="124" t="s">
        <v>663</v>
      </c>
      <c r="P92" s="124" t="s">
        <v>421</v>
      </c>
      <c r="Q92" s="124" t="s">
        <v>364</v>
      </c>
      <c r="R92" s="124" t="s">
        <v>421</v>
      </c>
      <c r="S92" s="191" t="s">
        <v>827</v>
      </c>
      <c r="T92" s="124" t="s">
        <v>818</v>
      </c>
      <c r="U92" s="124" t="s">
        <v>369</v>
      </c>
      <c r="V92" s="124" t="s">
        <v>822</v>
      </c>
      <c r="W92" s="124" t="s">
        <v>421</v>
      </c>
      <c r="X92" s="124" t="s">
        <v>818</v>
      </c>
      <c r="Y92" s="124" t="s">
        <v>373</v>
      </c>
      <c r="Z92" s="124" t="s">
        <v>373</v>
      </c>
      <c r="AA92" s="124" t="s">
        <v>379</v>
      </c>
      <c r="AB92" s="70">
        <f t="shared" si="27"/>
        <v>1</v>
      </c>
      <c r="AC92" s="124" t="s">
        <v>379</v>
      </c>
      <c r="AD92" s="70">
        <f t="shared" si="28"/>
        <v>1</v>
      </c>
      <c r="AE92" s="124" t="s">
        <v>379</v>
      </c>
      <c r="AF92" s="70">
        <f t="shared" si="29"/>
        <v>1</v>
      </c>
      <c r="AG92" s="70">
        <f t="shared" si="30"/>
        <v>3</v>
      </c>
      <c r="AH92" s="70" t="str">
        <f t="shared" si="31"/>
        <v>Baja</v>
      </c>
    </row>
    <row r="93" spans="1:34" s="185" customFormat="1" ht="178.5">
      <c r="A93" s="189" t="s">
        <v>1462</v>
      </c>
      <c r="B93" s="69" t="s">
        <v>136</v>
      </c>
      <c r="C93" s="69" t="s">
        <v>141</v>
      </c>
      <c r="D93" s="124" t="s">
        <v>567</v>
      </c>
      <c r="E93" s="124" t="s">
        <v>567</v>
      </c>
      <c r="F93" s="124" t="s">
        <v>831</v>
      </c>
      <c r="G93" s="124" t="s">
        <v>832</v>
      </c>
      <c r="H93" s="189" t="s">
        <v>157</v>
      </c>
      <c r="I93" s="124" t="s">
        <v>164</v>
      </c>
      <c r="J93" s="124" t="s">
        <v>162</v>
      </c>
      <c r="K93" s="124" t="s">
        <v>186</v>
      </c>
      <c r="L93" s="124" t="s">
        <v>359</v>
      </c>
      <c r="M93" s="124" t="s">
        <v>663</v>
      </c>
      <c r="N93" s="124" t="s">
        <v>663</v>
      </c>
      <c r="O93" s="124" t="s">
        <v>663</v>
      </c>
      <c r="P93" s="124" t="s">
        <v>424</v>
      </c>
      <c r="Q93" s="124" t="s">
        <v>365</v>
      </c>
      <c r="R93" s="124" t="s">
        <v>421</v>
      </c>
      <c r="S93" s="191" t="s">
        <v>827</v>
      </c>
      <c r="T93" s="124" t="s">
        <v>818</v>
      </c>
      <c r="U93" s="124" t="s">
        <v>369</v>
      </c>
      <c r="V93" s="193" t="s">
        <v>819</v>
      </c>
      <c r="W93" s="124" t="s">
        <v>421</v>
      </c>
      <c r="X93" s="124" t="s">
        <v>818</v>
      </c>
      <c r="Y93" s="124" t="s">
        <v>371</v>
      </c>
      <c r="Z93" s="124" t="s">
        <v>373</v>
      </c>
      <c r="AA93" s="124" t="s">
        <v>377</v>
      </c>
      <c r="AB93" s="70">
        <f t="shared" si="27"/>
        <v>3</v>
      </c>
      <c r="AC93" s="124" t="s">
        <v>377</v>
      </c>
      <c r="AD93" s="70">
        <f t="shared" si="28"/>
        <v>3</v>
      </c>
      <c r="AE93" s="124" t="s">
        <v>377</v>
      </c>
      <c r="AF93" s="70">
        <f t="shared" si="29"/>
        <v>3</v>
      </c>
      <c r="AG93" s="70">
        <f t="shared" si="30"/>
        <v>9</v>
      </c>
      <c r="AH93" s="70" t="str">
        <f t="shared" si="31"/>
        <v>Alta</v>
      </c>
    </row>
    <row r="94" spans="1:34" s="185" customFormat="1" ht="150">
      <c r="A94" s="189" t="s">
        <v>1463</v>
      </c>
      <c r="B94" s="69" t="s">
        <v>136</v>
      </c>
      <c r="C94" s="69" t="s">
        <v>141</v>
      </c>
      <c r="D94" s="124" t="s">
        <v>567</v>
      </c>
      <c r="E94" s="124" t="s">
        <v>567</v>
      </c>
      <c r="F94" s="124" t="s">
        <v>833</v>
      </c>
      <c r="G94" s="124" t="s">
        <v>834</v>
      </c>
      <c r="H94" s="189" t="s">
        <v>157</v>
      </c>
      <c r="I94" s="124" t="s">
        <v>164</v>
      </c>
      <c r="J94" s="124" t="s">
        <v>162</v>
      </c>
      <c r="K94" s="124" t="s">
        <v>186</v>
      </c>
      <c r="L94" s="124" t="s">
        <v>359</v>
      </c>
      <c r="M94" s="124" t="s">
        <v>663</v>
      </c>
      <c r="N94" s="124" t="s">
        <v>663</v>
      </c>
      <c r="O94" s="124" t="s">
        <v>663</v>
      </c>
      <c r="P94" s="124" t="s">
        <v>424</v>
      </c>
      <c r="Q94" s="124" t="s">
        <v>365</v>
      </c>
      <c r="R94" s="124" t="s">
        <v>421</v>
      </c>
      <c r="S94" s="191" t="s">
        <v>827</v>
      </c>
      <c r="T94" s="124" t="s">
        <v>818</v>
      </c>
      <c r="U94" s="124" t="s">
        <v>369</v>
      </c>
      <c r="V94" s="193" t="s">
        <v>819</v>
      </c>
      <c r="W94" s="124" t="s">
        <v>421</v>
      </c>
      <c r="X94" s="124" t="s">
        <v>818</v>
      </c>
      <c r="Y94" s="124" t="s">
        <v>371</v>
      </c>
      <c r="Z94" s="124" t="s">
        <v>373</v>
      </c>
      <c r="AA94" s="124" t="s">
        <v>377</v>
      </c>
      <c r="AB94" s="70">
        <f t="shared" si="27"/>
        <v>3</v>
      </c>
      <c r="AC94" s="124" t="s">
        <v>377</v>
      </c>
      <c r="AD94" s="70">
        <f t="shared" si="28"/>
        <v>3</v>
      </c>
      <c r="AE94" s="124" t="s">
        <v>377</v>
      </c>
      <c r="AF94" s="70">
        <f t="shared" si="29"/>
        <v>3</v>
      </c>
      <c r="AG94" s="70">
        <f t="shared" si="30"/>
        <v>9</v>
      </c>
      <c r="AH94" s="70" t="str">
        <f t="shared" si="31"/>
        <v>Alta</v>
      </c>
    </row>
    <row r="95" spans="1:34" s="185" customFormat="1" ht="63.75">
      <c r="A95" s="189" t="s">
        <v>1464</v>
      </c>
      <c r="B95" s="69" t="s">
        <v>136</v>
      </c>
      <c r="C95" s="69" t="s">
        <v>141</v>
      </c>
      <c r="D95" s="124" t="s">
        <v>567</v>
      </c>
      <c r="E95" s="124" t="s">
        <v>567</v>
      </c>
      <c r="F95" s="124" t="s">
        <v>835</v>
      </c>
      <c r="G95" s="189" t="s">
        <v>836</v>
      </c>
      <c r="H95" s="189" t="s">
        <v>157</v>
      </c>
      <c r="I95" s="124" t="s">
        <v>164</v>
      </c>
      <c r="J95" s="124" t="s">
        <v>162</v>
      </c>
      <c r="K95" s="124" t="s">
        <v>186</v>
      </c>
      <c r="L95" s="124" t="s">
        <v>359</v>
      </c>
      <c r="M95" s="124" t="s">
        <v>663</v>
      </c>
      <c r="N95" s="124" t="s">
        <v>663</v>
      </c>
      <c r="O95" s="124" t="s">
        <v>663</v>
      </c>
      <c r="P95" s="194" t="s">
        <v>795</v>
      </c>
      <c r="Q95" s="124" t="s">
        <v>364</v>
      </c>
      <c r="R95" s="124" t="s">
        <v>421</v>
      </c>
      <c r="S95" s="191" t="s">
        <v>827</v>
      </c>
      <c r="T95" s="124" t="s">
        <v>818</v>
      </c>
      <c r="U95" s="124" t="s">
        <v>369</v>
      </c>
      <c r="V95" s="194" t="s">
        <v>837</v>
      </c>
      <c r="W95" s="194" t="s">
        <v>421</v>
      </c>
      <c r="X95" s="124" t="s">
        <v>818</v>
      </c>
      <c r="Y95" s="124" t="s">
        <v>373</v>
      </c>
      <c r="Z95" s="124" t="s">
        <v>373</v>
      </c>
      <c r="AA95" s="124" t="s">
        <v>379</v>
      </c>
      <c r="AB95" s="70">
        <f t="shared" si="27"/>
        <v>1</v>
      </c>
      <c r="AC95" s="124" t="s">
        <v>379</v>
      </c>
      <c r="AD95" s="70">
        <f t="shared" si="28"/>
        <v>1</v>
      </c>
      <c r="AE95" s="124" t="s">
        <v>379</v>
      </c>
      <c r="AF95" s="70">
        <f t="shared" si="29"/>
        <v>1</v>
      </c>
      <c r="AG95" s="70">
        <f t="shared" si="30"/>
        <v>3</v>
      </c>
      <c r="AH95" s="70" t="str">
        <f t="shared" si="31"/>
        <v>Baja</v>
      </c>
    </row>
    <row r="96" spans="1:34" s="185" customFormat="1" ht="255">
      <c r="A96" s="124" t="s">
        <v>1465</v>
      </c>
      <c r="B96" s="124" t="s">
        <v>138</v>
      </c>
      <c r="C96" s="124" t="s">
        <v>148</v>
      </c>
      <c r="D96" s="124" t="s">
        <v>838</v>
      </c>
      <c r="E96" s="124" t="s">
        <v>567</v>
      </c>
      <c r="F96" s="124" t="s">
        <v>839</v>
      </c>
      <c r="G96" s="124" t="s">
        <v>840</v>
      </c>
      <c r="H96" s="124" t="s">
        <v>157</v>
      </c>
      <c r="I96" s="124" t="s">
        <v>164</v>
      </c>
      <c r="J96" s="124" t="s">
        <v>177</v>
      </c>
      <c r="K96" s="124" t="s">
        <v>182</v>
      </c>
      <c r="L96" s="124" t="s">
        <v>358</v>
      </c>
      <c r="M96" s="124" t="s">
        <v>841</v>
      </c>
      <c r="N96" s="124" t="s">
        <v>842</v>
      </c>
      <c r="O96" s="124" t="s">
        <v>843</v>
      </c>
      <c r="P96" s="124" t="s">
        <v>420</v>
      </c>
      <c r="Q96" s="124" t="s">
        <v>363</v>
      </c>
      <c r="R96" s="124" t="s">
        <v>420</v>
      </c>
      <c r="S96" s="191" t="s">
        <v>844</v>
      </c>
      <c r="T96" s="124" t="s">
        <v>845</v>
      </c>
      <c r="U96" s="124" t="s">
        <v>369</v>
      </c>
      <c r="V96" s="124" t="s">
        <v>846</v>
      </c>
      <c r="W96" s="124" t="s">
        <v>567</v>
      </c>
      <c r="X96" s="124" t="s">
        <v>845</v>
      </c>
      <c r="Y96" s="124" t="s">
        <v>372</v>
      </c>
      <c r="Z96" s="124" t="s">
        <v>372</v>
      </c>
      <c r="AA96" s="124" t="s">
        <v>377</v>
      </c>
      <c r="AB96" s="70">
        <f t="shared" si="27"/>
        <v>3</v>
      </c>
      <c r="AC96" s="124" t="s">
        <v>378</v>
      </c>
      <c r="AD96" s="70">
        <f t="shared" si="28"/>
        <v>2</v>
      </c>
      <c r="AE96" s="124" t="s">
        <v>378</v>
      </c>
      <c r="AF96" s="70">
        <f t="shared" si="29"/>
        <v>2</v>
      </c>
      <c r="AG96" s="70">
        <f t="shared" si="30"/>
        <v>7</v>
      </c>
      <c r="AH96" s="70" t="str">
        <f t="shared" si="31"/>
        <v>Media</v>
      </c>
    </row>
    <row r="97" spans="1:34" s="185" customFormat="1" ht="178.5">
      <c r="A97" s="124" t="s">
        <v>1466</v>
      </c>
      <c r="B97" s="124" t="s">
        <v>138</v>
      </c>
      <c r="C97" s="124" t="s">
        <v>148</v>
      </c>
      <c r="D97" s="124" t="s">
        <v>838</v>
      </c>
      <c r="E97" s="124" t="s">
        <v>567</v>
      </c>
      <c r="F97" s="124" t="s">
        <v>847</v>
      </c>
      <c r="G97" s="124" t="s">
        <v>848</v>
      </c>
      <c r="H97" s="124" t="s">
        <v>157</v>
      </c>
      <c r="I97" s="124" t="s">
        <v>164</v>
      </c>
      <c r="J97" s="124" t="s">
        <v>177</v>
      </c>
      <c r="K97" s="124" t="s">
        <v>182</v>
      </c>
      <c r="L97" s="124" t="s">
        <v>359</v>
      </c>
      <c r="M97" s="124" t="s">
        <v>841</v>
      </c>
      <c r="N97" s="124" t="s">
        <v>842</v>
      </c>
      <c r="O97" s="124" t="s">
        <v>843</v>
      </c>
      <c r="P97" s="124" t="s">
        <v>420</v>
      </c>
      <c r="Q97" s="124" t="s">
        <v>363</v>
      </c>
      <c r="R97" s="124" t="s">
        <v>420</v>
      </c>
      <c r="S97" s="191" t="s">
        <v>844</v>
      </c>
      <c r="T97" s="124" t="s">
        <v>845</v>
      </c>
      <c r="U97" s="124" t="s">
        <v>369</v>
      </c>
      <c r="V97" s="124" t="s">
        <v>849</v>
      </c>
      <c r="W97" s="124" t="s">
        <v>567</v>
      </c>
      <c r="X97" s="124" t="s">
        <v>845</v>
      </c>
      <c r="Y97" s="124" t="s">
        <v>372</v>
      </c>
      <c r="Z97" s="124" t="s">
        <v>372</v>
      </c>
      <c r="AA97" s="124" t="s">
        <v>377</v>
      </c>
      <c r="AB97" s="70">
        <f t="shared" si="27"/>
        <v>3</v>
      </c>
      <c r="AC97" s="124" t="s">
        <v>377</v>
      </c>
      <c r="AD97" s="70">
        <f t="shared" si="28"/>
        <v>3</v>
      </c>
      <c r="AE97" s="124" t="s">
        <v>377</v>
      </c>
      <c r="AF97" s="70">
        <f t="shared" si="29"/>
        <v>3</v>
      </c>
      <c r="AG97" s="70">
        <f t="shared" si="30"/>
        <v>9</v>
      </c>
      <c r="AH97" s="70" t="str">
        <f t="shared" si="31"/>
        <v>Alta</v>
      </c>
    </row>
    <row r="98" spans="1:34" s="185" customFormat="1" ht="409.5">
      <c r="A98" s="124" t="s">
        <v>1467</v>
      </c>
      <c r="B98" s="124" t="s">
        <v>138</v>
      </c>
      <c r="C98" s="124" t="s">
        <v>148</v>
      </c>
      <c r="D98" s="124" t="s">
        <v>838</v>
      </c>
      <c r="E98" s="124" t="s">
        <v>567</v>
      </c>
      <c r="F98" s="124" t="s">
        <v>850</v>
      </c>
      <c r="G98" s="124" t="s">
        <v>851</v>
      </c>
      <c r="H98" s="124" t="s">
        <v>157</v>
      </c>
      <c r="I98" s="124" t="s">
        <v>164</v>
      </c>
      <c r="J98" s="124" t="s">
        <v>177</v>
      </c>
      <c r="K98" s="124" t="s">
        <v>184</v>
      </c>
      <c r="L98" s="124" t="s">
        <v>359</v>
      </c>
      <c r="M98" s="124" t="s">
        <v>852</v>
      </c>
      <c r="N98" s="124" t="s">
        <v>853</v>
      </c>
      <c r="O98" s="195" t="s">
        <v>854</v>
      </c>
      <c r="P98" s="124" t="s">
        <v>421</v>
      </c>
      <c r="Q98" s="124" t="s">
        <v>363</v>
      </c>
      <c r="R98" s="124" t="s">
        <v>420</v>
      </c>
      <c r="S98" s="191" t="s">
        <v>844</v>
      </c>
      <c r="T98" s="124" t="s">
        <v>845</v>
      </c>
      <c r="U98" s="124" t="s">
        <v>369</v>
      </c>
      <c r="V98" s="124" t="s">
        <v>855</v>
      </c>
      <c r="W98" s="124" t="s">
        <v>567</v>
      </c>
      <c r="X98" s="124" t="s">
        <v>845</v>
      </c>
      <c r="Y98" s="124" t="s">
        <v>372</v>
      </c>
      <c r="Z98" s="124" t="s">
        <v>372</v>
      </c>
      <c r="AA98" s="124" t="s">
        <v>378</v>
      </c>
      <c r="AB98" s="70">
        <f t="shared" si="27"/>
        <v>2</v>
      </c>
      <c r="AC98" s="124" t="s">
        <v>377</v>
      </c>
      <c r="AD98" s="70">
        <f t="shared" si="28"/>
        <v>3</v>
      </c>
      <c r="AE98" s="124" t="s">
        <v>377</v>
      </c>
      <c r="AF98" s="70">
        <f t="shared" si="29"/>
        <v>3</v>
      </c>
      <c r="AG98" s="70">
        <f t="shared" si="30"/>
        <v>8</v>
      </c>
      <c r="AH98" s="70" t="str">
        <f t="shared" si="31"/>
        <v>Alta</v>
      </c>
    </row>
    <row r="99" spans="1:34" s="185" customFormat="1" ht="331.5">
      <c r="A99" s="124" t="s">
        <v>1468</v>
      </c>
      <c r="B99" s="124" t="s">
        <v>138</v>
      </c>
      <c r="C99" s="124" t="s">
        <v>148</v>
      </c>
      <c r="D99" s="124" t="s">
        <v>838</v>
      </c>
      <c r="E99" s="124" t="s">
        <v>856</v>
      </c>
      <c r="F99" s="196" t="s">
        <v>857</v>
      </c>
      <c r="G99" s="124" t="s">
        <v>858</v>
      </c>
      <c r="H99" s="124" t="s">
        <v>157</v>
      </c>
      <c r="I99" s="124" t="s">
        <v>164</v>
      </c>
      <c r="J99" s="124" t="s">
        <v>162</v>
      </c>
      <c r="K99" s="124" t="s">
        <v>182</v>
      </c>
      <c r="L99" s="124" t="s">
        <v>359</v>
      </c>
      <c r="M99" s="124" t="s">
        <v>842</v>
      </c>
      <c r="N99" s="124" t="s">
        <v>842</v>
      </c>
      <c r="O99" s="195" t="s">
        <v>859</v>
      </c>
      <c r="P99" s="124" t="s">
        <v>420</v>
      </c>
      <c r="Q99" s="124" t="s">
        <v>363</v>
      </c>
      <c r="R99" s="124" t="s">
        <v>420</v>
      </c>
      <c r="S99" s="191" t="s">
        <v>844</v>
      </c>
      <c r="T99" s="124" t="s">
        <v>845</v>
      </c>
      <c r="U99" s="124" t="s">
        <v>369</v>
      </c>
      <c r="V99" s="124" t="s">
        <v>860</v>
      </c>
      <c r="W99" s="124" t="s">
        <v>567</v>
      </c>
      <c r="X99" s="124" t="s">
        <v>845</v>
      </c>
      <c r="Y99" s="124" t="s">
        <v>371</v>
      </c>
      <c r="Z99" s="124" t="s">
        <v>372</v>
      </c>
      <c r="AA99" s="124" t="s">
        <v>378</v>
      </c>
      <c r="AB99" s="70">
        <f t="shared" si="27"/>
        <v>2</v>
      </c>
      <c r="AC99" s="124" t="s">
        <v>378</v>
      </c>
      <c r="AD99" s="70">
        <f t="shared" si="28"/>
        <v>2</v>
      </c>
      <c r="AE99" s="124" t="s">
        <v>378</v>
      </c>
      <c r="AF99" s="70">
        <f t="shared" si="29"/>
        <v>2</v>
      </c>
      <c r="AG99" s="70">
        <f t="shared" si="30"/>
        <v>6</v>
      </c>
      <c r="AH99" s="70" t="str">
        <f t="shared" si="31"/>
        <v>Media</v>
      </c>
    </row>
    <row r="100" spans="1:34" s="185" customFormat="1" ht="280.5">
      <c r="A100" s="124" t="s">
        <v>1469</v>
      </c>
      <c r="B100" s="124" t="s">
        <v>138</v>
      </c>
      <c r="C100" s="124" t="s">
        <v>148</v>
      </c>
      <c r="D100" s="124" t="s">
        <v>838</v>
      </c>
      <c r="E100" s="124" t="s">
        <v>861</v>
      </c>
      <c r="F100" s="196" t="s">
        <v>862</v>
      </c>
      <c r="G100" s="124" t="s">
        <v>863</v>
      </c>
      <c r="H100" s="124" t="s">
        <v>157</v>
      </c>
      <c r="I100" s="124" t="s">
        <v>164</v>
      </c>
      <c r="J100" s="124" t="s">
        <v>162</v>
      </c>
      <c r="K100" s="124" t="s">
        <v>175</v>
      </c>
      <c r="L100" s="124" t="s">
        <v>359</v>
      </c>
      <c r="M100" s="124" t="s">
        <v>842</v>
      </c>
      <c r="N100" s="124" t="s">
        <v>842</v>
      </c>
      <c r="O100" s="195" t="s">
        <v>864</v>
      </c>
      <c r="P100" s="124" t="s">
        <v>420</v>
      </c>
      <c r="Q100" s="124" t="s">
        <v>363</v>
      </c>
      <c r="R100" s="124" t="s">
        <v>420</v>
      </c>
      <c r="S100" s="191" t="s">
        <v>844</v>
      </c>
      <c r="T100" s="124" t="s">
        <v>845</v>
      </c>
      <c r="U100" s="124" t="s">
        <v>369</v>
      </c>
      <c r="V100" s="124" t="s">
        <v>865</v>
      </c>
      <c r="W100" s="124" t="s">
        <v>567</v>
      </c>
      <c r="X100" s="124" t="s">
        <v>845</v>
      </c>
      <c r="Y100" s="124" t="s">
        <v>371</v>
      </c>
      <c r="Z100" s="124" t="s">
        <v>372</v>
      </c>
      <c r="AA100" s="124" t="s">
        <v>378</v>
      </c>
      <c r="AB100" s="70">
        <f t="shared" si="27"/>
        <v>2</v>
      </c>
      <c r="AC100" s="124" t="s">
        <v>378</v>
      </c>
      <c r="AD100" s="70">
        <f t="shared" si="28"/>
        <v>2</v>
      </c>
      <c r="AE100" s="124" t="s">
        <v>378</v>
      </c>
      <c r="AF100" s="70">
        <f t="shared" si="29"/>
        <v>2</v>
      </c>
      <c r="AG100" s="70">
        <f t="shared" si="30"/>
        <v>6</v>
      </c>
      <c r="AH100" s="70" t="str">
        <f t="shared" si="31"/>
        <v>Media</v>
      </c>
    </row>
    <row r="101" spans="1:34" s="185" customFormat="1" ht="191.25">
      <c r="A101" s="124" t="s">
        <v>1470</v>
      </c>
      <c r="B101" s="124" t="s">
        <v>138</v>
      </c>
      <c r="C101" s="124" t="s">
        <v>148</v>
      </c>
      <c r="D101" s="124" t="s">
        <v>838</v>
      </c>
      <c r="E101" s="124" t="s">
        <v>866</v>
      </c>
      <c r="F101" s="196" t="s">
        <v>867</v>
      </c>
      <c r="G101" s="124" t="s">
        <v>868</v>
      </c>
      <c r="H101" s="124" t="s">
        <v>157</v>
      </c>
      <c r="I101" s="124" t="s">
        <v>164</v>
      </c>
      <c r="J101" s="124" t="s">
        <v>162</v>
      </c>
      <c r="K101" s="124" t="s">
        <v>186</v>
      </c>
      <c r="L101" s="124" t="s">
        <v>359</v>
      </c>
      <c r="M101" s="124" t="s">
        <v>842</v>
      </c>
      <c r="N101" s="124" t="s">
        <v>842</v>
      </c>
      <c r="O101" s="195" t="s">
        <v>869</v>
      </c>
      <c r="P101" s="124" t="s">
        <v>420</v>
      </c>
      <c r="Q101" s="124" t="s">
        <v>363</v>
      </c>
      <c r="R101" s="124" t="s">
        <v>420</v>
      </c>
      <c r="S101" s="191" t="s">
        <v>844</v>
      </c>
      <c r="T101" s="124" t="s">
        <v>845</v>
      </c>
      <c r="U101" s="124" t="s">
        <v>369</v>
      </c>
      <c r="V101" s="124" t="s">
        <v>870</v>
      </c>
      <c r="W101" s="124" t="s">
        <v>567</v>
      </c>
      <c r="X101" s="124" t="s">
        <v>845</v>
      </c>
      <c r="Y101" s="124" t="s">
        <v>372</v>
      </c>
      <c r="Z101" s="124" t="s">
        <v>372</v>
      </c>
      <c r="AA101" s="124" t="s">
        <v>378</v>
      </c>
      <c r="AB101" s="70">
        <f t="shared" si="27"/>
        <v>2</v>
      </c>
      <c r="AC101" s="124" t="s">
        <v>379</v>
      </c>
      <c r="AD101" s="70">
        <f t="shared" si="28"/>
        <v>1</v>
      </c>
      <c r="AE101" s="124" t="s">
        <v>379</v>
      </c>
      <c r="AF101" s="70">
        <f t="shared" si="29"/>
        <v>1</v>
      </c>
      <c r="AG101" s="70">
        <f t="shared" si="30"/>
        <v>4</v>
      </c>
      <c r="AH101" s="70" t="str">
        <f t="shared" si="31"/>
        <v>Media</v>
      </c>
    </row>
    <row r="102" spans="1:34" s="185" customFormat="1" ht="395.25">
      <c r="A102" s="124" t="s">
        <v>1471</v>
      </c>
      <c r="B102" s="124" t="s">
        <v>138</v>
      </c>
      <c r="C102" s="124" t="s">
        <v>148</v>
      </c>
      <c r="D102" s="124" t="s">
        <v>838</v>
      </c>
      <c r="E102" s="124" t="s">
        <v>871</v>
      </c>
      <c r="F102" s="196" t="s">
        <v>872</v>
      </c>
      <c r="G102" s="124" t="s">
        <v>873</v>
      </c>
      <c r="H102" s="124" t="s">
        <v>157</v>
      </c>
      <c r="I102" s="124" t="s">
        <v>164</v>
      </c>
      <c r="J102" s="124" t="s">
        <v>158</v>
      </c>
      <c r="K102" s="124" t="s">
        <v>182</v>
      </c>
      <c r="L102" s="124" t="s">
        <v>359</v>
      </c>
      <c r="M102" s="124" t="s">
        <v>842</v>
      </c>
      <c r="N102" s="124" t="s">
        <v>842</v>
      </c>
      <c r="O102" s="195" t="s">
        <v>874</v>
      </c>
      <c r="P102" s="124" t="s">
        <v>420</v>
      </c>
      <c r="Q102" s="124" t="s">
        <v>363</v>
      </c>
      <c r="R102" s="124" t="s">
        <v>420</v>
      </c>
      <c r="S102" s="191" t="s">
        <v>844</v>
      </c>
      <c r="T102" s="124" t="s">
        <v>845</v>
      </c>
      <c r="U102" s="124" t="s">
        <v>369</v>
      </c>
      <c r="V102" s="124" t="s">
        <v>860</v>
      </c>
      <c r="W102" s="124" t="s">
        <v>567</v>
      </c>
      <c r="X102" s="124" t="s">
        <v>845</v>
      </c>
      <c r="Y102" s="124" t="s">
        <v>371</v>
      </c>
      <c r="Z102" s="124" t="s">
        <v>372</v>
      </c>
      <c r="AA102" s="124" t="s">
        <v>377</v>
      </c>
      <c r="AB102" s="70">
        <f t="shared" si="27"/>
        <v>3</v>
      </c>
      <c r="AC102" s="124" t="s">
        <v>378</v>
      </c>
      <c r="AD102" s="70">
        <f t="shared" si="28"/>
        <v>2</v>
      </c>
      <c r="AE102" s="124" t="s">
        <v>378</v>
      </c>
      <c r="AF102" s="70">
        <f t="shared" si="29"/>
        <v>2</v>
      </c>
      <c r="AG102" s="70">
        <f t="shared" si="30"/>
        <v>7</v>
      </c>
      <c r="AH102" s="70" t="str">
        <f t="shared" si="31"/>
        <v>Media</v>
      </c>
    </row>
    <row r="103" spans="1:34" s="185" customFormat="1" ht="409.5">
      <c r="A103" s="124" t="s">
        <v>1472</v>
      </c>
      <c r="B103" s="124" t="s">
        <v>138</v>
      </c>
      <c r="C103" s="124" t="s">
        <v>148</v>
      </c>
      <c r="D103" s="124" t="s">
        <v>567</v>
      </c>
      <c r="E103" s="124" t="s">
        <v>567</v>
      </c>
      <c r="F103" s="124" t="s">
        <v>875</v>
      </c>
      <c r="G103" s="124" t="s">
        <v>876</v>
      </c>
      <c r="H103" s="124" t="s">
        <v>157</v>
      </c>
      <c r="I103" s="124" t="s">
        <v>164</v>
      </c>
      <c r="J103" s="124" t="s">
        <v>174</v>
      </c>
      <c r="K103" s="124" t="s">
        <v>186</v>
      </c>
      <c r="L103" s="124" t="s">
        <v>359</v>
      </c>
      <c r="M103" s="124" t="s">
        <v>842</v>
      </c>
      <c r="N103" s="124" t="s">
        <v>842</v>
      </c>
      <c r="O103" s="195" t="s">
        <v>877</v>
      </c>
      <c r="P103" s="124" t="s">
        <v>421</v>
      </c>
      <c r="Q103" s="124" t="s">
        <v>363</v>
      </c>
      <c r="R103" s="124" t="s">
        <v>420</v>
      </c>
      <c r="S103" s="191" t="s">
        <v>844</v>
      </c>
      <c r="T103" s="124" t="s">
        <v>845</v>
      </c>
      <c r="U103" s="124" t="s">
        <v>370</v>
      </c>
      <c r="V103" s="197" t="s">
        <v>878</v>
      </c>
      <c r="W103" s="124" t="s">
        <v>879</v>
      </c>
      <c r="X103" s="124" t="s">
        <v>845</v>
      </c>
      <c r="Y103" s="124" t="s">
        <v>371</v>
      </c>
      <c r="Z103" s="124" t="s">
        <v>372</v>
      </c>
      <c r="AA103" s="124" t="s">
        <v>377</v>
      </c>
      <c r="AB103" s="70">
        <f t="shared" si="27"/>
        <v>3</v>
      </c>
      <c r="AC103" s="124" t="s">
        <v>377</v>
      </c>
      <c r="AD103" s="70">
        <f t="shared" si="28"/>
        <v>3</v>
      </c>
      <c r="AE103" s="124" t="s">
        <v>377</v>
      </c>
      <c r="AF103" s="70">
        <f t="shared" si="29"/>
        <v>3</v>
      </c>
      <c r="AG103" s="70">
        <f t="shared" si="30"/>
        <v>9</v>
      </c>
      <c r="AH103" s="70" t="str">
        <f t="shared" si="31"/>
        <v>Alta</v>
      </c>
    </row>
    <row r="104" spans="1:34" s="185" customFormat="1" ht="382.5">
      <c r="A104" s="124" t="s">
        <v>1473</v>
      </c>
      <c r="B104" s="124" t="s">
        <v>138</v>
      </c>
      <c r="C104" s="124" t="s">
        <v>149</v>
      </c>
      <c r="D104" s="124" t="s">
        <v>567</v>
      </c>
      <c r="E104" s="124" t="s">
        <v>567</v>
      </c>
      <c r="F104" s="124" t="s">
        <v>880</v>
      </c>
      <c r="G104" s="124" t="s">
        <v>881</v>
      </c>
      <c r="H104" s="124" t="s">
        <v>157</v>
      </c>
      <c r="I104" s="124" t="s">
        <v>164</v>
      </c>
      <c r="J104" s="124" t="s">
        <v>170</v>
      </c>
      <c r="K104" s="124" t="s">
        <v>182</v>
      </c>
      <c r="L104" s="124" t="s">
        <v>359</v>
      </c>
      <c r="M104" s="124" t="s">
        <v>882</v>
      </c>
      <c r="N104" s="124" t="s">
        <v>883</v>
      </c>
      <c r="O104" s="124" t="s">
        <v>884</v>
      </c>
      <c r="P104" s="197" t="s">
        <v>420</v>
      </c>
      <c r="Q104" s="124" t="s">
        <v>364</v>
      </c>
      <c r="R104" s="124" t="s">
        <v>420</v>
      </c>
      <c r="S104" s="191" t="s">
        <v>817</v>
      </c>
      <c r="T104" s="124" t="s">
        <v>885</v>
      </c>
      <c r="U104" s="124" t="s">
        <v>369</v>
      </c>
      <c r="V104" s="124" t="s">
        <v>886</v>
      </c>
      <c r="W104" s="124" t="s">
        <v>567</v>
      </c>
      <c r="X104" s="124" t="s">
        <v>885</v>
      </c>
      <c r="Y104" s="124" t="s">
        <v>371</v>
      </c>
      <c r="Z104" s="124" t="s">
        <v>373</v>
      </c>
      <c r="AA104" s="124" t="s">
        <v>378</v>
      </c>
      <c r="AB104" s="70">
        <f t="shared" si="27"/>
        <v>2</v>
      </c>
      <c r="AC104" s="124" t="s">
        <v>378</v>
      </c>
      <c r="AD104" s="70">
        <f t="shared" si="28"/>
        <v>2</v>
      </c>
      <c r="AE104" s="124" t="s">
        <v>378</v>
      </c>
      <c r="AF104" s="70">
        <f t="shared" si="29"/>
        <v>2</v>
      </c>
      <c r="AG104" s="70">
        <f t="shared" si="30"/>
        <v>6</v>
      </c>
      <c r="AH104" s="70" t="str">
        <f t="shared" si="31"/>
        <v>Media</v>
      </c>
    </row>
    <row r="105" spans="1:34" s="185" customFormat="1" ht="409.5">
      <c r="A105" s="124" t="s">
        <v>1474</v>
      </c>
      <c r="B105" s="124" t="s">
        <v>138</v>
      </c>
      <c r="C105" s="124" t="s">
        <v>149</v>
      </c>
      <c r="D105" s="124" t="s">
        <v>567</v>
      </c>
      <c r="E105" s="124" t="s">
        <v>567</v>
      </c>
      <c r="F105" s="124" t="s">
        <v>887</v>
      </c>
      <c r="G105" s="124" t="s">
        <v>888</v>
      </c>
      <c r="H105" s="124" t="s">
        <v>157</v>
      </c>
      <c r="I105" s="124" t="s">
        <v>164</v>
      </c>
      <c r="J105" s="124" t="s">
        <v>170</v>
      </c>
      <c r="K105" s="124" t="s">
        <v>182</v>
      </c>
      <c r="L105" s="124" t="s">
        <v>359</v>
      </c>
      <c r="M105" s="124" t="s">
        <v>882</v>
      </c>
      <c r="N105" s="124" t="s">
        <v>889</v>
      </c>
      <c r="O105" s="124" t="s">
        <v>890</v>
      </c>
      <c r="P105" s="197" t="s">
        <v>420</v>
      </c>
      <c r="Q105" s="124" t="s">
        <v>364</v>
      </c>
      <c r="R105" s="124" t="s">
        <v>420</v>
      </c>
      <c r="S105" s="191" t="s">
        <v>817</v>
      </c>
      <c r="T105" s="124" t="s">
        <v>885</v>
      </c>
      <c r="U105" s="124" t="s">
        <v>369</v>
      </c>
      <c r="V105" s="124" t="s">
        <v>886</v>
      </c>
      <c r="W105" s="124" t="s">
        <v>567</v>
      </c>
      <c r="X105" s="124" t="s">
        <v>885</v>
      </c>
      <c r="Y105" s="124" t="s">
        <v>371</v>
      </c>
      <c r="Z105" s="124" t="s">
        <v>373</v>
      </c>
      <c r="AA105" s="124" t="s">
        <v>377</v>
      </c>
      <c r="AB105" s="70">
        <f t="shared" si="27"/>
        <v>3</v>
      </c>
      <c r="AC105" s="124" t="s">
        <v>377</v>
      </c>
      <c r="AD105" s="70">
        <f t="shared" si="28"/>
        <v>3</v>
      </c>
      <c r="AE105" s="124" t="s">
        <v>377</v>
      </c>
      <c r="AF105" s="70">
        <f t="shared" si="29"/>
        <v>3</v>
      </c>
      <c r="AG105" s="70">
        <f t="shared" si="30"/>
        <v>9</v>
      </c>
      <c r="AH105" s="70" t="str">
        <f t="shared" si="31"/>
        <v>Alta</v>
      </c>
    </row>
    <row r="106" spans="1:34" s="185" customFormat="1" ht="344.25">
      <c r="A106" s="124" t="s">
        <v>1475</v>
      </c>
      <c r="B106" s="124" t="s">
        <v>138</v>
      </c>
      <c r="C106" s="124" t="s">
        <v>149</v>
      </c>
      <c r="D106" s="124" t="s">
        <v>567</v>
      </c>
      <c r="E106" s="124" t="s">
        <v>567</v>
      </c>
      <c r="F106" s="124" t="s">
        <v>891</v>
      </c>
      <c r="G106" s="124" t="s">
        <v>892</v>
      </c>
      <c r="H106" s="124" t="s">
        <v>157</v>
      </c>
      <c r="I106" s="124" t="s">
        <v>164</v>
      </c>
      <c r="J106" s="124" t="s">
        <v>170</v>
      </c>
      <c r="K106" s="124" t="s">
        <v>182</v>
      </c>
      <c r="L106" s="124" t="s">
        <v>359</v>
      </c>
      <c r="M106" s="124" t="s">
        <v>882</v>
      </c>
      <c r="N106" s="124" t="s">
        <v>891</v>
      </c>
      <c r="O106" s="124" t="s">
        <v>893</v>
      </c>
      <c r="P106" s="197" t="s">
        <v>421</v>
      </c>
      <c r="Q106" s="124" t="s">
        <v>364</v>
      </c>
      <c r="R106" s="124" t="s">
        <v>420</v>
      </c>
      <c r="S106" s="191" t="s">
        <v>817</v>
      </c>
      <c r="T106" s="124" t="s">
        <v>885</v>
      </c>
      <c r="U106" s="124" t="s">
        <v>369</v>
      </c>
      <c r="V106" s="124" t="s">
        <v>894</v>
      </c>
      <c r="W106" s="124" t="s">
        <v>567</v>
      </c>
      <c r="X106" s="124" t="s">
        <v>885</v>
      </c>
      <c r="Y106" s="124" t="s">
        <v>372</v>
      </c>
      <c r="Z106" s="124" t="s">
        <v>373</v>
      </c>
      <c r="AA106" s="124" t="s">
        <v>379</v>
      </c>
      <c r="AB106" s="70">
        <f t="shared" si="27"/>
        <v>1</v>
      </c>
      <c r="AC106" s="124" t="s">
        <v>379</v>
      </c>
      <c r="AD106" s="70">
        <f t="shared" si="28"/>
        <v>1</v>
      </c>
      <c r="AE106" s="124" t="s">
        <v>378</v>
      </c>
      <c r="AF106" s="70">
        <f t="shared" si="29"/>
        <v>2</v>
      </c>
      <c r="AG106" s="70">
        <f t="shared" si="30"/>
        <v>4</v>
      </c>
      <c r="AH106" s="70" t="str">
        <f t="shared" si="31"/>
        <v>Media</v>
      </c>
    </row>
    <row r="107" spans="1:34" s="185" customFormat="1" ht="331.5">
      <c r="A107" s="124" t="s">
        <v>1476</v>
      </c>
      <c r="B107" s="124" t="s">
        <v>138</v>
      </c>
      <c r="C107" s="124" t="s">
        <v>149</v>
      </c>
      <c r="D107" s="124" t="s">
        <v>567</v>
      </c>
      <c r="E107" s="124" t="s">
        <v>567</v>
      </c>
      <c r="F107" s="124" t="s">
        <v>895</v>
      </c>
      <c r="G107" s="124" t="s">
        <v>896</v>
      </c>
      <c r="H107" s="124" t="s">
        <v>157</v>
      </c>
      <c r="I107" s="124" t="s">
        <v>164</v>
      </c>
      <c r="J107" s="124" t="s">
        <v>166</v>
      </c>
      <c r="K107" s="124" t="s">
        <v>190</v>
      </c>
      <c r="L107" s="124" t="s">
        <v>359</v>
      </c>
      <c r="M107" s="124" t="s">
        <v>406</v>
      </c>
      <c r="N107" s="124" t="s">
        <v>895</v>
      </c>
      <c r="O107" s="124" t="s">
        <v>897</v>
      </c>
      <c r="P107" s="197" t="s">
        <v>420</v>
      </c>
      <c r="Q107" s="124" t="s">
        <v>365</v>
      </c>
      <c r="R107" s="124" t="s">
        <v>420</v>
      </c>
      <c r="S107" s="191" t="s">
        <v>898</v>
      </c>
      <c r="T107" s="124" t="s">
        <v>885</v>
      </c>
      <c r="U107" s="124" t="s">
        <v>369</v>
      </c>
      <c r="V107" s="124" t="s">
        <v>899</v>
      </c>
      <c r="W107" s="124" t="s">
        <v>567</v>
      </c>
      <c r="X107" s="124" t="s">
        <v>885</v>
      </c>
      <c r="Y107" s="124" t="s">
        <v>371</v>
      </c>
      <c r="Z107" s="124" t="s">
        <v>371</v>
      </c>
      <c r="AA107" s="124" t="s">
        <v>377</v>
      </c>
      <c r="AB107" s="70">
        <f t="shared" si="27"/>
        <v>3</v>
      </c>
      <c r="AC107" s="124" t="s">
        <v>377</v>
      </c>
      <c r="AD107" s="70">
        <f t="shared" si="28"/>
        <v>3</v>
      </c>
      <c r="AE107" s="124" t="s">
        <v>377</v>
      </c>
      <c r="AF107" s="70">
        <f t="shared" si="29"/>
        <v>3</v>
      </c>
      <c r="AG107" s="70">
        <f t="shared" si="30"/>
        <v>9</v>
      </c>
      <c r="AH107" s="70" t="str">
        <f t="shared" si="31"/>
        <v>Alta</v>
      </c>
    </row>
    <row r="108" spans="1:34" s="185" customFormat="1" ht="409.5">
      <c r="A108" s="124" t="s">
        <v>1477</v>
      </c>
      <c r="B108" s="124" t="s">
        <v>138</v>
      </c>
      <c r="C108" s="124" t="s">
        <v>149</v>
      </c>
      <c r="D108" s="124" t="s">
        <v>567</v>
      </c>
      <c r="E108" s="124" t="s">
        <v>567</v>
      </c>
      <c r="F108" s="124" t="s">
        <v>900</v>
      </c>
      <c r="G108" s="124" t="s">
        <v>901</v>
      </c>
      <c r="H108" s="124" t="s">
        <v>157</v>
      </c>
      <c r="I108" s="124" t="s">
        <v>164</v>
      </c>
      <c r="J108" s="124" t="s">
        <v>166</v>
      </c>
      <c r="K108" s="124" t="s">
        <v>190</v>
      </c>
      <c r="L108" s="124" t="s">
        <v>359</v>
      </c>
      <c r="M108" s="124" t="s">
        <v>408</v>
      </c>
      <c r="N108" s="124" t="s">
        <v>900</v>
      </c>
      <c r="O108" s="124" t="s">
        <v>902</v>
      </c>
      <c r="P108" s="197" t="s">
        <v>903</v>
      </c>
      <c r="Q108" s="124" t="s">
        <v>363</v>
      </c>
      <c r="R108" s="124" t="s">
        <v>420</v>
      </c>
      <c r="S108" s="191" t="s">
        <v>844</v>
      </c>
      <c r="T108" s="124" t="s">
        <v>885</v>
      </c>
      <c r="U108" s="124" t="s">
        <v>370</v>
      </c>
      <c r="V108" s="124" t="s">
        <v>904</v>
      </c>
      <c r="W108" s="124" t="s">
        <v>903</v>
      </c>
      <c r="X108" s="124" t="s">
        <v>885</v>
      </c>
      <c r="Y108" s="124" t="s">
        <v>371</v>
      </c>
      <c r="Z108" s="124" t="s">
        <v>372</v>
      </c>
      <c r="AA108" s="124" t="s">
        <v>377</v>
      </c>
      <c r="AB108" s="70">
        <f t="shared" si="27"/>
        <v>3</v>
      </c>
      <c r="AC108" s="124" t="s">
        <v>377</v>
      </c>
      <c r="AD108" s="70">
        <f t="shared" si="28"/>
        <v>3</v>
      </c>
      <c r="AE108" s="124" t="s">
        <v>377</v>
      </c>
      <c r="AF108" s="70">
        <f t="shared" si="29"/>
        <v>3</v>
      </c>
      <c r="AG108" s="70">
        <f t="shared" si="30"/>
        <v>9</v>
      </c>
      <c r="AH108" s="70" t="str">
        <f t="shared" si="31"/>
        <v>Alta</v>
      </c>
    </row>
    <row r="109" spans="1:34" s="185" customFormat="1" ht="409.5">
      <c r="A109" s="124" t="s">
        <v>1478</v>
      </c>
      <c r="B109" s="124" t="s">
        <v>138</v>
      </c>
      <c r="C109" s="124" t="s">
        <v>149</v>
      </c>
      <c r="D109" s="124" t="s">
        <v>567</v>
      </c>
      <c r="E109" s="124" t="s">
        <v>567</v>
      </c>
      <c r="F109" s="124" t="s">
        <v>409</v>
      </c>
      <c r="G109" s="124" t="s">
        <v>905</v>
      </c>
      <c r="H109" s="124" t="s">
        <v>157</v>
      </c>
      <c r="I109" s="124" t="s">
        <v>164</v>
      </c>
      <c r="J109" s="124" t="s">
        <v>177</v>
      </c>
      <c r="K109" s="124" t="s">
        <v>182</v>
      </c>
      <c r="L109" s="124" t="s">
        <v>359</v>
      </c>
      <c r="M109" s="124" t="s">
        <v>408</v>
      </c>
      <c r="N109" s="124" t="s">
        <v>409</v>
      </c>
      <c r="O109" s="124" t="s">
        <v>906</v>
      </c>
      <c r="P109" s="197" t="s">
        <v>903</v>
      </c>
      <c r="Q109" s="124" t="s">
        <v>363</v>
      </c>
      <c r="R109" s="124" t="s">
        <v>420</v>
      </c>
      <c r="S109" s="191" t="s">
        <v>844</v>
      </c>
      <c r="T109" s="124" t="s">
        <v>885</v>
      </c>
      <c r="U109" s="124" t="s">
        <v>370</v>
      </c>
      <c r="V109" s="124" t="s">
        <v>907</v>
      </c>
      <c r="W109" s="124" t="s">
        <v>903</v>
      </c>
      <c r="X109" s="124" t="s">
        <v>885</v>
      </c>
      <c r="Y109" s="124" t="s">
        <v>371</v>
      </c>
      <c r="Z109" s="124" t="s">
        <v>372</v>
      </c>
      <c r="AA109" s="124" t="s">
        <v>379</v>
      </c>
      <c r="AB109" s="70">
        <f t="shared" si="27"/>
        <v>1</v>
      </c>
      <c r="AC109" s="124" t="s">
        <v>379</v>
      </c>
      <c r="AD109" s="70">
        <f t="shared" si="28"/>
        <v>1</v>
      </c>
      <c r="AE109" s="124" t="s">
        <v>378</v>
      </c>
      <c r="AF109" s="70">
        <f t="shared" si="29"/>
        <v>2</v>
      </c>
      <c r="AG109" s="70">
        <f t="shared" si="30"/>
        <v>4</v>
      </c>
      <c r="AH109" s="70" t="str">
        <f t="shared" si="31"/>
        <v>Media</v>
      </c>
    </row>
    <row r="110" spans="1:34" s="185" customFormat="1" ht="409.5">
      <c r="A110" s="124" t="s">
        <v>1479</v>
      </c>
      <c r="B110" s="124" t="s">
        <v>138</v>
      </c>
      <c r="C110" s="124" t="s">
        <v>149</v>
      </c>
      <c r="D110" s="124" t="s">
        <v>567</v>
      </c>
      <c r="E110" s="124" t="s">
        <v>567</v>
      </c>
      <c r="F110" s="124" t="s">
        <v>908</v>
      </c>
      <c r="G110" s="124" t="s">
        <v>909</v>
      </c>
      <c r="H110" s="124" t="s">
        <v>157</v>
      </c>
      <c r="I110" s="124" t="s">
        <v>164</v>
      </c>
      <c r="J110" s="124" t="s">
        <v>177</v>
      </c>
      <c r="K110" s="124" t="s">
        <v>184</v>
      </c>
      <c r="L110" s="124" t="s">
        <v>359</v>
      </c>
      <c r="M110" s="124" t="s">
        <v>910</v>
      </c>
      <c r="N110" s="124" t="s">
        <v>911</v>
      </c>
      <c r="O110" s="124" t="s">
        <v>912</v>
      </c>
      <c r="P110" s="197" t="s">
        <v>903</v>
      </c>
      <c r="Q110" s="124" t="s">
        <v>365</v>
      </c>
      <c r="R110" s="124" t="s">
        <v>420</v>
      </c>
      <c r="S110" s="191" t="s">
        <v>898</v>
      </c>
      <c r="T110" s="124" t="s">
        <v>885</v>
      </c>
      <c r="U110" s="124" t="s">
        <v>913</v>
      </c>
      <c r="V110" s="124" t="s">
        <v>914</v>
      </c>
      <c r="W110" s="124" t="s">
        <v>421</v>
      </c>
      <c r="X110" s="124" t="s">
        <v>885</v>
      </c>
      <c r="Y110" s="124" t="s">
        <v>371</v>
      </c>
      <c r="Z110" s="124" t="s">
        <v>373</v>
      </c>
      <c r="AA110" s="124" t="s">
        <v>377</v>
      </c>
      <c r="AB110" s="70">
        <f t="shared" si="27"/>
        <v>3</v>
      </c>
      <c r="AC110" s="124" t="s">
        <v>377</v>
      </c>
      <c r="AD110" s="70">
        <f t="shared" si="28"/>
        <v>3</v>
      </c>
      <c r="AE110" s="124" t="s">
        <v>377</v>
      </c>
      <c r="AF110" s="70">
        <f t="shared" si="29"/>
        <v>3</v>
      </c>
      <c r="AG110" s="70">
        <f t="shared" si="30"/>
        <v>9</v>
      </c>
      <c r="AH110" s="70" t="str">
        <f t="shared" ref="AH110:AH141" si="32">IF(AEE116=7,(IF(AB110=1,"Alta",IF(AD110=1,"Alta",IF(AF110=1,"Alta","Media")))),IF(AG110&lt;=3,"Baja",IF(AG110&lt;=7,"Media",IF(AG110&lt;=9,"Alta",""))))</f>
        <v>Alta</v>
      </c>
    </row>
    <row r="111" spans="1:34" s="185" customFormat="1" ht="280.5">
      <c r="A111" s="124" t="s">
        <v>1480</v>
      </c>
      <c r="B111" s="124" t="s">
        <v>138</v>
      </c>
      <c r="C111" s="124" t="s">
        <v>149</v>
      </c>
      <c r="D111" s="124" t="s">
        <v>567</v>
      </c>
      <c r="E111" s="124" t="s">
        <v>567</v>
      </c>
      <c r="F111" s="124" t="s">
        <v>915</v>
      </c>
      <c r="G111" s="124" t="s">
        <v>916</v>
      </c>
      <c r="H111" s="124" t="s">
        <v>157</v>
      </c>
      <c r="I111" s="124" t="s">
        <v>164</v>
      </c>
      <c r="J111" s="124" t="s">
        <v>177</v>
      </c>
      <c r="K111" s="124" t="s">
        <v>182</v>
      </c>
      <c r="L111" s="124" t="s">
        <v>359</v>
      </c>
      <c r="M111" s="124" t="s">
        <v>917</v>
      </c>
      <c r="N111" s="124" t="s">
        <v>915</v>
      </c>
      <c r="O111" s="124" t="s">
        <v>918</v>
      </c>
      <c r="P111" s="197" t="s">
        <v>903</v>
      </c>
      <c r="Q111" s="124" t="s">
        <v>364</v>
      </c>
      <c r="R111" s="124" t="s">
        <v>420</v>
      </c>
      <c r="S111" s="191" t="s">
        <v>817</v>
      </c>
      <c r="T111" s="124" t="s">
        <v>885</v>
      </c>
      <c r="U111" s="124" t="s">
        <v>369</v>
      </c>
      <c r="V111" s="124" t="s">
        <v>914</v>
      </c>
      <c r="W111" s="124" t="s">
        <v>567</v>
      </c>
      <c r="X111" s="124" t="s">
        <v>885</v>
      </c>
      <c r="Y111" s="124" t="s">
        <v>371</v>
      </c>
      <c r="Z111" s="124" t="s">
        <v>373</v>
      </c>
      <c r="AA111" s="124" t="s">
        <v>377</v>
      </c>
      <c r="AB111" s="70">
        <f t="shared" si="27"/>
        <v>3</v>
      </c>
      <c r="AC111" s="124" t="s">
        <v>377</v>
      </c>
      <c r="AD111" s="70">
        <f t="shared" si="28"/>
        <v>3</v>
      </c>
      <c r="AE111" s="124" t="s">
        <v>377</v>
      </c>
      <c r="AF111" s="70">
        <f t="shared" si="29"/>
        <v>3</v>
      </c>
      <c r="AG111" s="70">
        <f t="shared" si="30"/>
        <v>9</v>
      </c>
      <c r="AH111" s="70" t="str">
        <f t="shared" si="32"/>
        <v>Alta</v>
      </c>
    </row>
    <row r="112" spans="1:34" s="185" customFormat="1" ht="165.75">
      <c r="A112" s="124" t="s">
        <v>1481</v>
      </c>
      <c r="B112" s="124" t="s">
        <v>138</v>
      </c>
      <c r="C112" s="124" t="s">
        <v>149</v>
      </c>
      <c r="D112" s="124" t="s">
        <v>567</v>
      </c>
      <c r="E112" s="124" t="s">
        <v>567</v>
      </c>
      <c r="F112" s="124" t="s">
        <v>805</v>
      </c>
      <c r="G112" s="124" t="s">
        <v>919</v>
      </c>
      <c r="H112" s="124" t="s">
        <v>157</v>
      </c>
      <c r="I112" s="124" t="s">
        <v>164</v>
      </c>
      <c r="J112" s="124" t="s">
        <v>177</v>
      </c>
      <c r="K112" s="124" t="s">
        <v>182</v>
      </c>
      <c r="L112" s="124" t="s">
        <v>359</v>
      </c>
      <c r="M112" s="124" t="s">
        <v>917</v>
      </c>
      <c r="N112" s="124" t="s">
        <v>805</v>
      </c>
      <c r="O112" s="124" t="s">
        <v>920</v>
      </c>
      <c r="P112" s="197" t="s">
        <v>524</v>
      </c>
      <c r="Q112" s="124" t="s">
        <v>363</v>
      </c>
      <c r="R112" s="124" t="s">
        <v>420</v>
      </c>
      <c r="S112" s="191" t="s">
        <v>844</v>
      </c>
      <c r="T112" s="124" t="s">
        <v>885</v>
      </c>
      <c r="U112" s="124" t="s">
        <v>369</v>
      </c>
      <c r="V112" s="124" t="s">
        <v>885</v>
      </c>
      <c r="W112" s="124" t="s">
        <v>567</v>
      </c>
      <c r="X112" s="124" t="s">
        <v>921</v>
      </c>
      <c r="Y112" s="124" t="s">
        <v>373</v>
      </c>
      <c r="Z112" s="124" t="s">
        <v>373</v>
      </c>
      <c r="AA112" s="124" t="s">
        <v>379</v>
      </c>
      <c r="AB112" s="70">
        <f t="shared" si="27"/>
        <v>1</v>
      </c>
      <c r="AC112" s="124" t="s">
        <v>379</v>
      </c>
      <c r="AD112" s="70">
        <f t="shared" si="28"/>
        <v>1</v>
      </c>
      <c r="AE112" s="124" t="s">
        <v>379</v>
      </c>
      <c r="AF112" s="70">
        <f t="shared" si="29"/>
        <v>1</v>
      </c>
      <c r="AG112" s="70">
        <f t="shared" si="30"/>
        <v>3</v>
      </c>
      <c r="AH112" s="70" t="str">
        <f t="shared" si="32"/>
        <v>Baja</v>
      </c>
    </row>
    <row r="113" spans="1:34" s="185" customFormat="1" ht="357">
      <c r="A113" s="124" t="s">
        <v>1482</v>
      </c>
      <c r="B113" s="124" t="s">
        <v>138</v>
      </c>
      <c r="C113" s="124" t="s">
        <v>149</v>
      </c>
      <c r="D113" s="124" t="s">
        <v>567</v>
      </c>
      <c r="E113" s="124" t="s">
        <v>567</v>
      </c>
      <c r="F113" s="124" t="s">
        <v>922</v>
      </c>
      <c r="G113" s="124" t="s">
        <v>923</v>
      </c>
      <c r="H113" s="124" t="s">
        <v>157</v>
      </c>
      <c r="I113" s="124" t="s">
        <v>164</v>
      </c>
      <c r="J113" s="124" t="s">
        <v>162</v>
      </c>
      <c r="K113" s="124" t="s">
        <v>186</v>
      </c>
      <c r="L113" s="124" t="s">
        <v>359</v>
      </c>
      <c r="M113" s="124" t="s">
        <v>917</v>
      </c>
      <c r="N113" s="124" t="s">
        <v>922</v>
      </c>
      <c r="O113" s="124" t="s">
        <v>924</v>
      </c>
      <c r="P113" s="197" t="s">
        <v>903</v>
      </c>
      <c r="Q113" s="124" t="s">
        <v>365</v>
      </c>
      <c r="R113" s="124" t="s">
        <v>420</v>
      </c>
      <c r="S113" s="191" t="s">
        <v>898</v>
      </c>
      <c r="T113" s="124" t="s">
        <v>885</v>
      </c>
      <c r="U113" s="124" t="s">
        <v>369</v>
      </c>
      <c r="V113" s="124" t="s">
        <v>925</v>
      </c>
      <c r="W113" s="124" t="s">
        <v>567</v>
      </c>
      <c r="X113" s="124" t="s">
        <v>921</v>
      </c>
      <c r="Y113" s="124" t="s">
        <v>373</v>
      </c>
      <c r="Z113" s="124" t="s">
        <v>373</v>
      </c>
      <c r="AA113" s="124" t="s">
        <v>379</v>
      </c>
      <c r="AB113" s="70">
        <f t="shared" si="27"/>
        <v>1</v>
      </c>
      <c r="AC113" s="124" t="s">
        <v>378</v>
      </c>
      <c r="AD113" s="70">
        <f t="shared" si="28"/>
        <v>2</v>
      </c>
      <c r="AE113" s="124" t="s">
        <v>378</v>
      </c>
      <c r="AF113" s="70">
        <f t="shared" si="29"/>
        <v>2</v>
      </c>
      <c r="AG113" s="70">
        <f t="shared" si="30"/>
        <v>5</v>
      </c>
      <c r="AH113" s="70" t="str">
        <f t="shared" si="32"/>
        <v>Media</v>
      </c>
    </row>
    <row r="114" spans="1:34" s="185" customFormat="1" ht="409.5">
      <c r="A114" s="124" t="s">
        <v>1483</v>
      </c>
      <c r="B114" s="124" t="s">
        <v>138</v>
      </c>
      <c r="C114" s="124" t="s">
        <v>149</v>
      </c>
      <c r="D114" s="124" t="s">
        <v>567</v>
      </c>
      <c r="E114" s="124" t="s">
        <v>567</v>
      </c>
      <c r="F114" s="124" t="s">
        <v>926</v>
      </c>
      <c r="G114" s="124" t="s">
        <v>927</v>
      </c>
      <c r="H114" s="124" t="s">
        <v>157</v>
      </c>
      <c r="I114" s="124" t="s">
        <v>164</v>
      </c>
      <c r="J114" s="124" t="s">
        <v>177</v>
      </c>
      <c r="K114" s="124" t="s">
        <v>190</v>
      </c>
      <c r="L114" s="124" t="s">
        <v>359</v>
      </c>
      <c r="M114" s="124" t="s">
        <v>507</v>
      </c>
      <c r="N114" s="124" t="s">
        <v>926</v>
      </c>
      <c r="O114" s="124" t="s">
        <v>928</v>
      </c>
      <c r="P114" s="197" t="s">
        <v>524</v>
      </c>
      <c r="Q114" s="124" t="s">
        <v>363</v>
      </c>
      <c r="R114" s="124" t="s">
        <v>420</v>
      </c>
      <c r="S114" s="191" t="s">
        <v>844</v>
      </c>
      <c r="T114" s="124" t="s">
        <v>885</v>
      </c>
      <c r="U114" s="124" t="s">
        <v>370</v>
      </c>
      <c r="V114" s="124" t="s">
        <v>584</v>
      </c>
      <c r="W114" s="124" t="s">
        <v>903</v>
      </c>
      <c r="X114" s="124" t="s">
        <v>921</v>
      </c>
      <c r="Y114" s="124" t="s">
        <v>371</v>
      </c>
      <c r="Z114" s="124" t="s">
        <v>372</v>
      </c>
      <c r="AA114" s="124" t="s">
        <v>379</v>
      </c>
      <c r="AB114" s="70">
        <f t="shared" si="27"/>
        <v>1</v>
      </c>
      <c r="AC114" s="124" t="s">
        <v>379</v>
      </c>
      <c r="AD114" s="70">
        <f t="shared" si="28"/>
        <v>1</v>
      </c>
      <c r="AE114" s="124" t="s">
        <v>379</v>
      </c>
      <c r="AF114" s="70">
        <f t="shared" si="29"/>
        <v>1</v>
      </c>
      <c r="AG114" s="70">
        <f t="shared" si="30"/>
        <v>3</v>
      </c>
      <c r="AH114" s="70" t="str">
        <f t="shared" si="32"/>
        <v>Baja</v>
      </c>
    </row>
    <row r="115" spans="1:34" s="185" customFormat="1" ht="409.5">
      <c r="A115" s="124" t="s">
        <v>1484</v>
      </c>
      <c r="B115" s="124" t="s">
        <v>138</v>
      </c>
      <c r="C115" s="124" t="s">
        <v>149</v>
      </c>
      <c r="D115" s="124" t="s">
        <v>567</v>
      </c>
      <c r="E115" s="124" t="s">
        <v>567</v>
      </c>
      <c r="F115" s="124" t="s">
        <v>929</v>
      </c>
      <c r="G115" s="124" t="s">
        <v>930</v>
      </c>
      <c r="H115" s="124" t="s">
        <v>157</v>
      </c>
      <c r="I115" s="124" t="s">
        <v>164</v>
      </c>
      <c r="J115" s="124" t="s">
        <v>177</v>
      </c>
      <c r="K115" s="124" t="s">
        <v>190</v>
      </c>
      <c r="L115" s="124" t="s">
        <v>359</v>
      </c>
      <c r="M115" s="124" t="s">
        <v>507</v>
      </c>
      <c r="N115" s="124" t="s">
        <v>929</v>
      </c>
      <c r="O115" s="124" t="s">
        <v>931</v>
      </c>
      <c r="P115" s="197" t="s">
        <v>524</v>
      </c>
      <c r="Q115" s="124" t="s">
        <v>363</v>
      </c>
      <c r="R115" s="124" t="s">
        <v>420</v>
      </c>
      <c r="S115" s="191" t="s">
        <v>844</v>
      </c>
      <c r="T115" s="124" t="s">
        <v>885</v>
      </c>
      <c r="U115" s="124" t="s">
        <v>369</v>
      </c>
      <c r="V115" s="124" t="s">
        <v>885</v>
      </c>
      <c r="W115" s="124" t="s">
        <v>567</v>
      </c>
      <c r="X115" s="124" t="s">
        <v>921</v>
      </c>
      <c r="Y115" s="124" t="s">
        <v>371</v>
      </c>
      <c r="Z115" s="124" t="s">
        <v>372</v>
      </c>
      <c r="AA115" s="124" t="s">
        <v>379</v>
      </c>
      <c r="AB115" s="70">
        <f t="shared" si="27"/>
        <v>1</v>
      </c>
      <c r="AC115" s="124" t="s">
        <v>379</v>
      </c>
      <c r="AD115" s="70">
        <f t="shared" si="28"/>
        <v>1</v>
      </c>
      <c r="AE115" s="124" t="s">
        <v>379</v>
      </c>
      <c r="AF115" s="70">
        <f t="shared" si="29"/>
        <v>1</v>
      </c>
      <c r="AG115" s="70">
        <f t="shared" si="30"/>
        <v>3</v>
      </c>
      <c r="AH115" s="70" t="str">
        <f t="shared" si="32"/>
        <v>Baja</v>
      </c>
    </row>
    <row r="116" spans="1:34" s="185" customFormat="1" ht="409.5">
      <c r="A116" s="124" t="s">
        <v>1485</v>
      </c>
      <c r="B116" s="124" t="s">
        <v>138</v>
      </c>
      <c r="C116" s="124" t="s">
        <v>149</v>
      </c>
      <c r="D116" s="124" t="s">
        <v>567</v>
      </c>
      <c r="E116" s="124" t="s">
        <v>567</v>
      </c>
      <c r="F116" s="124" t="s">
        <v>932</v>
      </c>
      <c r="G116" s="124" t="s">
        <v>933</v>
      </c>
      <c r="H116" s="124" t="s">
        <v>157</v>
      </c>
      <c r="I116" s="124" t="s">
        <v>164</v>
      </c>
      <c r="J116" s="124" t="s">
        <v>177</v>
      </c>
      <c r="K116" s="124" t="s">
        <v>182</v>
      </c>
      <c r="L116" s="124" t="s">
        <v>359</v>
      </c>
      <c r="M116" s="124" t="s">
        <v>507</v>
      </c>
      <c r="N116" s="124" t="s">
        <v>932</v>
      </c>
      <c r="O116" s="124" t="s">
        <v>934</v>
      </c>
      <c r="P116" s="197" t="s">
        <v>524</v>
      </c>
      <c r="Q116" s="124" t="s">
        <v>363</v>
      </c>
      <c r="R116" s="124" t="s">
        <v>420</v>
      </c>
      <c r="S116" s="191" t="s">
        <v>844</v>
      </c>
      <c r="T116" s="124" t="s">
        <v>885</v>
      </c>
      <c r="U116" s="124" t="s">
        <v>369</v>
      </c>
      <c r="V116" s="124" t="s">
        <v>935</v>
      </c>
      <c r="W116" s="124" t="s">
        <v>903</v>
      </c>
      <c r="X116" s="124" t="s">
        <v>921</v>
      </c>
      <c r="Y116" s="124" t="s">
        <v>372</v>
      </c>
      <c r="Z116" s="124" t="s">
        <v>373</v>
      </c>
      <c r="AA116" s="124" t="s">
        <v>379</v>
      </c>
      <c r="AB116" s="70">
        <f t="shared" si="27"/>
        <v>1</v>
      </c>
      <c r="AC116" s="124" t="s">
        <v>377</v>
      </c>
      <c r="AD116" s="70">
        <f t="shared" si="28"/>
        <v>3</v>
      </c>
      <c r="AE116" s="124" t="s">
        <v>378</v>
      </c>
      <c r="AF116" s="70">
        <f t="shared" si="29"/>
        <v>2</v>
      </c>
      <c r="AG116" s="70">
        <f t="shared" si="30"/>
        <v>6</v>
      </c>
      <c r="AH116" s="70" t="str">
        <f t="shared" si="32"/>
        <v>Media</v>
      </c>
    </row>
    <row r="117" spans="1:34" s="185" customFormat="1" ht="409.5">
      <c r="A117" s="124" t="s">
        <v>1486</v>
      </c>
      <c r="B117" s="124" t="s">
        <v>138</v>
      </c>
      <c r="C117" s="124" t="s">
        <v>149</v>
      </c>
      <c r="D117" s="124" t="s">
        <v>567</v>
      </c>
      <c r="E117" s="124" t="s">
        <v>567</v>
      </c>
      <c r="F117" s="124" t="s">
        <v>936</v>
      </c>
      <c r="G117" s="124" t="s">
        <v>937</v>
      </c>
      <c r="H117" s="124" t="s">
        <v>157</v>
      </c>
      <c r="I117" s="124" t="s">
        <v>164</v>
      </c>
      <c r="J117" s="124" t="s">
        <v>177</v>
      </c>
      <c r="K117" s="124" t="s">
        <v>182</v>
      </c>
      <c r="L117" s="124" t="s">
        <v>359</v>
      </c>
      <c r="M117" s="124" t="s">
        <v>507</v>
      </c>
      <c r="N117" s="124" t="s">
        <v>936</v>
      </c>
      <c r="O117" s="124" t="s">
        <v>934</v>
      </c>
      <c r="P117" s="197" t="s">
        <v>524</v>
      </c>
      <c r="Q117" s="124" t="s">
        <v>363</v>
      </c>
      <c r="R117" s="124" t="s">
        <v>420</v>
      </c>
      <c r="S117" s="191" t="s">
        <v>844</v>
      </c>
      <c r="T117" s="124" t="s">
        <v>885</v>
      </c>
      <c r="U117" s="124" t="s">
        <v>369</v>
      </c>
      <c r="V117" s="124" t="s">
        <v>885</v>
      </c>
      <c r="W117" s="124" t="s">
        <v>903</v>
      </c>
      <c r="X117" s="124" t="s">
        <v>921</v>
      </c>
      <c r="Y117" s="124" t="s">
        <v>373</v>
      </c>
      <c r="Z117" s="124" t="s">
        <v>373</v>
      </c>
      <c r="AA117" s="124" t="s">
        <v>378</v>
      </c>
      <c r="AB117" s="70">
        <f t="shared" si="27"/>
        <v>2</v>
      </c>
      <c r="AC117" s="124" t="s">
        <v>378</v>
      </c>
      <c r="AD117" s="70">
        <f t="shared" si="28"/>
        <v>2</v>
      </c>
      <c r="AE117" s="124" t="s">
        <v>378</v>
      </c>
      <c r="AF117" s="70">
        <f t="shared" si="29"/>
        <v>2</v>
      </c>
      <c r="AG117" s="70">
        <f t="shared" si="30"/>
        <v>6</v>
      </c>
      <c r="AH117" s="70" t="str">
        <f t="shared" si="32"/>
        <v>Media</v>
      </c>
    </row>
    <row r="118" spans="1:34" s="185" customFormat="1" ht="408">
      <c r="A118" s="124" t="s">
        <v>1487</v>
      </c>
      <c r="B118" s="124" t="s">
        <v>138</v>
      </c>
      <c r="C118" s="124" t="s">
        <v>149</v>
      </c>
      <c r="D118" s="124" t="s">
        <v>567</v>
      </c>
      <c r="E118" s="124" t="s">
        <v>567</v>
      </c>
      <c r="F118" s="124" t="s">
        <v>938</v>
      </c>
      <c r="G118" s="124" t="s">
        <v>939</v>
      </c>
      <c r="H118" s="124" t="s">
        <v>157</v>
      </c>
      <c r="I118" s="124" t="s">
        <v>164</v>
      </c>
      <c r="J118" s="124" t="s">
        <v>177</v>
      </c>
      <c r="K118" s="124" t="s">
        <v>182</v>
      </c>
      <c r="L118" s="124" t="s">
        <v>359</v>
      </c>
      <c r="M118" s="124" t="s">
        <v>507</v>
      </c>
      <c r="N118" s="124" t="s">
        <v>938</v>
      </c>
      <c r="O118" s="124" t="s">
        <v>934</v>
      </c>
      <c r="P118" s="197" t="s">
        <v>524</v>
      </c>
      <c r="Q118" s="124" t="s">
        <v>363</v>
      </c>
      <c r="R118" s="124" t="s">
        <v>420</v>
      </c>
      <c r="S118" s="191" t="s">
        <v>844</v>
      </c>
      <c r="T118" s="124" t="s">
        <v>885</v>
      </c>
      <c r="U118" s="124" t="s">
        <v>370</v>
      </c>
      <c r="V118" s="124" t="s">
        <v>885</v>
      </c>
      <c r="W118" s="124" t="s">
        <v>903</v>
      </c>
      <c r="X118" s="124" t="s">
        <v>921</v>
      </c>
      <c r="Y118" s="124" t="s">
        <v>373</v>
      </c>
      <c r="Z118" s="124" t="s">
        <v>373</v>
      </c>
      <c r="AA118" s="124" t="s">
        <v>378</v>
      </c>
      <c r="AB118" s="70">
        <f t="shared" si="27"/>
        <v>2</v>
      </c>
      <c r="AC118" s="124" t="s">
        <v>378</v>
      </c>
      <c r="AD118" s="70">
        <f t="shared" si="28"/>
        <v>2</v>
      </c>
      <c r="AE118" s="124" t="s">
        <v>378</v>
      </c>
      <c r="AF118" s="70">
        <f t="shared" si="29"/>
        <v>2</v>
      </c>
      <c r="AG118" s="70">
        <f t="shared" si="30"/>
        <v>6</v>
      </c>
      <c r="AH118" s="70" t="str">
        <f t="shared" si="32"/>
        <v>Media</v>
      </c>
    </row>
    <row r="119" spans="1:34" s="185" customFormat="1" ht="409.5">
      <c r="A119" s="124" t="s">
        <v>1488</v>
      </c>
      <c r="B119" s="124" t="s">
        <v>138</v>
      </c>
      <c r="C119" s="124" t="s">
        <v>149</v>
      </c>
      <c r="D119" s="124" t="s">
        <v>567</v>
      </c>
      <c r="E119" s="124" t="s">
        <v>567</v>
      </c>
      <c r="F119" s="124" t="s">
        <v>940</v>
      </c>
      <c r="G119" s="124" t="s">
        <v>941</v>
      </c>
      <c r="H119" s="124" t="s">
        <v>157</v>
      </c>
      <c r="I119" s="124" t="s">
        <v>164</v>
      </c>
      <c r="J119" s="124" t="s">
        <v>177</v>
      </c>
      <c r="K119" s="124" t="s">
        <v>182</v>
      </c>
      <c r="L119" s="124" t="s">
        <v>359</v>
      </c>
      <c r="M119" s="124" t="s">
        <v>507</v>
      </c>
      <c r="N119" s="124" t="s">
        <v>940</v>
      </c>
      <c r="O119" s="124" t="s">
        <v>934</v>
      </c>
      <c r="P119" s="197" t="s">
        <v>524</v>
      </c>
      <c r="Q119" s="124" t="s">
        <v>363</v>
      </c>
      <c r="R119" s="124" t="s">
        <v>420</v>
      </c>
      <c r="S119" s="191" t="s">
        <v>844</v>
      </c>
      <c r="T119" s="124" t="s">
        <v>885</v>
      </c>
      <c r="U119" s="124" t="s">
        <v>370</v>
      </c>
      <c r="V119" s="124" t="s">
        <v>885</v>
      </c>
      <c r="W119" s="124" t="s">
        <v>903</v>
      </c>
      <c r="X119" s="124" t="s">
        <v>921</v>
      </c>
      <c r="Y119" s="124" t="s">
        <v>373</v>
      </c>
      <c r="Z119" s="124" t="s">
        <v>373</v>
      </c>
      <c r="AA119" s="124" t="s">
        <v>378</v>
      </c>
      <c r="AB119" s="70">
        <f t="shared" si="27"/>
        <v>2</v>
      </c>
      <c r="AC119" s="124" t="s">
        <v>378</v>
      </c>
      <c r="AD119" s="70">
        <f t="shared" si="28"/>
        <v>2</v>
      </c>
      <c r="AE119" s="124" t="s">
        <v>378</v>
      </c>
      <c r="AF119" s="70">
        <f t="shared" si="29"/>
        <v>2</v>
      </c>
      <c r="AG119" s="70">
        <f t="shared" si="30"/>
        <v>6</v>
      </c>
      <c r="AH119" s="70" t="str">
        <f t="shared" si="32"/>
        <v>Media</v>
      </c>
    </row>
    <row r="120" spans="1:34" s="185" customFormat="1" ht="409.5">
      <c r="A120" s="124" t="s">
        <v>1489</v>
      </c>
      <c r="B120" s="124" t="s">
        <v>138</v>
      </c>
      <c r="C120" s="124" t="s">
        <v>149</v>
      </c>
      <c r="D120" s="124" t="s">
        <v>567</v>
      </c>
      <c r="E120" s="124" t="s">
        <v>567</v>
      </c>
      <c r="F120" s="124" t="s">
        <v>942</v>
      </c>
      <c r="G120" s="124" t="s">
        <v>943</v>
      </c>
      <c r="H120" s="124" t="s">
        <v>157</v>
      </c>
      <c r="I120" s="124" t="s">
        <v>164</v>
      </c>
      <c r="J120" s="124" t="s">
        <v>177</v>
      </c>
      <c r="K120" s="124" t="s">
        <v>182</v>
      </c>
      <c r="L120" s="124" t="s">
        <v>359</v>
      </c>
      <c r="M120" s="124" t="s">
        <v>507</v>
      </c>
      <c r="N120" s="124" t="s">
        <v>942</v>
      </c>
      <c r="O120" s="124" t="s">
        <v>934</v>
      </c>
      <c r="P120" s="197" t="s">
        <v>524</v>
      </c>
      <c r="Q120" s="124" t="s">
        <v>363</v>
      </c>
      <c r="R120" s="124" t="s">
        <v>420</v>
      </c>
      <c r="S120" s="191" t="s">
        <v>844</v>
      </c>
      <c r="T120" s="124" t="s">
        <v>885</v>
      </c>
      <c r="U120" s="124" t="s">
        <v>370</v>
      </c>
      <c r="V120" s="124" t="s">
        <v>885</v>
      </c>
      <c r="W120" s="124" t="s">
        <v>903</v>
      </c>
      <c r="X120" s="124" t="s">
        <v>921</v>
      </c>
      <c r="Y120" s="124" t="s">
        <v>373</v>
      </c>
      <c r="Z120" s="124" t="s">
        <v>373</v>
      </c>
      <c r="AA120" s="124" t="s">
        <v>378</v>
      </c>
      <c r="AB120" s="70">
        <f t="shared" si="27"/>
        <v>2</v>
      </c>
      <c r="AC120" s="124" t="s">
        <v>378</v>
      </c>
      <c r="AD120" s="70">
        <f t="shared" si="28"/>
        <v>2</v>
      </c>
      <c r="AE120" s="124" t="s">
        <v>378</v>
      </c>
      <c r="AF120" s="70">
        <f t="shared" si="29"/>
        <v>2</v>
      </c>
      <c r="AG120" s="70">
        <f t="shared" si="30"/>
        <v>6</v>
      </c>
      <c r="AH120" s="70" t="str">
        <f t="shared" si="32"/>
        <v>Media</v>
      </c>
    </row>
    <row r="121" spans="1:34" s="185" customFormat="1" ht="229.5">
      <c r="A121" s="124" t="s">
        <v>1490</v>
      </c>
      <c r="B121" s="124" t="s">
        <v>138</v>
      </c>
      <c r="C121" s="124" t="s">
        <v>149</v>
      </c>
      <c r="D121" s="124" t="s">
        <v>567</v>
      </c>
      <c r="E121" s="124" t="s">
        <v>567</v>
      </c>
      <c r="F121" s="124" t="s">
        <v>944</v>
      </c>
      <c r="G121" s="124" t="s">
        <v>945</v>
      </c>
      <c r="H121" s="124" t="s">
        <v>157</v>
      </c>
      <c r="I121" s="124" t="s">
        <v>164</v>
      </c>
      <c r="J121" s="124" t="s">
        <v>170</v>
      </c>
      <c r="K121" s="124" t="s">
        <v>182</v>
      </c>
      <c r="L121" s="124" t="s">
        <v>359</v>
      </c>
      <c r="M121" s="124" t="s">
        <v>946</v>
      </c>
      <c r="N121" s="124" t="s">
        <v>944</v>
      </c>
      <c r="O121" s="124" t="s">
        <v>947</v>
      </c>
      <c r="P121" s="197" t="s">
        <v>903</v>
      </c>
      <c r="Q121" s="124" t="s">
        <v>363</v>
      </c>
      <c r="R121" s="124" t="s">
        <v>420</v>
      </c>
      <c r="S121" s="191" t="s">
        <v>844</v>
      </c>
      <c r="T121" s="124" t="s">
        <v>948</v>
      </c>
      <c r="U121" s="124" t="s">
        <v>370</v>
      </c>
      <c r="V121" s="124" t="s">
        <v>949</v>
      </c>
      <c r="W121" s="124" t="s">
        <v>903</v>
      </c>
      <c r="X121" s="124" t="s">
        <v>885</v>
      </c>
      <c r="Y121" s="124" t="s">
        <v>371</v>
      </c>
      <c r="Z121" s="124" t="s">
        <v>373</v>
      </c>
      <c r="AA121" s="124" t="s">
        <v>377</v>
      </c>
      <c r="AB121" s="70">
        <f t="shared" si="27"/>
        <v>3</v>
      </c>
      <c r="AC121" s="124" t="s">
        <v>377</v>
      </c>
      <c r="AD121" s="70">
        <f t="shared" si="28"/>
        <v>3</v>
      </c>
      <c r="AE121" s="124" t="s">
        <v>377</v>
      </c>
      <c r="AF121" s="70">
        <f t="shared" si="29"/>
        <v>3</v>
      </c>
      <c r="AG121" s="70">
        <f t="shared" si="30"/>
        <v>9</v>
      </c>
      <c r="AH121" s="70" t="str">
        <f t="shared" si="32"/>
        <v>Alta</v>
      </c>
    </row>
    <row r="122" spans="1:34" s="185" customFormat="1" ht="229.5">
      <c r="A122" s="124" t="s">
        <v>1491</v>
      </c>
      <c r="B122" s="124" t="s">
        <v>138</v>
      </c>
      <c r="C122" s="124" t="s">
        <v>149</v>
      </c>
      <c r="D122" s="124" t="s">
        <v>567</v>
      </c>
      <c r="E122" s="124" t="s">
        <v>567</v>
      </c>
      <c r="F122" s="124" t="s">
        <v>950</v>
      </c>
      <c r="G122" s="124" t="s">
        <v>951</v>
      </c>
      <c r="H122" s="124" t="s">
        <v>157</v>
      </c>
      <c r="I122" s="124" t="s">
        <v>164</v>
      </c>
      <c r="J122" s="124" t="s">
        <v>162</v>
      </c>
      <c r="K122" s="124" t="s">
        <v>186</v>
      </c>
      <c r="L122" s="124" t="s">
        <v>359</v>
      </c>
      <c r="M122" s="124" t="s">
        <v>567</v>
      </c>
      <c r="N122" s="124" t="s">
        <v>567</v>
      </c>
      <c r="O122" s="124" t="s">
        <v>567</v>
      </c>
      <c r="P122" s="197" t="s">
        <v>903</v>
      </c>
      <c r="Q122" s="124" t="s">
        <v>365</v>
      </c>
      <c r="R122" s="124" t="s">
        <v>420</v>
      </c>
      <c r="S122" s="191" t="s">
        <v>898</v>
      </c>
      <c r="T122" s="124" t="s">
        <v>885</v>
      </c>
      <c r="U122" s="124" t="s">
        <v>369</v>
      </c>
      <c r="V122" s="124" t="s">
        <v>952</v>
      </c>
      <c r="W122" s="124" t="s">
        <v>524</v>
      </c>
      <c r="X122" s="124" t="s">
        <v>885</v>
      </c>
      <c r="Y122" s="124" t="s">
        <v>371</v>
      </c>
      <c r="Z122" s="124" t="s">
        <v>371</v>
      </c>
      <c r="AA122" s="124" t="s">
        <v>377</v>
      </c>
      <c r="AB122" s="70">
        <f t="shared" si="27"/>
        <v>3</v>
      </c>
      <c r="AC122" s="124" t="s">
        <v>377</v>
      </c>
      <c r="AD122" s="70">
        <f t="shared" si="28"/>
        <v>3</v>
      </c>
      <c r="AE122" s="124" t="s">
        <v>377</v>
      </c>
      <c r="AF122" s="70">
        <f t="shared" si="29"/>
        <v>3</v>
      </c>
      <c r="AG122" s="70">
        <f t="shared" si="30"/>
        <v>9</v>
      </c>
      <c r="AH122" s="70" t="str">
        <f t="shared" si="32"/>
        <v>Alta</v>
      </c>
    </row>
    <row r="123" spans="1:34" s="185" customFormat="1" ht="229.5">
      <c r="A123" s="124" t="s">
        <v>1492</v>
      </c>
      <c r="B123" s="124" t="s">
        <v>138</v>
      </c>
      <c r="C123" s="124" t="s">
        <v>149</v>
      </c>
      <c r="D123" s="124" t="s">
        <v>567</v>
      </c>
      <c r="E123" s="124" t="s">
        <v>567</v>
      </c>
      <c r="F123" s="124" t="s">
        <v>953</v>
      </c>
      <c r="G123" s="124" t="s">
        <v>954</v>
      </c>
      <c r="H123" s="124" t="s">
        <v>157</v>
      </c>
      <c r="I123" s="124" t="s">
        <v>164</v>
      </c>
      <c r="J123" s="124" t="s">
        <v>162</v>
      </c>
      <c r="K123" s="124" t="s">
        <v>186</v>
      </c>
      <c r="L123" s="124" t="s">
        <v>359</v>
      </c>
      <c r="M123" s="124" t="s">
        <v>567</v>
      </c>
      <c r="N123" s="124" t="s">
        <v>567</v>
      </c>
      <c r="O123" s="124" t="s">
        <v>567</v>
      </c>
      <c r="P123" s="197" t="s">
        <v>903</v>
      </c>
      <c r="Q123" s="124" t="s">
        <v>364</v>
      </c>
      <c r="R123" s="124" t="s">
        <v>421</v>
      </c>
      <c r="S123" s="191" t="s">
        <v>827</v>
      </c>
      <c r="T123" s="124" t="s">
        <v>885</v>
      </c>
      <c r="U123" s="124" t="s">
        <v>369</v>
      </c>
      <c r="V123" s="124" t="s">
        <v>955</v>
      </c>
      <c r="W123" s="124" t="s">
        <v>524</v>
      </c>
      <c r="X123" s="124" t="s">
        <v>885</v>
      </c>
      <c r="Y123" s="124" t="s">
        <v>373</v>
      </c>
      <c r="Z123" s="124" t="s">
        <v>373</v>
      </c>
      <c r="AA123" s="124" t="s">
        <v>379</v>
      </c>
      <c r="AB123" s="70">
        <f t="shared" si="27"/>
        <v>1</v>
      </c>
      <c r="AC123" s="124" t="s">
        <v>378</v>
      </c>
      <c r="AD123" s="70">
        <f t="shared" si="28"/>
        <v>2</v>
      </c>
      <c r="AE123" s="124" t="s">
        <v>378</v>
      </c>
      <c r="AF123" s="70">
        <f t="shared" si="29"/>
        <v>2</v>
      </c>
      <c r="AG123" s="70">
        <f t="shared" si="30"/>
        <v>5</v>
      </c>
      <c r="AH123" s="70" t="str">
        <f t="shared" si="32"/>
        <v>Media</v>
      </c>
    </row>
    <row r="124" spans="1:34" s="185" customFormat="1" ht="140.25">
      <c r="A124" s="124" t="s">
        <v>1493</v>
      </c>
      <c r="B124" s="124" t="s">
        <v>138</v>
      </c>
      <c r="C124" s="124" t="s">
        <v>149</v>
      </c>
      <c r="D124" s="124" t="s">
        <v>567</v>
      </c>
      <c r="E124" s="124" t="s">
        <v>567</v>
      </c>
      <c r="F124" s="124" t="s">
        <v>957</v>
      </c>
      <c r="G124" s="124" t="s">
        <v>958</v>
      </c>
      <c r="H124" s="124" t="s">
        <v>157</v>
      </c>
      <c r="I124" s="124" t="s">
        <v>164</v>
      </c>
      <c r="J124" s="124" t="s">
        <v>162</v>
      </c>
      <c r="K124" s="124" t="s">
        <v>186</v>
      </c>
      <c r="L124" s="124" t="s">
        <v>359</v>
      </c>
      <c r="M124" s="124" t="s">
        <v>567</v>
      </c>
      <c r="N124" s="124" t="s">
        <v>567</v>
      </c>
      <c r="O124" s="124" t="s">
        <v>567</v>
      </c>
      <c r="P124" s="197" t="s">
        <v>903</v>
      </c>
      <c r="Q124" s="124" t="s">
        <v>364</v>
      </c>
      <c r="R124" s="124" t="s">
        <v>421</v>
      </c>
      <c r="S124" s="191" t="s">
        <v>827</v>
      </c>
      <c r="T124" s="124" t="s">
        <v>885</v>
      </c>
      <c r="U124" s="124" t="s">
        <v>369</v>
      </c>
      <c r="V124" s="124" t="s">
        <v>955</v>
      </c>
      <c r="W124" s="124" t="s">
        <v>524</v>
      </c>
      <c r="X124" s="124" t="s">
        <v>885</v>
      </c>
      <c r="Y124" s="124" t="s">
        <v>373</v>
      </c>
      <c r="Z124" s="124" t="s">
        <v>373</v>
      </c>
      <c r="AA124" s="124" t="s">
        <v>379</v>
      </c>
      <c r="AB124" s="70">
        <f t="shared" si="27"/>
        <v>1</v>
      </c>
      <c r="AC124" s="124" t="s">
        <v>379</v>
      </c>
      <c r="AD124" s="70">
        <f t="shared" si="28"/>
        <v>1</v>
      </c>
      <c r="AE124" s="124" t="s">
        <v>378</v>
      </c>
      <c r="AF124" s="70">
        <f t="shared" si="29"/>
        <v>2</v>
      </c>
      <c r="AG124" s="70">
        <f t="shared" si="30"/>
        <v>4</v>
      </c>
      <c r="AH124" s="70" t="str">
        <f t="shared" si="32"/>
        <v>Media</v>
      </c>
    </row>
    <row r="125" spans="1:34" s="185" customFormat="1" ht="127.5">
      <c r="A125" s="124" t="s">
        <v>1494</v>
      </c>
      <c r="B125" s="124" t="s">
        <v>138</v>
      </c>
      <c r="C125" s="124" t="s">
        <v>149</v>
      </c>
      <c r="D125" s="124" t="s">
        <v>567</v>
      </c>
      <c r="E125" s="124" t="s">
        <v>567</v>
      </c>
      <c r="F125" s="124" t="s">
        <v>960</v>
      </c>
      <c r="G125" s="124" t="s">
        <v>961</v>
      </c>
      <c r="H125" s="124" t="s">
        <v>157</v>
      </c>
      <c r="I125" s="124" t="s">
        <v>164</v>
      </c>
      <c r="J125" s="124" t="s">
        <v>162</v>
      </c>
      <c r="K125" s="124" t="s">
        <v>186</v>
      </c>
      <c r="L125" s="124" t="s">
        <v>359</v>
      </c>
      <c r="M125" s="124" t="s">
        <v>567</v>
      </c>
      <c r="N125" s="124" t="s">
        <v>567</v>
      </c>
      <c r="O125" s="124" t="s">
        <v>567</v>
      </c>
      <c r="P125" s="197" t="s">
        <v>903</v>
      </c>
      <c r="Q125" s="124" t="s">
        <v>364</v>
      </c>
      <c r="R125" s="124" t="s">
        <v>421</v>
      </c>
      <c r="S125" s="191" t="s">
        <v>827</v>
      </c>
      <c r="T125" s="124" t="s">
        <v>885</v>
      </c>
      <c r="U125" s="124" t="s">
        <v>369</v>
      </c>
      <c r="V125" s="124" t="s">
        <v>955</v>
      </c>
      <c r="W125" s="124" t="s">
        <v>524</v>
      </c>
      <c r="X125" s="124" t="s">
        <v>885</v>
      </c>
      <c r="Y125" s="124" t="s">
        <v>373</v>
      </c>
      <c r="Z125" s="124" t="s">
        <v>373</v>
      </c>
      <c r="AA125" s="124" t="s">
        <v>379</v>
      </c>
      <c r="AB125" s="70">
        <f t="shared" si="27"/>
        <v>1</v>
      </c>
      <c r="AC125" s="124" t="s">
        <v>379</v>
      </c>
      <c r="AD125" s="70">
        <f t="shared" si="28"/>
        <v>1</v>
      </c>
      <c r="AE125" s="124" t="s">
        <v>378</v>
      </c>
      <c r="AF125" s="70">
        <f t="shared" si="29"/>
        <v>2</v>
      </c>
      <c r="AG125" s="70">
        <f t="shared" si="30"/>
        <v>4</v>
      </c>
      <c r="AH125" s="70" t="str">
        <f t="shared" si="32"/>
        <v>Media</v>
      </c>
    </row>
    <row r="126" spans="1:34" s="185" customFormat="1" ht="153">
      <c r="A126" s="124" t="s">
        <v>1495</v>
      </c>
      <c r="B126" s="124" t="s">
        <v>138</v>
      </c>
      <c r="C126" s="124" t="s">
        <v>149</v>
      </c>
      <c r="D126" s="124" t="s">
        <v>567</v>
      </c>
      <c r="E126" s="124" t="s">
        <v>567</v>
      </c>
      <c r="F126" s="124" t="s">
        <v>963</v>
      </c>
      <c r="G126" s="124" t="s">
        <v>964</v>
      </c>
      <c r="H126" s="124" t="s">
        <v>157</v>
      </c>
      <c r="I126" s="124" t="s">
        <v>164</v>
      </c>
      <c r="J126" s="124" t="s">
        <v>162</v>
      </c>
      <c r="K126" s="124" t="s">
        <v>184</v>
      </c>
      <c r="L126" s="124" t="s">
        <v>359</v>
      </c>
      <c r="M126" s="124" t="s">
        <v>567</v>
      </c>
      <c r="N126" s="124" t="s">
        <v>567</v>
      </c>
      <c r="O126" s="124" t="s">
        <v>567</v>
      </c>
      <c r="P126" s="197" t="s">
        <v>524</v>
      </c>
      <c r="Q126" s="124" t="s">
        <v>364</v>
      </c>
      <c r="R126" s="124" t="s">
        <v>421</v>
      </c>
      <c r="S126" s="191" t="s">
        <v>827</v>
      </c>
      <c r="T126" s="124" t="s">
        <v>885</v>
      </c>
      <c r="U126" s="124" t="s">
        <v>369</v>
      </c>
      <c r="V126" s="124" t="s">
        <v>955</v>
      </c>
      <c r="W126" s="124" t="s">
        <v>524</v>
      </c>
      <c r="X126" s="124" t="s">
        <v>885</v>
      </c>
      <c r="Y126" s="124" t="s">
        <v>373</v>
      </c>
      <c r="Z126" s="124" t="s">
        <v>373</v>
      </c>
      <c r="AA126" s="124" t="s">
        <v>379</v>
      </c>
      <c r="AB126" s="70">
        <f t="shared" si="27"/>
        <v>1</v>
      </c>
      <c r="AC126" s="124" t="s">
        <v>379</v>
      </c>
      <c r="AD126" s="70">
        <f t="shared" si="28"/>
        <v>1</v>
      </c>
      <c r="AE126" s="124" t="s">
        <v>379</v>
      </c>
      <c r="AF126" s="70">
        <f t="shared" si="29"/>
        <v>1</v>
      </c>
      <c r="AG126" s="70">
        <f t="shared" si="30"/>
        <v>3</v>
      </c>
      <c r="AH126" s="70" t="str">
        <f t="shared" si="32"/>
        <v>Baja</v>
      </c>
    </row>
    <row r="127" spans="1:34" s="185" customFormat="1" ht="204">
      <c r="A127" s="124" t="s">
        <v>1496</v>
      </c>
      <c r="B127" s="124" t="s">
        <v>138</v>
      </c>
      <c r="C127" s="124" t="s">
        <v>149</v>
      </c>
      <c r="D127" s="124" t="s">
        <v>567</v>
      </c>
      <c r="E127" s="124" t="s">
        <v>567</v>
      </c>
      <c r="F127" s="124" t="s">
        <v>966</v>
      </c>
      <c r="G127" s="124" t="s">
        <v>967</v>
      </c>
      <c r="H127" s="124" t="s">
        <v>157</v>
      </c>
      <c r="I127" s="124" t="s">
        <v>164</v>
      </c>
      <c r="J127" s="124" t="s">
        <v>170</v>
      </c>
      <c r="K127" s="124" t="s">
        <v>182</v>
      </c>
      <c r="L127" s="124" t="s">
        <v>359</v>
      </c>
      <c r="M127" s="124" t="s">
        <v>567</v>
      </c>
      <c r="N127" s="124" t="s">
        <v>567</v>
      </c>
      <c r="O127" s="124" t="s">
        <v>567</v>
      </c>
      <c r="P127" s="197" t="s">
        <v>903</v>
      </c>
      <c r="Q127" s="124" t="s">
        <v>364</v>
      </c>
      <c r="R127" s="124" t="s">
        <v>421</v>
      </c>
      <c r="S127" s="191" t="s">
        <v>827</v>
      </c>
      <c r="T127" s="124" t="s">
        <v>885</v>
      </c>
      <c r="U127" s="124" t="s">
        <v>369</v>
      </c>
      <c r="V127" s="124" t="s">
        <v>968</v>
      </c>
      <c r="W127" s="124" t="s">
        <v>421</v>
      </c>
      <c r="X127" s="124" t="s">
        <v>885</v>
      </c>
      <c r="Y127" s="124" t="s">
        <v>373</v>
      </c>
      <c r="Z127" s="124" t="s">
        <v>373</v>
      </c>
      <c r="AA127" s="124" t="s">
        <v>379</v>
      </c>
      <c r="AB127" s="70">
        <f t="shared" si="27"/>
        <v>1</v>
      </c>
      <c r="AC127" s="124" t="s">
        <v>379</v>
      </c>
      <c r="AD127" s="70">
        <f t="shared" si="28"/>
        <v>1</v>
      </c>
      <c r="AE127" s="124" t="s">
        <v>379</v>
      </c>
      <c r="AF127" s="70">
        <f t="shared" si="29"/>
        <v>1</v>
      </c>
      <c r="AG127" s="70">
        <f t="shared" si="30"/>
        <v>3</v>
      </c>
      <c r="AH127" s="70" t="str">
        <f t="shared" si="32"/>
        <v>Baja</v>
      </c>
    </row>
    <row r="128" spans="1:34" s="185" customFormat="1" ht="127.5">
      <c r="A128" s="124" t="s">
        <v>1497</v>
      </c>
      <c r="B128" s="124" t="s">
        <v>138</v>
      </c>
      <c r="C128" s="124" t="s">
        <v>149</v>
      </c>
      <c r="D128" s="124" t="s">
        <v>567</v>
      </c>
      <c r="E128" s="124" t="s">
        <v>567</v>
      </c>
      <c r="F128" s="124" t="s">
        <v>969</v>
      </c>
      <c r="G128" s="124" t="s">
        <v>970</v>
      </c>
      <c r="H128" s="124" t="s">
        <v>157</v>
      </c>
      <c r="I128" s="124" t="s">
        <v>164</v>
      </c>
      <c r="J128" s="124" t="s">
        <v>162</v>
      </c>
      <c r="K128" s="124" t="s">
        <v>175</v>
      </c>
      <c r="L128" s="124" t="s">
        <v>359</v>
      </c>
      <c r="M128" s="124" t="s">
        <v>567</v>
      </c>
      <c r="N128" s="124" t="s">
        <v>567</v>
      </c>
      <c r="O128" s="124" t="s">
        <v>567</v>
      </c>
      <c r="P128" s="197" t="s">
        <v>903</v>
      </c>
      <c r="Q128" s="124" t="s">
        <v>364</v>
      </c>
      <c r="R128" s="124" t="s">
        <v>421</v>
      </c>
      <c r="S128" s="191" t="s">
        <v>827</v>
      </c>
      <c r="T128" s="124" t="s">
        <v>971</v>
      </c>
      <c r="U128" s="124" t="s">
        <v>369</v>
      </c>
      <c r="V128" s="124" t="s">
        <v>972</v>
      </c>
      <c r="W128" s="124" t="s">
        <v>795</v>
      </c>
      <c r="X128" s="124" t="s">
        <v>973</v>
      </c>
      <c r="Y128" s="124" t="s">
        <v>373</v>
      </c>
      <c r="Z128" s="124" t="s">
        <v>373</v>
      </c>
      <c r="AA128" s="124" t="s">
        <v>379</v>
      </c>
      <c r="AB128" s="70">
        <f t="shared" si="27"/>
        <v>1</v>
      </c>
      <c r="AC128" s="124" t="s">
        <v>379</v>
      </c>
      <c r="AD128" s="70">
        <f t="shared" si="28"/>
        <v>1</v>
      </c>
      <c r="AE128" s="124" t="s">
        <v>379</v>
      </c>
      <c r="AF128" s="70">
        <f t="shared" si="29"/>
        <v>1</v>
      </c>
      <c r="AG128" s="70">
        <f t="shared" si="30"/>
        <v>3</v>
      </c>
      <c r="AH128" s="70" t="str">
        <f t="shared" si="32"/>
        <v>Baja</v>
      </c>
    </row>
    <row r="129" spans="1:34" s="185" customFormat="1" ht="165.75">
      <c r="A129" s="124" t="s">
        <v>1498</v>
      </c>
      <c r="B129" s="124" t="s">
        <v>138</v>
      </c>
      <c r="C129" s="124" t="s">
        <v>149</v>
      </c>
      <c r="D129" s="124" t="s">
        <v>567</v>
      </c>
      <c r="E129" s="124" t="s">
        <v>567</v>
      </c>
      <c r="F129" s="124" t="s">
        <v>974</v>
      </c>
      <c r="G129" s="124" t="s">
        <v>975</v>
      </c>
      <c r="H129" s="124" t="s">
        <v>157</v>
      </c>
      <c r="I129" s="124" t="s">
        <v>164</v>
      </c>
      <c r="J129" s="124" t="s">
        <v>162</v>
      </c>
      <c r="K129" s="124" t="s">
        <v>175</v>
      </c>
      <c r="L129" s="124" t="s">
        <v>359</v>
      </c>
      <c r="M129" s="124" t="s">
        <v>567</v>
      </c>
      <c r="N129" s="124" t="s">
        <v>567</v>
      </c>
      <c r="O129" s="124" t="s">
        <v>567</v>
      </c>
      <c r="P129" s="197" t="s">
        <v>903</v>
      </c>
      <c r="Q129" s="124" t="s">
        <v>364</v>
      </c>
      <c r="R129" s="124" t="s">
        <v>795</v>
      </c>
      <c r="S129" s="191" t="s">
        <v>827</v>
      </c>
      <c r="T129" s="124" t="s">
        <v>971</v>
      </c>
      <c r="U129" s="124" t="s">
        <v>369</v>
      </c>
      <c r="V129" s="124" t="s">
        <v>976</v>
      </c>
      <c r="W129" s="124" t="s">
        <v>421</v>
      </c>
      <c r="X129" s="124" t="s">
        <v>973</v>
      </c>
      <c r="Y129" s="124" t="s">
        <v>373</v>
      </c>
      <c r="Z129" s="124" t="s">
        <v>977</v>
      </c>
      <c r="AA129" s="124" t="s">
        <v>379</v>
      </c>
      <c r="AB129" s="70">
        <f t="shared" si="27"/>
        <v>1</v>
      </c>
      <c r="AC129" s="124" t="s">
        <v>379</v>
      </c>
      <c r="AD129" s="70">
        <f t="shared" si="28"/>
        <v>1</v>
      </c>
      <c r="AE129" s="124" t="s">
        <v>379</v>
      </c>
      <c r="AF129" s="70">
        <f t="shared" si="29"/>
        <v>1</v>
      </c>
      <c r="AG129" s="70">
        <f t="shared" si="30"/>
        <v>3</v>
      </c>
      <c r="AH129" s="70" t="str">
        <f t="shared" si="32"/>
        <v>Baja</v>
      </c>
    </row>
    <row r="130" spans="1:34" s="185" customFormat="1" ht="89.25">
      <c r="A130" s="124" t="s">
        <v>1499</v>
      </c>
      <c r="B130" s="124" t="s">
        <v>138</v>
      </c>
      <c r="C130" s="124" t="s">
        <v>149</v>
      </c>
      <c r="D130" s="124" t="s">
        <v>567</v>
      </c>
      <c r="E130" s="124" t="s">
        <v>567</v>
      </c>
      <c r="F130" s="124" t="s">
        <v>978</v>
      </c>
      <c r="G130" s="124" t="s">
        <v>979</v>
      </c>
      <c r="H130" s="124" t="s">
        <v>157</v>
      </c>
      <c r="I130" s="124" t="s">
        <v>164</v>
      </c>
      <c r="J130" s="124" t="s">
        <v>162</v>
      </c>
      <c r="K130" s="124" t="s">
        <v>175</v>
      </c>
      <c r="L130" s="124" t="s">
        <v>359</v>
      </c>
      <c r="M130" s="124" t="s">
        <v>567</v>
      </c>
      <c r="N130" s="124" t="s">
        <v>567</v>
      </c>
      <c r="O130" s="124" t="s">
        <v>567</v>
      </c>
      <c r="P130" s="197" t="s">
        <v>903</v>
      </c>
      <c r="Q130" s="124" t="s">
        <v>364</v>
      </c>
      <c r="R130" s="124" t="s">
        <v>421</v>
      </c>
      <c r="S130" s="191" t="s">
        <v>827</v>
      </c>
      <c r="T130" s="124" t="s">
        <v>971</v>
      </c>
      <c r="U130" s="124" t="s">
        <v>369</v>
      </c>
      <c r="V130" s="124" t="s">
        <v>976</v>
      </c>
      <c r="W130" s="124" t="s">
        <v>421</v>
      </c>
      <c r="X130" s="124" t="s">
        <v>973</v>
      </c>
      <c r="Y130" s="124" t="s">
        <v>373</v>
      </c>
      <c r="Z130" s="124" t="s">
        <v>373</v>
      </c>
      <c r="AA130" s="124" t="s">
        <v>379</v>
      </c>
      <c r="AB130" s="70">
        <f t="shared" si="27"/>
        <v>1</v>
      </c>
      <c r="AC130" s="124" t="s">
        <v>379</v>
      </c>
      <c r="AD130" s="70">
        <f t="shared" si="28"/>
        <v>1</v>
      </c>
      <c r="AE130" s="124" t="s">
        <v>379</v>
      </c>
      <c r="AF130" s="70">
        <f t="shared" si="29"/>
        <v>1</v>
      </c>
      <c r="AG130" s="70">
        <f t="shared" si="30"/>
        <v>3</v>
      </c>
      <c r="AH130" s="70" t="str">
        <f t="shared" si="32"/>
        <v>Baja</v>
      </c>
    </row>
    <row r="131" spans="1:34" s="185" customFormat="1" ht="140.25">
      <c r="A131" s="124" t="s">
        <v>1500</v>
      </c>
      <c r="B131" s="124" t="s">
        <v>138</v>
      </c>
      <c r="C131" s="124" t="s">
        <v>149</v>
      </c>
      <c r="D131" s="124" t="s">
        <v>567</v>
      </c>
      <c r="E131" s="124" t="s">
        <v>567</v>
      </c>
      <c r="F131" s="124" t="s">
        <v>980</v>
      </c>
      <c r="G131" s="124" t="s">
        <v>981</v>
      </c>
      <c r="H131" s="124" t="s">
        <v>157</v>
      </c>
      <c r="I131" s="124" t="s">
        <v>164</v>
      </c>
      <c r="J131" s="124" t="s">
        <v>162</v>
      </c>
      <c r="K131" s="124" t="s">
        <v>175</v>
      </c>
      <c r="L131" s="124" t="s">
        <v>359</v>
      </c>
      <c r="M131" s="124" t="s">
        <v>567</v>
      </c>
      <c r="N131" s="124" t="s">
        <v>567</v>
      </c>
      <c r="O131" s="124" t="s">
        <v>567</v>
      </c>
      <c r="P131" s="197" t="s">
        <v>524</v>
      </c>
      <c r="Q131" s="124" t="s">
        <v>364</v>
      </c>
      <c r="R131" s="124" t="s">
        <v>421</v>
      </c>
      <c r="S131" s="191" t="s">
        <v>827</v>
      </c>
      <c r="T131" s="124" t="s">
        <v>971</v>
      </c>
      <c r="U131" s="124" t="s">
        <v>369</v>
      </c>
      <c r="V131" s="124" t="s">
        <v>982</v>
      </c>
      <c r="W131" s="124" t="s">
        <v>421</v>
      </c>
      <c r="X131" s="124" t="s">
        <v>973</v>
      </c>
      <c r="Y131" s="124" t="s">
        <v>373</v>
      </c>
      <c r="Z131" s="124" t="s">
        <v>373</v>
      </c>
      <c r="AA131" s="124" t="s">
        <v>379</v>
      </c>
      <c r="AB131" s="70">
        <f t="shared" si="27"/>
        <v>1</v>
      </c>
      <c r="AC131" s="124" t="s">
        <v>379</v>
      </c>
      <c r="AD131" s="70">
        <f t="shared" si="28"/>
        <v>1</v>
      </c>
      <c r="AE131" s="124" t="s">
        <v>379</v>
      </c>
      <c r="AF131" s="70">
        <f t="shared" si="29"/>
        <v>1</v>
      </c>
      <c r="AG131" s="70">
        <f t="shared" si="30"/>
        <v>3</v>
      </c>
      <c r="AH131" s="70" t="str">
        <f t="shared" si="32"/>
        <v>Baja</v>
      </c>
    </row>
    <row r="132" spans="1:34" s="185" customFormat="1" ht="331.5">
      <c r="A132" s="124" t="s">
        <v>1501</v>
      </c>
      <c r="B132" s="124" t="s">
        <v>138</v>
      </c>
      <c r="C132" s="124" t="s">
        <v>149</v>
      </c>
      <c r="D132" s="124" t="s">
        <v>567</v>
      </c>
      <c r="E132" s="124" t="s">
        <v>567</v>
      </c>
      <c r="F132" s="124" t="s">
        <v>983</v>
      </c>
      <c r="G132" s="124" t="s">
        <v>984</v>
      </c>
      <c r="H132" s="124" t="s">
        <v>157</v>
      </c>
      <c r="I132" s="124" t="s">
        <v>164</v>
      </c>
      <c r="J132" s="124" t="s">
        <v>162</v>
      </c>
      <c r="K132" s="124" t="s">
        <v>180</v>
      </c>
      <c r="L132" s="124" t="s">
        <v>359</v>
      </c>
      <c r="M132" s="124" t="s">
        <v>567</v>
      </c>
      <c r="N132" s="124" t="s">
        <v>567</v>
      </c>
      <c r="O132" s="124" t="s">
        <v>567</v>
      </c>
      <c r="P132" s="197" t="s">
        <v>903</v>
      </c>
      <c r="Q132" s="124" t="s">
        <v>363</v>
      </c>
      <c r="R132" s="124" t="s">
        <v>421</v>
      </c>
      <c r="S132" s="191" t="s">
        <v>827</v>
      </c>
      <c r="T132" s="124" t="s">
        <v>971</v>
      </c>
      <c r="U132" s="124" t="s">
        <v>370</v>
      </c>
      <c r="V132" s="124"/>
      <c r="W132" s="124" t="s">
        <v>985</v>
      </c>
      <c r="X132" s="124" t="s">
        <v>986</v>
      </c>
      <c r="Y132" s="124" t="s">
        <v>372</v>
      </c>
      <c r="Z132" s="124" t="s">
        <v>373</v>
      </c>
      <c r="AA132" s="124" t="s">
        <v>378</v>
      </c>
      <c r="AB132" s="70">
        <f t="shared" si="27"/>
        <v>2</v>
      </c>
      <c r="AC132" s="124" t="s">
        <v>378</v>
      </c>
      <c r="AD132" s="70">
        <f t="shared" si="28"/>
        <v>2</v>
      </c>
      <c r="AE132" s="124" t="s">
        <v>378</v>
      </c>
      <c r="AF132" s="70">
        <f t="shared" si="29"/>
        <v>2</v>
      </c>
      <c r="AG132" s="70">
        <f t="shared" si="30"/>
        <v>6</v>
      </c>
      <c r="AH132" s="70" t="str">
        <f t="shared" si="32"/>
        <v>Media</v>
      </c>
    </row>
    <row r="133" spans="1:34" s="185" customFormat="1" ht="127.5">
      <c r="A133" s="124" t="s">
        <v>1502</v>
      </c>
      <c r="B133" s="124" t="s">
        <v>138</v>
      </c>
      <c r="C133" s="124" t="s">
        <v>149</v>
      </c>
      <c r="D133" s="124" t="s">
        <v>567</v>
      </c>
      <c r="E133" s="124" t="s">
        <v>567</v>
      </c>
      <c r="F133" s="124" t="s">
        <v>987</v>
      </c>
      <c r="G133" s="124" t="s">
        <v>988</v>
      </c>
      <c r="H133" s="124" t="s">
        <v>157</v>
      </c>
      <c r="I133" s="124" t="s">
        <v>164</v>
      </c>
      <c r="J133" s="124" t="s">
        <v>162</v>
      </c>
      <c r="K133" s="124" t="s">
        <v>180</v>
      </c>
      <c r="L133" s="124" t="s">
        <v>359</v>
      </c>
      <c r="M133" s="124" t="s">
        <v>567</v>
      </c>
      <c r="N133" s="124" t="s">
        <v>567</v>
      </c>
      <c r="O133" s="124" t="s">
        <v>567</v>
      </c>
      <c r="P133" s="197" t="s">
        <v>903</v>
      </c>
      <c r="Q133" s="124" t="s">
        <v>364</v>
      </c>
      <c r="R133" s="124" t="s">
        <v>421</v>
      </c>
      <c r="S133" s="191" t="s">
        <v>827</v>
      </c>
      <c r="T133" s="124" t="s">
        <v>971</v>
      </c>
      <c r="U133" s="124" t="s">
        <v>369</v>
      </c>
      <c r="V133" s="124" t="s">
        <v>989</v>
      </c>
      <c r="W133" s="124" t="s">
        <v>421</v>
      </c>
      <c r="X133" s="124" t="s">
        <v>986</v>
      </c>
      <c r="Y133" s="124" t="s">
        <v>373</v>
      </c>
      <c r="Z133" s="124" t="s">
        <v>373</v>
      </c>
      <c r="AA133" s="124" t="s">
        <v>379</v>
      </c>
      <c r="AB133" s="70">
        <f t="shared" si="27"/>
        <v>1</v>
      </c>
      <c r="AC133" s="124" t="s">
        <v>379</v>
      </c>
      <c r="AD133" s="70">
        <f t="shared" si="28"/>
        <v>1</v>
      </c>
      <c r="AE133" s="124" t="s">
        <v>379</v>
      </c>
      <c r="AF133" s="70">
        <f t="shared" si="29"/>
        <v>1</v>
      </c>
      <c r="AG133" s="70">
        <f t="shared" si="30"/>
        <v>3</v>
      </c>
      <c r="AH133" s="70" t="str">
        <f t="shared" si="32"/>
        <v>Baja</v>
      </c>
    </row>
    <row r="134" spans="1:34" s="185" customFormat="1" ht="344.25">
      <c r="A134" s="124" t="s">
        <v>1503</v>
      </c>
      <c r="B134" s="124" t="s">
        <v>138</v>
      </c>
      <c r="C134" s="124" t="s">
        <v>149</v>
      </c>
      <c r="D134" s="124" t="s">
        <v>567</v>
      </c>
      <c r="E134" s="124" t="s">
        <v>567</v>
      </c>
      <c r="F134" s="124" t="s">
        <v>990</v>
      </c>
      <c r="G134" s="124" t="s">
        <v>991</v>
      </c>
      <c r="H134" s="124" t="s">
        <v>157</v>
      </c>
      <c r="I134" s="124" t="s">
        <v>164</v>
      </c>
      <c r="J134" s="124" t="s">
        <v>162</v>
      </c>
      <c r="K134" s="124" t="s">
        <v>180</v>
      </c>
      <c r="L134" s="124" t="s">
        <v>359</v>
      </c>
      <c r="M134" s="124" t="s">
        <v>567</v>
      </c>
      <c r="N134" s="124" t="s">
        <v>567</v>
      </c>
      <c r="O134" s="124" t="s">
        <v>567</v>
      </c>
      <c r="P134" s="197" t="s">
        <v>903</v>
      </c>
      <c r="Q134" s="124" t="s">
        <v>364</v>
      </c>
      <c r="R134" s="124" t="s">
        <v>421</v>
      </c>
      <c r="S134" s="191" t="s">
        <v>827</v>
      </c>
      <c r="T134" s="124" t="s">
        <v>971</v>
      </c>
      <c r="U134" s="124" t="s">
        <v>369</v>
      </c>
      <c r="V134" s="124" t="s">
        <v>992</v>
      </c>
      <c r="W134" s="124" t="s">
        <v>795</v>
      </c>
      <c r="X134" s="124" t="s">
        <v>986</v>
      </c>
      <c r="Y134" s="124" t="s">
        <v>373</v>
      </c>
      <c r="Z134" s="124" t="s">
        <v>373</v>
      </c>
      <c r="AA134" s="124" t="s">
        <v>377</v>
      </c>
      <c r="AB134" s="70">
        <f t="shared" si="27"/>
        <v>3</v>
      </c>
      <c r="AC134" s="124" t="s">
        <v>377</v>
      </c>
      <c r="AD134" s="70">
        <f t="shared" si="28"/>
        <v>3</v>
      </c>
      <c r="AE134" s="124" t="s">
        <v>379</v>
      </c>
      <c r="AF134" s="70">
        <f t="shared" si="29"/>
        <v>1</v>
      </c>
      <c r="AG134" s="70">
        <f t="shared" si="30"/>
        <v>7</v>
      </c>
      <c r="AH134" s="70" t="str">
        <f t="shared" si="32"/>
        <v>Media</v>
      </c>
    </row>
    <row r="135" spans="1:34" s="185" customFormat="1" ht="409.5">
      <c r="A135" s="124" t="s">
        <v>1504</v>
      </c>
      <c r="B135" s="124" t="s">
        <v>137</v>
      </c>
      <c r="C135" s="124" t="s">
        <v>145</v>
      </c>
      <c r="D135" s="124" t="s">
        <v>994</v>
      </c>
      <c r="E135" s="124" t="s">
        <v>995</v>
      </c>
      <c r="F135" s="198" t="s">
        <v>996</v>
      </c>
      <c r="G135" s="199" t="s">
        <v>1120</v>
      </c>
      <c r="H135" s="124" t="s">
        <v>157</v>
      </c>
      <c r="I135" s="124" t="s">
        <v>164</v>
      </c>
      <c r="J135" s="124" t="s">
        <v>177</v>
      </c>
      <c r="K135" s="124" t="s">
        <v>182</v>
      </c>
      <c r="L135" s="124" t="s">
        <v>359</v>
      </c>
      <c r="M135" s="200" t="s">
        <v>997</v>
      </c>
      <c r="N135" s="201" t="s">
        <v>998</v>
      </c>
      <c r="O135" s="189" t="s">
        <v>999</v>
      </c>
      <c r="P135" s="189" t="s">
        <v>421</v>
      </c>
      <c r="Q135" s="189" t="s">
        <v>364</v>
      </c>
      <c r="R135" s="189" t="s">
        <v>420</v>
      </c>
      <c r="S135" s="189" t="s">
        <v>817</v>
      </c>
      <c r="T135" s="189" t="s">
        <v>1000</v>
      </c>
      <c r="U135" s="189" t="s">
        <v>369</v>
      </c>
      <c r="V135" s="189" t="s">
        <v>1001</v>
      </c>
      <c r="W135" s="189" t="s">
        <v>524</v>
      </c>
      <c r="X135" s="189" t="s">
        <v>1002</v>
      </c>
      <c r="Y135" s="189" t="s">
        <v>1003</v>
      </c>
      <c r="Z135" s="189" t="s">
        <v>371</v>
      </c>
      <c r="AA135" s="124" t="s">
        <v>379</v>
      </c>
      <c r="AB135" s="70">
        <f t="shared" si="27"/>
        <v>1</v>
      </c>
      <c r="AC135" s="124" t="s">
        <v>379</v>
      </c>
      <c r="AD135" s="70">
        <f t="shared" si="28"/>
        <v>1</v>
      </c>
      <c r="AE135" s="124" t="s">
        <v>377</v>
      </c>
      <c r="AF135" s="70">
        <f t="shared" si="29"/>
        <v>3</v>
      </c>
      <c r="AG135" s="70">
        <f t="shared" si="30"/>
        <v>5</v>
      </c>
      <c r="AH135" s="70" t="str">
        <f t="shared" si="32"/>
        <v>Media</v>
      </c>
    </row>
    <row r="136" spans="1:34" s="185" customFormat="1" ht="280.5">
      <c r="A136" s="124" t="s">
        <v>1505</v>
      </c>
      <c r="B136" s="124" t="s">
        <v>137</v>
      </c>
      <c r="C136" s="124" t="s">
        <v>145</v>
      </c>
      <c r="D136" s="124" t="s">
        <v>994</v>
      </c>
      <c r="E136" s="124" t="s">
        <v>1004</v>
      </c>
      <c r="F136" s="198" t="s">
        <v>1005</v>
      </c>
      <c r="G136" s="199" t="s">
        <v>1006</v>
      </c>
      <c r="H136" s="124" t="s">
        <v>157</v>
      </c>
      <c r="I136" s="124" t="s">
        <v>164</v>
      </c>
      <c r="J136" s="124" t="s">
        <v>177</v>
      </c>
      <c r="K136" s="124" t="s">
        <v>182</v>
      </c>
      <c r="L136" s="124" t="s">
        <v>359</v>
      </c>
      <c r="M136" s="200" t="s">
        <v>997</v>
      </c>
      <c r="N136" s="201" t="s">
        <v>998</v>
      </c>
      <c r="O136" s="189" t="s">
        <v>999</v>
      </c>
      <c r="P136" s="189" t="s">
        <v>421</v>
      </c>
      <c r="Q136" s="189" t="s">
        <v>364</v>
      </c>
      <c r="R136" s="189" t="s">
        <v>420</v>
      </c>
      <c r="S136" s="189" t="s">
        <v>817</v>
      </c>
      <c r="T136" s="189" t="s">
        <v>1000</v>
      </c>
      <c r="U136" s="189" t="s">
        <v>369</v>
      </c>
      <c r="V136" s="189" t="s">
        <v>1001</v>
      </c>
      <c r="W136" s="189" t="s">
        <v>524</v>
      </c>
      <c r="X136" s="189" t="s">
        <v>1002</v>
      </c>
      <c r="Y136" s="189" t="s">
        <v>1003</v>
      </c>
      <c r="Z136" s="189" t="s">
        <v>371</v>
      </c>
      <c r="AA136" s="124" t="s">
        <v>379</v>
      </c>
      <c r="AB136" s="70">
        <f t="shared" si="27"/>
        <v>1</v>
      </c>
      <c r="AC136" s="124" t="s">
        <v>379</v>
      </c>
      <c r="AD136" s="70">
        <f t="shared" si="28"/>
        <v>1</v>
      </c>
      <c r="AE136" s="124" t="s">
        <v>377</v>
      </c>
      <c r="AF136" s="70">
        <f t="shared" si="29"/>
        <v>3</v>
      </c>
      <c r="AG136" s="70">
        <f t="shared" si="30"/>
        <v>5</v>
      </c>
      <c r="AH136" s="70" t="str">
        <f t="shared" si="32"/>
        <v>Media</v>
      </c>
    </row>
    <row r="137" spans="1:34" s="185" customFormat="1" ht="331.5">
      <c r="A137" s="124" t="s">
        <v>1506</v>
      </c>
      <c r="B137" s="124" t="s">
        <v>137</v>
      </c>
      <c r="C137" s="124" t="s">
        <v>145</v>
      </c>
      <c r="D137" s="124" t="s">
        <v>663</v>
      </c>
      <c r="E137" s="124" t="s">
        <v>1007</v>
      </c>
      <c r="F137" s="202" t="s">
        <v>1008</v>
      </c>
      <c r="G137" s="200" t="s">
        <v>1009</v>
      </c>
      <c r="H137" s="124" t="s">
        <v>157</v>
      </c>
      <c r="I137" s="124" t="s">
        <v>164</v>
      </c>
      <c r="J137" s="124" t="s">
        <v>177</v>
      </c>
      <c r="K137" s="124" t="s">
        <v>182</v>
      </c>
      <c r="L137" s="124" t="s">
        <v>359</v>
      </c>
      <c r="M137" s="200" t="s">
        <v>1010</v>
      </c>
      <c r="N137" s="201" t="s">
        <v>1011</v>
      </c>
      <c r="O137" s="189" t="s">
        <v>1012</v>
      </c>
      <c r="P137" s="189" t="s">
        <v>420</v>
      </c>
      <c r="Q137" s="189" t="s">
        <v>364</v>
      </c>
      <c r="R137" s="189" t="s">
        <v>420</v>
      </c>
      <c r="S137" s="189" t="s">
        <v>817</v>
      </c>
      <c r="T137" s="189" t="s">
        <v>1013</v>
      </c>
      <c r="U137" s="189" t="s">
        <v>369</v>
      </c>
      <c r="V137" s="189" t="s">
        <v>1014</v>
      </c>
      <c r="W137" s="189" t="s">
        <v>524</v>
      </c>
      <c r="X137" s="189" t="s">
        <v>1002</v>
      </c>
      <c r="Y137" s="189" t="s">
        <v>1003</v>
      </c>
      <c r="Z137" s="189" t="s">
        <v>372</v>
      </c>
      <c r="AA137" s="124" t="s">
        <v>379</v>
      </c>
      <c r="AB137" s="70">
        <f t="shared" si="27"/>
        <v>1</v>
      </c>
      <c r="AC137" s="124" t="s">
        <v>377</v>
      </c>
      <c r="AD137" s="70">
        <f t="shared" si="28"/>
        <v>3</v>
      </c>
      <c r="AE137" s="191" t="s">
        <v>378</v>
      </c>
      <c r="AF137" s="70">
        <f t="shared" si="29"/>
        <v>2</v>
      </c>
      <c r="AG137" s="70">
        <f t="shared" si="30"/>
        <v>6</v>
      </c>
      <c r="AH137" s="70" t="str">
        <f t="shared" si="32"/>
        <v>Media</v>
      </c>
    </row>
    <row r="138" spans="1:34" s="185" customFormat="1" ht="331.5">
      <c r="A138" s="124" t="s">
        <v>1507</v>
      </c>
      <c r="B138" s="124" t="s">
        <v>137</v>
      </c>
      <c r="C138" s="124" t="s">
        <v>145</v>
      </c>
      <c r="D138" s="124" t="s">
        <v>663</v>
      </c>
      <c r="E138" s="124" t="s">
        <v>1015</v>
      </c>
      <c r="F138" s="202" t="s">
        <v>1016</v>
      </c>
      <c r="G138" s="200" t="s">
        <v>1017</v>
      </c>
      <c r="H138" s="124" t="s">
        <v>157</v>
      </c>
      <c r="I138" s="124" t="s">
        <v>164</v>
      </c>
      <c r="J138" s="124" t="s">
        <v>158</v>
      </c>
      <c r="K138" s="124" t="s">
        <v>182</v>
      </c>
      <c r="L138" s="124" t="s">
        <v>359</v>
      </c>
      <c r="M138" s="200"/>
      <c r="N138" s="201"/>
      <c r="O138" s="189"/>
      <c r="P138" s="189" t="s">
        <v>421</v>
      </c>
      <c r="Q138" s="189" t="s">
        <v>364</v>
      </c>
      <c r="R138" s="189" t="s">
        <v>420</v>
      </c>
      <c r="S138" s="189" t="s">
        <v>817</v>
      </c>
      <c r="T138" s="189" t="s">
        <v>1018</v>
      </c>
      <c r="U138" s="189" t="s">
        <v>369</v>
      </c>
      <c r="V138" s="189" t="s">
        <v>1019</v>
      </c>
      <c r="W138" s="189" t="s">
        <v>524</v>
      </c>
      <c r="X138" s="189" t="s">
        <v>1002</v>
      </c>
      <c r="Y138" s="189" t="s">
        <v>1003</v>
      </c>
      <c r="Z138" s="189" t="s">
        <v>372</v>
      </c>
      <c r="AA138" s="124" t="s">
        <v>379</v>
      </c>
      <c r="AB138" s="70">
        <f t="shared" si="27"/>
        <v>1</v>
      </c>
      <c r="AC138" s="124" t="s">
        <v>378</v>
      </c>
      <c r="AD138" s="70">
        <f t="shared" si="28"/>
        <v>2</v>
      </c>
      <c r="AE138" s="124" t="s">
        <v>379</v>
      </c>
      <c r="AF138" s="70">
        <f t="shared" si="29"/>
        <v>1</v>
      </c>
      <c r="AG138" s="70">
        <f t="shared" si="30"/>
        <v>4</v>
      </c>
      <c r="AH138" s="70" t="str">
        <f t="shared" si="32"/>
        <v>Media</v>
      </c>
    </row>
    <row r="139" spans="1:34" s="185" customFormat="1" ht="229.5">
      <c r="A139" s="124" t="s">
        <v>1508</v>
      </c>
      <c r="B139" s="124" t="s">
        <v>137</v>
      </c>
      <c r="C139" s="124" t="s">
        <v>145</v>
      </c>
      <c r="D139" s="124" t="s">
        <v>1020</v>
      </c>
      <c r="E139" s="124" t="s">
        <v>1021</v>
      </c>
      <c r="F139" s="202" t="s">
        <v>1022</v>
      </c>
      <c r="G139" s="200" t="s">
        <v>1023</v>
      </c>
      <c r="H139" s="124" t="s">
        <v>157</v>
      </c>
      <c r="I139" s="124" t="s">
        <v>164</v>
      </c>
      <c r="J139" s="124" t="s">
        <v>158</v>
      </c>
      <c r="K139" s="124" t="s">
        <v>182</v>
      </c>
      <c r="L139" s="124" t="s">
        <v>359</v>
      </c>
      <c r="M139" s="200" t="s">
        <v>1010</v>
      </c>
      <c r="N139" s="201" t="s">
        <v>1011</v>
      </c>
      <c r="O139" s="189" t="s">
        <v>1012</v>
      </c>
      <c r="P139" s="189" t="s">
        <v>421</v>
      </c>
      <c r="Q139" s="189" t="s">
        <v>364</v>
      </c>
      <c r="R139" s="189" t="s">
        <v>420</v>
      </c>
      <c r="S139" s="189" t="s">
        <v>817</v>
      </c>
      <c r="T139" s="189" t="s">
        <v>1024</v>
      </c>
      <c r="U139" s="189" t="s">
        <v>369</v>
      </c>
      <c r="V139" s="189" t="s">
        <v>1025</v>
      </c>
      <c r="W139" s="189"/>
      <c r="X139" s="189" t="s">
        <v>1002</v>
      </c>
      <c r="Y139" s="189" t="s">
        <v>1003</v>
      </c>
      <c r="Z139" s="189" t="s">
        <v>372</v>
      </c>
      <c r="AA139" s="124" t="s">
        <v>379</v>
      </c>
      <c r="AB139" s="70">
        <f t="shared" ref="AB139:AB202" si="33">IF(AA139="Alta",3,IF(AA139="Media",2,IF(AA139="Baja",1,IF(AA139="",""))))</f>
        <v>1</v>
      </c>
      <c r="AC139" s="124" t="s">
        <v>378</v>
      </c>
      <c r="AD139" s="70">
        <f t="shared" ref="AD139:AD202" si="34">IF(AC139="Alta",3,IF(AC139="Media",2,IF(AC139="Baja",1,IF(AC139="",""))))</f>
        <v>2</v>
      </c>
      <c r="AE139" s="124" t="s">
        <v>379</v>
      </c>
      <c r="AF139" s="70">
        <f t="shared" ref="AF139:AF202" si="35">IF(AE139="Alta",3,IF(AE139="Media",2,IF(AE139="Baja",1,IF(AE139="",""))))</f>
        <v>1</v>
      </c>
      <c r="AG139" s="70">
        <f t="shared" ref="AG139:AG202" si="36">IFERROR(SUM(AB139+AD139+AF139),"")</f>
        <v>4</v>
      </c>
      <c r="AH139" s="70" t="str">
        <f t="shared" si="32"/>
        <v>Media</v>
      </c>
    </row>
    <row r="140" spans="1:34" s="185" customFormat="1" ht="165.75">
      <c r="A140" s="124" t="s">
        <v>1509</v>
      </c>
      <c r="B140" s="124" t="s">
        <v>137</v>
      </c>
      <c r="C140" s="124" t="s">
        <v>145</v>
      </c>
      <c r="D140" s="124" t="s">
        <v>1026</v>
      </c>
      <c r="E140" s="124" t="s">
        <v>1027</v>
      </c>
      <c r="F140" s="202" t="s">
        <v>1028</v>
      </c>
      <c r="G140" s="202" t="s">
        <v>1029</v>
      </c>
      <c r="H140" s="124" t="s">
        <v>157</v>
      </c>
      <c r="I140" s="124" t="s">
        <v>164</v>
      </c>
      <c r="J140" s="124" t="s">
        <v>162</v>
      </c>
      <c r="K140" s="124" t="s">
        <v>182</v>
      </c>
      <c r="L140" s="124" t="s">
        <v>359</v>
      </c>
      <c r="M140" s="200" t="s">
        <v>501</v>
      </c>
      <c r="N140" s="201" t="s">
        <v>1028</v>
      </c>
      <c r="O140" s="189" t="s">
        <v>1030</v>
      </c>
      <c r="P140" s="189" t="s">
        <v>421</v>
      </c>
      <c r="Q140" s="189" t="s">
        <v>364</v>
      </c>
      <c r="R140" s="189" t="s">
        <v>421</v>
      </c>
      <c r="S140" s="189" t="s">
        <v>827</v>
      </c>
      <c r="T140" s="189" t="s">
        <v>1031</v>
      </c>
      <c r="U140" s="189" t="s">
        <v>369</v>
      </c>
      <c r="V140" s="189" t="s">
        <v>1032</v>
      </c>
      <c r="W140" s="189" t="s">
        <v>524</v>
      </c>
      <c r="X140" s="189" t="s">
        <v>1002</v>
      </c>
      <c r="Y140" s="189" t="s">
        <v>371</v>
      </c>
      <c r="Z140" s="189" t="s">
        <v>371</v>
      </c>
      <c r="AA140" s="124" t="s">
        <v>379</v>
      </c>
      <c r="AB140" s="70">
        <f t="shared" si="33"/>
        <v>1</v>
      </c>
      <c r="AC140" s="124" t="s">
        <v>377</v>
      </c>
      <c r="AD140" s="70">
        <f t="shared" si="34"/>
        <v>3</v>
      </c>
      <c r="AE140" s="124" t="s">
        <v>378</v>
      </c>
      <c r="AF140" s="70">
        <f t="shared" si="35"/>
        <v>2</v>
      </c>
      <c r="AG140" s="70">
        <f t="shared" si="36"/>
        <v>6</v>
      </c>
      <c r="AH140" s="70" t="str">
        <f t="shared" si="32"/>
        <v>Media</v>
      </c>
    </row>
    <row r="141" spans="1:34" s="185" customFormat="1" ht="229.5">
      <c r="A141" s="124" t="s">
        <v>1510</v>
      </c>
      <c r="B141" s="124" t="s">
        <v>137</v>
      </c>
      <c r="C141" s="124" t="s">
        <v>145</v>
      </c>
      <c r="D141" s="124" t="s">
        <v>1026</v>
      </c>
      <c r="E141" s="124" t="s">
        <v>1033</v>
      </c>
      <c r="F141" s="124" t="s">
        <v>1034</v>
      </c>
      <c r="G141" s="202" t="s">
        <v>1035</v>
      </c>
      <c r="H141" s="124" t="s">
        <v>157</v>
      </c>
      <c r="I141" s="124" t="s">
        <v>164</v>
      </c>
      <c r="J141" s="124" t="s">
        <v>162</v>
      </c>
      <c r="K141" s="124" t="s">
        <v>182</v>
      </c>
      <c r="L141" s="124" t="s">
        <v>359</v>
      </c>
      <c r="M141" s="200" t="s">
        <v>501</v>
      </c>
      <c r="N141" s="201" t="s">
        <v>1028</v>
      </c>
      <c r="O141" s="189" t="s">
        <v>1030</v>
      </c>
      <c r="P141" s="189" t="s">
        <v>421</v>
      </c>
      <c r="Q141" s="189" t="s">
        <v>364</v>
      </c>
      <c r="R141" s="189" t="s">
        <v>421</v>
      </c>
      <c r="S141" s="189" t="s">
        <v>827</v>
      </c>
      <c r="T141" s="189" t="s">
        <v>1031</v>
      </c>
      <c r="U141" s="189" t="s">
        <v>369</v>
      </c>
      <c r="V141" s="189" t="s">
        <v>1032</v>
      </c>
      <c r="W141" s="189" t="s">
        <v>524</v>
      </c>
      <c r="X141" s="189" t="s">
        <v>1002</v>
      </c>
      <c r="Y141" s="189" t="s">
        <v>371</v>
      </c>
      <c r="Z141" s="189" t="s">
        <v>371</v>
      </c>
      <c r="AA141" s="124" t="s">
        <v>379</v>
      </c>
      <c r="AB141" s="70">
        <f t="shared" si="33"/>
        <v>1</v>
      </c>
      <c r="AC141" s="124" t="s">
        <v>377</v>
      </c>
      <c r="AD141" s="70">
        <f t="shared" si="34"/>
        <v>3</v>
      </c>
      <c r="AE141" s="124" t="s">
        <v>378</v>
      </c>
      <c r="AF141" s="70">
        <f t="shared" si="35"/>
        <v>2</v>
      </c>
      <c r="AG141" s="70">
        <f t="shared" si="36"/>
        <v>6</v>
      </c>
      <c r="AH141" s="70" t="str">
        <f t="shared" si="32"/>
        <v>Media</v>
      </c>
    </row>
    <row r="142" spans="1:34" s="185" customFormat="1" ht="357">
      <c r="A142" s="124" t="s">
        <v>1511</v>
      </c>
      <c r="B142" s="124" t="s">
        <v>137</v>
      </c>
      <c r="C142" s="124" t="s">
        <v>145</v>
      </c>
      <c r="D142" s="124" t="s">
        <v>1036</v>
      </c>
      <c r="E142" s="124" t="s">
        <v>1037</v>
      </c>
      <c r="F142" s="202" t="s">
        <v>1038</v>
      </c>
      <c r="G142" s="202" t="s">
        <v>1039</v>
      </c>
      <c r="H142" s="124" t="s">
        <v>157</v>
      </c>
      <c r="I142" s="124" t="s">
        <v>164</v>
      </c>
      <c r="J142" s="124" t="s">
        <v>177</v>
      </c>
      <c r="K142" s="124" t="s">
        <v>182</v>
      </c>
      <c r="L142" s="124" t="s">
        <v>359</v>
      </c>
      <c r="M142" s="200" t="s">
        <v>501</v>
      </c>
      <c r="N142" s="201" t="s">
        <v>1028</v>
      </c>
      <c r="O142" s="189" t="s">
        <v>1030</v>
      </c>
      <c r="P142" s="189" t="s">
        <v>421</v>
      </c>
      <c r="Q142" s="189" t="s">
        <v>364</v>
      </c>
      <c r="R142" s="189" t="s">
        <v>421</v>
      </c>
      <c r="S142" s="189" t="s">
        <v>827</v>
      </c>
      <c r="T142" s="189" t="s">
        <v>1040</v>
      </c>
      <c r="U142" s="189" t="s">
        <v>369</v>
      </c>
      <c r="V142" s="189" t="s">
        <v>1041</v>
      </c>
      <c r="W142" s="189" t="s">
        <v>524</v>
      </c>
      <c r="X142" s="189" t="s">
        <v>1002</v>
      </c>
      <c r="Y142" s="189" t="s">
        <v>371</v>
      </c>
      <c r="Z142" s="189" t="s">
        <v>372</v>
      </c>
      <c r="AA142" s="124" t="s">
        <v>379</v>
      </c>
      <c r="AB142" s="70">
        <f t="shared" si="33"/>
        <v>1</v>
      </c>
      <c r="AC142" s="124" t="s">
        <v>377</v>
      </c>
      <c r="AD142" s="70">
        <f t="shared" si="34"/>
        <v>3</v>
      </c>
      <c r="AE142" s="124" t="s">
        <v>378</v>
      </c>
      <c r="AF142" s="70">
        <f t="shared" si="35"/>
        <v>2</v>
      </c>
      <c r="AG142" s="70">
        <f t="shared" si="36"/>
        <v>6</v>
      </c>
      <c r="AH142" s="70" t="str">
        <f t="shared" ref="AH142:AH173" si="37">IF(AEE148=7,(IF(AB142=1,"Alta",IF(AD142=1,"Alta",IF(AF142=1,"Alta","Media")))),IF(AG142&lt;=3,"Baja",IF(AG142&lt;=7,"Media",IF(AG142&lt;=9,"Alta",""))))</f>
        <v>Media</v>
      </c>
    </row>
    <row r="143" spans="1:34" s="185" customFormat="1" ht="344.25">
      <c r="A143" s="124" t="s">
        <v>1512</v>
      </c>
      <c r="B143" s="124" t="s">
        <v>137</v>
      </c>
      <c r="C143" s="124" t="s">
        <v>145</v>
      </c>
      <c r="D143" s="124" t="s">
        <v>1026</v>
      </c>
      <c r="E143" s="124" t="s">
        <v>1042</v>
      </c>
      <c r="F143" s="202" t="s">
        <v>1043</v>
      </c>
      <c r="G143" s="200" t="s">
        <v>1044</v>
      </c>
      <c r="H143" s="124" t="s">
        <v>157</v>
      </c>
      <c r="I143" s="124" t="s">
        <v>164</v>
      </c>
      <c r="J143" s="124" t="s">
        <v>170</v>
      </c>
      <c r="K143" s="124" t="s">
        <v>182</v>
      </c>
      <c r="L143" s="124" t="s">
        <v>359</v>
      </c>
      <c r="M143" s="200" t="s">
        <v>501</v>
      </c>
      <c r="N143" s="201" t="s">
        <v>1045</v>
      </c>
      <c r="O143" s="189" t="s">
        <v>1046</v>
      </c>
      <c r="P143" s="189" t="s">
        <v>421</v>
      </c>
      <c r="Q143" s="189" t="s">
        <v>364</v>
      </c>
      <c r="R143" s="189" t="s">
        <v>421</v>
      </c>
      <c r="S143" s="189" t="s">
        <v>817</v>
      </c>
      <c r="T143" s="189" t="s">
        <v>1047</v>
      </c>
      <c r="U143" s="189" t="s">
        <v>369</v>
      </c>
      <c r="V143" s="189" t="s">
        <v>1048</v>
      </c>
      <c r="W143" s="189" t="s">
        <v>524</v>
      </c>
      <c r="X143" s="189" t="s">
        <v>1002</v>
      </c>
      <c r="Y143" s="189" t="s">
        <v>371</v>
      </c>
      <c r="Z143" s="189" t="s">
        <v>371</v>
      </c>
      <c r="AA143" s="124" t="s">
        <v>378</v>
      </c>
      <c r="AB143" s="70">
        <f t="shared" si="33"/>
        <v>2</v>
      </c>
      <c r="AC143" s="124" t="s">
        <v>377</v>
      </c>
      <c r="AD143" s="70">
        <f t="shared" si="34"/>
        <v>3</v>
      </c>
      <c r="AE143" s="124" t="s">
        <v>377</v>
      </c>
      <c r="AF143" s="70">
        <f t="shared" si="35"/>
        <v>3</v>
      </c>
      <c r="AG143" s="70">
        <f t="shared" si="36"/>
        <v>8</v>
      </c>
      <c r="AH143" s="70" t="str">
        <f t="shared" si="37"/>
        <v>Alta</v>
      </c>
    </row>
    <row r="144" spans="1:34" s="185" customFormat="1" ht="242.25">
      <c r="A144" s="124" t="s">
        <v>1513</v>
      </c>
      <c r="B144" s="124" t="s">
        <v>137</v>
      </c>
      <c r="C144" s="124" t="s">
        <v>145</v>
      </c>
      <c r="D144" s="124" t="s">
        <v>1049</v>
      </c>
      <c r="E144" s="124" t="s">
        <v>1050</v>
      </c>
      <c r="F144" s="203" t="s">
        <v>1051</v>
      </c>
      <c r="G144" s="200" t="s">
        <v>1121</v>
      </c>
      <c r="H144" s="124" t="s">
        <v>157</v>
      </c>
      <c r="I144" s="124" t="s">
        <v>164</v>
      </c>
      <c r="J144" s="124" t="s">
        <v>158</v>
      </c>
      <c r="K144" s="124" t="s">
        <v>182</v>
      </c>
      <c r="L144" s="124" t="s">
        <v>359</v>
      </c>
      <c r="M144" s="200" t="s">
        <v>1052</v>
      </c>
      <c r="N144" s="201" t="s">
        <v>1053</v>
      </c>
      <c r="O144" s="189" t="s">
        <v>1054</v>
      </c>
      <c r="P144" s="189" t="s">
        <v>420</v>
      </c>
      <c r="Q144" s="189" t="s">
        <v>364</v>
      </c>
      <c r="R144" s="189" t="s">
        <v>420</v>
      </c>
      <c r="S144" s="189" t="s">
        <v>817</v>
      </c>
      <c r="T144" s="189" t="s">
        <v>1055</v>
      </c>
      <c r="U144" s="189" t="s">
        <v>369</v>
      </c>
      <c r="V144" s="189" t="s">
        <v>1056</v>
      </c>
      <c r="W144" s="189" t="s">
        <v>524</v>
      </c>
      <c r="X144" s="189" t="s">
        <v>1002</v>
      </c>
      <c r="Y144" s="189" t="s">
        <v>372</v>
      </c>
      <c r="Z144" s="189" t="s">
        <v>371</v>
      </c>
      <c r="AA144" s="124" t="s">
        <v>377</v>
      </c>
      <c r="AB144" s="70">
        <f t="shared" si="33"/>
        <v>3</v>
      </c>
      <c r="AC144" s="124" t="s">
        <v>378</v>
      </c>
      <c r="AD144" s="70">
        <f t="shared" si="34"/>
        <v>2</v>
      </c>
      <c r="AE144" s="124" t="s">
        <v>378</v>
      </c>
      <c r="AF144" s="70">
        <f t="shared" si="35"/>
        <v>2</v>
      </c>
      <c r="AG144" s="70">
        <f t="shared" si="36"/>
        <v>7</v>
      </c>
      <c r="AH144" s="70" t="str">
        <f t="shared" si="37"/>
        <v>Media</v>
      </c>
    </row>
    <row r="145" spans="1:34" s="185" customFormat="1" ht="318.75">
      <c r="A145" s="124" t="s">
        <v>1514</v>
      </c>
      <c r="B145" s="124" t="s">
        <v>137</v>
      </c>
      <c r="C145" s="124" t="s">
        <v>145</v>
      </c>
      <c r="D145" s="124" t="s">
        <v>1049</v>
      </c>
      <c r="E145" s="124" t="s">
        <v>1057</v>
      </c>
      <c r="F145" s="203" t="s">
        <v>1058</v>
      </c>
      <c r="G145" s="200" t="s">
        <v>1059</v>
      </c>
      <c r="H145" s="124" t="s">
        <v>157</v>
      </c>
      <c r="I145" s="124" t="s">
        <v>164</v>
      </c>
      <c r="J145" s="124" t="s">
        <v>158</v>
      </c>
      <c r="K145" s="124" t="s">
        <v>182</v>
      </c>
      <c r="L145" s="124" t="s">
        <v>359</v>
      </c>
      <c r="M145" s="200" t="s">
        <v>1052</v>
      </c>
      <c r="N145" s="201" t="s">
        <v>1053</v>
      </c>
      <c r="O145" s="189" t="s">
        <v>1054</v>
      </c>
      <c r="P145" s="189" t="s">
        <v>420</v>
      </c>
      <c r="Q145" s="189" t="s">
        <v>364</v>
      </c>
      <c r="R145" s="189" t="s">
        <v>420</v>
      </c>
      <c r="S145" s="189" t="s">
        <v>817</v>
      </c>
      <c r="T145" s="189" t="s">
        <v>1055</v>
      </c>
      <c r="U145" s="189" t="s">
        <v>369</v>
      </c>
      <c r="V145" s="189" t="s">
        <v>1056</v>
      </c>
      <c r="W145" s="189" t="s">
        <v>524</v>
      </c>
      <c r="X145" s="189" t="s">
        <v>1002</v>
      </c>
      <c r="Y145" s="189" t="s">
        <v>372</v>
      </c>
      <c r="Z145" s="189" t="s">
        <v>371</v>
      </c>
      <c r="AA145" s="124" t="s">
        <v>377</v>
      </c>
      <c r="AB145" s="70">
        <f t="shared" si="33"/>
        <v>3</v>
      </c>
      <c r="AC145" s="124" t="s">
        <v>378</v>
      </c>
      <c r="AD145" s="70">
        <f t="shared" si="34"/>
        <v>2</v>
      </c>
      <c r="AE145" s="124" t="s">
        <v>378</v>
      </c>
      <c r="AF145" s="70">
        <f t="shared" si="35"/>
        <v>2</v>
      </c>
      <c r="AG145" s="70">
        <f t="shared" si="36"/>
        <v>7</v>
      </c>
      <c r="AH145" s="70" t="str">
        <f t="shared" si="37"/>
        <v>Media</v>
      </c>
    </row>
    <row r="146" spans="1:34" s="185" customFormat="1" ht="318.75">
      <c r="A146" s="124" t="s">
        <v>1515</v>
      </c>
      <c r="B146" s="124" t="s">
        <v>137</v>
      </c>
      <c r="C146" s="124" t="s">
        <v>145</v>
      </c>
      <c r="D146" s="124" t="s">
        <v>1049</v>
      </c>
      <c r="E146" s="124" t="s">
        <v>1060</v>
      </c>
      <c r="F146" s="203" t="s">
        <v>1061</v>
      </c>
      <c r="G146" s="200" t="s">
        <v>1059</v>
      </c>
      <c r="H146" s="124" t="s">
        <v>157</v>
      </c>
      <c r="I146" s="124" t="s">
        <v>164</v>
      </c>
      <c r="J146" s="124" t="s">
        <v>158</v>
      </c>
      <c r="K146" s="124" t="s">
        <v>182</v>
      </c>
      <c r="L146" s="124" t="s">
        <v>359</v>
      </c>
      <c r="M146" s="200" t="s">
        <v>1052</v>
      </c>
      <c r="N146" s="201" t="s">
        <v>1053</v>
      </c>
      <c r="O146" s="189" t="s">
        <v>1054</v>
      </c>
      <c r="P146" s="189" t="s">
        <v>420</v>
      </c>
      <c r="Q146" s="189" t="s">
        <v>364</v>
      </c>
      <c r="R146" s="189" t="s">
        <v>420</v>
      </c>
      <c r="S146" s="189" t="s">
        <v>817</v>
      </c>
      <c r="T146" s="189" t="s">
        <v>1055</v>
      </c>
      <c r="U146" s="189" t="s">
        <v>369</v>
      </c>
      <c r="V146" s="189" t="s">
        <v>1056</v>
      </c>
      <c r="W146" s="189" t="s">
        <v>524</v>
      </c>
      <c r="X146" s="189" t="s">
        <v>1002</v>
      </c>
      <c r="Y146" s="189" t="s">
        <v>372</v>
      </c>
      <c r="Z146" s="189" t="s">
        <v>371</v>
      </c>
      <c r="AA146" s="124" t="s">
        <v>377</v>
      </c>
      <c r="AB146" s="70">
        <f t="shared" si="33"/>
        <v>3</v>
      </c>
      <c r="AC146" s="124" t="s">
        <v>378</v>
      </c>
      <c r="AD146" s="70">
        <f t="shared" si="34"/>
        <v>2</v>
      </c>
      <c r="AE146" s="124" t="s">
        <v>378</v>
      </c>
      <c r="AF146" s="70">
        <f t="shared" si="35"/>
        <v>2</v>
      </c>
      <c r="AG146" s="70">
        <f t="shared" si="36"/>
        <v>7</v>
      </c>
      <c r="AH146" s="70" t="str">
        <f t="shared" si="37"/>
        <v>Media</v>
      </c>
    </row>
    <row r="147" spans="1:34" s="185" customFormat="1" ht="255">
      <c r="A147" s="124" t="s">
        <v>1516</v>
      </c>
      <c r="B147" s="124" t="s">
        <v>137</v>
      </c>
      <c r="C147" s="124" t="s">
        <v>145</v>
      </c>
      <c r="D147" s="124" t="s">
        <v>1049</v>
      </c>
      <c r="E147" s="124" t="s">
        <v>1062</v>
      </c>
      <c r="F147" s="203" t="s">
        <v>1063</v>
      </c>
      <c r="G147" s="200" t="s">
        <v>1122</v>
      </c>
      <c r="H147" s="124" t="s">
        <v>157</v>
      </c>
      <c r="I147" s="124" t="s">
        <v>164</v>
      </c>
      <c r="J147" s="124" t="s">
        <v>158</v>
      </c>
      <c r="K147" s="124" t="s">
        <v>182</v>
      </c>
      <c r="L147" s="124" t="s">
        <v>359</v>
      </c>
      <c r="M147" s="200" t="s">
        <v>1052</v>
      </c>
      <c r="N147" s="201" t="s">
        <v>1053</v>
      </c>
      <c r="O147" s="189" t="s">
        <v>1054</v>
      </c>
      <c r="P147" s="189" t="s">
        <v>420</v>
      </c>
      <c r="Q147" s="189" t="s">
        <v>364</v>
      </c>
      <c r="R147" s="189" t="s">
        <v>420</v>
      </c>
      <c r="S147" s="189" t="s">
        <v>817</v>
      </c>
      <c r="T147" s="189" t="s">
        <v>1055</v>
      </c>
      <c r="U147" s="189" t="s">
        <v>369</v>
      </c>
      <c r="V147" s="189" t="s">
        <v>1056</v>
      </c>
      <c r="W147" s="189" t="s">
        <v>524</v>
      </c>
      <c r="X147" s="189" t="s">
        <v>1002</v>
      </c>
      <c r="Y147" s="189" t="s">
        <v>372</v>
      </c>
      <c r="Z147" s="189" t="s">
        <v>371</v>
      </c>
      <c r="AA147" s="124" t="s">
        <v>377</v>
      </c>
      <c r="AB147" s="70">
        <f t="shared" si="33"/>
        <v>3</v>
      </c>
      <c r="AC147" s="124" t="s">
        <v>378</v>
      </c>
      <c r="AD147" s="70">
        <f t="shared" si="34"/>
        <v>2</v>
      </c>
      <c r="AE147" s="124" t="s">
        <v>378</v>
      </c>
      <c r="AF147" s="70">
        <f t="shared" si="35"/>
        <v>2</v>
      </c>
      <c r="AG147" s="70">
        <f t="shared" si="36"/>
        <v>7</v>
      </c>
      <c r="AH147" s="70" t="str">
        <f t="shared" si="37"/>
        <v>Media</v>
      </c>
    </row>
    <row r="148" spans="1:34" s="185" customFormat="1" ht="280.5">
      <c r="A148" s="124" t="s">
        <v>1517</v>
      </c>
      <c r="B148" s="124" t="s">
        <v>137</v>
      </c>
      <c r="C148" s="124" t="s">
        <v>145</v>
      </c>
      <c r="D148" s="124" t="s">
        <v>1049</v>
      </c>
      <c r="E148" s="124" t="s">
        <v>1065</v>
      </c>
      <c r="F148" s="203" t="s">
        <v>1066</v>
      </c>
      <c r="G148" s="200" t="s">
        <v>1064</v>
      </c>
      <c r="H148" s="124" t="s">
        <v>157</v>
      </c>
      <c r="I148" s="124" t="s">
        <v>164</v>
      </c>
      <c r="J148" s="124" t="s">
        <v>158</v>
      </c>
      <c r="K148" s="124" t="s">
        <v>182</v>
      </c>
      <c r="L148" s="124" t="s">
        <v>359</v>
      </c>
      <c r="M148" s="200" t="s">
        <v>1052</v>
      </c>
      <c r="N148" s="201" t="s">
        <v>405</v>
      </c>
      <c r="O148" s="189" t="s">
        <v>1054</v>
      </c>
      <c r="P148" s="189" t="s">
        <v>420</v>
      </c>
      <c r="Q148" s="189" t="s">
        <v>364</v>
      </c>
      <c r="R148" s="189" t="s">
        <v>420</v>
      </c>
      <c r="S148" s="189" t="s">
        <v>817</v>
      </c>
      <c r="T148" s="189" t="s">
        <v>1055</v>
      </c>
      <c r="U148" s="189" t="s">
        <v>369</v>
      </c>
      <c r="V148" s="189" t="s">
        <v>1056</v>
      </c>
      <c r="W148" s="189" t="s">
        <v>524</v>
      </c>
      <c r="X148" s="189" t="s">
        <v>1002</v>
      </c>
      <c r="Y148" s="189" t="s">
        <v>372</v>
      </c>
      <c r="Z148" s="189" t="s">
        <v>371</v>
      </c>
      <c r="AA148" s="124" t="s">
        <v>377</v>
      </c>
      <c r="AB148" s="70">
        <f t="shared" si="33"/>
        <v>3</v>
      </c>
      <c r="AC148" s="124" t="s">
        <v>378</v>
      </c>
      <c r="AD148" s="70">
        <f t="shared" si="34"/>
        <v>2</v>
      </c>
      <c r="AE148" s="124" t="s">
        <v>378</v>
      </c>
      <c r="AF148" s="70">
        <f t="shared" si="35"/>
        <v>2</v>
      </c>
      <c r="AG148" s="70">
        <f t="shared" si="36"/>
        <v>7</v>
      </c>
      <c r="AH148" s="70" t="str">
        <f t="shared" si="37"/>
        <v>Media</v>
      </c>
    </row>
    <row r="149" spans="1:34" s="185" customFormat="1" ht="293.25">
      <c r="A149" s="124" t="s">
        <v>1518</v>
      </c>
      <c r="B149" s="124" t="s">
        <v>137</v>
      </c>
      <c r="C149" s="124" t="s">
        <v>145</v>
      </c>
      <c r="D149" s="124" t="s">
        <v>1020</v>
      </c>
      <c r="E149" s="124" t="s">
        <v>1067</v>
      </c>
      <c r="F149" s="202" t="s">
        <v>1068</v>
      </c>
      <c r="G149" s="200" t="s">
        <v>1069</v>
      </c>
      <c r="H149" s="124" t="s">
        <v>157</v>
      </c>
      <c r="I149" s="124" t="s">
        <v>164</v>
      </c>
      <c r="J149" s="124" t="s">
        <v>158</v>
      </c>
      <c r="K149" s="124" t="s">
        <v>182</v>
      </c>
      <c r="L149" s="124" t="s">
        <v>359</v>
      </c>
      <c r="M149" s="200" t="s">
        <v>1070</v>
      </c>
      <c r="N149" s="204" t="s">
        <v>1071</v>
      </c>
      <c r="O149" s="189" t="s">
        <v>1072</v>
      </c>
      <c r="P149" s="189" t="s">
        <v>420</v>
      </c>
      <c r="Q149" s="189" t="s">
        <v>365</v>
      </c>
      <c r="R149" s="189" t="s">
        <v>420</v>
      </c>
      <c r="S149" s="189" t="s">
        <v>898</v>
      </c>
      <c r="T149" s="189" t="s">
        <v>1073</v>
      </c>
      <c r="U149" s="189" t="s">
        <v>369</v>
      </c>
      <c r="V149" s="189" t="s">
        <v>1074</v>
      </c>
      <c r="W149" s="189" t="s">
        <v>524</v>
      </c>
      <c r="X149" s="189" t="s">
        <v>1002</v>
      </c>
      <c r="Y149" s="189" t="s">
        <v>371</v>
      </c>
      <c r="Z149" s="189" t="s">
        <v>371</v>
      </c>
      <c r="AA149" s="124" t="s">
        <v>377</v>
      </c>
      <c r="AB149" s="70">
        <f t="shared" si="33"/>
        <v>3</v>
      </c>
      <c r="AC149" s="124" t="s">
        <v>377</v>
      </c>
      <c r="AD149" s="70">
        <f t="shared" si="34"/>
        <v>3</v>
      </c>
      <c r="AE149" s="124" t="s">
        <v>377</v>
      </c>
      <c r="AF149" s="70">
        <f t="shared" si="35"/>
        <v>3</v>
      </c>
      <c r="AG149" s="70">
        <f t="shared" si="36"/>
        <v>9</v>
      </c>
      <c r="AH149" s="70" t="str">
        <f t="shared" si="37"/>
        <v>Alta</v>
      </c>
    </row>
    <row r="150" spans="1:34" s="185" customFormat="1" ht="409.5">
      <c r="A150" s="124" t="s">
        <v>1519</v>
      </c>
      <c r="B150" s="124" t="s">
        <v>137</v>
      </c>
      <c r="C150" s="124" t="s">
        <v>145</v>
      </c>
      <c r="D150" s="124" t="s">
        <v>1049</v>
      </c>
      <c r="E150" s="124" t="s">
        <v>1075</v>
      </c>
      <c r="F150" s="202" t="s">
        <v>1076</v>
      </c>
      <c r="G150" s="200" t="s">
        <v>1077</v>
      </c>
      <c r="H150" s="124" t="s">
        <v>157</v>
      </c>
      <c r="I150" s="124" t="s">
        <v>164</v>
      </c>
      <c r="J150" s="124" t="s">
        <v>158</v>
      </c>
      <c r="K150" s="124" t="s">
        <v>182</v>
      </c>
      <c r="L150" s="124" t="s">
        <v>359</v>
      </c>
      <c r="M150" s="202" t="s">
        <v>1078</v>
      </c>
      <c r="N150" s="204" t="s">
        <v>1079</v>
      </c>
      <c r="O150" s="189" t="s">
        <v>1080</v>
      </c>
      <c r="P150" s="189" t="s">
        <v>420</v>
      </c>
      <c r="Q150" s="189" t="s">
        <v>365</v>
      </c>
      <c r="R150" s="189" t="s">
        <v>420</v>
      </c>
      <c r="S150" s="189" t="s">
        <v>898</v>
      </c>
      <c r="T150" s="189" t="s">
        <v>1055</v>
      </c>
      <c r="U150" s="189" t="s">
        <v>369</v>
      </c>
      <c r="V150" s="189" t="s">
        <v>1056</v>
      </c>
      <c r="W150" s="189" t="s">
        <v>524</v>
      </c>
      <c r="X150" s="189" t="s">
        <v>1002</v>
      </c>
      <c r="Y150" s="189" t="s">
        <v>372</v>
      </c>
      <c r="Z150" s="189" t="s">
        <v>371</v>
      </c>
      <c r="AA150" s="124" t="s">
        <v>377</v>
      </c>
      <c r="AB150" s="70">
        <f t="shared" si="33"/>
        <v>3</v>
      </c>
      <c r="AC150" s="124" t="s">
        <v>377</v>
      </c>
      <c r="AD150" s="70">
        <f t="shared" si="34"/>
        <v>3</v>
      </c>
      <c r="AE150" s="124" t="s">
        <v>378</v>
      </c>
      <c r="AF150" s="70">
        <f t="shared" si="35"/>
        <v>2</v>
      </c>
      <c r="AG150" s="70">
        <f t="shared" si="36"/>
        <v>8</v>
      </c>
      <c r="AH150" s="70" t="str">
        <f t="shared" si="37"/>
        <v>Alta</v>
      </c>
    </row>
    <row r="151" spans="1:34" s="185" customFormat="1" ht="409.5">
      <c r="A151" s="124" t="s">
        <v>1520</v>
      </c>
      <c r="B151" s="124" t="s">
        <v>137</v>
      </c>
      <c r="C151" s="124" t="s">
        <v>145</v>
      </c>
      <c r="D151" s="124" t="s">
        <v>1049</v>
      </c>
      <c r="E151" s="124" t="s">
        <v>1081</v>
      </c>
      <c r="F151" s="202" t="s">
        <v>1082</v>
      </c>
      <c r="G151" s="200" t="s">
        <v>1123</v>
      </c>
      <c r="H151" s="124" t="s">
        <v>157</v>
      </c>
      <c r="I151" s="124" t="s">
        <v>164</v>
      </c>
      <c r="J151" s="124" t="s">
        <v>158</v>
      </c>
      <c r="K151" s="124" t="s">
        <v>182</v>
      </c>
      <c r="L151" s="124" t="s">
        <v>359</v>
      </c>
      <c r="M151" s="202" t="s">
        <v>1078</v>
      </c>
      <c r="N151" s="204" t="s">
        <v>1083</v>
      </c>
      <c r="O151" s="189" t="s">
        <v>1080</v>
      </c>
      <c r="P151" s="189" t="s">
        <v>421</v>
      </c>
      <c r="Q151" s="189" t="s">
        <v>365</v>
      </c>
      <c r="R151" s="189" t="s">
        <v>420</v>
      </c>
      <c r="S151" s="189" t="s">
        <v>898</v>
      </c>
      <c r="T151" s="189" t="s">
        <v>1055</v>
      </c>
      <c r="U151" s="189" t="s">
        <v>369</v>
      </c>
      <c r="V151" s="189" t="s">
        <v>1056</v>
      </c>
      <c r="W151" s="189" t="s">
        <v>524</v>
      </c>
      <c r="X151" s="189" t="s">
        <v>1002</v>
      </c>
      <c r="Y151" s="189" t="s">
        <v>372</v>
      </c>
      <c r="Z151" s="189" t="s">
        <v>373</v>
      </c>
      <c r="AA151" s="124" t="s">
        <v>377</v>
      </c>
      <c r="AB151" s="70">
        <f t="shared" si="33"/>
        <v>3</v>
      </c>
      <c r="AC151" s="124" t="s">
        <v>377</v>
      </c>
      <c r="AD151" s="70">
        <f t="shared" si="34"/>
        <v>3</v>
      </c>
      <c r="AE151" s="124" t="s">
        <v>378</v>
      </c>
      <c r="AF151" s="70">
        <f t="shared" si="35"/>
        <v>2</v>
      </c>
      <c r="AG151" s="70">
        <f t="shared" si="36"/>
        <v>8</v>
      </c>
      <c r="AH151" s="70" t="str">
        <f t="shared" si="37"/>
        <v>Alta</v>
      </c>
    </row>
    <row r="152" spans="1:34" s="185" customFormat="1" ht="242.25">
      <c r="A152" s="124" t="s">
        <v>1521</v>
      </c>
      <c r="B152" s="124" t="s">
        <v>137</v>
      </c>
      <c r="C152" s="124" t="s">
        <v>145</v>
      </c>
      <c r="D152" s="124"/>
      <c r="E152" s="124"/>
      <c r="F152" s="124" t="s">
        <v>1084</v>
      </c>
      <c r="G152" s="124" t="s">
        <v>1085</v>
      </c>
      <c r="H152" s="124" t="s">
        <v>157</v>
      </c>
      <c r="I152" s="124" t="s">
        <v>164</v>
      </c>
      <c r="J152" s="124" t="s">
        <v>174</v>
      </c>
      <c r="K152" s="124" t="s">
        <v>182</v>
      </c>
      <c r="L152" s="124" t="s">
        <v>358</v>
      </c>
      <c r="M152" s="124"/>
      <c r="N152" s="124"/>
      <c r="O152" s="124"/>
      <c r="P152" s="124" t="s">
        <v>420</v>
      </c>
      <c r="Q152" s="124" t="s">
        <v>364</v>
      </c>
      <c r="R152" s="124" t="s">
        <v>420</v>
      </c>
      <c r="S152" s="191" t="s">
        <v>817</v>
      </c>
      <c r="T152" s="124" t="s">
        <v>1086</v>
      </c>
      <c r="U152" s="124" t="s">
        <v>369</v>
      </c>
      <c r="V152" s="124" t="s">
        <v>1087</v>
      </c>
      <c r="W152" s="124" t="s">
        <v>585</v>
      </c>
      <c r="X152" s="124" t="s">
        <v>1088</v>
      </c>
      <c r="Y152" s="124" t="s">
        <v>373</v>
      </c>
      <c r="Z152" s="124" t="s">
        <v>372</v>
      </c>
      <c r="AA152" s="124" t="s">
        <v>377</v>
      </c>
      <c r="AB152" s="70">
        <f t="shared" si="33"/>
        <v>3</v>
      </c>
      <c r="AC152" s="124" t="s">
        <v>378</v>
      </c>
      <c r="AD152" s="70">
        <f t="shared" si="34"/>
        <v>2</v>
      </c>
      <c r="AE152" s="124" t="s">
        <v>377</v>
      </c>
      <c r="AF152" s="70">
        <f t="shared" si="35"/>
        <v>3</v>
      </c>
      <c r="AG152" s="70">
        <f t="shared" si="36"/>
        <v>8</v>
      </c>
      <c r="AH152" s="70" t="str">
        <f t="shared" si="37"/>
        <v>Alta</v>
      </c>
    </row>
    <row r="153" spans="1:34" s="185" customFormat="1" ht="153">
      <c r="A153" s="124" t="s">
        <v>1522</v>
      </c>
      <c r="B153" s="124" t="s">
        <v>137</v>
      </c>
      <c r="C153" s="124" t="s">
        <v>145</v>
      </c>
      <c r="D153" s="124"/>
      <c r="E153" s="124"/>
      <c r="F153" s="124" t="s">
        <v>1089</v>
      </c>
      <c r="G153" s="124" t="s">
        <v>1090</v>
      </c>
      <c r="H153" s="124" t="s">
        <v>157</v>
      </c>
      <c r="I153" s="124" t="s">
        <v>164</v>
      </c>
      <c r="J153" s="124" t="s">
        <v>158</v>
      </c>
      <c r="K153" s="124" t="s">
        <v>182</v>
      </c>
      <c r="L153" s="124" t="s">
        <v>359</v>
      </c>
      <c r="M153" s="124"/>
      <c r="N153" s="124"/>
      <c r="O153" s="124"/>
      <c r="P153" s="124" t="s">
        <v>421</v>
      </c>
      <c r="Q153" s="124" t="s">
        <v>363</v>
      </c>
      <c r="R153" s="124" t="s">
        <v>421</v>
      </c>
      <c r="S153" s="191" t="s">
        <v>827</v>
      </c>
      <c r="T153" s="124" t="s">
        <v>1086</v>
      </c>
      <c r="U153" s="124" t="s">
        <v>369</v>
      </c>
      <c r="V153" s="124" t="s">
        <v>1087</v>
      </c>
      <c r="W153" s="124" t="s">
        <v>585</v>
      </c>
      <c r="X153" s="124" t="s">
        <v>1088</v>
      </c>
      <c r="Y153" s="124" t="s">
        <v>372</v>
      </c>
      <c r="Z153" s="124" t="s">
        <v>373</v>
      </c>
      <c r="AA153" s="124" t="s">
        <v>378</v>
      </c>
      <c r="AB153" s="70">
        <f t="shared" si="33"/>
        <v>2</v>
      </c>
      <c r="AC153" s="124" t="s">
        <v>378</v>
      </c>
      <c r="AD153" s="70">
        <f t="shared" si="34"/>
        <v>2</v>
      </c>
      <c r="AE153" s="124" t="s">
        <v>379</v>
      </c>
      <c r="AF153" s="70">
        <f t="shared" si="35"/>
        <v>1</v>
      </c>
      <c r="AG153" s="70">
        <f t="shared" si="36"/>
        <v>5</v>
      </c>
      <c r="AH153" s="70" t="str">
        <f t="shared" si="37"/>
        <v>Media</v>
      </c>
    </row>
    <row r="154" spans="1:34" s="185" customFormat="1" ht="409.5">
      <c r="A154" s="124" t="s">
        <v>1523</v>
      </c>
      <c r="B154" s="124" t="s">
        <v>137</v>
      </c>
      <c r="C154" s="124" t="s">
        <v>145</v>
      </c>
      <c r="D154" s="124"/>
      <c r="E154" s="124"/>
      <c r="F154" s="124" t="s">
        <v>1091</v>
      </c>
      <c r="G154" s="124" t="s">
        <v>1092</v>
      </c>
      <c r="H154" s="124" t="s">
        <v>157</v>
      </c>
      <c r="I154" s="124" t="s">
        <v>164</v>
      </c>
      <c r="J154" s="124" t="s">
        <v>174</v>
      </c>
      <c r="K154" s="124" t="s">
        <v>182</v>
      </c>
      <c r="L154" s="124" t="s">
        <v>359</v>
      </c>
      <c r="M154" s="124"/>
      <c r="N154" s="124"/>
      <c r="O154" s="124"/>
      <c r="P154" s="124" t="s">
        <v>420</v>
      </c>
      <c r="Q154" s="124" t="s">
        <v>364</v>
      </c>
      <c r="R154" s="124" t="s">
        <v>420</v>
      </c>
      <c r="S154" s="191" t="s">
        <v>817</v>
      </c>
      <c r="T154" s="124" t="s">
        <v>1086</v>
      </c>
      <c r="U154" s="124" t="s">
        <v>369</v>
      </c>
      <c r="V154" s="124" t="s">
        <v>1087</v>
      </c>
      <c r="W154" s="124" t="s">
        <v>585</v>
      </c>
      <c r="X154" s="124" t="s">
        <v>1088</v>
      </c>
      <c r="Y154" s="124" t="s">
        <v>371</v>
      </c>
      <c r="Z154" s="124" t="s">
        <v>372</v>
      </c>
      <c r="AA154" s="124" t="s">
        <v>378</v>
      </c>
      <c r="AB154" s="70">
        <f t="shared" si="33"/>
        <v>2</v>
      </c>
      <c r="AC154" s="124" t="s">
        <v>378</v>
      </c>
      <c r="AD154" s="70">
        <f t="shared" si="34"/>
        <v>2</v>
      </c>
      <c r="AE154" s="124" t="s">
        <v>378</v>
      </c>
      <c r="AF154" s="70">
        <f t="shared" si="35"/>
        <v>2</v>
      </c>
      <c r="AG154" s="70">
        <f t="shared" si="36"/>
        <v>6</v>
      </c>
      <c r="AH154" s="70" t="str">
        <f t="shared" si="37"/>
        <v>Media</v>
      </c>
    </row>
    <row r="155" spans="1:34" s="185" customFormat="1" ht="409.5">
      <c r="A155" s="124" t="s">
        <v>1524</v>
      </c>
      <c r="B155" s="124" t="s">
        <v>137</v>
      </c>
      <c r="C155" s="124" t="s">
        <v>145</v>
      </c>
      <c r="D155" s="124"/>
      <c r="E155" s="124"/>
      <c r="F155" s="124" t="s">
        <v>1093</v>
      </c>
      <c r="G155" s="124" t="s">
        <v>1094</v>
      </c>
      <c r="H155" s="124" t="s">
        <v>157</v>
      </c>
      <c r="I155" s="124" t="s">
        <v>164</v>
      </c>
      <c r="J155" s="124" t="s">
        <v>174</v>
      </c>
      <c r="K155" s="124" t="s">
        <v>182</v>
      </c>
      <c r="L155" s="124" t="s">
        <v>359</v>
      </c>
      <c r="M155" s="124"/>
      <c r="N155" s="124"/>
      <c r="O155" s="124"/>
      <c r="P155" s="124" t="s">
        <v>420</v>
      </c>
      <c r="Q155" s="124" t="s">
        <v>364</v>
      </c>
      <c r="R155" s="124" t="s">
        <v>420</v>
      </c>
      <c r="S155" s="191" t="s">
        <v>817</v>
      </c>
      <c r="T155" s="124" t="s">
        <v>1086</v>
      </c>
      <c r="U155" s="124" t="s">
        <v>369</v>
      </c>
      <c r="V155" s="124" t="s">
        <v>1087</v>
      </c>
      <c r="W155" s="124" t="s">
        <v>585</v>
      </c>
      <c r="X155" s="124" t="s">
        <v>1088</v>
      </c>
      <c r="Y155" s="124" t="s">
        <v>373</v>
      </c>
      <c r="Z155" s="124" t="s">
        <v>372</v>
      </c>
      <c r="AA155" s="124" t="s">
        <v>378</v>
      </c>
      <c r="AB155" s="70">
        <f t="shared" si="33"/>
        <v>2</v>
      </c>
      <c r="AC155" s="124" t="s">
        <v>378</v>
      </c>
      <c r="AD155" s="70">
        <f t="shared" si="34"/>
        <v>2</v>
      </c>
      <c r="AE155" s="124" t="s">
        <v>379</v>
      </c>
      <c r="AF155" s="70">
        <f t="shared" si="35"/>
        <v>1</v>
      </c>
      <c r="AG155" s="70">
        <f t="shared" si="36"/>
        <v>5</v>
      </c>
      <c r="AH155" s="70" t="str">
        <f t="shared" si="37"/>
        <v>Media</v>
      </c>
    </row>
    <row r="156" spans="1:34" s="185" customFormat="1" ht="280.5">
      <c r="A156" s="124" t="s">
        <v>1525</v>
      </c>
      <c r="B156" s="124" t="s">
        <v>137</v>
      </c>
      <c r="C156" s="124" t="s">
        <v>145</v>
      </c>
      <c r="D156" s="124"/>
      <c r="E156" s="124"/>
      <c r="F156" s="124" t="s">
        <v>1095</v>
      </c>
      <c r="G156" s="124" t="s">
        <v>1096</v>
      </c>
      <c r="H156" s="124" t="s">
        <v>157</v>
      </c>
      <c r="I156" s="124" t="s">
        <v>164</v>
      </c>
      <c r="J156" s="124" t="s">
        <v>158</v>
      </c>
      <c r="K156" s="124" t="s">
        <v>182</v>
      </c>
      <c r="L156" s="124" t="s">
        <v>359</v>
      </c>
      <c r="M156" s="124"/>
      <c r="N156" s="124"/>
      <c r="O156" s="124"/>
      <c r="P156" s="124" t="s">
        <v>421</v>
      </c>
      <c r="Q156" s="124" t="s">
        <v>363</v>
      </c>
      <c r="R156" s="124" t="s">
        <v>421</v>
      </c>
      <c r="S156" s="191" t="s">
        <v>827</v>
      </c>
      <c r="T156" s="124" t="s">
        <v>1086</v>
      </c>
      <c r="U156" s="124" t="s">
        <v>369</v>
      </c>
      <c r="V156" s="124" t="s">
        <v>1087</v>
      </c>
      <c r="W156" s="124" t="s">
        <v>585</v>
      </c>
      <c r="X156" s="124" t="s">
        <v>1088</v>
      </c>
      <c r="Y156" s="124" t="s">
        <v>373</v>
      </c>
      <c r="Z156" s="124" t="s">
        <v>373</v>
      </c>
      <c r="AA156" s="124" t="s">
        <v>379</v>
      </c>
      <c r="AB156" s="70">
        <f t="shared" si="33"/>
        <v>1</v>
      </c>
      <c r="AC156" s="124" t="s">
        <v>379</v>
      </c>
      <c r="AD156" s="70">
        <f t="shared" si="34"/>
        <v>1</v>
      </c>
      <c r="AE156" s="124" t="s">
        <v>379</v>
      </c>
      <c r="AF156" s="70">
        <f t="shared" si="35"/>
        <v>1</v>
      </c>
      <c r="AG156" s="70">
        <f t="shared" si="36"/>
        <v>3</v>
      </c>
      <c r="AH156" s="70" t="str">
        <f t="shared" si="37"/>
        <v>Baja</v>
      </c>
    </row>
    <row r="157" spans="1:34" s="185" customFormat="1" ht="229.5">
      <c r="A157" s="124" t="s">
        <v>1526</v>
      </c>
      <c r="B157" s="124" t="s">
        <v>137</v>
      </c>
      <c r="C157" s="124" t="s">
        <v>145</v>
      </c>
      <c r="D157" s="124"/>
      <c r="E157" s="124" t="s">
        <v>1097</v>
      </c>
      <c r="F157" s="124" t="s">
        <v>1098</v>
      </c>
      <c r="G157" s="124" t="s">
        <v>1099</v>
      </c>
      <c r="H157" s="124" t="s">
        <v>157</v>
      </c>
      <c r="I157" s="124" t="s">
        <v>164</v>
      </c>
      <c r="J157" s="124" t="s">
        <v>158</v>
      </c>
      <c r="K157" s="124" t="s">
        <v>182</v>
      </c>
      <c r="L157" s="124" t="s">
        <v>359</v>
      </c>
      <c r="M157" s="124"/>
      <c r="N157" s="124"/>
      <c r="O157" s="124"/>
      <c r="P157" s="124" t="s">
        <v>420</v>
      </c>
      <c r="Q157" s="124" t="s">
        <v>364</v>
      </c>
      <c r="R157" s="124" t="s">
        <v>421</v>
      </c>
      <c r="S157" s="191" t="s">
        <v>827</v>
      </c>
      <c r="T157" s="124" t="s">
        <v>1100</v>
      </c>
      <c r="U157" s="124" t="s">
        <v>369</v>
      </c>
      <c r="V157" s="124" t="s">
        <v>1087</v>
      </c>
      <c r="W157" s="124" t="s">
        <v>585</v>
      </c>
      <c r="X157" s="124" t="s">
        <v>1101</v>
      </c>
      <c r="Y157" s="124" t="s">
        <v>372</v>
      </c>
      <c r="Z157" s="124" t="s">
        <v>977</v>
      </c>
      <c r="AA157" s="124" t="s">
        <v>379</v>
      </c>
      <c r="AB157" s="70">
        <f t="shared" si="33"/>
        <v>1</v>
      </c>
      <c r="AC157" s="124" t="s">
        <v>379</v>
      </c>
      <c r="AD157" s="70">
        <f t="shared" si="34"/>
        <v>1</v>
      </c>
      <c r="AE157" s="124" t="s">
        <v>379</v>
      </c>
      <c r="AF157" s="70">
        <f t="shared" si="35"/>
        <v>1</v>
      </c>
      <c r="AG157" s="70">
        <f t="shared" si="36"/>
        <v>3</v>
      </c>
      <c r="AH157" s="70" t="str">
        <f t="shared" si="37"/>
        <v>Baja</v>
      </c>
    </row>
    <row r="158" spans="1:34" s="185" customFormat="1" ht="204">
      <c r="A158" s="124" t="s">
        <v>1527</v>
      </c>
      <c r="B158" s="124" t="s">
        <v>137</v>
      </c>
      <c r="C158" s="124" t="s">
        <v>145</v>
      </c>
      <c r="D158" s="124"/>
      <c r="E158" s="124" t="s">
        <v>1102</v>
      </c>
      <c r="F158" s="124" t="s">
        <v>1103</v>
      </c>
      <c r="G158" s="124" t="s">
        <v>1104</v>
      </c>
      <c r="H158" s="124" t="s">
        <v>157</v>
      </c>
      <c r="I158" s="124" t="s">
        <v>164</v>
      </c>
      <c r="J158" s="124" t="s">
        <v>158</v>
      </c>
      <c r="K158" s="124" t="s">
        <v>182</v>
      </c>
      <c r="L158" s="124" t="s">
        <v>359</v>
      </c>
      <c r="M158" s="124" t="s">
        <v>585</v>
      </c>
      <c r="N158" s="124" t="s">
        <v>585</v>
      </c>
      <c r="O158" s="124"/>
      <c r="P158" s="124" t="s">
        <v>420</v>
      </c>
      <c r="Q158" s="124" t="s">
        <v>364</v>
      </c>
      <c r="R158" s="124" t="s">
        <v>421</v>
      </c>
      <c r="S158" s="191" t="s">
        <v>827</v>
      </c>
      <c r="T158" s="124" t="s">
        <v>1100</v>
      </c>
      <c r="U158" s="124" t="s">
        <v>369</v>
      </c>
      <c r="V158" s="124" t="s">
        <v>1087</v>
      </c>
      <c r="W158" s="124" t="s">
        <v>585</v>
      </c>
      <c r="X158" s="124" t="s">
        <v>1101</v>
      </c>
      <c r="Y158" s="124" t="s">
        <v>372</v>
      </c>
      <c r="Z158" s="124" t="s">
        <v>372</v>
      </c>
      <c r="AA158" s="124" t="s">
        <v>379</v>
      </c>
      <c r="AB158" s="70">
        <f t="shared" si="33"/>
        <v>1</v>
      </c>
      <c r="AC158" s="124" t="s">
        <v>379</v>
      </c>
      <c r="AD158" s="70">
        <f t="shared" si="34"/>
        <v>1</v>
      </c>
      <c r="AE158" s="124" t="s">
        <v>379</v>
      </c>
      <c r="AF158" s="70">
        <f t="shared" si="35"/>
        <v>1</v>
      </c>
      <c r="AG158" s="70">
        <f t="shared" si="36"/>
        <v>3</v>
      </c>
      <c r="AH158" s="70" t="str">
        <f t="shared" si="37"/>
        <v>Baja</v>
      </c>
    </row>
    <row r="159" spans="1:34" s="185" customFormat="1" ht="280.5">
      <c r="A159" s="124" t="s">
        <v>1528</v>
      </c>
      <c r="B159" s="124" t="s">
        <v>137</v>
      </c>
      <c r="C159" s="124" t="s">
        <v>145</v>
      </c>
      <c r="D159" s="124"/>
      <c r="E159" s="124" t="s">
        <v>585</v>
      </c>
      <c r="F159" s="124" t="s">
        <v>1105</v>
      </c>
      <c r="G159" s="124" t="s">
        <v>1106</v>
      </c>
      <c r="H159" s="124" t="s">
        <v>157</v>
      </c>
      <c r="I159" s="124" t="s">
        <v>164</v>
      </c>
      <c r="J159" s="124" t="s">
        <v>162</v>
      </c>
      <c r="K159" s="124" t="s">
        <v>180</v>
      </c>
      <c r="L159" s="124" t="s">
        <v>359</v>
      </c>
      <c r="M159" s="124" t="s">
        <v>585</v>
      </c>
      <c r="N159" s="124" t="s">
        <v>585</v>
      </c>
      <c r="O159" s="124"/>
      <c r="P159" s="124" t="s">
        <v>420</v>
      </c>
      <c r="Q159" s="124" t="s">
        <v>364</v>
      </c>
      <c r="R159" s="124" t="s">
        <v>421</v>
      </c>
      <c r="S159" s="191" t="s">
        <v>827</v>
      </c>
      <c r="T159" s="124" t="s">
        <v>1107</v>
      </c>
      <c r="U159" s="124" t="s">
        <v>369</v>
      </c>
      <c r="V159" s="124" t="s">
        <v>1108</v>
      </c>
      <c r="W159" s="124" t="s">
        <v>585</v>
      </c>
      <c r="X159" s="124" t="s">
        <v>1101</v>
      </c>
      <c r="Y159" s="124" t="s">
        <v>372</v>
      </c>
      <c r="Z159" s="124" t="s">
        <v>373</v>
      </c>
      <c r="AA159" s="124" t="s">
        <v>379</v>
      </c>
      <c r="AB159" s="70">
        <f t="shared" si="33"/>
        <v>1</v>
      </c>
      <c r="AC159" s="124" t="s">
        <v>379</v>
      </c>
      <c r="AD159" s="70">
        <f t="shared" si="34"/>
        <v>1</v>
      </c>
      <c r="AE159" s="124" t="s">
        <v>379</v>
      </c>
      <c r="AF159" s="70">
        <f t="shared" si="35"/>
        <v>1</v>
      </c>
      <c r="AG159" s="70">
        <f t="shared" si="36"/>
        <v>3</v>
      </c>
      <c r="AH159" s="70" t="str">
        <f t="shared" si="37"/>
        <v>Baja</v>
      </c>
    </row>
    <row r="160" spans="1:34" s="185" customFormat="1" ht="204">
      <c r="A160" s="124" t="s">
        <v>1529</v>
      </c>
      <c r="B160" s="124" t="s">
        <v>137</v>
      </c>
      <c r="C160" s="124" t="s">
        <v>145</v>
      </c>
      <c r="D160" s="124"/>
      <c r="E160" s="124" t="s">
        <v>1109</v>
      </c>
      <c r="F160" s="124" t="s">
        <v>1110</v>
      </c>
      <c r="G160" s="124" t="s">
        <v>1111</v>
      </c>
      <c r="H160" s="124" t="s">
        <v>157</v>
      </c>
      <c r="I160" s="124" t="s">
        <v>164</v>
      </c>
      <c r="J160" s="124" t="s">
        <v>158</v>
      </c>
      <c r="K160" s="124" t="s">
        <v>182</v>
      </c>
      <c r="L160" s="124" t="s">
        <v>359</v>
      </c>
      <c r="M160" s="124" t="s">
        <v>585</v>
      </c>
      <c r="N160" s="124" t="s">
        <v>585</v>
      </c>
      <c r="O160" s="124"/>
      <c r="P160" s="124" t="s">
        <v>420</v>
      </c>
      <c r="Q160" s="124" t="s">
        <v>364</v>
      </c>
      <c r="R160" s="124" t="s">
        <v>421</v>
      </c>
      <c r="S160" s="191" t="s">
        <v>827</v>
      </c>
      <c r="T160" s="124" t="s">
        <v>1107</v>
      </c>
      <c r="U160" s="124" t="s">
        <v>369</v>
      </c>
      <c r="V160" s="124" t="s">
        <v>1112</v>
      </c>
      <c r="W160" s="124" t="s">
        <v>585</v>
      </c>
      <c r="X160" s="124" t="s">
        <v>1101</v>
      </c>
      <c r="Y160" s="124" t="s">
        <v>372</v>
      </c>
      <c r="Z160" s="124" t="s">
        <v>372</v>
      </c>
      <c r="AA160" s="124" t="s">
        <v>379</v>
      </c>
      <c r="AB160" s="70">
        <f t="shared" si="33"/>
        <v>1</v>
      </c>
      <c r="AC160" s="124" t="s">
        <v>379</v>
      </c>
      <c r="AD160" s="70">
        <f t="shared" si="34"/>
        <v>1</v>
      </c>
      <c r="AE160" s="124" t="s">
        <v>379</v>
      </c>
      <c r="AF160" s="70">
        <f t="shared" si="35"/>
        <v>1</v>
      </c>
      <c r="AG160" s="70">
        <f t="shared" si="36"/>
        <v>3</v>
      </c>
      <c r="AH160" s="70" t="str">
        <f t="shared" si="37"/>
        <v>Baja</v>
      </c>
    </row>
    <row r="161" spans="1:34" s="185" customFormat="1" ht="178.5">
      <c r="A161" s="124" t="s">
        <v>1530</v>
      </c>
      <c r="B161" s="124" t="s">
        <v>137</v>
      </c>
      <c r="C161" s="124" t="s">
        <v>145</v>
      </c>
      <c r="D161" s="124"/>
      <c r="E161" s="124" t="s">
        <v>1113</v>
      </c>
      <c r="F161" s="124" t="s">
        <v>1114</v>
      </c>
      <c r="G161" s="124" t="s">
        <v>1115</v>
      </c>
      <c r="H161" s="124" t="s">
        <v>157</v>
      </c>
      <c r="I161" s="124" t="s">
        <v>164</v>
      </c>
      <c r="J161" s="124" t="s">
        <v>158</v>
      </c>
      <c r="K161" s="124" t="s">
        <v>182</v>
      </c>
      <c r="L161" s="124" t="s">
        <v>359</v>
      </c>
      <c r="M161" s="124" t="s">
        <v>585</v>
      </c>
      <c r="N161" s="124" t="s">
        <v>585</v>
      </c>
      <c r="O161" s="124"/>
      <c r="P161" s="124" t="s">
        <v>420</v>
      </c>
      <c r="Q161" s="124" t="s">
        <v>364</v>
      </c>
      <c r="R161" s="124" t="s">
        <v>421</v>
      </c>
      <c r="S161" s="191" t="s">
        <v>827</v>
      </c>
      <c r="T161" s="124" t="s">
        <v>1107</v>
      </c>
      <c r="U161" s="124" t="s">
        <v>369</v>
      </c>
      <c r="V161" s="124" t="s">
        <v>1087</v>
      </c>
      <c r="W161" s="124" t="s">
        <v>585</v>
      </c>
      <c r="X161" s="124" t="s">
        <v>1101</v>
      </c>
      <c r="Y161" s="124" t="s">
        <v>372</v>
      </c>
      <c r="Z161" s="124" t="s">
        <v>372</v>
      </c>
      <c r="AA161" s="124" t="s">
        <v>379</v>
      </c>
      <c r="AB161" s="70">
        <f t="shared" si="33"/>
        <v>1</v>
      </c>
      <c r="AC161" s="124" t="s">
        <v>379</v>
      </c>
      <c r="AD161" s="70">
        <f t="shared" si="34"/>
        <v>1</v>
      </c>
      <c r="AE161" s="124" t="s">
        <v>379</v>
      </c>
      <c r="AF161" s="70">
        <f t="shared" si="35"/>
        <v>1</v>
      </c>
      <c r="AG161" s="70">
        <f t="shared" si="36"/>
        <v>3</v>
      </c>
      <c r="AH161" s="70" t="str">
        <f t="shared" si="37"/>
        <v>Baja</v>
      </c>
    </row>
    <row r="162" spans="1:34" s="185" customFormat="1" ht="318.75">
      <c r="A162" s="124" t="s">
        <v>1531</v>
      </c>
      <c r="B162" s="124" t="s">
        <v>137</v>
      </c>
      <c r="C162" s="124" t="s">
        <v>145</v>
      </c>
      <c r="D162" s="124"/>
      <c r="E162" s="124" t="s">
        <v>585</v>
      </c>
      <c r="F162" s="124" t="s">
        <v>1116</v>
      </c>
      <c r="G162" s="124" t="s">
        <v>1117</v>
      </c>
      <c r="H162" s="124" t="s">
        <v>157</v>
      </c>
      <c r="I162" s="124" t="s">
        <v>164</v>
      </c>
      <c r="J162" s="124" t="s">
        <v>170</v>
      </c>
      <c r="K162" s="124" t="s">
        <v>180</v>
      </c>
      <c r="L162" s="124" t="s">
        <v>359</v>
      </c>
      <c r="M162" s="124" t="s">
        <v>585</v>
      </c>
      <c r="N162" s="124" t="s">
        <v>585</v>
      </c>
      <c r="O162" s="124"/>
      <c r="P162" s="124" t="s">
        <v>420</v>
      </c>
      <c r="Q162" s="124" t="s">
        <v>364</v>
      </c>
      <c r="R162" s="124" t="s">
        <v>421</v>
      </c>
      <c r="S162" s="191" t="s">
        <v>827</v>
      </c>
      <c r="T162" s="124" t="s">
        <v>1107</v>
      </c>
      <c r="U162" s="124" t="s">
        <v>369</v>
      </c>
      <c r="V162" s="124" t="s">
        <v>1087</v>
      </c>
      <c r="W162" s="124" t="s">
        <v>585</v>
      </c>
      <c r="X162" s="124" t="s">
        <v>1101</v>
      </c>
      <c r="Y162" s="124" t="s">
        <v>371</v>
      </c>
      <c r="Z162" s="124" t="s">
        <v>371</v>
      </c>
      <c r="AA162" s="124" t="s">
        <v>379</v>
      </c>
      <c r="AB162" s="70">
        <f t="shared" si="33"/>
        <v>1</v>
      </c>
      <c r="AC162" s="124" t="s">
        <v>377</v>
      </c>
      <c r="AD162" s="70">
        <v>3</v>
      </c>
      <c r="AE162" s="124" t="s">
        <v>377</v>
      </c>
      <c r="AF162" s="70">
        <f t="shared" si="35"/>
        <v>3</v>
      </c>
      <c r="AG162" s="70">
        <f t="shared" si="36"/>
        <v>7</v>
      </c>
      <c r="AH162" s="70" t="str">
        <f t="shared" si="37"/>
        <v>Media</v>
      </c>
    </row>
    <row r="163" spans="1:34" s="185" customFormat="1" ht="409.5">
      <c r="A163" s="124" t="s">
        <v>1532</v>
      </c>
      <c r="B163" s="124" t="s">
        <v>137</v>
      </c>
      <c r="C163" s="124" t="s">
        <v>145</v>
      </c>
      <c r="D163" s="124"/>
      <c r="E163" s="124" t="s">
        <v>585</v>
      </c>
      <c r="F163" s="124" t="s">
        <v>1118</v>
      </c>
      <c r="G163" s="124" t="s">
        <v>1119</v>
      </c>
      <c r="H163" s="124" t="s">
        <v>157</v>
      </c>
      <c r="I163" s="124" t="s">
        <v>164</v>
      </c>
      <c r="J163" s="124" t="s">
        <v>174</v>
      </c>
      <c r="K163" s="124" t="s">
        <v>182</v>
      </c>
      <c r="L163" s="124" t="s">
        <v>358</v>
      </c>
      <c r="M163" s="124" t="s">
        <v>585</v>
      </c>
      <c r="N163" s="124" t="s">
        <v>585</v>
      </c>
      <c r="O163" s="124"/>
      <c r="P163" s="124" t="s">
        <v>420</v>
      </c>
      <c r="Q163" s="124" t="s">
        <v>364</v>
      </c>
      <c r="R163" s="124" t="s">
        <v>421</v>
      </c>
      <c r="S163" s="191" t="s">
        <v>827</v>
      </c>
      <c r="T163" s="124" t="s">
        <v>1107</v>
      </c>
      <c r="U163" s="124" t="s">
        <v>369</v>
      </c>
      <c r="V163" s="124" t="s">
        <v>1087</v>
      </c>
      <c r="W163" s="124" t="s">
        <v>585</v>
      </c>
      <c r="X163" s="124" t="s">
        <v>1101</v>
      </c>
      <c r="Y163" s="124" t="s">
        <v>371</v>
      </c>
      <c r="Z163" s="124" t="s">
        <v>371</v>
      </c>
      <c r="AA163" s="124" t="s">
        <v>379</v>
      </c>
      <c r="AB163" s="70">
        <f t="shared" si="33"/>
        <v>1</v>
      </c>
      <c r="AC163" s="124" t="s">
        <v>379</v>
      </c>
      <c r="AD163" s="70">
        <f t="shared" si="34"/>
        <v>1</v>
      </c>
      <c r="AE163" s="124" t="s">
        <v>379</v>
      </c>
      <c r="AF163" s="70">
        <f t="shared" si="35"/>
        <v>1</v>
      </c>
      <c r="AG163" s="70">
        <f t="shared" si="36"/>
        <v>3</v>
      </c>
      <c r="AH163" s="70" t="str">
        <f t="shared" si="37"/>
        <v>Baja</v>
      </c>
    </row>
    <row r="164" spans="1:34" s="185" customFormat="1" ht="409.5">
      <c r="A164" s="124" t="s">
        <v>1533</v>
      </c>
      <c r="B164" s="124" t="s">
        <v>138</v>
      </c>
      <c r="C164" s="124" t="s">
        <v>152</v>
      </c>
      <c r="D164" s="124" t="s">
        <v>1148</v>
      </c>
      <c r="E164" s="124" t="s">
        <v>1148</v>
      </c>
      <c r="F164" s="124" t="s">
        <v>1149</v>
      </c>
      <c r="G164" s="124" t="s">
        <v>1150</v>
      </c>
      <c r="H164" s="124" t="s">
        <v>157</v>
      </c>
      <c r="I164" s="124" t="s">
        <v>164</v>
      </c>
      <c r="J164" s="124" t="s">
        <v>162</v>
      </c>
      <c r="K164" s="124" t="s">
        <v>186</v>
      </c>
      <c r="L164" s="124" t="s">
        <v>359</v>
      </c>
      <c r="M164" s="124" t="s">
        <v>1144</v>
      </c>
      <c r="N164" s="124" t="s">
        <v>1145</v>
      </c>
      <c r="O164" s="124" t="s">
        <v>1146</v>
      </c>
      <c r="P164" s="124" t="s">
        <v>420</v>
      </c>
      <c r="Q164" s="124" t="s">
        <v>365</v>
      </c>
      <c r="R164" s="124" t="s">
        <v>420</v>
      </c>
      <c r="S164" s="191" t="str">
        <f>IF(R164="","",IF(R164="NO","No Aplica",IF(R164="Sí",IF(Q164="Información Pública Reservada","I.P.Reservada",IF(Q164="Información Pública Clasificada","I.P.Clasificada",IF(Q164="Información Pública","I.Pública"))))))</f>
        <v>I.P.Reservada</v>
      </c>
      <c r="T164" s="124" t="s">
        <v>1128</v>
      </c>
      <c r="U164" s="124" t="s">
        <v>369</v>
      </c>
      <c r="V164" s="124" t="s">
        <v>1147</v>
      </c>
      <c r="W164" s="124" t="s">
        <v>585</v>
      </c>
      <c r="X164" s="124" t="s">
        <v>1128</v>
      </c>
      <c r="Y164" s="124" t="s">
        <v>371</v>
      </c>
      <c r="Z164" s="124" t="s">
        <v>373</v>
      </c>
      <c r="AA164" s="124" t="s">
        <v>377</v>
      </c>
      <c r="AB164" s="70">
        <f t="shared" si="33"/>
        <v>3</v>
      </c>
      <c r="AC164" s="124" t="s">
        <v>377</v>
      </c>
      <c r="AD164" s="70">
        <f t="shared" si="34"/>
        <v>3</v>
      </c>
      <c r="AE164" s="124" t="s">
        <v>377</v>
      </c>
      <c r="AF164" s="70">
        <f t="shared" si="35"/>
        <v>3</v>
      </c>
      <c r="AG164" s="70">
        <f t="shared" si="36"/>
        <v>9</v>
      </c>
      <c r="AH164" s="70" t="str">
        <f t="shared" si="37"/>
        <v>Alta</v>
      </c>
    </row>
    <row r="165" spans="1:34" s="185" customFormat="1" ht="409.5">
      <c r="A165" s="124" t="s">
        <v>1534</v>
      </c>
      <c r="B165" s="124" t="s">
        <v>138</v>
      </c>
      <c r="C165" s="124" t="s">
        <v>152</v>
      </c>
      <c r="D165" s="124" t="s">
        <v>1138</v>
      </c>
      <c r="E165" s="124" t="s">
        <v>1151</v>
      </c>
      <c r="F165" s="124" t="s">
        <v>1142</v>
      </c>
      <c r="G165" s="124" t="s">
        <v>1143</v>
      </c>
      <c r="H165" s="124" t="s">
        <v>157</v>
      </c>
      <c r="I165" s="124" t="s">
        <v>164</v>
      </c>
      <c r="J165" s="124" t="s">
        <v>177</v>
      </c>
      <c r="K165" s="124" t="s">
        <v>182</v>
      </c>
      <c r="L165" s="124" t="s">
        <v>359</v>
      </c>
      <c r="M165" s="124" t="s">
        <v>1144</v>
      </c>
      <c r="N165" s="124" t="s">
        <v>1145</v>
      </c>
      <c r="O165" s="124" t="s">
        <v>1146</v>
      </c>
      <c r="P165" s="124" t="s">
        <v>424</v>
      </c>
      <c r="Q165" s="124" t="s">
        <v>365</v>
      </c>
      <c r="R165" s="124" t="s">
        <v>420</v>
      </c>
      <c r="S165" s="191" t="s">
        <v>898</v>
      </c>
      <c r="T165" s="124" t="s">
        <v>1128</v>
      </c>
      <c r="U165" s="124" t="s">
        <v>369</v>
      </c>
      <c r="V165" s="124" t="s">
        <v>1152</v>
      </c>
      <c r="W165" s="124" t="s">
        <v>585</v>
      </c>
      <c r="X165" s="124" t="s">
        <v>1128</v>
      </c>
      <c r="Y165" s="124" t="s">
        <v>371</v>
      </c>
      <c r="Z165" s="124" t="s">
        <v>373</v>
      </c>
      <c r="AA165" s="124" t="s">
        <v>377</v>
      </c>
      <c r="AB165" s="70">
        <f t="shared" si="33"/>
        <v>3</v>
      </c>
      <c r="AC165" s="124" t="s">
        <v>377</v>
      </c>
      <c r="AD165" s="70">
        <f t="shared" si="34"/>
        <v>3</v>
      </c>
      <c r="AE165" s="124" t="s">
        <v>377</v>
      </c>
      <c r="AF165" s="70">
        <f t="shared" si="35"/>
        <v>3</v>
      </c>
      <c r="AG165" s="70">
        <f t="shared" si="36"/>
        <v>9</v>
      </c>
      <c r="AH165" s="70" t="str">
        <f t="shared" si="37"/>
        <v>Alta</v>
      </c>
    </row>
    <row r="166" spans="1:34" s="185" customFormat="1" ht="191.25">
      <c r="A166" s="124" t="s">
        <v>1535</v>
      </c>
      <c r="B166" s="124" t="s">
        <v>138</v>
      </c>
      <c r="C166" s="124" t="s">
        <v>152</v>
      </c>
      <c r="D166" s="124" t="s">
        <v>585</v>
      </c>
      <c r="E166" s="124" t="s">
        <v>585</v>
      </c>
      <c r="F166" s="124" t="s">
        <v>1124</v>
      </c>
      <c r="G166" s="124" t="s">
        <v>1125</v>
      </c>
      <c r="H166" s="124" t="s">
        <v>157</v>
      </c>
      <c r="I166" s="124" t="s">
        <v>164</v>
      </c>
      <c r="J166" s="124" t="s">
        <v>177</v>
      </c>
      <c r="K166" s="124" t="s">
        <v>182</v>
      </c>
      <c r="L166" s="124" t="s">
        <v>359</v>
      </c>
      <c r="M166" s="124" t="s">
        <v>1126</v>
      </c>
      <c r="N166" s="124" t="s">
        <v>1127</v>
      </c>
      <c r="O166" s="124"/>
      <c r="P166" s="124" t="s">
        <v>420</v>
      </c>
      <c r="Q166" s="124" t="s">
        <v>364</v>
      </c>
      <c r="R166" s="124" t="s">
        <v>420</v>
      </c>
      <c r="S166" s="191" t="str">
        <f t="shared" ref="S166:S171" si="38">IF(R166="","",IF(R166="NO","No Aplica",IF(R166="Sí",IF(Q166="Información Pública Reservada","I.P.Reservada",IF(Q166="Información Pública Clasificada","I.P.Clasificada",IF(Q166="Información Pública","I.Pública"))))))</f>
        <v>I.P.Clasificada</v>
      </c>
      <c r="T166" s="124" t="s">
        <v>1128</v>
      </c>
      <c r="U166" s="124" t="s">
        <v>369</v>
      </c>
      <c r="V166" s="124" t="s">
        <v>1129</v>
      </c>
      <c r="W166" s="124" t="s">
        <v>585</v>
      </c>
      <c r="X166" s="124" t="s">
        <v>1128</v>
      </c>
      <c r="Y166" s="124" t="s">
        <v>373</v>
      </c>
      <c r="Z166" s="124" t="s">
        <v>373</v>
      </c>
      <c r="AA166" s="124" t="s">
        <v>378</v>
      </c>
      <c r="AB166" s="70">
        <f t="shared" si="33"/>
        <v>2</v>
      </c>
      <c r="AC166" s="124" t="s">
        <v>377</v>
      </c>
      <c r="AD166" s="70">
        <f t="shared" si="34"/>
        <v>3</v>
      </c>
      <c r="AE166" s="124" t="s">
        <v>378</v>
      </c>
      <c r="AF166" s="70">
        <f t="shared" si="35"/>
        <v>2</v>
      </c>
      <c r="AG166" s="70">
        <f t="shared" si="36"/>
        <v>7</v>
      </c>
      <c r="AH166" s="70" t="str">
        <f t="shared" si="37"/>
        <v>Media</v>
      </c>
    </row>
    <row r="167" spans="1:34" s="185" customFormat="1" ht="216.75">
      <c r="A167" s="124" t="s">
        <v>1536</v>
      </c>
      <c r="B167" s="124" t="s">
        <v>138</v>
      </c>
      <c r="C167" s="124" t="s">
        <v>152</v>
      </c>
      <c r="D167" s="124" t="s">
        <v>585</v>
      </c>
      <c r="E167" s="124" t="s">
        <v>585</v>
      </c>
      <c r="F167" s="124" t="s">
        <v>1130</v>
      </c>
      <c r="G167" s="124" t="s">
        <v>1131</v>
      </c>
      <c r="H167" s="124" t="s">
        <v>157</v>
      </c>
      <c r="I167" s="124" t="s">
        <v>164</v>
      </c>
      <c r="J167" s="124" t="s">
        <v>158</v>
      </c>
      <c r="K167" s="124" t="s">
        <v>182</v>
      </c>
      <c r="L167" s="124" t="s">
        <v>359</v>
      </c>
      <c r="M167" s="124"/>
      <c r="N167" s="124"/>
      <c r="O167" s="124"/>
      <c r="P167" s="124" t="s">
        <v>420</v>
      </c>
      <c r="Q167" s="124" t="s">
        <v>364</v>
      </c>
      <c r="R167" s="124" t="s">
        <v>420</v>
      </c>
      <c r="S167" s="191" t="str">
        <f t="shared" si="38"/>
        <v>I.P.Clasificada</v>
      </c>
      <c r="T167" s="124" t="s">
        <v>1128</v>
      </c>
      <c r="U167" s="124" t="s">
        <v>369</v>
      </c>
      <c r="V167" s="124" t="s">
        <v>1132</v>
      </c>
      <c r="W167" s="124" t="s">
        <v>585</v>
      </c>
      <c r="X167" s="124" t="s">
        <v>1128</v>
      </c>
      <c r="Y167" s="124" t="s">
        <v>373</v>
      </c>
      <c r="Z167" s="124" t="s">
        <v>373</v>
      </c>
      <c r="AA167" s="124" t="s">
        <v>379</v>
      </c>
      <c r="AB167" s="70">
        <f t="shared" si="33"/>
        <v>1</v>
      </c>
      <c r="AC167" s="124" t="s">
        <v>377</v>
      </c>
      <c r="AD167" s="70">
        <f t="shared" si="34"/>
        <v>3</v>
      </c>
      <c r="AE167" s="124" t="s">
        <v>379</v>
      </c>
      <c r="AF167" s="70">
        <f t="shared" si="35"/>
        <v>1</v>
      </c>
      <c r="AG167" s="70">
        <f t="shared" si="36"/>
        <v>5</v>
      </c>
      <c r="AH167" s="70" t="str">
        <f t="shared" si="37"/>
        <v>Media</v>
      </c>
    </row>
    <row r="168" spans="1:34" s="185" customFormat="1" ht="165.75">
      <c r="A168" s="124" t="s">
        <v>1537</v>
      </c>
      <c r="B168" s="124" t="s">
        <v>138</v>
      </c>
      <c r="C168" s="124" t="s">
        <v>152</v>
      </c>
      <c r="D168" s="124" t="s">
        <v>585</v>
      </c>
      <c r="E168" s="124" t="s">
        <v>585</v>
      </c>
      <c r="F168" s="124" t="s">
        <v>601</v>
      </c>
      <c r="G168" s="124" t="s">
        <v>1133</v>
      </c>
      <c r="H168" s="124" t="s">
        <v>157</v>
      </c>
      <c r="I168" s="124" t="s">
        <v>164</v>
      </c>
      <c r="J168" s="124" t="s">
        <v>170</v>
      </c>
      <c r="K168" s="124" t="s">
        <v>182</v>
      </c>
      <c r="L168" s="124" t="s">
        <v>359</v>
      </c>
      <c r="M168" s="124" t="s">
        <v>917</v>
      </c>
      <c r="N168" s="124" t="s">
        <v>1134</v>
      </c>
      <c r="O168" s="124" t="s">
        <v>1135</v>
      </c>
      <c r="P168" s="124" t="s">
        <v>421</v>
      </c>
      <c r="Q168" s="124" t="s">
        <v>363</v>
      </c>
      <c r="R168" s="124" t="s">
        <v>420</v>
      </c>
      <c r="S168" s="191" t="str">
        <f t="shared" si="38"/>
        <v>I.Pública</v>
      </c>
      <c r="T168" s="124" t="s">
        <v>1128</v>
      </c>
      <c r="U168" s="124" t="s">
        <v>369</v>
      </c>
      <c r="V168" s="124" t="s">
        <v>1132</v>
      </c>
      <c r="W168" s="124" t="s">
        <v>585</v>
      </c>
      <c r="X168" s="124" t="s">
        <v>1128</v>
      </c>
      <c r="Y168" s="124" t="s">
        <v>373</v>
      </c>
      <c r="Z168" s="124" t="s">
        <v>373</v>
      </c>
      <c r="AA168" s="124" t="s">
        <v>379</v>
      </c>
      <c r="AB168" s="70">
        <f t="shared" si="33"/>
        <v>1</v>
      </c>
      <c r="AC168" s="124" t="s">
        <v>377</v>
      </c>
      <c r="AD168" s="70">
        <f t="shared" si="34"/>
        <v>3</v>
      </c>
      <c r="AE168" s="124" t="s">
        <v>378</v>
      </c>
      <c r="AF168" s="70">
        <f t="shared" si="35"/>
        <v>2</v>
      </c>
      <c r="AG168" s="70">
        <f t="shared" si="36"/>
        <v>6</v>
      </c>
      <c r="AH168" s="70" t="str">
        <f t="shared" si="37"/>
        <v>Media</v>
      </c>
    </row>
    <row r="169" spans="1:34" s="185" customFormat="1" ht="140.25">
      <c r="A169" s="124" t="s">
        <v>1538</v>
      </c>
      <c r="B169" s="124" t="s">
        <v>138</v>
      </c>
      <c r="C169" s="124" t="s">
        <v>152</v>
      </c>
      <c r="D169" s="124" t="s">
        <v>585</v>
      </c>
      <c r="E169" s="124" t="s">
        <v>585</v>
      </c>
      <c r="F169" s="124" t="s">
        <v>1136</v>
      </c>
      <c r="G169" s="124" t="s">
        <v>1137</v>
      </c>
      <c r="H169" s="124" t="s">
        <v>157</v>
      </c>
      <c r="I169" s="124" t="s">
        <v>164</v>
      </c>
      <c r="J169" s="124" t="s">
        <v>158</v>
      </c>
      <c r="K169" s="124" t="s">
        <v>182</v>
      </c>
      <c r="L169" s="124" t="s">
        <v>358</v>
      </c>
      <c r="M169" s="124"/>
      <c r="N169" s="124"/>
      <c r="O169" s="124"/>
      <c r="P169" s="124" t="s">
        <v>420</v>
      </c>
      <c r="Q169" s="124" t="s">
        <v>365</v>
      </c>
      <c r="R169" s="124" t="s">
        <v>420</v>
      </c>
      <c r="S169" s="191" t="str">
        <f t="shared" si="38"/>
        <v>I.P.Reservada</v>
      </c>
      <c r="T169" s="124" t="s">
        <v>1128</v>
      </c>
      <c r="U169" s="124" t="s">
        <v>369</v>
      </c>
      <c r="V169" s="124" t="s">
        <v>1132</v>
      </c>
      <c r="W169" s="124" t="s">
        <v>585</v>
      </c>
      <c r="X169" s="124" t="s">
        <v>1128</v>
      </c>
      <c r="Y169" s="124" t="s">
        <v>373</v>
      </c>
      <c r="Z169" s="124" t="s">
        <v>373</v>
      </c>
      <c r="AA169" s="124" t="s">
        <v>377</v>
      </c>
      <c r="AB169" s="70">
        <f t="shared" si="33"/>
        <v>3</v>
      </c>
      <c r="AC169" s="124" t="s">
        <v>377</v>
      </c>
      <c r="AD169" s="70">
        <f t="shared" si="34"/>
        <v>3</v>
      </c>
      <c r="AE169" s="124" t="s">
        <v>379</v>
      </c>
      <c r="AF169" s="70">
        <f t="shared" si="35"/>
        <v>1</v>
      </c>
      <c r="AG169" s="70">
        <f t="shared" si="36"/>
        <v>7</v>
      </c>
      <c r="AH169" s="70" t="str">
        <f t="shared" si="37"/>
        <v>Media</v>
      </c>
    </row>
    <row r="170" spans="1:34" s="185" customFormat="1" ht="114.75">
      <c r="A170" s="124" t="s">
        <v>1539</v>
      </c>
      <c r="B170" s="124" t="s">
        <v>138</v>
      </c>
      <c r="C170" s="124" t="s">
        <v>152</v>
      </c>
      <c r="D170" s="124" t="s">
        <v>1138</v>
      </c>
      <c r="E170" s="124" t="s">
        <v>585</v>
      </c>
      <c r="F170" s="124" t="s">
        <v>1139</v>
      </c>
      <c r="G170" s="124" t="s">
        <v>1140</v>
      </c>
      <c r="H170" s="124" t="s">
        <v>157</v>
      </c>
      <c r="I170" s="124" t="s">
        <v>164</v>
      </c>
      <c r="J170" s="124" t="s">
        <v>158</v>
      </c>
      <c r="K170" s="124" t="s">
        <v>182</v>
      </c>
      <c r="L170" s="124" t="s">
        <v>359</v>
      </c>
      <c r="M170" s="205"/>
      <c r="N170" s="205"/>
      <c r="O170" s="205"/>
      <c r="P170" s="124" t="s">
        <v>420</v>
      </c>
      <c r="Q170" s="124" t="s">
        <v>364</v>
      </c>
      <c r="R170" s="124" t="s">
        <v>420</v>
      </c>
      <c r="S170" s="191" t="str">
        <f t="shared" si="38"/>
        <v>I.P.Clasificada</v>
      </c>
      <c r="T170" s="124" t="s">
        <v>1128</v>
      </c>
      <c r="U170" s="124" t="s">
        <v>369</v>
      </c>
      <c r="V170" s="124" t="s">
        <v>1129</v>
      </c>
      <c r="W170" s="124" t="s">
        <v>585</v>
      </c>
      <c r="X170" s="124" t="s">
        <v>1128</v>
      </c>
      <c r="Y170" s="124" t="s">
        <v>371</v>
      </c>
      <c r="Z170" s="124" t="s">
        <v>373</v>
      </c>
      <c r="AA170" s="124" t="s">
        <v>377</v>
      </c>
      <c r="AB170" s="70">
        <f t="shared" si="33"/>
        <v>3</v>
      </c>
      <c r="AC170" s="124" t="s">
        <v>377</v>
      </c>
      <c r="AD170" s="70">
        <f t="shared" si="34"/>
        <v>3</v>
      </c>
      <c r="AE170" s="124" t="s">
        <v>377</v>
      </c>
      <c r="AF170" s="70">
        <f t="shared" si="35"/>
        <v>3</v>
      </c>
      <c r="AG170" s="70">
        <f t="shared" si="36"/>
        <v>9</v>
      </c>
      <c r="AH170" s="70" t="str">
        <f t="shared" si="37"/>
        <v>Alta</v>
      </c>
    </row>
    <row r="171" spans="1:34" s="185" customFormat="1" ht="409.5">
      <c r="A171" s="124" t="s">
        <v>1540</v>
      </c>
      <c r="B171" s="124" t="s">
        <v>138</v>
      </c>
      <c r="C171" s="124" t="s">
        <v>152</v>
      </c>
      <c r="D171" s="124" t="s">
        <v>1138</v>
      </c>
      <c r="E171" s="206" t="s">
        <v>1141</v>
      </c>
      <c r="F171" s="124" t="s">
        <v>1142</v>
      </c>
      <c r="G171" s="124" t="s">
        <v>1143</v>
      </c>
      <c r="H171" s="124" t="s">
        <v>157</v>
      </c>
      <c r="I171" s="124" t="s">
        <v>164</v>
      </c>
      <c r="J171" s="124" t="s">
        <v>162</v>
      </c>
      <c r="K171" s="124" t="s">
        <v>186</v>
      </c>
      <c r="L171" s="124" t="s">
        <v>359</v>
      </c>
      <c r="M171" s="124" t="s">
        <v>1144</v>
      </c>
      <c r="N171" s="124" t="s">
        <v>1145</v>
      </c>
      <c r="O171" s="124" t="s">
        <v>1146</v>
      </c>
      <c r="P171" s="124" t="s">
        <v>420</v>
      </c>
      <c r="Q171" s="124" t="s">
        <v>365</v>
      </c>
      <c r="R171" s="124" t="s">
        <v>420</v>
      </c>
      <c r="S171" s="191" t="str">
        <f t="shared" si="38"/>
        <v>I.P.Reservada</v>
      </c>
      <c r="T171" s="124" t="s">
        <v>1128</v>
      </c>
      <c r="U171" s="124" t="s">
        <v>369</v>
      </c>
      <c r="V171" s="124" t="s">
        <v>1147</v>
      </c>
      <c r="W171" s="124" t="s">
        <v>585</v>
      </c>
      <c r="X171" s="124" t="s">
        <v>1128</v>
      </c>
      <c r="Y171" s="124" t="s">
        <v>371</v>
      </c>
      <c r="Z171" s="124" t="s">
        <v>373</v>
      </c>
      <c r="AA171" s="124" t="s">
        <v>377</v>
      </c>
      <c r="AB171" s="70">
        <f t="shared" si="33"/>
        <v>3</v>
      </c>
      <c r="AC171" s="124" t="s">
        <v>377</v>
      </c>
      <c r="AD171" s="70">
        <f t="shared" si="34"/>
        <v>3</v>
      </c>
      <c r="AE171" s="124" t="s">
        <v>377</v>
      </c>
      <c r="AF171" s="70">
        <f t="shared" si="35"/>
        <v>3</v>
      </c>
      <c r="AG171" s="70">
        <f t="shared" si="36"/>
        <v>9</v>
      </c>
      <c r="AH171" s="70" t="str">
        <f t="shared" si="37"/>
        <v>Alta</v>
      </c>
    </row>
    <row r="172" spans="1:34" s="185" customFormat="1" ht="191.25">
      <c r="A172" s="124" t="s">
        <v>1541</v>
      </c>
      <c r="B172" s="124" t="s">
        <v>137</v>
      </c>
      <c r="C172" s="124" t="s">
        <v>147</v>
      </c>
      <c r="D172" s="124"/>
      <c r="E172" s="124"/>
      <c r="F172" s="124" t="s">
        <v>1153</v>
      </c>
      <c r="G172" s="124" t="s">
        <v>1154</v>
      </c>
      <c r="H172" s="124" t="s">
        <v>157</v>
      </c>
      <c r="I172" s="124" t="s">
        <v>164</v>
      </c>
      <c r="J172" s="124" t="s">
        <v>162</v>
      </c>
      <c r="K172" s="124" t="s">
        <v>186</v>
      </c>
      <c r="L172" s="124" t="s">
        <v>359</v>
      </c>
      <c r="M172" s="124" t="s">
        <v>458</v>
      </c>
      <c r="N172" s="124" t="s">
        <v>458</v>
      </c>
      <c r="O172" s="124" t="s">
        <v>458</v>
      </c>
      <c r="P172" s="124" t="s">
        <v>420</v>
      </c>
      <c r="Q172" s="124" t="s">
        <v>364</v>
      </c>
      <c r="R172" s="124" t="s">
        <v>420</v>
      </c>
      <c r="S172" s="191" t="s">
        <v>817</v>
      </c>
      <c r="T172" s="124" t="s">
        <v>1155</v>
      </c>
      <c r="U172" s="124" t="s">
        <v>369</v>
      </c>
      <c r="V172" s="124" t="s">
        <v>1156</v>
      </c>
      <c r="W172" s="124" t="s">
        <v>567</v>
      </c>
      <c r="X172" s="124" t="s">
        <v>1155</v>
      </c>
      <c r="Y172" s="124" t="s">
        <v>372</v>
      </c>
      <c r="Z172" s="124" t="s">
        <v>373</v>
      </c>
      <c r="AA172" s="124" t="s">
        <v>377</v>
      </c>
      <c r="AB172" s="70">
        <f t="shared" si="33"/>
        <v>3</v>
      </c>
      <c r="AC172" s="124" t="s">
        <v>377</v>
      </c>
      <c r="AD172" s="70">
        <f t="shared" si="34"/>
        <v>3</v>
      </c>
      <c r="AE172" s="124" t="s">
        <v>378</v>
      </c>
      <c r="AF172" s="70">
        <f t="shared" si="35"/>
        <v>2</v>
      </c>
      <c r="AG172" s="70">
        <f t="shared" si="36"/>
        <v>8</v>
      </c>
      <c r="AH172" s="70" t="str">
        <f t="shared" si="37"/>
        <v>Alta</v>
      </c>
    </row>
    <row r="173" spans="1:34" s="185" customFormat="1" ht="409.5">
      <c r="A173" s="124" t="s">
        <v>1542</v>
      </c>
      <c r="B173" s="124" t="s">
        <v>137</v>
      </c>
      <c r="C173" s="124" t="s">
        <v>147</v>
      </c>
      <c r="D173" s="124"/>
      <c r="E173" s="124"/>
      <c r="F173" s="124" t="s">
        <v>1157</v>
      </c>
      <c r="G173" s="124" t="s">
        <v>1158</v>
      </c>
      <c r="H173" s="124" t="s">
        <v>157</v>
      </c>
      <c r="I173" s="124" t="s">
        <v>164</v>
      </c>
      <c r="J173" s="124" t="s">
        <v>174</v>
      </c>
      <c r="K173" s="124" t="s">
        <v>182</v>
      </c>
      <c r="L173" s="124" t="s">
        <v>359</v>
      </c>
      <c r="M173" s="124" t="s">
        <v>458</v>
      </c>
      <c r="N173" s="124" t="s">
        <v>458</v>
      </c>
      <c r="O173" s="124" t="s">
        <v>458</v>
      </c>
      <c r="P173" s="124" t="s">
        <v>424</v>
      </c>
      <c r="Q173" s="124" t="s">
        <v>364</v>
      </c>
      <c r="R173" s="124" t="s">
        <v>420</v>
      </c>
      <c r="S173" s="191" t="s">
        <v>817</v>
      </c>
      <c r="T173" s="124" t="s">
        <v>1159</v>
      </c>
      <c r="U173" s="124" t="s">
        <v>369</v>
      </c>
      <c r="V173" s="124" t="s">
        <v>1160</v>
      </c>
      <c r="W173" s="124" t="s">
        <v>567</v>
      </c>
      <c r="X173" s="124" t="s">
        <v>1155</v>
      </c>
      <c r="Y173" s="124" t="s">
        <v>371</v>
      </c>
      <c r="Z173" s="124" t="s">
        <v>371</v>
      </c>
      <c r="AA173" s="124" t="s">
        <v>377</v>
      </c>
      <c r="AB173" s="70">
        <f t="shared" si="33"/>
        <v>3</v>
      </c>
      <c r="AC173" s="124" t="s">
        <v>377</v>
      </c>
      <c r="AD173" s="70">
        <f t="shared" si="34"/>
        <v>3</v>
      </c>
      <c r="AE173" s="124" t="s">
        <v>377</v>
      </c>
      <c r="AF173" s="70">
        <f t="shared" si="35"/>
        <v>3</v>
      </c>
      <c r="AG173" s="70">
        <f t="shared" si="36"/>
        <v>9</v>
      </c>
      <c r="AH173" s="70" t="str">
        <f t="shared" si="37"/>
        <v>Alta</v>
      </c>
    </row>
    <row r="174" spans="1:34" s="185" customFormat="1" ht="153">
      <c r="A174" s="124" t="s">
        <v>1543</v>
      </c>
      <c r="B174" s="124" t="s">
        <v>137</v>
      </c>
      <c r="C174" s="124" t="s">
        <v>147</v>
      </c>
      <c r="D174" s="124" t="s">
        <v>1161</v>
      </c>
      <c r="E174" s="124" t="s">
        <v>1162</v>
      </c>
      <c r="F174" s="124" t="s">
        <v>1163</v>
      </c>
      <c r="G174" s="124" t="s">
        <v>1164</v>
      </c>
      <c r="H174" s="124" t="s">
        <v>157</v>
      </c>
      <c r="I174" s="124" t="s">
        <v>164</v>
      </c>
      <c r="J174" s="124" t="s">
        <v>162</v>
      </c>
      <c r="K174" s="124" t="s">
        <v>186</v>
      </c>
      <c r="L174" s="124" t="s">
        <v>359</v>
      </c>
      <c r="M174" s="124" t="s">
        <v>458</v>
      </c>
      <c r="N174" s="124" t="s">
        <v>458</v>
      </c>
      <c r="O174" s="124" t="s">
        <v>458</v>
      </c>
      <c r="P174" s="124" t="s">
        <v>421</v>
      </c>
      <c r="Q174" s="124" t="s">
        <v>364</v>
      </c>
      <c r="R174" s="124" t="s">
        <v>420</v>
      </c>
      <c r="S174" s="191" t="s">
        <v>817</v>
      </c>
      <c r="T174" s="124" t="s">
        <v>1159</v>
      </c>
      <c r="U174" s="124" t="s">
        <v>369</v>
      </c>
      <c r="V174" s="124" t="s">
        <v>1160</v>
      </c>
      <c r="W174" s="124" t="s">
        <v>567</v>
      </c>
      <c r="X174" s="124" t="s">
        <v>1155</v>
      </c>
      <c r="Y174" s="124" t="s">
        <v>373</v>
      </c>
      <c r="Z174" s="124" t="s">
        <v>373</v>
      </c>
      <c r="AA174" s="124" t="s">
        <v>379</v>
      </c>
      <c r="AB174" s="70">
        <f t="shared" si="33"/>
        <v>1</v>
      </c>
      <c r="AC174" s="124" t="s">
        <v>377</v>
      </c>
      <c r="AD174" s="70">
        <f t="shared" si="34"/>
        <v>3</v>
      </c>
      <c r="AE174" s="124" t="s">
        <v>378</v>
      </c>
      <c r="AF174" s="70">
        <f t="shared" si="35"/>
        <v>2</v>
      </c>
      <c r="AG174" s="70">
        <f t="shared" si="36"/>
        <v>6</v>
      </c>
      <c r="AH174" s="70" t="str">
        <f t="shared" ref="AH174:AH205" si="39">IF(AEE180=7,(IF(AB174=1,"Alta",IF(AD174=1,"Alta",IF(AF174=1,"Alta","Media")))),IF(AG174&lt;=3,"Baja",IF(AG174&lt;=7,"Media",IF(AG174&lt;=9,"Alta",""))))</f>
        <v>Media</v>
      </c>
    </row>
    <row r="175" spans="1:34" s="185" customFormat="1" ht="242.25">
      <c r="A175" s="124" t="s">
        <v>1544</v>
      </c>
      <c r="B175" s="124" t="s">
        <v>137</v>
      </c>
      <c r="C175" s="124" t="s">
        <v>147</v>
      </c>
      <c r="D175" s="124"/>
      <c r="E175" s="124"/>
      <c r="F175" s="124" t="s">
        <v>1165</v>
      </c>
      <c r="G175" s="124" t="s">
        <v>1166</v>
      </c>
      <c r="H175" s="124" t="s">
        <v>157</v>
      </c>
      <c r="I175" s="124" t="s">
        <v>164</v>
      </c>
      <c r="J175" s="124" t="s">
        <v>162</v>
      </c>
      <c r="K175" s="124" t="s">
        <v>186</v>
      </c>
      <c r="L175" s="124" t="s">
        <v>359</v>
      </c>
      <c r="M175" s="124" t="s">
        <v>458</v>
      </c>
      <c r="N175" s="124" t="s">
        <v>458</v>
      </c>
      <c r="O175" s="124" t="s">
        <v>458</v>
      </c>
      <c r="P175" s="124" t="s">
        <v>421</v>
      </c>
      <c r="Q175" s="124" t="s">
        <v>364</v>
      </c>
      <c r="R175" s="124" t="s">
        <v>420</v>
      </c>
      <c r="S175" s="191" t="s">
        <v>817</v>
      </c>
      <c r="T175" s="124" t="s">
        <v>1159</v>
      </c>
      <c r="U175" s="124" t="s">
        <v>369</v>
      </c>
      <c r="V175" s="124" t="s">
        <v>1160</v>
      </c>
      <c r="W175" s="124" t="s">
        <v>567</v>
      </c>
      <c r="X175" s="124" t="s">
        <v>1155</v>
      </c>
      <c r="Y175" s="124" t="s">
        <v>373</v>
      </c>
      <c r="Z175" s="124" t="s">
        <v>373</v>
      </c>
      <c r="AA175" s="124" t="s">
        <v>379</v>
      </c>
      <c r="AB175" s="70">
        <f t="shared" si="33"/>
        <v>1</v>
      </c>
      <c r="AC175" s="124" t="s">
        <v>377</v>
      </c>
      <c r="AD175" s="70">
        <f t="shared" si="34"/>
        <v>3</v>
      </c>
      <c r="AE175" s="124" t="s">
        <v>378</v>
      </c>
      <c r="AF175" s="70">
        <f t="shared" si="35"/>
        <v>2</v>
      </c>
      <c r="AG175" s="70">
        <f t="shared" si="36"/>
        <v>6</v>
      </c>
      <c r="AH175" s="70" t="str">
        <f t="shared" si="39"/>
        <v>Media</v>
      </c>
    </row>
    <row r="176" spans="1:34" s="185" customFormat="1" ht="409.5">
      <c r="A176" s="124" t="s">
        <v>1545</v>
      </c>
      <c r="B176" s="124" t="s">
        <v>137</v>
      </c>
      <c r="C176" s="124" t="s">
        <v>147</v>
      </c>
      <c r="D176" s="124" t="s">
        <v>567</v>
      </c>
      <c r="E176" s="124" t="s">
        <v>458</v>
      </c>
      <c r="F176" s="124" t="s">
        <v>1167</v>
      </c>
      <c r="G176" s="124" t="s">
        <v>1168</v>
      </c>
      <c r="H176" s="124" t="s">
        <v>157</v>
      </c>
      <c r="I176" s="124" t="s">
        <v>164</v>
      </c>
      <c r="J176" s="124" t="s">
        <v>170</v>
      </c>
      <c r="K176" s="124" t="s">
        <v>186</v>
      </c>
      <c r="L176" s="124" t="s">
        <v>359</v>
      </c>
      <c r="M176" s="124" t="s">
        <v>458</v>
      </c>
      <c r="N176" s="124" t="s">
        <v>458</v>
      </c>
      <c r="O176" s="124" t="s">
        <v>458</v>
      </c>
      <c r="P176" s="124" t="s">
        <v>420</v>
      </c>
      <c r="Q176" s="124" t="s">
        <v>364</v>
      </c>
      <c r="R176" s="124" t="s">
        <v>420</v>
      </c>
      <c r="S176" s="191" t="s">
        <v>817</v>
      </c>
      <c r="T176" s="124" t="s">
        <v>1169</v>
      </c>
      <c r="U176" s="124" t="s">
        <v>369</v>
      </c>
      <c r="V176" s="124" t="s">
        <v>1160</v>
      </c>
      <c r="W176" s="124" t="s">
        <v>1170</v>
      </c>
      <c r="X176" s="124" t="s">
        <v>1155</v>
      </c>
      <c r="Y176" s="124" t="s">
        <v>371</v>
      </c>
      <c r="Z176" s="124" t="s">
        <v>373</v>
      </c>
      <c r="AA176" s="124" t="s">
        <v>377</v>
      </c>
      <c r="AB176" s="70">
        <f t="shared" si="33"/>
        <v>3</v>
      </c>
      <c r="AC176" s="124" t="s">
        <v>377</v>
      </c>
      <c r="AD176" s="70">
        <f t="shared" si="34"/>
        <v>3</v>
      </c>
      <c r="AE176" s="124" t="s">
        <v>377</v>
      </c>
      <c r="AF176" s="70">
        <f t="shared" si="35"/>
        <v>3</v>
      </c>
      <c r="AG176" s="70">
        <f t="shared" si="36"/>
        <v>9</v>
      </c>
      <c r="AH176" s="70" t="str">
        <f t="shared" si="39"/>
        <v>Alta</v>
      </c>
    </row>
    <row r="177" spans="1:34" s="185" customFormat="1" ht="140.25">
      <c r="A177" s="124" t="s">
        <v>1546</v>
      </c>
      <c r="B177" s="124" t="s">
        <v>137</v>
      </c>
      <c r="C177" s="124" t="s">
        <v>147</v>
      </c>
      <c r="D177" s="124"/>
      <c r="E177" s="124"/>
      <c r="F177" s="124" t="s">
        <v>1171</v>
      </c>
      <c r="G177" s="124" t="s">
        <v>1172</v>
      </c>
      <c r="H177" s="124" t="s">
        <v>157</v>
      </c>
      <c r="I177" s="124" t="s">
        <v>164</v>
      </c>
      <c r="J177" s="124" t="s">
        <v>174</v>
      </c>
      <c r="K177" s="124" t="s">
        <v>182</v>
      </c>
      <c r="L177" s="124" t="s">
        <v>359</v>
      </c>
      <c r="M177" s="124" t="s">
        <v>458</v>
      </c>
      <c r="N177" s="124" t="s">
        <v>458</v>
      </c>
      <c r="O177" s="124" t="s">
        <v>458</v>
      </c>
      <c r="P177" s="124" t="s">
        <v>421</v>
      </c>
      <c r="Q177" s="124" t="s">
        <v>364</v>
      </c>
      <c r="R177" s="124" t="s">
        <v>420</v>
      </c>
      <c r="S177" s="191" t="s">
        <v>817</v>
      </c>
      <c r="T177" s="124" t="s">
        <v>1169</v>
      </c>
      <c r="U177" s="124" t="s">
        <v>369</v>
      </c>
      <c r="V177" s="124" t="s">
        <v>1160</v>
      </c>
      <c r="W177" s="124" t="s">
        <v>1170</v>
      </c>
      <c r="X177" s="124" t="s">
        <v>1155</v>
      </c>
      <c r="Y177" s="124" t="s">
        <v>373</v>
      </c>
      <c r="Z177" s="124" t="s">
        <v>373</v>
      </c>
      <c r="AA177" s="124" t="s">
        <v>379</v>
      </c>
      <c r="AB177" s="70">
        <f t="shared" si="33"/>
        <v>1</v>
      </c>
      <c r="AC177" s="124" t="s">
        <v>377</v>
      </c>
      <c r="AD177" s="70">
        <f t="shared" si="34"/>
        <v>3</v>
      </c>
      <c r="AE177" s="124" t="s">
        <v>379</v>
      </c>
      <c r="AF177" s="70">
        <f t="shared" si="35"/>
        <v>1</v>
      </c>
      <c r="AG177" s="70">
        <f t="shared" si="36"/>
        <v>5</v>
      </c>
      <c r="AH177" s="70" t="str">
        <f t="shared" si="39"/>
        <v>Media</v>
      </c>
    </row>
    <row r="178" spans="1:34" s="185" customFormat="1" ht="369.75">
      <c r="A178" s="124" t="s">
        <v>1547</v>
      </c>
      <c r="B178" s="124" t="s">
        <v>137</v>
      </c>
      <c r="C178" s="124" t="s">
        <v>147</v>
      </c>
      <c r="D178" s="124"/>
      <c r="E178" s="124"/>
      <c r="F178" s="124" t="s">
        <v>1173</v>
      </c>
      <c r="G178" s="124" t="s">
        <v>1174</v>
      </c>
      <c r="H178" s="124" t="s">
        <v>157</v>
      </c>
      <c r="I178" s="124" t="s">
        <v>164</v>
      </c>
      <c r="J178" s="124" t="s">
        <v>170</v>
      </c>
      <c r="K178" s="124" t="s">
        <v>182</v>
      </c>
      <c r="L178" s="124" t="s">
        <v>359</v>
      </c>
      <c r="M178" s="124" t="s">
        <v>917</v>
      </c>
      <c r="N178" s="124" t="s">
        <v>1175</v>
      </c>
      <c r="O178" s="124"/>
      <c r="P178" s="124" t="s">
        <v>420</v>
      </c>
      <c r="Q178" s="124" t="s">
        <v>364</v>
      </c>
      <c r="R178" s="124" t="s">
        <v>420</v>
      </c>
      <c r="S178" s="191" t="s">
        <v>817</v>
      </c>
      <c r="T178" s="124" t="s">
        <v>1176</v>
      </c>
      <c r="U178" s="124" t="s">
        <v>369</v>
      </c>
      <c r="V178" s="124" t="s">
        <v>1160</v>
      </c>
      <c r="W178" s="124" t="s">
        <v>1170</v>
      </c>
      <c r="X178" s="124" t="s">
        <v>1155</v>
      </c>
      <c r="Y178" s="124" t="s">
        <v>373</v>
      </c>
      <c r="Z178" s="124" t="s">
        <v>371</v>
      </c>
      <c r="AA178" s="124" t="s">
        <v>378</v>
      </c>
      <c r="AB178" s="70">
        <f t="shared" si="33"/>
        <v>2</v>
      </c>
      <c r="AC178" s="124" t="s">
        <v>377</v>
      </c>
      <c r="AD178" s="70">
        <f t="shared" si="34"/>
        <v>3</v>
      </c>
      <c r="AE178" s="124" t="s">
        <v>377</v>
      </c>
      <c r="AF178" s="70">
        <f t="shared" si="35"/>
        <v>3</v>
      </c>
      <c r="AG178" s="70">
        <f t="shared" si="36"/>
        <v>8</v>
      </c>
      <c r="AH178" s="70" t="str">
        <f t="shared" si="39"/>
        <v>Alta</v>
      </c>
    </row>
    <row r="179" spans="1:34" s="185" customFormat="1" ht="409.5">
      <c r="A179" s="124" t="s">
        <v>1548</v>
      </c>
      <c r="B179" s="124" t="s">
        <v>137</v>
      </c>
      <c r="C179" s="124" t="s">
        <v>146</v>
      </c>
      <c r="D179" s="124" t="s">
        <v>458</v>
      </c>
      <c r="E179" s="124" t="s">
        <v>458</v>
      </c>
      <c r="F179" s="124" t="s">
        <v>1177</v>
      </c>
      <c r="G179" s="124" t="s">
        <v>1178</v>
      </c>
      <c r="H179" s="124" t="s">
        <v>157</v>
      </c>
      <c r="I179" s="124" t="s">
        <v>164</v>
      </c>
      <c r="J179" s="124" t="s">
        <v>170</v>
      </c>
      <c r="K179" s="124" t="s">
        <v>182</v>
      </c>
      <c r="L179" s="124" t="s">
        <v>359</v>
      </c>
      <c r="M179" s="124" t="s">
        <v>453</v>
      </c>
      <c r="N179" s="124" t="s">
        <v>1179</v>
      </c>
      <c r="O179" s="124" t="s">
        <v>1180</v>
      </c>
      <c r="P179" s="124" t="s">
        <v>420</v>
      </c>
      <c r="Q179" s="124" t="s">
        <v>364</v>
      </c>
      <c r="R179" s="124" t="s">
        <v>421</v>
      </c>
      <c r="S179" s="191" t="s">
        <v>827</v>
      </c>
      <c r="T179" s="124" t="s">
        <v>1181</v>
      </c>
      <c r="U179" s="124" t="s">
        <v>369</v>
      </c>
      <c r="V179" s="124" t="s">
        <v>1182</v>
      </c>
      <c r="W179" s="124" t="s">
        <v>458</v>
      </c>
      <c r="X179" s="124" t="s">
        <v>1183</v>
      </c>
      <c r="Y179" s="124" t="s">
        <v>373</v>
      </c>
      <c r="Z179" s="124" t="s">
        <v>1003</v>
      </c>
      <c r="AA179" s="124" t="s">
        <v>379</v>
      </c>
      <c r="AB179" s="70">
        <f t="shared" si="33"/>
        <v>1</v>
      </c>
      <c r="AC179" s="124" t="s">
        <v>379</v>
      </c>
      <c r="AD179" s="70">
        <f t="shared" si="34"/>
        <v>1</v>
      </c>
      <c r="AE179" s="124" t="s">
        <v>379</v>
      </c>
      <c r="AF179" s="70">
        <f t="shared" si="35"/>
        <v>1</v>
      </c>
      <c r="AG179" s="70">
        <f t="shared" si="36"/>
        <v>3</v>
      </c>
      <c r="AH179" s="70" t="str">
        <f t="shared" si="39"/>
        <v>Baja</v>
      </c>
    </row>
    <row r="180" spans="1:34" s="185" customFormat="1" ht="409.5">
      <c r="A180" s="124" t="s">
        <v>1549</v>
      </c>
      <c r="B180" s="124" t="s">
        <v>137</v>
      </c>
      <c r="C180" s="124" t="s">
        <v>146</v>
      </c>
      <c r="D180" s="124" t="s">
        <v>458</v>
      </c>
      <c r="E180" s="124" t="s">
        <v>458</v>
      </c>
      <c r="F180" s="124" t="s">
        <v>1184</v>
      </c>
      <c r="G180" s="124" t="s">
        <v>1185</v>
      </c>
      <c r="H180" s="124" t="s">
        <v>157</v>
      </c>
      <c r="I180" s="124" t="s">
        <v>164</v>
      </c>
      <c r="J180" s="124" t="s">
        <v>170</v>
      </c>
      <c r="K180" s="124" t="s">
        <v>182</v>
      </c>
      <c r="L180" s="124" t="s">
        <v>359</v>
      </c>
      <c r="M180" s="124" t="s">
        <v>453</v>
      </c>
      <c r="N180" s="124" t="s">
        <v>1179</v>
      </c>
      <c r="O180" s="124" t="s">
        <v>1180</v>
      </c>
      <c r="P180" s="124" t="s">
        <v>420</v>
      </c>
      <c r="Q180" s="124" t="s">
        <v>1186</v>
      </c>
      <c r="R180" s="124"/>
      <c r="S180" s="191" t="s">
        <v>993</v>
      </c>
      <c r="T180" s="124" t="s">
        <v>1181</v>
      </c>
      <c r="U180" s="124" t="s">
        <v>369</v>
      </c>
      <c r="V180" s="124" t="s">
        <v>1182</v>
      </c>
      <c r="W180" s="124" t="s">
        <v>458</v>
      </c>
      <c r="X180" s="124" t="s">
        <v>1183</v>
      </c>
      <c r="Y180" s="124" t="s">
        <v>372</v>
      </c>
      <c r="Z180" s="124" t="s">
        <v>1003</v>
      </c>
      <c r="AA180" s="124" t="s">
        <v>378</v>
      </c>
      <c r="AB180" s="70">
        <f t="shared" si="33"/>
        <v>2</v>
      </c>
      <c r="AC180" s="124" t="s">
        <v>377</v>
      </c>
      <c r="AD180" s="70">
        <f t="shared" si="34"/>
        <v>3</v>
      </c>
      <c r="AE180" s="124" t="s">
        <v>377</v>
      </c>
      <c r="AF180" s="70">
        <f t="shared" si="35"/>
        <v>3</v>
      </c>
      <c r="AG180" s="70">
        <f t="shared" si="36"/>
        <v>8</v>
      </c>
      <c r="AH180" s="70" t="str">
        <f t="shared" si="39"/>
        <v>Alta</v>
      </c>
    </row>
    <row r="181" spans="1:34" s="185" customFormat="1" ht="408">
      <c r="A181" s="124" t="s">
        <v>1550</v>
      </c>
      <c r="B181" s="124" t="s">
        <v>137</v>
      </c>
      <c r="C181" s="124" t="s">
        <v>146</v>
      </c>
      <c r="D181" s="124" t="s">
        <v>1187</v>
      </c>
      <c r="E181" s="124" t="s">
        <v>458</v>
      </c>
      <c r="F181" s="124" t="s">
        <v>1188</v>
      </c>
      <c r="G181" s="124" t="s">
        <v>1189</v>
      </c>
      <c r="H181" s="124" t="s">
        <v>157</v>
      </c>
      <c r="I181" s="124" t="s">
        <v>164</v>
      </c>
      <c r="J181" s="124" t="s">
        <v>166</v>
      </c>
      <c r="K181" s="124" t="s">
        <v>163</v>
      </c>
      <c r="L181" s="124" t="s">
        <v>359</v>
      </c>
      <c r="M181" s="124" t="s">
        <v>1190</v>
      </c>
      <c r="N181" s="124" t="s">
        <v>1191</v>
      </c>
      <c r="O181" s="124" t="s">
        <v>1192</v>
      </c>
      <c r="P181" s="124" t="s">
        <v>420</v>
      </c>
      <c r="Q181" s="124" t="s">
        <v>365</v>
      </c>
      <c r="R181" s="124" t="s">
        <v>420</v>
      </c>
      <c r="S181" s="191" t="s">
        <v>898</v>
      </c>
      <c r="T181" s="124" t="s">
        <v>1181</v>
      </c>
      <c r="U181" s="124" t="s">
        <v>369</v>
      </c>
      <c r="V181" s="124" t="s">
        <v>1182</v>
      </c>
      <c r="W181" s="124" t="s">
        <v>458</v>
      </c>
      <c r="X181" s="124" t="s">
        <v>1183</v>
      </c>
      <c r="Y181" s="124" t="s">
        <v>371</v>
      </c>
      <c r="Z181" s="124" t="s">
        <v>371</v>
      </c>
      <c r="AA181" s="124" t="s">
        <v>377</v>
      </c>
      <c r="AB181" s="70">
        <f t="shared" si="33"/>
        <v>3</v>
      </c>
      <c r="AC181" s="124" t="s">
        <v>377</v>
      </c>
      <c r="AD181" s="70">
        <f t="shared" si="34"/>
        <v>3</v>
      </c>
      <c r="AE181" s="124" t="s">
        <v>377</v>
      </c>
      <c r="AF181" s="70">
        <f t="shared" si="35"/>
        <v>3</v>
      </c>
      <c r="AG181" s="70">
        <f t="shared" si="36"/>
        <v>9</v>
      </c>
      <c r="AH181" s="70" t="str">
        <f t="shared" si="39"/>
        <v>Alta</v>
      </c>
    </row>
    <row r="182" spans="1:34" s="185" customFormat="1" ht="408">
      <c r="A182" s="124" t="s">
        <v>1551</v>
      </c>
      <c r="B182" s="124" t="s">
        <v>137</v>
      </c>
      <c r="C182" s="124" t="s">
        <v>146</v>
      </c>
      <c r="D182" s="124" t="s">
        <v>1187</v>
      </c>
      <c r="E182" s="124" t="s">
        <v>458</v>
      </c>
      <c r="F182" s="124" t="s">
        <v>1193</v>
      </c>
      <c r="G182" s="124" t="s">
        <v>1194</v>
      </c>
      <c r="H182" s="124" t="s">
        <v>157</v>
      </c>
      <c r="I182" s="124" t="s">
        <v>164</v>
      </c>
      <c r="J182" s="124" t="s">
        <v>166</v>
      </c>
      <c r="K182" s="124" t="s">
        <v>180</v>
      </c>
      <c r="L182" s="124" t="s">
        <v>359</v>
      </c>
      <c r="M182" s="124" t="s">
        <v>1190</v>
      </c>
      <c r="N182" s="124" t="s">
        <v>1191</v>
      </c>
      <c r="O182" s="124" t="s">
        <v>1192</v>
      </c>
      <c r="P182" s="124" t="s">
        <v>420</v>
      </c>
      <c r="Q182" s="124" t="s">
        <v>365</v>
      </c>
      <c r="R182" s="124" t="s">
        <v>420</v>
      </c>
      <c r="S182" s="191" t="s">
        <v>898</v>
      </c>
      <c r="T182" s="124" t="s">
        <v>1181</v>
      </c>
      <c r="U182" s="124" t="s">
        <v>369</v>
      </c>
      <c r="V182" s="124" t="s">
        <v>1182</v>
      </c>
      <c r="W182" s="124" t="s">
        <v>458</v>
      </c>
      <c r="X182" s="124" t="s">
        <v>1183</v>
      </c>
      <c r="Y182" s="124" t="s">
        <v>371</v>
      </c>
      <c r="Z182" s="124" t="s">
        <v>371</v>
      </c>
      <c r="AA182" s="124" t="s">
        <v>377</v>
      </c>
      <c r="AB182" s="70">
        <f t="shared" si="33"/>
        <v>3</v>
      </c>
      <c r="AC182" s="124" t="s">
        <v>377</v>
      </c>
      <c r="AD182" s="70">
        <f t="shared" si="34"/>
        <v>3</v>
      </c>
      <c r="AE182" s="124" t="s">
        <v>377</v>
      </c>
      <c r="AF182" s="70">
        <f t="shared" si="35"/>
        <v>3</v>
      </c>
      <c r="AG182" s="70">
        <f t="shared" si="36"/>
        <v>9</v>
      </c>
      <c r="AH182" s="70" t="str">
        <f t="shared" si="39"/>
        <v>Alta</v>
      </c>
    </row>
    <row r="183" spans="1:34" s="185" customFormat="1" ht="409.5">
      <c r="A183" s="124" t="s">
        <v>1552</v>
      </c>
      <c r="B183" s="124" t="s">
        <v>137</v>
      </c>
      <c r="C183" s="124" t="s">
        <v>146</v>
      </c>
      <c r="D183" s="124" t="s">
        <v>1195</v>
      </c>
      <c r="E183" s="124" t="s">
        <v>458</v>
      </c>
      <c r="F183" s="124" t="s">
        <v>1196</v>
      </c>
      <c r="G183" s="124" t="s">
        <v>1197</v>
      </c>
      <c r="H183" s="124" t="s">
        <v>157</v>
      </c>
      <c r="I183" s="124" t="s">
        <v>164</v>
      </c>
      <c r="J183" s="124" t="s">
        <v>170</v>
      </c>
      <c r="K183" s="124" t="s">
        <v>182</v>
      </c>
      <c r="L183" s="124" t="s">
        <v>359</v>
      </c>
      <c r="M183" s="124" t="s">
        <v>1190</v>
      </c>
      <c r="N183" s="124" t="s">
        <v>1198</v>
      </c>
      <c r="O183" s="124" t="s">
        <v>1199</v>
      </c>
      <c r="P183" s="124" t="s">
        <v>420</v>
      </c>
      <c r="Q183" s="124" t="s">
        <v>365</v>
      </c>
      <c r="R183" s="124" t="s">
        <v>420</v>
      </c>
      <c r="S183" s="191" t="s">
        <v>898</v>
      </c>
      <c r="T183" s="124" t="s">
        <v>1181</v>
      </c>
      <c r="U183" s="124" t="s">
        <v>369</v>
      </c>
      <c r="V183" s="124" t="s">
        <v>1182</v>
      </c>
      <c r="W183" s="124" t="s">
        <v>458</v>
      </c>
      <c r="X183" s="124" t="s">
        <v>1183</v>
      </c>
      <c r="Y183" s="124" t="s">
        <v>373</v>
      </c>
      <c r="Z183" s="124" t="s">
        <v>373</v>
      </c>
      <c r="AA183" s="124" t="s">
        <v>377</v>
      </c>
      <c r="AB183" s="70">
        <f t="shared" si="33"/>
        <v>3</v>
      </c>
      <c r="AC183" s="124" t="s">
        <v>377</v>
      </c>
      <c r="AD183" s="70">
        <f t="shared" si="34"/>
        <v>3</v>
      </c>
      <c r="AE183" s="124" t="s">
        <v>377</v>
      </c>
      <c r="AF183" s="70">
        <f t="shared" si="35"/>
        <v>3</v>
      </c>
      <c r="AG183" s="70">
        <f t="shared" si="36"/>
        <v>9</v>
      </c>
      <c r="AH183" s="70" t="str">
        <f t="shared" si="39"/>
        <v>Alta</v>
      </c>
    </row>
    <row r="184" spans="1:34" s="185" customFormat="1" ht="409.5">
      <c r="A184" s="124" t="s">
        <v>1553</v>
      </c>
      <c r="B184" s="124" t="s">
        <v>137</v>
      </c>
      <c r="C184" s="124" t="s">
        <v>146</v>
      </c>
      <c r="D184" s="124" t="s">
        <v>1195</v>
      </c>
      <c r="E184" s="124" t="s">
        <v>458</v>
      </c>
      <c r="F184" s="124" t="s">
        <v>1200</v>
      </c>
      <c r="G184" s="124" t="s">
        <v>1201</v>
      </c>
      <c r="H184" s="124" t="s">
        <v>157</v>
      </c>
      <c r="I184" s="124" t="s">
        <v>164</v>
      </c>
      <c r="J184" s="124" t="s">
        <v>166</v>
      </c>
      <c r="K184" s="124" t="s">
        <v>182</v>
      </c>
      <c r="L184" s="124" t="s">
        <v>359</v>
      </c>
      <c r="M184" s="124" t="s">
        <v>1190</v>
      </c>
      <c r="N184" s="124" t="s">
        <v>1198</v>
      </c>
      <c r="O184" s="124" t="s">
        <v>1199</v>
      </c>
      <c r="P184" s="124" t="s">
        <v>420</v>
      </c>
      <c r="Q184" s="124" t="s">
        <v>365</v>
      </c>
      <c r="R184" s="124" t="s">
        <v>420</v>
      </c>
      <c r="S184" s="191" t="s">
        <v>898</v>
      </c>
      <c r="T184" s="124" t="s">
        <v>1181</v>
      </c>
      <c r="U184" s="124" t="s">
        <v>369</v>
      </c>
      <c r="V184" s="124" t="s">
        <v>1182</v>
      </c>
      <c r="W184" s="124" t="s">
        <v>458</v>
      </c>
      <c r="X184" s="124" t="s">
        <v>1183</v>
      </c>
      <c r="Y184" s="124" t="s">
        <v>373</v>
      </c>
      <c r="Z184" s="124" t="s">
        <v>373</v>
      </c>
      <c r="AA184" s="124" t="s">
        <v>377</v>
      </c>
      <c r="AB184" s="70">
        <f t="shared" si="33"/>
        <v>3</v>
      </c>
      <c r="AC184" s="124" t="s">
        <v>377</v>
      </c>
      <c r="AD184" s="70">
        <f t="shared" si="34"/>
        <v>3</v>
      </c>
      <c r="AE184" s="124" t="s">
        <v>377</v>
      </c>
      <c r="AF184" s="70">
        <f t="shared" si="35"/>
        <v>3</v>
      </c>
      <c r="AG184" s="70">
        <f t="shared" si="36"/>
        <v>9</v>
      </c>
      <c r="AH184" s="70" t="str">
        <f t="shared" si="39"/>
        <v>Alta</v>
      </c>
    </row>
    <row r="185" spans="1:34" s="185" customFormat="1" ht="409.5">
      <c r="A185" s="124" t="s">
        <v>1554</v>
      </c>
      <c r="B185" s="124" t="s">
        <v>137</v>
      </c>
      <c r="C185" s="124" t="s">
        <v>146</v>
      </c>
      <c r="D185" s="124" t="s">
        <v>1195</v>
      </c>
      <c r="E185" s="124" t="s">
        <v>458</v>
      </c>
      <c r="F185" s="124" t="s">
        <v>1202</v>
      </c>
      <c r="G185" s="124" t="s">
        <v>1203</v>
      </c>
      <c r="H185" s="124" t="s">
        <v>157</v>
      </c>
      <c r="I185" s="124" t="s">
        <v>164</v>
      </c>
      <c r="J185" s="124" t="s">
        <v>158</v>
      </c>
      <c r="K185" s="124" t="s">
        <v>182</v>
      </c>
      <c r="L185" s="124" t="s">
        <v>359</v>
      </c>
      <c r="M185" s="124" t="s">
        <v>1190</v>
      </c>
      <c r="N185" s="124" t="s">
        <v>1198</v>
      </c>
      <c r="O185" s="124" t="s">
        <v>1199</v>
      </c>
      <c r="P185" s="124" t="s">
        <v>420</v>
      </c>
      <c r="Q185" s="124" t="s">
        <v>365</v>
      </c>
      <c r="R185" s="124" t="s">
        <v>421</v>
      </c>
      <c r="S185" s="191" t="s">
        <v>827</v>
      </c>
      <c r="T185" s="124" t="s">
        <v>1181</v>
      </c>
      <c r="U185" s="124" t="s">
        <v>369</v>
      </c>
      <c r="V185" s="124" t="s">
        <v>1182</v>
      </c>
      <c r="W185" s="124" t="s">
        <v>458</v>
      </c>
      <c r="X185" s="124" t="s">
        <v>1183</v>
      </c>
      <c r="Y185" s="124" t="s">
        <v>373</v>
      </c>
      <c r="Z185" s="124" t="s">
        <v>373</v>
      </c>
      <c r="AA185" s="124" t="s">
        <v>377</v>
      </c>
      <c r="AB185" s="70">
        <f t="shared" si="33"/>
        <v>3</v>
      </c>
      <c r="AC185" s="124" t="s">
        <v>377</v>
      </c>
      <c r="AD185" s="70">
        <f t="shared" si="34"/>
        <v>3</v>
      </c>
      <c r="AE185" s="124" t="s">
        <v>377</v>
      </c>
      <c r="AF185" s="70">
        <f t="shared" si="35"/>
        <v>3</v>
      </c>
      <c r="AG185" s="70">
        <f t="shared" si="36"/>
        <v>9</v>
      </c>
      <c r="AH185" s="70" t="str">
        <f t="shared" si="39"/>
        <v>Alta</v>
      </c>
    </row>
    <row r="186" spans="1:34" s="185" customFormat="1" ht="409.5">
      <c r="A186" s="124" t="s">
        <v>1555</v>
      </c>
      <c r="B186" s="124" t="s">
        <v>137</v>
      </c>
      <c r="C186" s="124" t="s">
        <v>146</v>
      </c>
      <c r="D186" s="124" t="s">
        <v>1195</v>
      </c>
      <c r="E186" s="124" t="s">
        <v>458</v>
      </c>
      <c r="F186" s="124" t="s">
        <v>1204</v>
      </c>
      <c r="G186" s="124" t="s">
        <v>1205</v>
      </c>
      <c r="H186" s="124" t="s">
        <v>157</v>
      </c>
      <c r="I186" s="124" t="s">
        <v>164</v>
      </c>
      <c r="J186" s="124" t="s">
        <v>170</v>
      </c>
      <c r="K186" s="124" t="s">
        <v>182</v>
      </c>
      <c r="L186" s="124" t="s">
        <v>359</v>
      </c>
      <c r="M186" s="124" t="s">
        <v>1190</v>
      </c>
      <c r="N186" s="124" t="s">
        <v>1198</v>
      </c>
      <c r="O186" s="124" t="s">
        <v>1199</v>
      </c>
      <c r="P186" s="124" t="s">
        <v>420</v>
      </c>
      <c r="Q186" s="124" t="s">
        <v>365</v>
      </c>
      <c r="R186" s="124" t="s">
        <v>420</v>
      </c>
      <c r="S186" s="191" t="s">
        <v>898</v>
      </c>
      <c r="T186" s="124" t="s">
        <v>1181</v>
      </c>
      <c r="U186" s="124" t="s">
        <v>369</v>
      </c>
      <c r="V186" s="124" t="s">
        <v>1182</v>
      </c>
      <c r="W186" s="124" t="s">
        <v>458</v>
      </c>
      <c r="X186" s="124" t="s">
        <v>1183</v>
      </c>
      <c r="Y186" s="124" t="s">
        <v>371</v>
      </c>
      <c r="Z186" s="124" t="s">
        <v>371</v>
      </c>
      <c r="AA186" s="124" t="s">
        <v>377</v>
      </c>
      <c r="AB186" s="70">
        <f t="shared" si="33"/>
        <v>3</v>
      </c>
      <c r="AC186" s="124" t="s">
        <v>377</v>
      </c>
      <c r="AD186" s="70">
        <f t="shared" si="34"/>
        <v>3</v>
      </c>
      <c r="AE186" s="124" t="s">
        <v>377</v>
      </c>
      <c r="AF186" s="70">
        <f t="shared" si="35"/>
        <v>3</v>
      </c>
      <c r="AG186" s="70">
        <f t="shared" si="36"/>
        <v>9</v>
      </c>
      <c r="AH186" s="70" t="str">
        <f t="shared" si="39"/>
        <v>Alta</v>
      </c>
    </row>
    <row r="187" spans="1:34" s="185" customFormat="1" ht="229.5">
      <c r="A187" s="124" t="s">
        <v>1556</v>
      </c>
      <c r="B187" s="124" t="s">
        <v>137</v>
      </c>
      <c r="C187" s="124" t="s">
        <v>146</v>
      </c>
      <c r="D187" s="124" t="s">
        <v>1206</v>
      </c>
      <c r="E187" s="124" t="s">
        <v>458</v>
      </c>
      <c r="F187" s="124" t="s">
        <v>1207</v>
      </c>
      <c r="G187" s="124" t="s">
        <v>1208</v>
      </c>
      <c r="H187" s="124" t="s">
        <v>157</v>
      </c>
      <c r="I187" s="124" t="s">
        <v>164</v>
      </c>
      <c r="J187" s="124" t="s">
        <v>166</v>
      </c>
      <c r="K187" s="124" t="s">
        <v>182</v>
      </c>
      <c r="L187" s="124" t="s">
        <v>359</v>
      </c>
      <c r="M187" s="124" t="s">
        <v>1209</v>
      </c>
      <c r="N187" s="124" t="s">
        <v>1210</v>
      </c>
      <c r="O187" s="124" t="s">
        <v>1211</v>
      </c>
      <c r="P187" s="124" t="s">
        <v>420</v>
      </c>
      <c r="Q187" s="124" t="s">
        <v>365</v>
      </c>
      <c r="R187" s="124" t="s">
        <v>421</v>
      </c>
      <c r="S187" s="191" t="s">
        <v>827</v>
      </c>
      <c r="T187" s="124" t="s">
        <v>1212</v>
      </c>
      <c r="U187" s="124" t="s">
        <v>369</v>
      </c>
      <c r="V187" s="124" t="s">
        <v>1212</v>
      </c>
      <c r="W187" s="124" t="s">
        <v>458</v>
      </c>
      <c r="X187" s="124" t="s">
        <v>1183</v>
      </c>
      <c r="Y187" s="124" t="s">
        <v>373</v>
      </c>
      <c r="Z187" s="124" t="s">
        <v>373</v>
      </c>
      <c r="AA187" s="124" t="s">
        <v>377</v>
      </c>
      <c r="AB187" s="70">
        <f t="shared" si="33"/>
        <v>3</v>
      </c>
      <c r="AC187" s="124" t="s">
        <v>377</v>
      </c>
      <c r="AD187" s="70">
        <f t="shared" si="34"/>
        <v>3</v>
      </c>
      <c r="AE187" s="124" t="s">
        <v>377</v>
      </c>
      <c r="AF187" s="70">
        <f t="shared" si="35"/>
        <v>3</v>
      </c>
      <c r="AG187" s="70">
        <f t="shared" si="36"/>
        <v>9</v>
      </c>
      <c r="AH187" s="70" t="str">
        <f t="shared" si="39"/>
        <v>Alta</v>
      </c>
    </row>
    <row r="188" spans="1:34" s="185" customFormat="1" ht="409.5">
      <c r="A188" s="124" t="s">
        <v>1557</v>
      </c>
      <c r="B188" s="124" t="s">
        <v>137</v>
      </c>
      <c r="C188" s="124" t="s">
        <v>146</v>
      </c>
      <c r="D188" s="124" t="s">
        <v>1206</v>
      </c>
      <c r="E188" s="124" t="s">
        <v>458</v>
      </c>
      <c r="F188" s="124" t="s">
        <v>1213</v>
      </c>
      <c r="G188" s="124" t="s">
        <v>1214</v>
      </c>
      <c r="H188" s="124" t="s">
        <v>157</v>
      </c>
      <c r="I188" s="124" t="s">
        <v>164</v>
      </c>
      <c r="J188" s="124" t="s">
        <v>170</v>
      </c>
      <c r="K188" s="124" t="s">
        <v>182</v>
      </c>
      <c r="L188" s="124" t="s">
        <v>359</v>
      </c>
      <c r="M188" s="124" t="s">
        <v>1209</v>
      </c>
      <c r="N188" s="124" t="s">
        <v>1210</v>
      </c>
      <c r="O188" s="124" t="s">
        <v>1211</v>
      </c>
      <c r="P188" s="124" t="s">
        <v>420</v>
      </c>
      <c r="Q188" s="124" t="s">
        <v>365</v>
      </c>
      <c r="R188" s="124" t="s">
        <v>421</v>
      </c>
      <c r="S188" s="191" t="s">
        <v>827</v>
      </c>
      <c r="T188" s="124" t="s">
        <v>1212</v>
      </c>
      <c r="U188" s="124" t="s">
        <v>369</v>
      </c>
      <c r="V188" s="124" t="s">
        <v>1212</v>
      </c>
      <c r="W188" s="124" t="s">
        <v>458</v>
      </c>
      <c r="X188" s="124" t="s">
        <v>1183</v>
      </c>
      <c r="Y188" s="124" t="s">
        <v>373</v>
      </c>
      <c r="Z188" s="124" t="s">
        <v>373</v>
      </c>
      <c r="AA188" s="124" t="s">
        <v>377</v>
      </c>
      <c r="AB188" s="70">
        <f t="shared" si="33"/>
        <v>3</v>
      </c>
      <c r="AC188" s="124" t="s">
        <v>377</v>
      </c>
      <c r="AD188" s="70">
        <f t="shared" si="34"/>
        <v>3</v>
      </c>
      <c r="AE188" s="124" t="s">
        <v>377</v>
      </c>
      <c r="AF188" s="70">
        <f t="shared" si="35"/>
        <v>3</v>
      </c>
      <c r="AG188" s="70">
        <f t="shared" si="36"/>
        <v>9</v>
      </c>
      <c r="AH188" s="70" t="str">
        <f t="shared" si="39"/>
        <v>Alta</v>
      </c>
    </row>
    <row r="189" spans="1:34" s="185" customFormat="1" ht="204">
      <c r="A189" s="124" t="s">
        <v>1558</v>
      </c>
      <c r="B189" s="124" t="s">
        <v>137</v>
      </c>
      <c r="C189" s="124" t="s">
        <v>146</v>
      </c>
      <c r="D189" s="124" t="s">
        <v>1206</v>
      </c>
      <c r="E189" s="124" t="s">
        <v>458</v>
      </c>
      <c r="F189" s="124" t="s">
        <v>1215</v>
      </c>
      <c r="G189" s="124" t="s">
        <v>1216</v>
      </c>
      <c r="H189" s="124" t="s">
        <v>157</v>
      </c>
      <c r="I189" s="124" t="s">
        <v>164</v>
      </c>
      <c r="J189" s="124" t="s">
        <v>158</v>
      </c>
      <c r="K189" s="124" t="s">
        <v>182</v>
      </c>
      <c r="L189" s="124" t="s">
        <v>359</v>
      </c>
      <c r="M189" s="124" t="s">
        <v>1209</v>
      </c>
      <c r="N189" s="124" t="s">
        <v>1210</v>
      </c>
      <c r="O189" s="124" t="s">
        <v>1211</v>
      </c>
      <c r="P189" s="124" t="s">
        <v>420</v>
      </c>
      <c r="Q189" s="124" t="s">
        <v>365</v>
      </c>
      <c r="R189" s="124" t="s">
        <v>421</v>
      </c>
      <c r="S189" s="191" t="s">
        <v>827</v>
      </c>
      <c r="T189" s="124" t="s">
        <v>1212</v>
      </c>
      <c r="U189" s="124" t="s">
        <v>369</v>
      </c>
      <c r="V189" s="124" t="s">
        <v>1212</v>
      </c>
      <c r="W189" s="124" t="s">
        <v>458</v>
      </c>
      <c r="X189" s="124" t="s">
        <v>1183</v>
      </c>
      <c r="Y189" s="124" t="s">
        <v>373</v>
      </c>
      <c r="Z189" s="124" t="s">
        <v>373</v>
      </c>
      <c r="AA189" s="124" t="s">
        <v>377</v>
      </c>
      <c r="AB189" s="70">
        <f t="shared" si="33"/>
        <v>3</v>
      </c>
      <c r="AC189" s="124" t="s">
        <v>377</v>
      </c>
      <c r="AD189" s="70">
        <f t="shared" si="34"/>
        <v>3</v>
      </c>
      <c r="AE189" s="124" t="s">
        <v>377</v>
      </c>
      <c r="AF189" s="70">
        <f t="shared" si="35"/>
        <v>3</v>
      </c>
      <c r="AG189" s="70">
        <f t="shared" si="36"/>
        <v>9</v>
      </c>
      <c r="AH189" s="70" t="str">
        <f t="shared" si="39"/>
        <v>Alta</v>
      </c>
    </row>
    <row r="190" spans="1:34" s="185" customFormat="1" ht="165.75">
      <c r="A190" s="124" t="s">
        <v>1559</v>
      </c>
      <c r="B190" s="124" t="s">
        <v>137</v>
      </c>
      <c r="C190" s="124" t="s">
        <v>146</v>
      </c>
      <c r="D190" s="124" t="s">
        <v>458</v>
      </c>
      <c r="E190" s="124" t="s">
        <v>458</v>
      </c>
      <c r="F190" s="124" t="s">
        <v>1217</v>
      </c>
      <c r="G190" s="124" t="s">
        <v>1218</v>
      </c>
      <c r="H190" s="124" t="s">
        <v>157</v>
      </c>
      <c r="I190" s="124" t="s">
        <v>164</v>
      </c>
      <c r="J190" s="124" t="s">
        <v>170</v>
      </c>
      <c r="K190" s="124" t="s">
        <v>182</v>
      </c>
      <c r="L190" s="124" t="s">
        <v>359</v>
      </c>
      <c r="M190" s="124" t="s">
        <v>997</v>
      </c>
      <c r="N190" s="124" t="s">
        <v>601</v>
      </c>
      <c r="O190" s="124" t="s">
        <v>1219</v>
      </c>
      <c r="P190" s="124" t="s">
        <v>421</v>
      </c>
      <c r="Q190" s="124" t="s">
        <v>1220</v>
      </c>
      <c r="R190" s="124" t="s">
        <v>421</v>
      </c>
      <c r="S190" s="191" t="s">
        <v>827</v>
      </c>
      <c r="T190" s="124" t="s">
        <v>1181</v>
      </c>
      <c r="U190" s="124" t="s">
        <v>369</v>
      </c>
      <c r="V190" s="124" t="s">
        <v>1182</v>
      </c>
      <c r="W190" s="124" t="s">
        <v>458</v>
      </c>
      <c r="X190" s="124" t="s">
        <v>1183</v>
      </c>
      <c r="Y190" s="124" t="s">
        <v>373</v>
      </c>
      <c r="Z190" s="124" t="s">
        <v>373</v>
      </c>
      <c r="AA190" s="124" t="s">
        <v>379</v>
      </c>
      <c r="AB190" s="70">
        <f t="shared" si="33"/>
        <v>1</v>
      </c>
      <c r="AC190" s="124" t="s">
        <v>379</v>
      </c>
      <c r="AD190" s="70">
        <f t="shared" si="34"/>
        <v>1</v>
      </c>
      <c r="AE190" s="124" t="s">
        <v>379</v>
      </c>
      <c r="AF190" s="70">
        <f t="shared" si="35"/>
        <v>1</v>
      </c>
      <c r="AG190" s="70">
        <f t="shared" si="36"/>
        <v>3</v>
      </c>
      <c r="AH190" s="70" t="str">
        <f t="shared" si="39"/>
        <v>Baja</v>
      </c>
    </row>
    <row r="191" spans="1:34" s="185" customFormat="1" ht="178.5">
      <c r="A191" s="124" t="s">
        <v>1560</v>
      </c>
      <c r="B191" s="124" t="s">
        <v>137</v>
      </c>
      <c r="C191" s="124" t="s">
        <v>146</v>
      </c>
      <c r="D191" s="124" t="s">
        <v>458</v>
      </c>
      <c r="E191" s="124" t="s">
        <v>458</v>
      </c>
      <c r="F191" s="124" t="s">
        <v>1221</v>
      </c>
      <c r="G191" s="124" t="s">
        <v>1222</v>
      </c>
      <c r="H191" s="124" t="s">
        <v>157</v>
      </c>
      <c r="I191" s="124" t="s">
        <v>164</v>
      </c>
      <c r="J191" s="124" t="s">
        <v>170</v>
      </c>
      <c r="K191" s="124" t="s">
        <v>182</v>
      </c>
      <c r="L191" s="124" t="s">
        <v>359</v>
      </c>
      <c r="M191" s="124" t="s">
        <v>997</v>
      </c>
      <c r="N191" s="124" t="s">
        <v>601</v>
      </c>
      <c r="O191" s="124" t="s">
        <v>1219</v>
      </c>
      <c r="P191" s="124" t="s">
        <v>421</v>
      </c>
      <c r="Q191" s="124" t="s">
        <v>1220</v>
      </c>
      <c r="R191" s="124" t="s">
        <v>421</v>
      </c>
      <c r="S191" s="191" t="s">
        <v>827</v>
      </c>
      <c r="T191" s="124" t="s">
        <v>1181</v>
      </c>
      <c r="U191" s="124" t="s">
        <v>369</v>
      </c>
      <c r="V191" s="124" t="s">
        <v>1182</v>
      </c>
      <c r="W191" s="124" t="s">
        <v>458</v>
      </c>
      <c r="X191" s="124" t="s">
        <v>1183</v>
      </c>
      <c r="Y191" s="124" t="s">
        <v>373</v>
      </c>
      <c r="Z191" s="124" t="s">
        <v>373</v>
      </c>
      <c r="AA191" s="124" t="s">
        <v>378</v>
      </c>
      <c r="AB191" s="70">
        <f t="shared" si="33"/>
        <v>2</v>
      </c>
      <c r="AC191" s="124" t="s">
        <v>378</v>
      </c>
      <c r="AD191" s="70">
        <f t="shared" si="34"/>
        <v>2</v>
      </c>
      <c r="AE191" s="124" t="s">
        <v>378</v>
      </c>
      <c r="AF191" s="70">
        <f t="shared" si="35"/>
        <v>2</v>
      </c>
      <c r="AG191" s="70">
        <f t="shared" si="36"/>
        <v>6</v>
      </c>
      <c r="AH191" s="70" t="str">
        <f t="shared" si="39"/>
        <v>Media</v>
      </c>
    </row>
    <row r="192" spans="1:34" s="185" customFormat="1" ht="165.75">
      <c r="A192" s="124" t="s">
        <v>1561</v>
      </c>
      <c r="B192" s="124" t="s">
        <v>137</v>
      </c>
      <c r="C192" s="124" t="s">
        <v>146</v>
      </c>
      <c r="D192" s="124" t="s">
        <v>458</v>
      </c>
      <c r="E192" s="124" t="s">
        <v>458</v>
      </c>
      <c r="F192" s="124" t="s">
        <v>1223</v>
      </c>
      <c r="G192" s="124" t="s">
        <v>1224</v>
      </c>
      <c r="H192" s="124" t="s">
        <v>157</v>
      </c>
      <c r="I192" s="124" t="s">
        <v>164</v>
      </c>
      <c r="J192" s="124" t="s">
        <v>162</v>
      </c>
      <c r="K192" s="124" t="s">
        <v>171</v>
      </c>
      <c r="L192" s="124" t="s">
        <v>359</v>
      </c>
      <c r="M192" s="124" t="s">
        <v>663</v>
      </c>
      <c r="N192" s="124" t="s">
        <v>663</v>
      </c>
      <c r="O192" s="124" t="s">
        <v>585</v>
      </c>
      <c r="P192" s="124" t="s">
        <v>420</v>
      </c>
      <c r="Q192" s="124" t="s">
        <v>364</v>
      </c>
      <c r="R192" s="124" t="s">
        <v>421</v>
      </c>
      <c r="S192" s="191" t="s">
        <v>827</v>
      </c>
      <c r="T192" s="124" t="s">
        <v>1225</v>
      </c>
      <c r="U192" s="124" t="s">
        <v>369</v>
      </c>
      <c r="V192" s="124" t="s">
        <v>1226</v>
      </c>
      <c r="W192" s="124" t="s">
        <v>663</v>
      </c>
      <c r="X192" s="124" t="s">
        <v>1227</v>
      </c>
      <c r="Y192" s="124" t="s">
        <v>373</v>
      </c>
      <c r="Z192" s="124" t="s">
        <v>373</v>
      </c>
      <c r="AA192" s="124" t="s">
        <v>379</v>
      </c>
      <c r="AB192" s="70">
        <f t="shared" si="33"/>
        <v>1</v>
      </c>
      <c r="AC192" s="124" t="s">
        <v>378</v>
      </c>
      <c r="AD192" s="70">
        <f t="shared" si="34"/>
        <v>2</v>
      </c>
      <c r="AE192" s="124" t="s">
        <v>379</v>
      </c>
      <c r="AF192" s="70">
        <f t="shared" si="35"/>
        <v>1</v>
      </c>
      <c r="AG192" s="70">
        <f t="shared" si="36"/>
        <v>4</v>
      </c>
      <c r="AH192" s="70" t="str">
        <f t="shared" si="39"/>
        <v>Media</v>
      </c>
    </row>
    <row r="193" spans="1:34" s="185" customFormat="1" ht="191.25">
      <c r="A193" s="124" t="s">
        <v>1562</v>
      </c>
      <c r="B193" s="124" t="s">
        <v>137</v>
      </c>
      <c r="C193" s="124" t="s">
        <v>146</v>
      </c>
      <c r="D193" s="124" t="s">
        <v>458</v>
      </c>
      <c r="E193" s="124" t="s">
        <v>458</v>
      </c>
      <c r="F193" s="124" t="s">
        <v>1228</v>
      </c>
      <c r="G193" s="124" t="s">
        <v>1229</v>
      </c>
      <c r="H193" s="124" t="s">
        <v>157</v>
      </c>
      <c r="I193" s="124" t="s">
        <v>164</v>
      </c>
      <c r="J193" s="124" t="s">
        <v>162</v>
      </c>
      <c r="K193" s="124" t="s">
        <v>175</v>
      </c>
      <c r="L193" s="124" t="s">
        <v>359</v>
      </c>
      <c r="M193" s="124" t="s">
        <v>585</v>
      </c>
      <c r="N193" s="124" t="s">
        <v>585</v>
      </c>
      <c r="O193" s="124" t="s">
        <v>585</v>
      </c>
      <c r="P193" s="124" t="s">
        <v>420</v>
      </c>
      <c r="Q193" s="124" t="s">
        <v>364</v>
      </c>
      <c r="R193" s="124" t="s">
        <v>421</v>
      </c>
      <c r="S193" s="191" t="s">
        <v>827</v>
      </c>
      <c r="T193" s="124" t="s">
        <v>1230</v>
      </c>
      <c r="U193" s="124" t="s">
        <v>369</v>
      </c>
      <c r="V193" s="124" t="s">
        <v>1226</v>
      </c>
      <c r="W193" s="124" t="s">
        <v>585</v>
      </c>
      <c r="X193" s="124" t="s">
        <v>1227</v>
      </c>
      <c r="Y193" s="124" t="s">
        <v>373</v>
      </c>
      <c r="Z193" s="124" t="s">
        <v>373</v>
      </c>
      <c r="AA193" s="124" t="s">
        <v>379</v>
      </c>
      <c r="AB193" s="70">
        <f t="shared" si="33"/>
        <v>1</v>
      </c>
      <c r="AC193" s="124" t="s">
        <v>378</v>
      </c>
      <c r="AD193" s="70">
        <f t="shared" si="34"/>
        <v>2</v>
      </c>
      <c r="AE193" s="124" t="s">
        <v>379</v>
      </c>
      <c r="AF193" s="70">
        <f t="shared" si="35"/>
        <v>1</v>
      </c>
      <c r="AG193" s="70">
        <f t="shared" si="36"/>
        <v>4</v>
      </c>
      <c r="AH193" s="70" t="str">
        <f t="shared" si="39"/>
        <v>Media</v>
      </c>
    </row>
    <row r="194" spans="1:34" s="185" customFormat="1" ht="153">
      <c r="A194" s="124" t="s">
        <v>1563</v>
      </c>
      <c r="B194" s="124" t="s">
        <v>137</v>
      </c>
      <c r="C194" s="124" t="s">
        <v>146</v>
      </c>
      <c r="D194" s="124" t="s">
        <v>458</v>
      </c>
      <c r="E194" s="124" t="s">
        <v>458</v>
      </c>
      <c r="F194" s="124" t="s">
        <v>1231</v>
      </c>
      <c r="G194" s="124" t="s">
        <v>1232</v>
      </c>
      <c r="H194" s="124" t="s">
        <v>157</v>
      </c>
      <c r="I194" s="124" t="s">
        <v>164</v>
      </c>
      <c r="J194" s="124" t="s">
        <v>162</v>
      </c>
      <c r="K194" s="124" t="s">
        <v>175</v>
      </c>
      <c r="L194" s="124" t="s">
        <v>359</v>
      </c>
      <c r="M194" s="124" t="s">
        <v>585</v>
      </c>
      <c r="N194" s="124" t="s">
        <v>585</v>
      </c>
      <c r="O194" s="124" t="s">
        <v>585</v>
      </c>
      <c r="P194" s="124" t="s">
        <v>420</v>
      </c>
      <c r="Q194" s="124" t="s">
        <v>364</v>
      </c>
      <c r="R194" s="124" t="s">
        <v>421</v>
      </c>
      <c r="S194" s="191" t="s">
        <v>827</v>
      </c>
      <c r="T194" s="124" t="s">
        <v>1233</v>
      </c>
      <c r="U194" s="124" t="s">
        <v>369</v>
      </c>
      <c r="V194" s="124" t="s">
        <v>1234</v>
      </c>
      <c r="W194" s="124" t="s">
        <v>585</v>
      </c>
      <c r="X194" s="124" t="s">
        <v>1227</v>
      </c>
      <c r="Y194" s="124" t="s">
        <v>373</v>
      </c>
      <c r="Z194" s="124" t="s">
        <v>373</v>
      </c>
      <c r="AA194" s="124" t="s">
        <v>379</v>
      </c>
      <c r="AB194" s="70">
        <f t="shared" si="33"/>
        <v>1</v>
      </c>
      <c r="AC194" s="124" t="s">
        <v>379</v>
      </c>
      <c r="AD194" s="70">
        <f t="shared" si="34"/>
        <v>1</v>
      </c>
      <c r="AE194" s="124" t="s">
        <v>379</v>
      </c>
      <c r="AF194" s="70">
        <f t="shared" si="35"/>
        <v>1</v>
      </c>
      <c r="AG194" s="70">
        <f t="shared" si="36"/>
        <v>3</v>
      </c>
      <c r="AH194" s="70" t="str">
        <f t="shared" si="39"/>
        <v>Baja</v>
      </c>
    </row>
    <row r="195" spans="1:34" s="185" customFormat="1" ht="153">
      <c r="A195" s="124" t="s">
        <v>1564</v>
      </c>
      <c r="B195" s="124" t="s">
        <v>137</v>
      </c>
      <c r="C195" s="124" t="s">
        <v>146</v>
      </c>
      <c r="D195" s="124" t="s">
        <v>458</v>
      </c>
      <c r="E195" s="124" t="s">
        <v>458</v>
      </c>
      <c r="F195" s="124" t="s">
        <v>1235</v>
      </c>
      <c r="G195" s="124" t="s">
        <v>1236</v>
      </c>
      <c r="H195" s="124" t="s">
        <v>157</v>
      </c>
      <c r="I195" s="124" t="s">
        <v>164</v>
      </c>
      <c r="J195" s="124" t="s">
        <v>162</v>
      </c>
      <c r="K195" s="124" t="s">
        <v>175</v>
      </c>
      <c r="L195" s="124" t="s">
        <v>359</v>
      </c>
      <c r="M195" s="124" t="s">
        <v>585</v>
      </c>
      <c r="N195" s="124" t="s">
        <v>585</v>
      </c>
      <c r="O195" s="124" t="s">
        <v>585</v>
      </c>
      <c r="P195" s="124" t="s">
        <v>420</v>
      </c>
      <c r="Q195" s="124" t="s">
        <v>364</v>
      </c>
      <c r="R195" s="124" t="s">
        <v>421</v>
      </c>
      <c r="S195" s="191" t="s">
        <v>827</v>
      </c>
      <c r="T195" s="124" t="s">
        <v>1237</v>
      </c>
      <c r="U195" s="124" t="s">
        <v>369</v>
      </c>
      <c r="V195" s="124" t="s">
        <v>1238</v>
      </c>
      <c r="W195" s="124" t="s">
        <v>585</v>
      </c>
      <c r="X195" s="124" t="s">
        <v>1227</v>
      </c>
      <c r="Y195" s="124" t="s">
        <v>373</v>
      </c>
      <c r="Z195" s="124" t="s">
        <v>373</v>
      </c>
      <c r="AA195" s="124" t="s">
        <v>378</v>
      </c>
      <c r="AB195" s="70">
        <f t="shared" si="33"/>
        <v>2</v>
      </c>
      <c r="AC195" s="124" t="s">
        <v>378</v>
      </c>
      <c r="AD195" s="70">
        <f t="shared" si="34"/>
        <v>2</v>
      </c>
      <c r="AE195" s="124" t="s">
        <v>377</v>
      </c>
      <c r="AF195" s="70">
        <f t="shared" si="35"/>
        <v>3</v>
      </c>
      <c r="AG195" s="70">
        <f t="shared" si="36"/>
        <v>7</v>
      </c>
      <c r="AH195" s="70" t="str">
        <f t="shared" si="39"/>
        <v>Media</v>
      </c>
    </row>
    <row r="196" spans="1:34" s="185" customFormat="1" ht="140.25">
      <c r="A196" s="124" t="s">
        <v>1565</v>
      </c>
      <c r="B196" s="124" t="s">
        <v>137</v>
      </c>
      <c r="C196" s="124" t="s">
        <v>146</v>
      </c>
      <c r="D196" s="124" t="s">
        <v>458</v>
      </c>
      <c r="E196" s="124" t="s">
        <v>458</v>
      </c>
      <c r="F196" s="124" t="s">
        <v>1239</v>
      </c>
      <c r="G196" s="124" t="s">
        <v>1240</v>
      </c>
      <c r="H196" s="124" t="s">
        <v>157</v>
      </c>
      <c r="I196" s="124" t="s">
        <v>164</v>
      </c>
      <c r="J196" s="124" t="s">
        <v>162</v>
      </c>
      <c r="K196" s="124" t="s">
        <v>175</v>
      </c>
      <c r="L196" s="124" t="s">
        <v>359</v>
      </c>
      <c r="M196" s="124" t="s">
        <v>585</v>
      </c>
      <c r="N196" s="124" t="s">
        <v>585</v>
      </c>
      <c r="O196" s="124" t="s">
        <v>585</v>
      </c>
      <c r="P196" s="124" t="s">
        <v>421</v>
      </c>
      <c r="Q196" s="124" t="s">
        <v>364</v>
      </c>
      <c r="R196" s="124" t="s">
        <v>420</v>
      </c>
      <c r="S196" s="191" t="s">
        <v>817</v>
      </c>
      <c r="T196" s="124" t="s">
        <v>1241</v>
      </c>
      <c r="U196" s="124" t="s">
        <v>369</v>
      </c>
      <c r="V196" s="124" t="s">
        <v>1242</v>
      </c>
      <c r="W196" s="124" t="s">
        <v>585</v>
      </c>
      <c r="X196" s="124" t="s">
        <v>1227</v>
      </c>
      <c r="Y196" s="124" t="s">
        <v>373</v>
      </c>
      <c r="Z196" s="124" t="s">
        <v>373</v>
      </c>
      <c r="AA196" s="124" t="s">
        <v>379</v>
      </c>
      <c r="AB196" s="70">
        <f t="shared" si="33"/>
        <v>1</v>
      </c>
      <c r="AC196" s="124" t="s">
        <v>379</v>
      </c>
      <c r="AD196" s="70">
        <f t="shared" si="34"/>
        <v>1</v>
      </c>
      <c r="AE196" s="124" t="s">
        <v>379</v>
      </c>
      <c r="AF196" s="70">
        <f t="shared" si="35"/>
        <v>1</v>
      </c>
      <c r="AG196" s="70">
        <f t="shared" si="36"/>
        <v>3</v>
      </c>
      <c r="AH196" s="70" t="str">
        <f t="shared" si="39"/>
        <v>Baja</v>
      </c>
    </row>
    <row r="197" spans="1:34" s="185" customFormat="1" ht="140.25">
      <c r="A197" s="124" t="s">
        <v>1566</v>
      </c>
      <c r="B197" s="124" t="s">
        <v>137</v>
      </c>
      <c r="C197" s="124" t="s">
        <v>146</v>
      </c>
      <c r="D197" s="124" t="s">
        <v>458</v>
      </c>
      <c r="E197" s="124" t="s">
        <v>458</v>
      </c>
      <c r="F197" s="124" t="s">
        <v>1243</v>
      </c>
      <c r="G197" s="124" t="s">
        <v>1244</v>
      </c>
      <c r="H197" s="124" t="s">
        <v>157</v>
      </c>
      <c r="I197" s="124" t="s">
        <v>164</v>
      </c>
      <c r="J197" s="124" t="s">
        <v>162</v>
      </c>
      <c r="K197" s="124" t="s">
        <v>175</v>
      </c>
      <c r="L197" s="124" t="s">
        <v>359</v>
      </c>
      <c r="M197" s="124" t="s">
        <v>585</v>
      </c>
      <c r="N197" s="124" t="s">
        <v>585</v>
      </c>
      <c r="O197" s="124" t="s">
        <v>585</v>
      </c>
      <c r="P197" s="124" t="s">
        <v>421</v>
      </c>
      <c r="Q197" s="124" t="s">
        <v>364</v>
      </c>
      <c r="R197" s="124" t="s">
        <v>420</v>
      </c>
      <c r="S197" s="191" t="s">
        <v>817</v>
      </c>
      <c r="T197" s="124" t="s">
        <v>1245</v>
      </c>
      <c r="U197" s="124" t="s">
        <v>369</v>
      </c>
      <c r="V197" s="124" t="s">
        <v>1246</v>
      </c>
      <c r="W197" s="124" t="s">
        <v>585</v>
      </c>
      <c r="X197" s="124" t="s">
        <v>1227</v>
      </c>
      <c r="Y197" s="124" t="s">
        <v>373</v>
      </c>
      <c r="Z197" s="124" t="s">
        <v>373</v>
      </c>
      <c r="AA197" s="124" t="s">
        <v>378</v>
      </c>
      <c r="AB197" s="70">
        <f t="shared" si="33"/>
        <v>2</v>
      </c>
      <c r="AC197" s="124" t="s">
        <v>378</v>
      </c>
      <c r="AD197" s="70">
        <f t="shared" si="34"/>
        <v>2</v>
      </c>
      <c r="AE197" s="124" t="s">
        <v>378</v>
      </c>
      <c r="AF197" s="70">
        <f t="shared" si="35"/>
        <v>2</v>
      </c>
      <c r="AG197" s="70">
        <f t="shared" si="36"/>
        <v>6</v>
      </c>
      <c r="AH197" s="70" t="str">
        <f t="shared" si="39"/>
        <v>Media</v>
      </c>
    </row>
    <row r="198" spans="1:34" s="185" customFormat="1" ht="140.25">
      <c r="A198" s="124" t="s">
        <v>1567</v>
      </c>
      <c r="B198" s="124" t="s">
        <v>137</v>
      </c>
      <c r="C198" s="124" t="s">
        <v>146</v>
      </c>
      <c r="D198" s="124" t="s">
        <v>458</v>
      </c>
      <c r="E198" s="124" t="s">
        <v>458</v>
      </c>
      <c r="F198" s="124" t="s">
        <v>1247</v>
      </c>
      <c r="G198" s="124" t="s">
        <v>1248</v>
      </c>
      <c r="H198" s="124" t="s">
        <v>157</v>
      </c>
      <c r="I198" s="124" t="s">
        <v>164</v>
      </c>
      <c r="J198" s="124" t="s">
        <v>162</v>
      </c>
      <c r="K198" s="124" t="s">
        <v>175</v>
      </c>
      <c r="L198" s="124" t="s">
        <v>359</v>
      </c>
      <c r="M198" s="124" t="s">
        <v>585</v>
      </c>
      <c r="N198" s="124" t="s">
        <v>585</v>
      </c>
      <c r="O198" s="124" t="s">
        <v>585</v>
      </c>
      <c r="P198" s="124" t="s">
        <v>421</v>
      </c>
      <c r="Q198" s="124" t="s">
        <v>364</v>
      </c>
      <c r="R198" s="124" t="s">
        <v>420</v>
      </c>
      <c r="S198" s="191" t="s">
        <v>817</v>
      </c>
      <c r="T198" s="124" t="s">
        <v>1249</v>
      </c>
      <c r="U198" s="124" t="s">
        <v>369</v>
      </c>
      <c r="V198" s="124" t="s">
        <v>1246</v>
      </c>
      <c r="W198" s="124" t="s">
        <v>585</v>
      </c>
      <c r="X198" s="124" t="s">
        <v>1227</v>
      </c>
      <c r="Y198" s="124" t="s">
        <v>373</v>
      </c>
      <c r="Z198" s="124" t="s">
        <v>373</v>
      </c>
      <c r="AA198" s="124" t="s">
        <v>378</v>
      </c>
      <c r="AB198" s="70">
        <f t="shared" si="33"/>
        <v>2</v>
      </c>
      <c r="AC198" s="124" t="s">
        <v>378</v>
      </c>
      <c r="AD198" s="70">
        <f t="shared" si="34"/>
        <v>2</v>
      </c>
      <c r="AE198" s="124" t="s">
        <v>378</v>
      </c>
      <c r="AF198" s="70">
        <f t="shared" si="35"/>
        <v>2</v>
      </c>
      <c r="AG198" s="70">
        <f t="shared" si="36"/>
        <v>6</v>
      </c>
      <c r="AH198" s="70" t="str">
        <f t="shared" si="39"/>
        <v>Media</v>
      </c>
    </row>
    <row r="199" spans="1:34" s="185" customFormat="1" ht="255">
      <c r="A199" s="124" t="s">
        <v>1568</v>
      </c>
      <c r="B199" s="124" t="s">
        <v>137</v>
      </c>
      <c r="C199" s="124" t="s">
        <v>146</v>
      </c>
      <c r="D199" s="124" t="s">
        <v>458</v>
      </c>
      <c r="E199" s="124" t="s">
        <v>458</v>
      </c>
      <c r="F199" s="124" t="s">
        <v>1250</v>
      </c>
      <c r="G199" s="124" t="s">
        <v>1251</v>
      </c>
      <c r="H199" s="124" t="s">
        <v>157</v>
      </c>
      <c r="I199" s="124" t="s">
        <v>164</v>
      </c>
      <c r="J199" s="124" t="s">
        <v>162</v>
      </c>
      <c r="K199" s="124" t="s">
        <v>175</v>
      </c>
      <c r="L199" s="124" t="s">
        <v>359</v>
      </c>
      <c r="M199" s="124" t="s">
        <v>585</v>
      </c>
      <c r="N199" s="124" t="s">
        <v>585</v>
      </c>
      <c r="O199" s="124" t="s">
        <v>585</v>
      </c>
      <c r="P199" s="124" t="s">
        <v>420</v>
      </c>
      <c r="Q199" s="124" t="s">
        <v>364</v>
      </c>
      <c r="R199" s="124" t="s">
        <v>420</v>
      </c>
      <c r="S199" s="191" t="s">
        <v>817</v>
      </c>
      <c r="T199" s="124" t="s">
        <v>1252</v>
      </c>
      <c r="U199" s="124" t="s">
        <v>369</v>
      </c>
      <c r="V199" s="124" t="s">
        <v>1238</v>
      </c>
      <c r="W199" s="124" t="s">
        <v>585</v>
      </c>
      <c r="X199" s="124" t="s">
        <v>1227</v>
      </c>
      <c r="Y199" s="124" t="s">
        <v>373</v>
      </c>
      <c r="Z199" s="124" t="s">
        <v>373</v>
      </c>
      <c r="AA199" s="124" t="s">
        <v>378</v>
      </c>
      <c r="AB199" s="70">
        <f t="shared" si="33"/>
        <v>2</v>
      </c>
      <c r="AC199" s="124" t="s">
        <v>378</v>
      </c>
      <c r="AD199" s="70">
        <f t="shared" si="34"/>
        <v>2</v>
      </c>
      <c r="AE199" s="124" t="s">
        <v>378</v>
      </c>
      <c r="AF199" s="70">
        <f t="shared" si="35"/>
        <v>2</v>
      </c>
      <c r="AG199" s="70">
        <f t="shared" si="36"/>
        <v>6</v>
      </c>
      <c r="AH199" s="70" t="str">
        <f t="shared" si="39"/>
        <v>Media</v>
      </c>
    </row>
    <row r="200" spans="1:34" s="185" customFormat="1" ht="178.5">
      <c r="A200" s="124" t="s">
        <v>1569</v>
      </c>
      <c r="B200" s="124" t="s">
        <v>137</v>
      </c>
      <c r="C200" s="124" t="s">
        <v>146</v>
      </c>
      <c r="D200" s="124" t="s">
        <v>458</v>
      </c>
      <c r="E200" s="124" t="s">
        <v>458</v>
      </c>
      <c r="F200" s="124" t="s">
        <v>1253</v>
      </c>
      <c r="G200" s="124" t="s">
        <v>1254</v>
      </c>
      <c r="H200" s="124" t="s">
        <v>157</v>
      </c>
      <c r="I200" s="124" t="s">
        <v>164</v>
      </c>
      <c r="J200" s="124" t="s">
        <v>162</v>
      </c>
      <c r="K200" s="124" t="s">
        <v>175</v>
      </c>
      <c r="L200" s="124" t="s">
        <v>359</v>
      </c>
      <c r="M200" s="124" t="s">
        <v>585</v>
      </c>
      <c r="N200" s="124" t="s">
        <v>585</v>
      </c>
      <c r="O200" s="124" t="s">
        <v>585</v>
      </c>
      <c r="P200" s="124" t="s">
        <v>421</v>
      </c>
      <c r="Q200" s="124" t="s">
        <v>364</v>
      </c>
      <c r="R200" s="124" t="s">
        <v>420</v>
      </c>
      <c r="S200" s="191" t="s">
        <v>817</v>
      </c>
      <c r="T200" s="124" t="s">
        <v>1255</v>
      </c>
      <c r="U200" s="124" t="s">
        <v>369</v>
      </c>
      <c r="V200" s="124" t="s">
        <v>1256</v>
      </c>
      <c r="W200" s="124" t="s">
        <v>585</v>
      </c>
      <c r="X200" s="124" t="s">
        <v>1227</v>
      </c>
      <c r="Y200" s="124" t="s">
        <v>373</v>
      </c>
      <c r="Z200" s="124" t="s">
        <v>373</v>
      </c>
      <c r="AA200" s="124" t="s">
        <v>378</v>
      </c>
      <c r="AB200" s="70">
        <f t="shared" si="33"/>
        <v>2</v>
      </c>
      <c r="AC200" s="124" t="s">
        <v>377</v>
      </c>
      <c r="AD200" s="70">
        <f t="shared" si="34"/>
        <v>3</v>
      </c>
      <c r="AE200" s="124" t="s">
        <v>378</v>
      </c>
      <c r="AF200" s="70">
        <f t="shared" si="35"/>
        <v>2</v>
      </c>
      <c r="AG200" s="70">
        <f t="shared" si="36"/>
        <v>7</v>
      </c>
      <c r="AH200" s="70" t="str">
        <f t="shared" si="39"/>
        <v>Media</v>
      </c>
    </row>
    <row r="201" spans="1:34" s="185" customFormat="1" ht="178.5">
      <c r="A201" s="124" t="s">
        <v>1570</v>
      </c>
      <c r="B201" s="124" t="s">
        <v>137</v>
      </c>
      <c r="C201" s="124" t="s">
        <v>146</v>
      </c>
      <c r="D201" s="124" t="s">
        <v>458</v>
      </c>
      <c r="E201" s="124" t="s">
        <v>458</v>
      </c>
      <c r="F201" s="124" t="s">
        <v>1257</v>
      </c>
      <c r="G201" s="124" t="s">
        <v>1258</v>
      </c>
      <c r="H201" s="124" t="s">
        <v>157</v>
      </c>
      <c r="I201" s="124" t="s">
        <v>164</v>
      </c>
      <c r="J201" s="124" t="s">
        <v>162</v>
      </c>
      <c r="K201" s="124" t="s">
        <v>175</v>
      </c>
      <c r="L201" s="124" t="s">
        <v>359</v>
      </c>
      <c r="M201" s="124" t="s">
        <v>585</v>
      </c>
      <c r="N201" s="124" t="s">
        <v>585</v>
      </c>
      <c r="O201" s="124" t="s">
        <v>585</v>
      </c>
      <c r="P201" s="124" t="s">
        <v>420</v>
      </c>
      <c r="Q201" s="124" t="s">
        <v>364</v>
      </c>
      <c r="R201" s="124" t="s">
        <v>420</v>
      </c>
      <c r="S201" s="191" t="s">
        <v>817</v>
      </c>
      <c r="T201" s="124" t="s">
        <v>1259</v>
      </c>
      <c r="U201" s="124" t="s">
        <v>369</v>
      </c>
      <c r="V201" s="124" t="s">
        <v>1260</v>
      </c>
      <c r="W201" s="124" t="s">
        <v>585</v>
      </c>
      <c r="X201" s="124" t="s">
        <v>1227</v>
      </c>
      <c r="Y201" s="124" t="s">
        <v>373</v>
      </c>
      <c r="Z201" s="124" t="s">
        <v>373</v>
      </c>
      <c r="AA201" s="124" t="s">
        <v>378</v>
      </c>
      <c r="AB201" s="70">
        <f t="shared" si="33"/>
        <v>2</v>
      </c>
      <c r="AC201" s="124" t="s">
        <v>378</v>
      </c>
      <c r="AD201" s="70">
        <f t="shared" si="34"/>
        <v>2</v>
      </c>
      <c r="AE201" s="124" t="s">
        <v>378</v>
      </c>
      <c r="AF201" s="70">
        <f t="shared" si="35"/>
        <v>2</v>
      </c>
      <c r="AG201" s="70">
        <f t="shared" si="36"/>
        <v>6</v>
      </c>
      <c r="AH201" s="70" t="str">
        <f t="shared" si="39"/>
        <v>Media</v>
      </c>
    </row>
    <row r="202" spans="1:34" s="185" customFormat="1" ht="76.5">
      <c r="A202" s="124" t="s">
        <v>1571</v>
      </c>
      <c r="B202" s="124" t="s">
        <v>137</v>
      </c>
      <c r="C202" s="124" t="s">
        <v>146</v>
      </c>
      <c r="D202" s="124" t="s">
        <v>458</v>
      </c>
      <c r="E202" s="124" t="s">
        <v>458</v>
      </c>
      <c r="F202" s="124" t="s">
        <v>1261</v>
      </c>
      <c r="G202" s="124" t="s">
        <v>1262</v>
      </c>
      <c r="H202" s="124" t="s">
        <v>157</v>
      </c>
      <c r="I202" s="124" t="s">
        <v>164</v>
      </c>
      <c r="J202" s="124" t="s">
        <v>162</v>
      </c>
      <c r="K202" s="124" t="s">
        <v>175</v>
      </c>
      <c r="L202" s="124" t="s">
        <v>359</v>
      </c>
      <c r="M202" s="124" t="s">
        <v>585</v>
      </c>
      <c r="N202" s="124" t="s">
        <v>585</v>
      </c>
      <c r="O202" s="124" t="s">
        <v>585</v>
      </c>
      <c r="P202" s="124" t="s">
        <v>424</v>
      </c>
      <c r="Q202" s="124" t="s">
        <v>364</v>
      </c>
      <c r="R202" s="124" t="s">
        <v>420</v>
      </c>
      <c r="S202" s="191" t="s">
        <v>817</v>
      </c>
      <c r="T202" s="124" t="s">
        <v>1259</v>
      </c>
      <c r="U202" s="124" t="s">
        <v>369</v>
      </c>
      <c r="V202" s="124" t="s">
        <v>1263</v>
      </c>
      <c r="W202" s="124" t="s">
        <v>585</v>
      </c>
      <c r="X202" s="124" t="s">
        <v>1227</v>
      </c>
      <c r="Y202" s="124" t="s">
        <v>373</v>
      </c>
      <c r="Z202" s="124" t="s">
        <v>373</v>
      </c>
      <c r="AA202" s="124" t="s">
        <v>378</v>
      </c>
      <c r="AB202" s="70">
        <f t="shared" si="33"/>
        <v>2</v>
      </c>
      <c r="AC202" s="124" t="s">
        <v>378</v>
      </c>
      <c r="AD202" s="70">
        <f t="shared" si="34"/>
        <v>2</v>
      </c>
      <c r="AE202" s="124" t="s">
        <v>378</v>
      </c>
      <c r="AF202" s="70">
        <f t="shared" si="35"/>
        <v>2</v>
      </c>
      <c r="AG202" s="70">
        <f t="shared" si="36"/>
        <v>6</v>
      </c>
      <c r="AH202" s="70" t="str">
        <f t="shared" si="39"/>
        <v>Media</v>
      </c>
    </row>
    <row r="203" spans="1:34" s="185" customFormat="1" ht="267.75">
      <c r="A203" s="124" t="s">
        <v>1572</v>
      </c>
      <c r="B203" s="124" t="s">
        <v>137</v>
      </c>
      <c r="C203" s="124" t="s">
        <v>146</v>
      </c>
      <c r="D203" s="124" t="s">
        <v>458</v>
      </c>
      <c r="E203" s="124" t="s">
        <v>458</v>
      </c>
      <c r="F203" s="124" t="s">
        <v>1264</v>
      </c>
      <c r="G203" s="124" t="s">
        <v>1265</v>
      </c>
      <c r="H203" s="124" t="s">
        <v>157</v>
      </c>
      <c r="I203" s="124" t="s">
        <v>164</v>
      </c>
      <c r="J203" s="124" t="s">
        <v>162</v>
      </c>
      <c r="K203" s="124" t="s">
        <v>167</v>
      </c>
      <c r="L203" s="124" t="s">
        <v>359</v>
      </c>
      <c r="M203" s="124" t="s">
        <v>585</v>
      </c>
      <c r="N203" s="124" t="s">
        <v>585</v>
      </c>
      <c r="O203" s="124" t="s">
        <v>585</v>
      </c>
      <c r="P203" s="124" t="s">
        <v>420</v>
      </c>
      <c r="Q203" s="124" t="s">
        <v>364</v>
      </c>
      <c r="R203" s="124" t="s">
        <v>420</v>
      </c>
      <c r="S203" s="191" t="s">
        <v>817</v>
      </c>
      <c r="T203" s="124" t="s">
        <v>1266</v>
      </c>
      <c r="U203" s="124" t="s">
        <v>369</v>
      </c>
      <c r="V203" s="124" t="s">
        <v>1267</v>
      </c>
      <c r="W203" s="124" t="s">
        <v>585</v>
      </c>
      <c r="X203" s="124" t="s">
        <v>1227</v>
      </c>
      <c r="Y203" s="124" t="s">
        <v>373</v>
      </c>
      <c r="Z203" s="124" t="s">
        <v>373</v>
      </c>
      <c r="AA203" s="124" t="s">
        <v>379</v>
      </c>
      <c r="AB203" s="70">
        <f t="shared" ref="AB203:AB258" si="40">IF(AA203="Alta",3,IF(AA203="Media",2,IF(AA203="Baja",1,IF(AA203="",""))))</f>
        <v>1</v>
      </c>
      <c r="AC203" s="124" t="s">
        <v>379</v>
      </c>
      <c r="AD203" s="70">
        <f t="shared" ref="AD203:AD258" si="41">IF(AC203="Alta",3,IF(AC203="Media",2,IF(AC203="Baja",1,IF(AC203="",""))))</f>
        <v>1</v>
      </c>
      <c r="AE203" s="124" t="s">
        <v>379</v>
      </c>
      <c r="AF203" s="70">
        <f t="shared" ref="AF203:AF258" si="42">IF(AE203="Alta",3,IF(AE203="Media",2,IF(AE203="Baja",1,IF(AE203="",""))))</f>
        <v>1</v>
      </c>
      <c r="AG203" s="70">
        <f t="shared" ref="AG203:AG258" si="43">IFERROR(SUM(AB203+AD203+AF203),"")</f>
        <v>3</v>
      </c>
      <c r="AH203" s="70" t="str">
        <f t="shared" si="39"/>
        <v>Baja</v>
      </c>
    </row>
    <row r="204" spans="1:34" s="185" customFormat="1" ht="178.5">
      <c r="A204" s="124" t="s">
        <v>1573</v>
      </c>
      <c r="B204" s="124" t="s">
        <v>137</v>
      </c>
      <c r="C204" s="124" t="s">
        <v>146</v>
      </c>
      <c r="D204" s="124" t="s">
        <v>458</v>
      </c>
      <c r="E204" s="124" t="s">
        <v>458</v>
      </c>
      <c r="F204" s="124" t="s">
        <v>1268</v>
      </c>
      <c r="G204" s="124" t="s">
        <v>1269</v>
      </c>
      <c r="H204" s="124" t="s">
        <v>157</v>
      </c>
      <c r="I204" s="124" t="s">
        <v>164</v>
      </c>
      <c r="J204" s="124" t="s">
        <v>162</v>
      </c>
      <c r="K204" s="124" t="s">
        <v>175</v>
      </c>
      <c r="L204" s="124" t="s">
        <v>359</v>
      </c>
      <c r="M204" s="124" t="s">
        <v>585</v>
      </c>
      <c r="N204" s="124" t="s">
        <v>585</v>
      </c>
      <c r="O204" s="124" t="s">
        <v>585</v>
      </c>
      <c r="P204" s="124" t="s">
        <v>420</v>
      </c>
      <c r="Q204" s="124" t="s">
        <v>364</v>
      </c>
      <c r="R204" s="124" t="s">
        <v>420</v>
      </c>
      <c r="S204" s="191" t="s">
        <v>817</v>
      </c>
      <c r="T204" s="124" t="s">
        <v>1270</v>
      </c>
      <c r="U204" s="124" t="s">
        <v>369</v>
      </c>
      <c r="V204" s="124" t="s">
        <v>1271</v>
      </c>
      <c r="W204" s="124" t="s">
        <v>585</v>
      </c>
      <c r="X204" s="124" t="s">
        <v>1227</v>
      </c>
      <c r="Y204" s="124" t="s">
        <v>371</v>
      </c>
      <c r="Z204" s="124" t="s">
        <v>372</v>
      </c>
      <c r="AA204" s="124" t="s">
        <v>379</v>
      </c>
      <c r="AB204" s="70">
        <f t="shared" si="40"/>
        <v>1</v>
      </c>
      <c r="AC204" s="124" t="s">
        <v>378</v>
      </c>
      <c r="AD204" s="70">
        <f t="shared" si="41"/>
        <v>2</v>
      </c>
      <c r="AE204" s="124" t="s">
        <v>379</v>
      </c>
      <c r="AF204" s="70">
        <f t="shared" si="42"/>
        <v>1</v>
      </c>
      <c r="AG204" s="70">
        <f t="shared" si="43"/>
        <v>4</v>
      </c>
      <c r="AH204" s="70" t="str">
        <f t="shared" si="39"/>
        <v>Media</v>
      </c>
    </row>
    <row r="205" spans="1:34" s="185" customFormat="1" ht="102">
      <c r="A205" s="124" t="s">
        <v>1574</v>
      </c>
      <c r="B205" s="124" t="s">
        <v>137</v>
      </c>
      <c r="C205" s="124" t="s">
        <v>146</v>
      </c>
      <c r="D205" s="124" t="s">
        <v>458</v>
      </c>
      <c r="E205" s="124" t="s">
        <v>458</v>
      </c>
      <c r="F205" s="124" t="s">
        <v>1272</v>
      </c>
      <c r="G205" s="124" t="s">
        <v>1273</v>
      </c>
      <c r="H205" s="124" t="s">
        <v>157</v>
      </c>
      <c r="I205" s="124" t="s">
        <v>164</v>
      </c>
      <c r="J205" s="124" t="s">
        <v>170</v>
      </c>
      <c r="K205" s="124" t="s">
        <v>171</v>
      </c>
      <c r="L205" s="124" t="s">
        <v>359</v>
      </c>
      <c r="M205" s="124" t="s">
        <v>585</v>
      </c>
      <c r="N205" s="124" t="s">
        <v>585</v>
      </c>
      <c r="O205" s="124" t="s">
        <v>585</v>
      </c>
      <c r="P205" s="124" t="s">
        <v>421</v>
      </c>
      <c r="Q205" s="124" t="s">
        <v>364</v>
      </c>
      <c r="R205" s="124" t="s">
        <v>420</v>
      </c>
      <c r="S205" s="191" t="s">
        <v>817</v>
      </c>
      <c r="T205" s="124" t="s">
        <v>1274</v>
      </c>
      <c r="U205" s="124" t="s">
        <v>369</v>
      </c>
      <c r="V205" s="124" t="s">
        <v>1275</v>
      </c>
      <c r="W205" s="124" t="s">
        <v>585</v>
      </c>
      <c r="X205" s="124" t="s">
        <v>1227</v>
      </c>
      <c r="Y205" s="124" t="s">
        <v>373</v>
      </c>
      <c r="Z205" s="124" t="s">
        <v>373</v>
      </c>
      <c r="AA205" s="124" t="s">
        <v>379</v>
      </c>
      <c r="AB205" s="70">
        <f t="shared" si="40"/>
        <v>1</v>
      </c>
      <c r="AC205" s="124" t="s">
        <v>379</v>
      </c>
      <c r="AD205" s="70">
        <f t="shared" si="41"/>
        <v>1</v>
      </c>
      <c r="AE205" s="124" t="s">
        <v>379</v>
      </c>
      <c r="AF205" s="70">
        <f t="shared" si="42"/>
        <v>1</v>
      </c>
      <c r="AG205" s="70">
        <f t="shared" si="43"/>
        <v>3</v>
      </c>
      <c r="AH205" s="70" t="str">
        <f t="shared" si="39"/>
        <v>Baja</v>
      </c>
    </row>
    <row r="206" spans="1:34" s="185" customFormat="1" ht="114.75">
      <c r="A206" s="124" t="s">
        <v>1575</v>
      </c>
      <c r="B206" s="124" t="s">
        <v>137</v>
      </c>
      <c r="C206" s="124" t="s">
        <v>146</v>
      </c>
      <c r="D206" s="124" t="s">
        <v>458</v>
      </c>
      <c r="E206" s="124" t="s">
        <v>458</v>
      </c>
      <c r="F206" s="124" t="s">
        <v>1276</v>
      </c>
      <c r="G206" s="124" t="s">
        <v>1277</v>
      </c>
      <c r="H206" s="124" t="s">
        <v>157</v>
      </c>
      <c r="I206" s="124" t="s">
        <v>164</v>
      </c>
      <c r="J206" s="124" t="s">
        <v>158</v>
      </c>
      <c r="K206" s="124" t="s">
        <v>182</v>
      </c>
      <c r="L206" s="124" t="s">
        <v>359</v>
      </c>
      <c r="M206" s="124" t="s">
        <v>1278</v>
      </c>
      <c r="N206" s="124" t="s">
        <v>1278</v>
      </c>
      <c r="O206" s="124" t="s">
        <v>1279</v>
      </c>
      <c r="P206" s="124" t="s">
        <v>420</v>
      </c>
      <c r="Q206" s="124" t="s">
        <v>364</v>
      </c>
      <c r="R206" s="124" t="s">
        <v>420</v>
      </c>
      <c r="S206" s="191" t="s">
        <v>817</v>
      </c>
      <c r="T206" s="124" t="s">
        <v>1280</v>
      </c>
      <c r="U206" s="124" t="s">
        <v>369</v>
      </c>
      <c r="V206" s="124" t="s">
        <v>1281</v>
      </c>
      <c r="W206" s="124" t="s">
        <v>585</v>
      </c>
      <c r="X206" s="124" t="s">
        <v>1227</v>
      </c>
      <c r="Y206" s="124" t="s">
        <v>373</v>
      </c>
      <c r="Z206" s="124" t="s">
        <v>373</v>
      </c>
      <c r="AA206" s="124" t="s">
        <v>379</v>
      </c>
      <c r="AB206" s="70">
        <f t="shared" si="40"/>
        <v>1</v>
      </c>
      <c r="AC206" s="124" t="s">
        <v>379</v>
      </c>
      <c r="AD206" s="70">
        <f t="shared" si="41"/>
        <v>1</v>
      </c>
      <c r="AE206" s="124" t="s">
        <v>379</v>
      </c>
      <c r="AF206" s="70">
        <f t="shared" si="42"/>
        <v>1</v>
      </c>
      <c r="AG206" s="70">
        <f t="shared" si="43"/>
        <v>3</v>
      </c>
      <c r="AH206" s="70" t="str">
        <f t="shared" ref="AH206:AH237" si="44">IF(AEE212=7,(IF(AB206=1,"Alta",IF(AD206=1,"Alta",IF(AF206=1,"Alta","Media")))),IF(AG206&lt;=3,"Baja",IF(AG206&lt;=7,"Media",IF(AG206&lt;=9,"Alta",""))))</f>
        <v>Baja</v>
      </c>
    </row>
    <row r="207" spans="1:34" s="185" customFormat="1" ht="102">
      <c r="A207" s="124" t="s">
        <v>1576</v>
      </c>
      <c r="B207" s="124" t="s">
        <v>137</v>
      </c>
      <c r="C207" s="124" t="s">
        <v>146</v>
      </c>
      <c r="D207" s="124" t="s">
        <v>458</v>
      </c>
      <c r="E207" s="124" t="s">
        <v>458</v>
      </c>
      <c r="F207" s="124" t="s">
        <v>1282</v>
      </c>
      <c r="G207" s="124" t="s">
        <v>1283</v>
      </c>
      <c r="H207" s="124" t="s">
        <v>157</v>
      </c>
      <c r="I207" s="124" t="s">
        <v>164</v>
      </c>
      <c r="J207" s="124" t="s">
        <v>162</v>
      </c>
      <c r="K207" s="124" t="s">
        <v>171</v>
      </c>
      <c r="L207" s="124" t="s">
        <v>359</v>
      </c>
      <c r="M207" s="124" t="s">
        <v>585</v>
      </c>
      <c r="N207" s="124" t="s">
        <v>585</v>
      </c>
      <c r="O207" s="124" t="s">
        <v>585</v>
      </c>
      <c r="P207" s="124" t="s">
        <v>420</v>
      </c>
      <c r="Q207" s="124" t="s">
        <v>364</v>
      </c>
      <c r="R207" s="124" t="s">
        <v>420</v>
      </c>
      <c r="S207" s="191" t="s">
        <v>817</v>
      </c>
      <c r="T207" s="124" t="s">
        <v>1284</v>
      </c>
      <c r="U207" s="124" t="s">
        <v>369</v>
      </c>
      <c r="V207" s="124" t="s">
        <v>1285</v>
      </c>
      <c r="W207" s="124" t="s">
        <v>585</v>
      </c>
      <c r="X207" s="124" t="s">
        <v>1227</v>
      </c>
      <c r="Y207" s="124" t="s">
        <v>373</v>
      </c>
      <c r="Z207" s="124" t="s">
        <v>373</v>
      </c>
      <c r="AA207" s="124" t="s">
        <v>379</v>
      </c>
      <c r="AB207" s="70">
        <f t="shared" si="40"/>
        <v>1</v>
      </c>
      <c r="AC207" s="124" t="s">
        <v>379</v>
      </c>
      <c r="AD207" s="70">
        <f t="shared" si="41"/>
        <v>1</v>
      </c>
      <c r="AE207" s="124" t="s">
        <v>379</v>
      </c>
      <c r="AF207" s="70">
        <f t="shared" si="42"/>
        <v>1</v>
      </c>
      <c r="AG207" s="70">
        <f t="shared" si="43"/>
        <v>3</v>
      </c>
      <c r="AH207" s="70" t="str">
        <f t="shared" si="44"/>
        <v>Baja</v>
      </c>
    </row>
    <row r="208" spans="1:34" s="185" customFormat="1" ht="89.25">
      <c r="A208" s="124" t="s">
        <v>1577</v>
      </c>
      <c r="B208" s="124" t="s">
        <v>137</v>
      </c>
      <c r="C208" s="124" t="s">
        <v>146</v>
      </c>
      <c r="D208" s="124" t="s">
        <v>458</v>
      </c>
      <c r="E208" s="124" t="s">
        <v>458</v>
      </c>
      <c r="F208" s="124" t="s">
        <v>1286</v>
      </c>
      <c r="G208" s="124" t="s">
        <v>1277</v>
      </c>
      <c r="H208" s="124" t="s">
        <v>157</v>
      </c>
      <c r="I208" s="124" t="s">
        <v>164</v>
      </c>
      <c r="J208" s="124" t="s">
        <v>162</v>
      </c>
      <c r="K208" s="124" t="s">
        <v>175</v>
      </c>
      <c r="L208" s="124" t="s">
        <v>359</v>
      </c>
      <c r="M208" s="124" t="s">
        <v>585</v>
      </c>
      <c r="N208" s="124" t="s">
        <v>585</v>
      </c>
      <c r="O208" s="124" t="s">
        <v>585</v>
      </c>
      <c r="P208" s="124" t="s">
        <v>420</v>
      </c>
      <c r="Q208" s="124" t="s">
        <v>364</v>
      </c>
      <c r="R208" s="124" t="s">
        <v>420</v>
      </c>
      <c r="S208" s="191" t="s">
        <v>817</v>
      </c>
      <c r="T208" s="124" t="s">
        <v>1274</v>
      </c>
      <c r="U208" s="124" t="s">
        <v>369</v>
      </c>
      <c r="V208" s="124" t="s">
        <v>1287</v>
      </c>
      <c r="W208" s="124" t="s">
        <v>585</v>
      </c>
      <c r="X208" s="124" t="s">
        <v>1227</v>
      </c>
      <c r="Y208" s="124" t="s">
        <v>373</v>
      </c>
      <c r="Z208" s="124" t="s">
        <v>373</v>
      </c>
      <c r="AA208" s="124" t="s">
        <v>379</v>
      </c>
      <c r="AB208" s="70">
        <f t="shared" si="40"/>
        <v>1</v>
      </c>
      <c r="AC208" s="124" t="s">
        <v>379</v>
      </c>
      <c r="AD208" s="70">
        <f t="shared" si="41"/>
        <v>1</v>
      </c>
      <c r="AE208" s="124" t="s">
        <v>379</v>
      </c>
      <c r="AF208" s="70">
        <f t="shared" si="42"/>
        <v>1</v>
      </c>
      <c r="AG208" s="70">
        <f t="shared" si="43"/>
        <v>3</v>
      </c>
      <c r="AH208" s="70" t="str">
        <f t="shared" si="44"/>
        <v>Baja</v>
      </c>
    </row>
    <row r="209" spans="1:34" s="185" customFormat="1" ht="102">
      <c r="A209" s="124" t="s">
        <v>1578</v>
      </c>
      <c r="B209" s="124" t="s">
        <v>137</v>
      </c>
      <c r="C209" s="124" t="s">
        <v>146</v>
      </c>
      <c r="D209" s="124" t="s">
        <v>458</v>
      </c>
      <c r="E209" s="124" t="s">
        <v>458</v>
      </c>
      <c r="F209" s="124" t="s">
        <v>1288</v>
      </c>
      <c r="G209" s="124" t="s">
        <v>1289</v>
      </c>
      <c r="H209" s="124" t="s">
        <v>157</v>
      </c>
      <c r="I209" s="124" t="s">
        <v>164</v>
      </c>
      <c r="J209" s="124" t="s">
        <v>158</v>
      </c>
      <c r="K209" s="124" t="s">
        <v>182</v>
      </c>
      <c r="L209" s="124" t="s">
        <v>359</v>
      </c>
      <c r="M209" s="124" t="s">
        <v>585</v>
      </c>
      <c r="N209" s="124" t="s">
        <v>585</v>
      </c>
      <c r="O209" s="124" t="s">
        <v>585</v>
      </c>
      <c r="P209" s="124" t="s">
        <v>420</v>
      </c>
      <c r="Q209" s="124" t="s">
        <v>364</v>
      </c>
      <c r="R209" s="124" t="s">
        <v>420</v>
      </c>
      <c r="S209" s="191" t="s">
        <v>817</v>
      </c>
      <c r="T209" s="124" t="s">
        <v>1284</v>
      </c>
      <c r="U209" s="124" t="s">
        <v>369</v>
      </c>
      <c r="V209" s="124" t="s">
        <v>1287</v>
      </c>
      <c r="W209" s="124" t="s">
        <v>585</v>
      </c>
      <c r="X209" s="124" t="s">
        <v>1227</v>
      </c>
      <c r="Y209" s="124" t="s">
        <v>373</v>
      </c>
      <c r="Z209" s="124" t="s">
        <v>373</v>
      </c>
      <c r="AA209" s="124" t="s">
        <v>379</v>
      </c>
      <c r="AB209" s="70">
        <f t="shared" si="40"/>
        <v>1</v>
      </c>
      <c r="AC209" s="124" t="s">
        <v>379</v>
      </c>
      <c r="AD209" s="70">
        <f t="shared" si="41"/>
        <v>1</v>
      </c>
      <c r="AE209" s="124" t="s">
        <v>379</v>
      </c>
      <c r="AF209" s="70">
        <f t="shared" si="42"/>
        <v>1</v>
      </c>
      <c r="AG209" s="70">
        <f t="shared" si="43"/>
        <v>3</v>
      </c>
      <c r="AH209" s="70" t="str">
        <f t="shared" si="44"/>
        <v>Baja</v>
      </c>
    </row>
    <row r="210" spans="1:34" s="185" customFormat="1" ht="89.25">
      <c r="A210" s="124" t="s">
        <v>1579</v>
      </c>
      <c r="B210" s="124" t="s">
        <v>137</v>
      </c>
      <c r="C210" s="124" t="s">
        <v>146</v>
      </c>
      <c r="D210" s="124" t="s">
        <v>458</v>
      </c>
      <c r="E210" s="124" t="s">
        <v>458</v>
      </c>
      <c r="F210" s="124" t="s">
        <v>1290</v>
      </c>
      <c r="G210" s="124" t="s">
        <v>1277</v>
      </c>
      <c r="H210" s="124" t="s">
        <v>157</v>
      </c>
      <c r="I210" s="124" t="s">
        <v>164</v>
      </c>
      <c r="J210" s="124" t="s">
        <v>158</v>
      </c>
      <c r="K210" s="124" t="s">
        <v>182</v>
      </c>
      <c r="L210" s="124" t="s">
        <v>359</v>
      </c>
      <c r="M210" s="124" t="s">
        <v>585</v>
      </c>
      <c r="N210" s="124" t="s">
        <v>585</v>
      </c>
      <c r="O210" s="124" t="s">
        <v>585</v>
      </c>
      <c r="P210" s="124" t="s">
        <v>420</v>
      </c>
      <c r="Q210" s="124" t="s">
        <v>364</v>
      </c>
      <c r="R210" s="124" t="s">
        <v>420</v>
      </c>
      <c r="S210" s="191" t="s">
        <v>817</v>
      </c>
      <c r="T210" s="124" t="s">
        <v>1284</v>
      </c>
      <c r="U210" s="124" t="s">
        <v>369</v>
      </c>
      <c r="V210" s="124" t="s">
        <v>1287</v>
      </c>
      <c r="W210" s="124" t="s">
        <v>585</v>
      </c>
      <c r="X210" s="124" t="s">
        <v>1227</v>
      </c>
      <c r="Y210" s="124" t="s">
        <v>373</v>
      </c>
      <c r="Z210" s="124" t="s">
        <v>373</v>
      </c>
      <c r="AA210" s="124" t="s">
        <v>379</v>
      </c>
      <c r="AB210" s="70">
        <f t="shared" si="40"/>
        <v>1</v>
      </c>
      <c r="AC210" s="124" t="s">
        <v>379</v>
      </c>
      <c r="AD210" s="70">
        <f t="shared" si="41"/>
        <v>1</v>
      </c>
      <c r="AE210" s="124" t="s">
        <v>379</v>
      </c>
      <c r="AF210" s="70">
        <f t="shared" si="42"/>
        <v>1</v>
      </c>
      <c r="AG210" s="70">
        <f t="shared" si="43"/>
        <v>3</v>
      </c>
      <c r="AH210" s="70" t="str">
        <f t="shared" si="44"/>
        <v>Baja</v>
      </c>
    </row>
    <row r="211" spans="1:34" s="185" customFormat="1" ht="102">
      <c r="A211" s="124" t="s">
        <v>1580</v>
      </c>
      <c r="B211" s="124" t="s">
        <v>137</v>
      </c>
      <c r="C211" s="124" t="s">
        <v>146</v>
      </c>
      <c r="D211" s="124" t="s">
        <v>458</v>
      </c>
      <c r="E211" s="124" t="s">
        <v>458</v>
      </c>
      <c r="F211" s="124" t="s">
        <v>1291</v>
      </c>
      <c r="G211" s="124" t="s">
        <v>1292</v>
      </c>
      <c r="H211" s="124" t="s">
        <v>157</v>
      </c>
      <c r="I211" s="124" t="s">
        <v>164</v>
      </c>
      <c r="J211" s="124" t="s">
        <v>170</v>
      </c>
      <c r="K211" s="124" t="s">
        <v>182</v>
      </c>
      <c r="L211" s="124" t="s">
        <v>359</v>
      </c>
      <c r="M211" s="124" t="s">
        <v>585</v>
      </c>
      <c r="N211" s="124" t="s">
        <v>585</v>
      </c>
      <c r="O211" s="124" t="s">
        <v>585</v>
      </c>
      <c r="P211" s="124" t="s">
        <v>420</v>
      </c>
      <c r="Q211" s="124" t="s">
        <v>364</v>
      </c>
      <c r="R211" s="124" t="s">
        <v>420</v>
      </c>
      <c r="S211" s="191" t="s">
        <v>817</v>
      </c>
      <c r="T211" s="124" t="s">
        <v>1284</v>
      </c>
      <c r="U211" s="124" t="s">
        <v>369</v>
      </c>
      <c r="V211" s="124" t="s">
        <v>1287</v>
      </c>
      <c r="W211" s="124" t="s">
        <v>585</v>
      </c>
      <c r="X211" s="124" t="s">
        <v>1227</v>
      </c>
      <c r="Y211" s="124" t="s">
        <v>373</v>
      </c>
      <c r="Z211" s="124" t="s">
        <v>373</v>
      </c>
      <c r="AA211" s="124" t="s">
        <v>379</v>
      </c>
      <c r="AB211" s="70">
        <f t="shared" si="40"/>
        <v>1</v>
      </c>
      <c r="AC211" s="124" t="s">
        <v>379</v>
      </c>
      <c r="AD211" s="70">
        <f t="shared" si="41"/>
        <v>1</v>
      </c>
      <c r="AE211" s="124" t="s">
        <v>379</v>
      </c>
      <c r="AF211" s="70">
        <f t="shared" si="42"/>
        <v>1</v>
      </c>
      <c r="AG211" s="70">
        <f t="shared" si="43"/>
        <v>3</v>
      </c>
      <c r="AH211" s="70" t="str">
        <f t="shared" si="44"/>
        <v>Baja</v>
      </c>
    </row>
    <row r="212" spans="1:34" s="185" customFormat="1" ht="89.25">
      <c r="A212" s="124" t="s">
        <v>1581</v>
      </c>
      <c r="B212" s="124" t="s">
        <v>137</v>
      </c>
      <c r="C212" s="124" t="s">
        <v>146</v>
      </c>
      <c r="D212" s="124" t="s">
        <v>458</v>
      </c>
      <c r="E212" s="124" t="s">
        <v>458</v>
      </c>
      <c r="F212" s="124" t="s">
        <v>1293</v>
      </c>
      <c r="G212" s="124" t="s">
        <v>1277</v>
      </c>
      <c r="H212" s="124" t="s">
        <v>157</v>
      </c>
      <c r="I212" s="124" t="s">
        <v>164</v>
      </c>
      <c r="J212" s="124" t="s">
        <v>170</v>
      </c>
      <c r="K212" s="124" t="s">
        <v>182</v>
      </c>
      <c r="L212" s="124" t="s">
        <v>359</v>
      </c>
      <c r="M212" s="124" t="s">
        <v>585</v>
      </c>
      <c r="N212" s="124" t="s">
        <v>585</v>
      </c>
      <c r="O212" s="124" t="s">
        <v>585</v>
      </c>
      <c r="P212" s="124" t="s">
        <v>420</v>
      </c>
      <c r="Q212" s="124" t="s">
        <v>364</v>
      </c>
      <c r="R212" s="124" t="s">
        <v>420</v>
      </c>
      <c r="S212" s="191" t="s">
        <v>817</v>
      </c>
      <c r="T212" s="124" t="s">
        <v>1284</v>
      </c>
      <c r="U212" s="124" t="s">
        <v>369</v>
      </c>
      <c r="V212" s="124" t="s">
        <v>1287</v>
      </c>
      <c r="W212" s="124" t="s">
        <v>585</v>
      </c>
      <c r="X212" s="124" t="s">
        <v>1227</v>
      </c>
      <c r="Y212" s="124" t="s">
        <v>373</v>
      </c>
      <c r="Z212" s="124" t="s">
        <v>373</v>
      </c>
      <c r="AA212" s="124" t="s">
        <v>379</v>
      </c>
      <c r="AB212" s="70">
        <f t="shared" si="40"/>
        <v>1</v>
      </c>
      <c r="AC212" s="124" t="s">
        <v>379</v>
      </c>
      <c r="AD212" s="70">
        <f t="shared" si="41"/>
        <v>1</v>
      </c>
      <c r="AE212" s="124" t="s">
        <v>379</v>
      </c>
      <c r="AF212" s="70">
        <f t="shared" si="42"/>
        <v>1</v>
      </c>
      <c r="AG212" s="70">
        <f t="shared" si="43"/>
        <v>3</v>
      </c>
      <c r="AH212" s="70" t="str">
        <f t="shared" ref="AH212:AH258" si="45">IF(AEE218=7,(IF(AB212=1,"Alta",IF(AD212=1,"Alta",IF(AF212=1,"Alta","Media")))),IF(AG212&lt;=3,"Baja",IF(AG212&lt;=7,"Media",IF(AG212&lt;=9,"Alta",""))))</f>
        <v>Baja</v>
      </c>
    </row>
    <row r="213" spans="1:34" s="185" customFormat="1" ht="102">
      <c r="A213" s="124" t="s">
        <v>1582</v>
      </c>
      <c r="B213" s="124" t="s">
        <v>137</v>
      </c>
      <c r="C213" s="124" t="s">
        <v>146</v>
      </c>
      <c r="D213" s="124" t="s">
        <v>458</v>
      </c>
      <c r="E213" s="124" t="s">
        <v>458</v>
      </c>
      <c r="F213" s="124" t="s">
        <v>1294</v>
      </c>
      <c r="G213" s="124" t="s">
        <v>1295</v>
      </c>
      <c r="H213" s="124" t="s">
        <v>157</v>
      </c>
      <c r="I213" s="124" t="s">
        <v>164</v>
      </c>
      <c r="J213" s="124" t="s">
        <v>170</v>
      </c>
      <c r="K213" s="124" t="s">
        <v>182</v>
      </c>
      <c r="L213" s="124" t="s">
        <v>359</v>
      </c>
      <c r="M213" s="124" t="s">
        <v>585</v>
      </c>
      <c r="N213" s="124" t="s">
        <v>585</v>
      </c>
      <c r="O213" s="124" t="s">
        <v>585</v>
      </c>
      <c r="P213" s="124" t="s">
        <v>420</v>
      </c>
      <c r="Q213" s="124" t="s">
        <v>364</v>
      </c>
      <c r="R213" s="124" t="s">
        <v>420</v>
      </c>
      <c r="S213" s="191" t="s">
        <v>817</v>
      </c>
      <c r="T213" s="124" t="s">
        <v>1284</v>
      </c>
      <c r="U213" s="124" t="s">
        <v>369</v>
      </c>
      <c r="V213" s="124" t="s">
        <v>1287</v>
      </c>
      <c r="W213" s="124" t="s">
        <v>585</v>
      </c>
      <c r="X213" s="124" t="s">
        <v>1227</v>
      </c>
      <c r="Y213" s="124" t="s">
        <v>373</v>
      </c>
      <c r="Z213" s="124" t="s">
        <v>373</v>
      </c>
      <c r="AA213" s="124" t="s">
        <v>379</v>
      </c>
      <c r="AB213" s="70">
        <f t="shared" si="40"/>
        <v>1</v>
      </c>
      <c r="AC213" s="124" t="s">
        <v>379</v>
      </c>
      <c r="AD213" s="70">
        <f t="shared" si="41"/>
        <v>1</v>
      </c>
      <c r="AE213" s="124" t="s">
        <v>379</v>
      </c>
      <c r="AF213" s="70">
        <f t="shared" si="42"/>
        <v>1</v>
      </c>
      <c r="AG213" s="70">
        <f t="shared" si="43"/>
        <v>3</v>
      </c>
      <c r="AH213" s="70" t="str">
        <f t="shared" si="45"/>
        <v>Baja</v>
      </c>
    </row>
    <row r="214" spans="1:34" s="185" customFormat="1" ht="89.25">
      <c r="A214" s="124" t="s">
        <v>1583</v>
      </c>
      <c r="B214" s="124" t="s">
        <v>137</v>
      </c>
      <c r="C214" s="124" t="s">
        <v>146</v>
      </c>
      <c r="D214" s="124" t="s">
        <v>458</v>
      </c>
      <c r="E214" s="124" t="s">
        <v>458</v>
      </c>
      <c r="F214" s="124" t="s">
        <v>1296</v>
      </c>
      <c r="G214" s="124" t="s">
        <v>1277</v>
      </c>
      <c r="H214" s="124" t="s">
        <v>157</v>
      </c>
      <c r="I214" s="124" t="s">
        <v>164</v>
      </c>
      <c r="J214" s="124" t="s">
        <v>170</v>
      </c>
      <c r="K214" s="124" t="s">
        <v>172</v>
      </c>
      <c r="L214" s="124" t="s">
        <v>359</v>
      </c>
      <c r="M214" s="124" t="s">
        <v>585</v>
      </c>
      <c r="N214" s="124" t="s">
        <v>585</v>
      </c>
      <c r="O214" s="124" t="s">
        <v>585</v>
      </c>
      <c r="P214" s="124" t="s">
        <v>420</v>
      </c>
      <c r="Q214" s="124" t="s">
        <v>364</v>
      </c>
      <c r="R214" s="124" t="s">
        <v>420</v>
      </c>
      <c r="S214" s="191" t="s">
        <v>817</v>
      </c>
      <c r="T214" s="124" t="s">
        <v>1284</v>
      </c>
      <c r="U214" s="124" t="s">
        <v>369</v>
      </c>
      <c r="V214" s="124" t="s">
        <v>1287</v>
      </c>
      <c r="W214" s="124" t="s">
        <v>585</v>
      </c>
      <c r="X214" s="124" t="s">
        <v>1227</v>
      </c>
      <c r="Y214" s="124" t="s">
        <v>373</v>
      </c>
      <c r="Z214" s="124" t="s">
        <v>373</v>
      </c>
      <c r="AA214" s="124" t="s">
        <v>379</v>
      </c>
      <c r="AB214" s="70">
        <f t="shared" si="40"/>
        <v>1</v>
      </c>
      <c r="AC214" s="124" t="s">
        <v>379</v>
      </c>
      <c r="AD214" s="70">
        <f t="shared" si="41"/>
        <v>1</v>
      </c>
      <c r="AE214" s="124" t="s">
        <v>379</v>
      </c>
      <c r="AF214" s="70">
        <f t="shared" si="42"/>
        <v>1</v>
      </c>
      <c r="AG214" s="70">
        <f t="shared" si="43"/>
        <v>3</v>
      </c>
      <c r="AH214" s="70" t="str">
        <f t="shared" si="45"/>
        <v>Baja</v>
      </c>
    </row>
    <row r="215" spans="1:34" s="185" customFormat="1" ht="102">
      <c r="A215" s="124" t="s">
        <v>1584</v>
      </c>
      <c r="B215" s="124" t="s">
        <v>137</v>
      </c>
      <c r="C215" s="124" t="s">
        <v>146</v>
      </c>
      <c r="D215" s="124" t="s">
        <v>458</v>
      </c>
      <c r="E215" s="124" t="s">
        <v>458</v>
      </c>
      <c r="F215" s="124" t="s">
        <v>1297</v>
      </c>
      <c r="G215" s="124" t="s">
        <v>1298</v>
      </c>
      <c r="H215" s="124" t="s">
        <v>256</v>
      </c>
      <c r="I215" s="124" t="s">
        <v>164</v>
      </c>
      <c r="J215" s="124" t="s">
        <v>162</v>
      </c>
      <c r="K215" s="124" t="s">
        <v>196</v>
      </c>
      <c r="L215" s="124" t="s">
        <v>359</v>
      </c>
      <c r="M215" s="124" t="s">
        <v>585</v>
      </c>
      <c r="N215" s="124" t="s">
        <v>585</v>
      </c>
      <c r="O215" s="124" t="s">
        <v>585</v>
      </c>
      <c r="P215" s="124" t="s">
        <v>421</v>
      </c>
      <c r="Q215" s="124" t="s">
        <v>364</v>
      </c>
      <c r="R215" s="124" t="s">
        <v>421</v>
      </c>
      <c r="S215" s="191" t="s">
        <v>827</v>
      </c>
      <c r="T215" s="124" t="s">
        <v>1299</v>
      </c>
      <c r="U215" s="124" t="s">
        <v>369</v>
      </c>
      <c r="V215" s="124" t="s">
        <v>1300</v>
      </c>
      <c r="W215" s="124" t="s">
        <v>585</v>
      </c>
      <c r="X215" s="124" t="s">
        <v>1227</v>
      </c>
      <c r="Y215" s="124" t="s">
        <v>371</v>
      </c>
      <c r="Z215" s="124" t="s">
        <v>371</v>
      </c>
      <c r="AA215" s="124" t="s">
        <v>377</v>
      </c>
      <c r="AB215" s="70">
        <f t="shared" si="40"/>
        <v>3</v>
      </c>
      <c r="AC215" s="124" t="s">
        <v>377</v>
      </c>
      <c r="AD215" s="70">
        <f t="shared" si="41"/>
        <v>3</v>
      </c>
      <c r="AE215" s="124" t="s">
        <v>377</v>
      </c>
      <c r="AF215" s="70">
        <f t="shared" si="42"/>
        <v>3</v>
      </c>
      <c r="AG215" s="70">
        <f t="shared" si="43"/>
        <v>9</v>
      </c>
      <c r="AH215" s="70" t="str">
        <f t="shared" si="45"/>
        <v>Alta</v>
      </c>
    </row>
    <row r="216" spans="1:34" s="185" customFormat="1" ht="409.5">
      <c r="A216" s="124" t="s">
        <v>1585</v>
      </c>
      <c r="B216" s="124" t="s">
        <v>137</v>
      </c>
      <c r="C216" s="207" t="s">
        <v>1301</v>
      </c>
      <c r="D216" s="124" t="s">
        <v>1302</v>
      </c>
      <c r="E216" s="124" t="s">
        <v>458</v>
      </c>
      <c r="F216" s="208" t="s">
        <v>1303</v>
      </c>
      <c r="G216" s="209" t="s">
        <v>1304</v>
      </c>
      <c r="H216" s="124" t="s">
        <v>157</v>
      </c>
      <c r="I216" s="124" t="s">
        <v>164</v>
      </c>
      <c r="J216" s="124" t="s">
        <v>170</v>
      </c>
      <c r="K216" s="124" t="s">
        <v>182</v>
      </c>
      <c r="L216" s="124" t="s">
        <v>359</v>
      </c>
      <c r="M216" s="124" t="s">
        <v>1305</v>
      </c>
      <c r="N216" s="210" t="s">
        <v>1306</v>
      </c>
      <c r="O216" s="187" t="s">
        <v>1307</v>
      </c>
      <c r="P216" s="124" t="s">
        <v>420</v>
      </c>
      <c r="Q216" s="124" t="s">
        <v>365</v>
      </c>
      <c r="R216" s="124" t="s">
        <v>420</v>
      </c>
      <c r="S216" s="191" t="s">
        <v>898</v>
      </c>
      <c r="T216" s="124" t="s">
        <v>1308</v>
      </c>
      <c r="U216" s="124" t="s">
        <v>369</v>
      </c>
      <c r="V216" s="124" t="s">
        <v>1309</v>
      </c>
      <c r="W216" s="124" t="s">
        <v>421</v>
      </c>
      <c r="X216" s="124" t="s">
        <v>1308</v>
      </c>
      <c r="Y216" s="124" t="s">
        <v>373</v>
      </c>
      <c r="Z216" s="124" t="s">
        <v>373</v>
      </c>
      <c r="AA216" s="124" t="s">
        <v>379</v>
      </c>
      <c r="AB216" s="70">
        <f t="shared" si="40"/>
        <v>1</v>
      </c>
      <c r="AC216" s="70" t="s">
        <v>378</v>
      </c>
      <c r="AD216" s="70">
        <f t="shared" si="41"/>
        <v>2</v>
      </c>
      <c r="AE216" s="70" t="s">
        <v>378</v>
      </c>
      <c r="AF216" s="70">
        <f t="shared" si="42"/>
        <v>2</v>
      </c>
      <c r="AG216" s="70">
        <f t="shared" si="43"/>
        <v>5</v>
      </c>
      <c r="AH216" s="70" t="str">
        <f t="shared" si="45"/>
        <v>Media</v>
      </c>
    </row>
    <row r="217" spans="1:34" s="185" customFormat="1" ht="409.5">
      <c r="A217" s="124" t="s">
        <v>1586</v>
      </c>
      <c r="B217" s="124" t="s">
        <v>137</v>
      </c>
      <c r="C217" s="207" t="s">
        <v>1301</v>
      </c>
      <c r="D217" s="124" t="s">
        <v>1302</v>
      </c>
      <c r="E217" s="124" t="s">
        <v>458</v>
      </c>
      <c r="F217" s="208" t="s">
        <v>1310</v>
      </c>
      <c r="G217" s="209" t="s">
        <v>1311</v>
      </c>
      <c r="H217" s="124" t="s">
        <v>157</v>
      </c>
      <c r="I217" s="124" t="s">
        <v>164</v>
      </c>
      <c r="J217" s="124" t="s">
        <v>170</v>
      </c>
      <c r="K217" s="124" t="s">
        <v>182</v>
      </c>
      <c r="L217" s="124" t="s">
        <v>359</v>
      </c>
      <c r="M217" s="124" t="s">
        <v>1305</v>
      </c>
      <c r="N217" s="210" t="s">
        <v>1306</v>
      </c>
      <c r="O217" s="124" t="s">
        <v>1307</v>
      </c>
      <c r="P217" s="124" t="s">
        <v>420</v>
      </c>
      <c r="Q217" s="124" t="s">
        <v>365</v>
      </c>
      <c r="R217" s="124" t="s">
        <v>420</v>
      </c>
      <c r="S217" s="191" t="s">
        <v>898</v>
      </c>
      <c r="T217" s="124" t="s">
        <v>1308</v>
      </c>
      <c r="U217" s="124" t="s">
        <v>369</v>
      </c>
      <c r="V217" s="124" t="s">
        <v>1309</v>
      </c>
      <c r="W217" s="124" t="s">
        <v>421</v>
      </c>
      <c r="X217" s="124" t="s">
        <v>1308</v>
      </c>
      <c r="Y217" s="124" t="s">
        <v>373</v>
      </c>
      <c r="Z217" s="124" t="s">
        <v>373</v>
      </c>
      <c r="AA217" s="124" t="s">
        <v>379</v>
      </c>
      <c r="AB217" s="70">
        <f t="shared" si="40"/>
        <v>1</v>
      </c>
      <c r="AC217" s="124" t="s">
        <v>379</v>
      </c>
      <c r="AD217" s="70">
        <f t="shared" si="41"/>
        <v>1</v>
      </c>
      <c r="AE217" s="124" t="s">
        <v>379</v>
      </c>
      <c r="AF217" s="70">
        <f t="shared" si="42"/>
        <v>1</v>
      </c>
      <c r="AG217" s="70">
        <f t="shared" si="43"/>
        <v>3</v>
      </c>
      <c r="AH217" s="70" t="str">
        <f t="shared" si="45"/>
        <v>Baja</v>
      </c>
    </row>
    <row r="218" spans="1:34" s="185" customFormat="1" ht="409.5">
      <c r="A218" s="124" t="s">
        <v>1587</v>
      </c>
      <c r="B218" s="124" t="s">
        <v>137</v>
      </c>
      <c r="C218" s="207" t="s">
        <v>1301</v>
      </c>
      <c r="D218" s="124" t="s">
        <v>1302</v>
      </c>
      <c r="E218" s="124" t="s">
        <v>1312</v>
      </c>
      <c r="F218" s="208" t="s">
        <v>1313</v>
      </c>
      <c r="G218" s="209" t="s">
        <v>1314</v>
      </c>
      <c r="H218" s="124" t="s">
        <v>157</v>
      </c>
      <c r="I218" s="124" t="s">
        <v>164</v>
      </c>
      <c r="J218" s="124" t="s">
        <v>158</v>
      </c>
      <c r="K218" s="124" t="s">
        <v>182</v>
      </c>
      <c r="L218" s="124" t="s">
        <v>359</v>
      </c>
      <c r="M218" s="124" t="s">
        <v>1305</v>
      </c>
      <c r="N218" s="210" t="s">
        <v>1306</v>
      </c>
      <c r="O218" s="124" t="s">
        <v>1307</v>
      </c>
      <c r="P218" s="124" t="s">
        <v>420</v>
      </c>
      <c r="Q218" s="124" t="s">
        <v>365</v>
      </c>
      <c r="R218" s="124" t="s">
        <v>420</v>
      </c>
      <c r="S218" s="191" t="s">
        <v>898</v>
      </c>
      <c r="T218" s="124" t="s">
        <v>1308</v>
      </c>
      <c r="U218" s="124" t="s">
        <v>369</v>
      </c>
      <c r="V218" s="124" t="s">
        <v>1309</v>
      </c>
      <c r="W218" s="124" t="s">
        <v>421</v>
      </c>
      <c r="X218" s="124" t="s">
        <v>1308</v>
      </c>
      <c r="Y218" s="124" t="s">
        <v>372</v>
      </c>
      <c r="Z218" s="124" t="s">
        <v>372</v>
      </c>
      <c r="AA218" s="70" t="s">
        <v>378</v>
      </c>
      <c r="AB218" s="70">
        <f t="shared" si="40"/>
        <v>2</v>
      </c>
      <c r="AC218" s="70" t="s">
        <v>378</v>
      </c>
      <c r="AD218" s="70">
        <f t="shared" si="41"/>
        <v>2</v>
      </c>
      <c r="AE218" s="124" t="s">
        <v>378</v>
      </c>
      <c r="AF218" s="70">
        <f t="shared" si="42"/>
        <v>2</v>
      </c>
      <c r="AG218" s="70">
        <f t="shared" si="43"/>
        <v>6</v>
      </c>
      <c r="AH218" s="70" t="str">
        <f t="shared" si="45"/>
        <v>Media</v>
      </c>
    </row>
    <row r="219" spans="1:34" s="185" customFormat="1" ht="409.5">
      <c r="A219" s="124" t="s">
        <v>1588</v>
      </c>
      <c r="B219" s="124" t="s">
        <v>137</v>
      </c>
      <c r="C219" s="207" t="s">
        <v>1301</v>
      </c>
      <c r="D219" s="124" t="s">
        <v>1302</v>
      </c>
      <c r="E219" s="124" t="s">
        <v>1315</v>
      </c>
      <c r="F219" s="208" t="s">
        <v>1316</v>
      </c>
      <c r="G219" s="209" t="s">
        <v>1317</v>
      </c>
      <c r="H219" s="124" t="s">
        <v>157</v>
      </c>
      <c r="I219" s="124" t="s">
        <v>164</v>
      </c>
      <c r="J219" s="124" t="s">
        <v>158</v>
      </c>
      <c r="K219" s="124" t="s">
        <v>182</v>
      </c>
      <c r="L219" s="124" t="s">
        <v>359</v>
      </c>
      <c r="M219" s="124" t="s">
        <v>1305</v>
      </c>
      <c r="N219" s="210" t="s">
        <v>1306</v>
      </c>
      <c r="O219" s="124" t="s">
        <v>1307</v>
      </c>
      <c r="P219" s="124" t="s">
        <v>420</v>
      </c>
      <c r="Q219" s="124" t="s">
        <v>365</v>
      </c>
      <c r="R219" s="124" t="s">
        <v>420</v>
      </c>
      <c r="S219" s="191" t="s">
        <v>898</v>
      </c>
      <c r="T219" s="124" t="s">
        <v>1308</v>
      </c>
      <c r="U219" s="124" t="s">
        <v>369</v>
      </c>
      <c r="V219" s="124" t="s">
        <v>1309</v>
      </c>
      <c r="W219" s="124" t="s">
        <v>421</v>
      </c>
      <c r="X219" s="124" t="s">
        <v>1308</v>
      </c>
      <c r="Y219" s="124" t="s">
        <v>372</v>
      </c>
      <c r="Z219" s="124" t="s">
        <v>372</v>
      </c>
      <c r="AA219" s="70" t="s">
        <v>378</v>
      </c>
      <c r="AB219" s="70">
        <f t="shared" si="40"/>
        <v>2</v>
      </c>
      <c r="AC219" s="70" t="s">
        <v>378</v>
      </c>
      <c r="AD219" s="70">
        <f t="shared" si="41"/>
        <v>2</v>
      </c>
      <c r="AE219" s="70" t="s">
        <v>378</v>
      </c>
      <c r="AF219" s="70">
        <f t="shared" si="42"/>
        <v>2</v>
      </c>
      <c r="AG219" s="70">
        <f t="shared" si="43"/>
        <v>6</v>
      </c>
      <c r="AH219" s="70" t="str">
        <f t="shared" si="45"/>
        <v>Media</v>
      </c>
    </row>
    <row r="220" spans="1:34" s="185" customFormat="1" ht="409.5">
      <c r="A220" s="124" t="s">
        <v>1589</v>
      </c>
      <c r="B220" s="124" t="s">
        <v>137</v>
      </c>
      <c r="C220" s="207" t="s">
        <v>1301</v>
      </c>
      <c r="D220" s="124" t="s">
        <v>1302</v>
      </c>
      <c r="E220" s="124" t="s">
        <v>1318</v>
      </c>
      <c r="F220" s="208" t="s">
        <v>1319</v>
      </c>
      <c r="G220" s="209" t="s">
        <v>1320</v>
      </c>
      <c r="H220" s="124" t="s">
        <v>157</v>
      </c>
      <c r="I220" s="124" t="s">
        <v>164</v>
      </c>
      <c r="J220" s="124" t="s">
        <v>158</v>
      </c>
      <c r="K220" s="124" t="s">
        <v>182</v>
      </c>
      <c r="L220" s="124" t="s">
        <v>359</v>
      </c>
      <c r="M220" s="124" t="s">
        <v>1305</v>
      </c>
      <c r="N220" s="210" t="s">
        <v>1306</v>
      </c>
      <c r="O220" s="124" t="s">
        <v>1307</v>
      </c>
      <c r="P220" s="124" t="s">
        <v>420</v>
      </c>
      <c r="Q220" s="124" t="s">
        <v>365</v>
      </c>
      <c r="R220" s="124" t="s">
        <v>420</v>
      </c>
      <c r="S220" s="191" t="s">
        <v>898</v>
      </c>
      <c r="T220" s="124" t="s">
        <v>1308</v>
      </c>
      <c r="U220" s="124" t="s">
        <v>369</v>
      </c>
      <c r="V220" s="124" t="s">
        <v>1309</v>
      </c>
      <c r="W220" s="124" t="s">
        <v>421</v>
      </c>
      <c r="X220" s="124" t="s">
        <v>1308</v>
      </c>
      <c r="Y220" s="124" t="s">
        <v>372</v>
      </c>
      <c r="Z220" s="124" t="s">
        <v>372</v>
      </c>
      <c r="AA220" s="70" t="s">
        <v>378</v>
      </c>
      <c r="AB220" s="70">
        <f t="shared" si="40"/>
        <v>2</v>
      </c>
      <c r="AC220" s="70" t="s">
        <v>378</v>
      </c>
      <c r="AD220" s="70">
        <f t="shared" si="41"/>
        <v>2</v>
      </c>
      <c r="AE220" s="70" t="s">
        <v>378</v>
      </c>
      <c r="AF220" s="70">
        <f t="shared" si="42"/>
        <v>2</v>
      </c>
      <c r="AG220" s="70">
        <f t="shared" si="43"/>
        <v>6</v>
      </c>
      <c r="AH220" s="70" t="str">
        <f t="shared" si="45"/>
        <v>Media</v>
      </c>
    </row>
    <row r="221" spans="1:34" s="185" customFormat="1" ht="409.5">
      <c r="A221" s="124" t="s">
        <v>1590</v>
      </c>
      <c r="B221" s="124" t="s">
        <v>137</v>
      </c>
      <c r="C221" s="207" t="s">
        <v>1301</v>
      </c>
      <c r="D221" s="124" t="s">
        <v>1302</v>
      </c>
      <c r="E221" s="124" t="s">
        <v>1321</v>
      </c>
      <c r="F221" s="208" t="s">
        <v>1322</v>
      </c>
      <c r="G221" s="209" t="s">
        <v>1323</v>
      </c>
      <c r="H221" s="124" t="s">
        <v>157</v>
      </c>
      <c r="I221" s="124" t="s">
        <v>164</v>
      </c>
      <c r="J221" s="124" t="s">
        <v>158</v>
      </c>
      <c r="K221" s="124" t="s">
        <v>182</v>
      </c>
      <c r="L221" s="124" t="s">
        <v>359</v>
      </c>
      <c r="M221" s="124" t="s">
        <v>1305</v>
      </c>
      <c r="N221" s="210" t="s">
        <v>1306</v>
      </c>
      <c r="O221" s="124" t="s">
        <v>1307</v>
      </c>
      <c r="P221" s="124" t="s">
        <v>420</v>
      </c>
      <c r="Q221" s="124" t="s">
        <v>365</v>
      </c>
      <c r="R221" s="124" t="s">
        <v>420</v>
      </c>
      <c r="S221" s="191" t="s">
        <v>898</v>
      </c>
      <c r="T221" s="124" t="s">
        <v>1308</v>
      </c>
      <c r="U221" s="124" t="s">
        <v>369</v>
      </c>
      <c r="V221" s="124" t="s">
        <v>1309</v>
      </c>
      <c r="W221" s="124" t="s">
        <v>421</v>
      </c>
      <c r="X221" s="124" t="s">
        <v>1308</v>
      </c>
      <c r="Y221" s="124" t="s">
        <v>372</v>
      </c>
      <c r="Z221" s="124" t="s">
        <v>372</v>
      </c>
      <c r="AA221" s="70" t="s">
        <v>378</v>
      </c>
      <c r="AB221" s="70">
        <f t="shared" si="40"/>
        <v>2</v>
      </c>
      <c r="AC221" s="70" t="s">
        <v>378</v>
      </c>
      <c r="AD221" s="70">
        <f t="shared" si="41"/>
        <v>2</v>
      </c>
      <c r="AE221" s="70" t="s">
        <v>378</v>
      </c>
      <c r="AF221" s="70">
        <f t="shared" si="42"/>
        <v>2</v>
      </c>
      <c r="AG221" s="70">
        <f t="shared" si="43"/>
        <v>6</v>
      </c>
      <c r="AH221" s="70" t="str">
        <f t="shared" si="45"/>
        <v>Media</v>
      </c>
    </row>
    <row r="222" spans="1:34" s="185" customFormat="1" ht="409.5">
      <c r="A222" s="124" t="s">
        <v>1591</v>
      </c>
      <c r="B222" s="124" t="s">
        <v>137</v>
      </c>
      <c r="C222" s="207" t="s">
        <v>1301</v>
      </c>
      <c r="D222" s="124" t="s">
        <v>1302</v>
      </c>
      <c r="E222" s="124" t="s">
        <v>1324</v>
      </c>
      <c r="F222" s="208" t="s">
        <v>1325</v>
      </c>
      <c r="G222" s="209" t="s">
        <v>1326</v>
      </c>
      <c r="H222" s="124" t="s">
        <v>157</v>
      </c>
      <c r="I222" s="124" t="s">
        <v>164</v>
      </c>
      <c r="J222" s="124" t="s">
        <v>158</v>
      </c>
      <c r="K222" s="124" t="s">
        <v>182</v>
      </c>
      <c r="L222" s="124" t="s">
        <v>359</v>
      </c>
      <c r="M222" s="124" t="s">
        <v>1305</v>
      </c>
      <c r="N222" s="210" t="s">
        <v>1306</v>
      </c>
      <c r="O222" s="124" t="s">
        <v>1307</v>
      </c>
      <c r="P222" s="124" t="s">
        <v>420</v>
      </c>
      <c r="Q222" s="124" t="s">
        <v>365</v>
      </c>
      <c r="R222" s="124" t="s">
        <v>420</v>
      </c>
      <c r="S222" s="191" t="s">
        <v>898</v>
      </c>
      <c r="T222" s="124" t="s">
        <v>1308</v>
      </c>
      <c r="U222" s="124" t="s">
        <v>369</v>
      </c>
      <c r="V222" s="124" t="s">
        <v>1309</v>
      </c>
      <c r="W222" s="124" t="s">
        <v>421</v>
      </c>
      <c r="X222" s="124" t="s">
        <v>1308</v>
      </c>
      <c r="Y222" s="124" t="s">
        <v>372</v>
      </c>
      <c r="Z222" s="124" t="s">
        <v>372</v>
      </c>
      <c r="AA222" s="70" t="s">
        <v>378</v>
      </c>
      <c r="AB222" s="70">
        <f t="shared" si="40"/>
        <v>2</v>
      </c>
      <c r="AC222" s="70" t="s">
        <v>378</v>
      </c>
      <c r="AD222" s="70">
        <f t="shared" si="41"/>
        <v>2</v>
      </c>
      <c r="AE222" s="70" t="s">
        <v>378</v>
      </c>
      <c r="AF222" s="70">
        <f t="shared" si="42"/>
        <v>2</v>
      </c>
      <c r="AG222" s="70">
        <f t="shared" si="43"/>
        <v>6</v>
      </c>
      <c r="AH222" s="70" t="str">
        <f t="shared" si="45"/>
        <v>Media</v>
      </c>
    </row>
    <row r="223" spans="1:34" s="185" customFormat="1" ht="409.5">
      <c r="A223" s="124" t="s">
        <v>1592</v>
      </c>
      <c r="B223" s="124" t="s">
        <v>137</v>
      </c>
      <c r="C223" s="207" t="s">
        <v>1301</v>
      </c>
      <c r="D223" s="124" t="s">
        <v>1302</v>
      </c>
      <c r="E223" s="124" t="s">
        <v>1327</v>
      </c>
      <c r="F223" s="208" t="s">
        <v>1328</v>
      </c>
      <c r="G223" s="209" t="s">
        <v>1329</v>
      </c>
      <c r="H223" s="124" t="s">
        <v>157</v>
      </c>
      <c r="I223" s="124" t="s">
        <v>164</v>
      </c>
      <c r="J223" s="124" t="s">
        <v>158</v>
      </c>
      <c r="K223" s="124" t="s">
        <v>182</v>
      </c>
      <c r="L223" s="124" t="s">
        <v>359</v>
      </c>
      <c r="M223" s="124" t="s">
        <v>1305</v>
      </c>
      <c r="N223" s="210" t="s">
        <v>1306</v>
      </c>
      <c r="O223" s="124" t="s">
        <v>1307</v>
      </c>
      <c r="P223" s="124" t="s">
        <v>420</v>
      </c>
      <c r="Q223" s="124" t="s">
        <v>365</v>
      </c>
      <c r="R223" s="124" t="s">
        <v>420</v>
      </c>
      <c r="S223" s="191" t="s">
        <v>898</v>
      </c>
      <c r="T223" s="124" t="s">
        <v>1308</v>
      </c>
      <c r="U223" s="124" t="s">
        <v>369</v>
      </c>
      <c r="V223" s="124" t="s">
        <v>1309</v>
      </c>
      <c r="W223" s="124" t="s">
        <v>421</v>
      </c>
      <c r="X223" s="124" t="s">
        <v>1308</v>
      </c>
      <c r="Y223" s="124" t="s">
        <v>372</v>
      </c>
      <c r="Z223" s="124" t="s">
        <v>372</v>
      </c>
      <c r="AA223" s="70" t="s">
        <v>378</v>
      </c>
      <c r="AB223" s="70">
        <f t="shared" si="40"/>
        <v>2</v>
      </c>
      <c r="AC223" s="70" t="s">
        <v>378</v>
      </c>
      <c r="AD223" s="70">
        <f t="shared" si="41"/>
        <v>2</v>
      </c>
      <c r="AE223" s="70" t="s">
        <v>378</v>
      </c>
      <c r="AF223" s="70">
        <f t="shared" si="42"/>
        <v>2</v>
      </c>
      <c r="AG223" s="70">
        <f t="shared" si="43"/>
        <v>6</v>
      </c>
      <c r="AH223" s="70" t="str">
        <f t="shared" si="45"/>
        <v>Media</v>
      </c>
    </row>
    <row r="224" spans="1:34" s="185" customFormat="1" ht="409.5">
      <c r="A224" s="124" t="s">
        <v>1593</v>
      </c>
      <c r="B224" s="124" t="s">
        <v>137</v>
      </c>
      <c r="C224" s="207" t="s">
        <v>1301</v>
      </c>
      <c r="D224" s="124" t="s">
        <v>1302</v>
      </c>
      <c r="E224" s="124" t="s">
        <v>1330</v>
      </c>
      <c r="F224" s="208" t="s">
        <v>1331</v>
      </c>
      <c r="G224" s="209" t="s">
        <v>1332</v>
      </c>
      <c r="H224" s="124" t="s">
        <v>157</v>
      </c>
      <c r="I224" s="124" t="s">
        <v>164</v>
      </c>
      <c r="J224" s="124" t="s">
        <v>158</v>
      </c>
      <c r="K224" s="124" t="s">
        <v>182</v>
      </c>
      <c r="L224" s="124" t="s">
        <v>359</v>
      </c>
      <c r="M224" s="124" t="s">
        <v>1305</v>
      </c>
      <c r="N224" s="210" t="s">
        <v>1306</v>
      </c>
      <c r="O224" s="124" t="s">
        <v>1307</v>
      </c>
      <c r="P224" s="124" t="s">
        <v>420</v>
      </c>
      <c r="Q224" s="124" t="s">
        <v>365</v>
      </c>
      <c r="R224" s="124" t="s">
        <v>420</v>
      </c>
      <c r="S224" s="191" t="s">
        <v>898</v>
      </c>
      <c r="T224" s="124" t="s">
        <v>1308</v>
      </c>
      <c r="U224" s="124" t="s">
        <v>369</v>
      </c>
      <c r="V224" s="124" t="s">
        <v>1309</v>
      </c>
      <c r="W224" s="124" t="s">
        <v>421</v>
      </c>
      <c r="X224" s="124" t="s">
        <v>1308</v>
      </c>
      <c r="Y224" s="124" t="s">
        <v>372</v>
      </c>
      <c r="Z224" s="124" t="s">
        <v>372</v>
      </c>
      <c r="AA224" s="70" t="s">
        <v>378</v>
      </c>
      <c r="AB224" s="70">
        <f t="shared" si="40"/>
        <v>2</v>
      </c>
      <c r="AC224" s="70" t="s">
        <v>378</v>
      </c>
      <c r="AD224" s="70">
        <f t="shared" si="41"/>
        <v>2</v>
      </c>
      <c r="AE224" s="70" t="s">
        <v>378</v>
      </c>
      <c r="AF224" s="70">
        <f t="shared" si="42"/>
        <v>2</v>
      </c>
      <c r="AG224" s="70">
        <f t="shared" si="43"/>
        <v>6</v>
      </c>
      <c r="AH224" s="70" t="str">
        <f t="shared" si="45"/>
        <v>Media</v>
      </c>
    </row>
    <row r="225" spans="1:34" s="185" customFormat="1" ht="409.5">
      <c r="A225" s="124" t="s">
        <v>1594</v>
      </c>
      <c r="B225" s="124" t="s">
        <v>137</v>
      </c>
      <c r="C225" s="207" t="s">
        <v>1301</v>
      </c>
      <c r="D225" s="124" t="s">
        <v>1302</v>
      </c>
      <c r="E225" s="124" t="s">
        <v>1333</v>
      </c>
      <c r="F225" s="208" t="s">
        <v>1334</v>
      </c>
      <c r="G225" s="209" t="s">
        <v>1335</v>
      </c>
      <c r="H225" s="124" t="s">
        <v>157</v>
      </c>
      <c r="I225" s="124" t="s">
        <v>164</v>
      </c>
      <c r="J225" s="124" t="s">
        <v>158</v>
      </c>
      <c r="K225" s="124" t="s">
        <v>182</v>
      </c>
      <c r="L225" s="124" t="s">
        <v>359</v>
      </c>
      <c r="M225" s="124" t="s">
        <v>1305</v>
      </c>
      <c r="N225" s="210" t="s">
        <v>1306</v>
      </c>
      <c r="O225" s="124" t="s">
        <v>1307</v>
      </c>
      <c r="P225" s="124" t="s">
        <v>420</v>
      </c>
      <c r="Q225" s="124" t="s">
        <v>365</v>
      </c>
      <c r="R225" s="124" t="s">
        <v>420</v>
      </c>
      <c r="S225" s="191" t="s">
        <v>898</v>
      </c>
      <c r="T225" s="124" t="s">
        <v>1308</v>
      </c>
      <c r="U225" s="124" t="s">
        <v>369</v>
      </c>
      <c r="V225" s="124" t="s">
        <v>1309</v>
      </c>
      <c r="W225" s="124" t="s">
        <v>421</v>
      </c>
      <c r="X225" s="124" t="s">
        <v>1308</v>
      </c>
      <c r="Y225" s="124" t="s">
        <v>373</v>
      </c>
      <c r="Z225" s="124" t="s">
        <v>373</v>
      </c>
      <c r="AA225" s="70" t="s">
        <v>378</v>
      </c>
      <c r="AB225" s="70">
        <f t="shared" si="40"/>
        <v>2</v>
      </c>
      <c r="AC225" s="70" t="s">
        <v>378</v>
      </c>
      <c r="AD225" s="70">
        <f t="shared" si="41"/>
        <v>2</v>
      </c>
      <c r="AE225" s="70" t="s">
        <v>378</v>
      </c>
      <c r="AF225" s="70">
        <f t="shared" si="42"/>
        <v>2</v>
      </c>
      <c r="AG225" s="70">
        <f t="shared" si="43"/>
        <v>6</v>
      </c>
      <c r="AH225" s="70" t="str">
        <f t="shared" si="45"/>
        <v>Media</v>
      </c>
    </row>
    <row r="226" spans="1:34" s="185" customFormat="1" ht="409.5">
      <c r="A226" s="124" t="s">
        <v>1595</v>
      </c>
      <c r="B226" s="124" t="s">
        <v>137</v>
      </c>
      <c r="C226" s="207" t="s">
        <v>1301</v>
      </c>
      <c r="D226" s="124" t="s">
        <v>1302</v>
      </c>
      <c r="E226" s="124" t="s">
        <v>458</v>
      </c>
      <c r="F226" s="208" t="s">
        <v>1336</v>
      </c>
      <c r="G226" s="209" t="s">
        <v>1337</v>
      </c>
      <c r="H226" s="124" t="s">
        <v>157</v>
      </c>
      <c r="I226" s="124" t="s">
        <v>164</v>
      </c>
      <c r="J226" s="124" t="s">
        <v>170</v>
      </c>
      <c r="K226" s="124" t="s">
        <v>182</v>
      </c>
      <c r="L226" s="124" t="s">
        <v>359</v>
      </c>
      <c r="M226" s="124" t="s">
        <v>1305</v>
      </c>
      <c r="N226" s="210" t="s">
        <v>1306</v>
      </c>
      <c r="O226" s="187" t="s">
        <v>1307</v>
      </c>
      <c r="P226" s="124" t="s">
        <v>420</v>
      </c>
      <c r="Q226" s="124" t="s">
        <v>365</v>
      </c>
      <c r="R226" s="124" t="s">
        <v>420</v>
      </c>
      <c r="S226" s="191" t="s">
        <v>898</v>
      </c>
      <c r="T226" s="124" t="s">
        <v>1308</v>
      </c>
      <c r="U226" s="124" t="s">
        <v>369</v>
      </c>
      <c r="V226" s="124" t="s">
        <v>1309</v>
      </c>
      <c r="W226" s="124" t="s">
        <v>421</v>
      </c>
      <c r="X226" s="124" t="s">
        <v>1308</v>
      </c>
      <c r="Y226" s="124" t="s">
        <v>373</v>
      </c>
      <c r="Z226" s="124" t="s">
        <v>373</v>
      </c>
      <c r="AA226" s="70" t="s">
        <v>379</v>
      </c>
      <c r="AB226" s="70">
        <f t="shared" si="40"/>
        <v>1</v>
      </c>
      <c r="AC226" s="70" t="s">
        <v>378</v>
      </c>
      <c r="AD226" s="70">
        <f t="shared" si="41"/>
        <v>2</v>
      </c>
      <c r="AE226" s="70" t="s">
        <v>378</v>
      </c>
      <c r="AF226" s="70">
        <f t="shared" si="42"/>
        <v>2</v>
      </c>
      <c r="AG226" s="70">
        <f t="shared" si="43"/>
        <v>5</v>
      </c>
      <c r="AH226" s="70" t="str">
        <f t="shared" si="45"/>
        <v>Media</v>
      </c>
    </row>
    <row r="227" spans="1:34" s="185" customFormat="1" ht="409.5">
      <c r="A227" s="124" t="s">
        <v>1596</v>
      </c>
      <c r="B227" s="124" t="s">
        <v>137</v>
      </c>
      <c r="C227" s="207" t="s">
        <v>1301</v>
      </c>
      <c r="D227" s="124" t="s">
        <v>1302</v>
      </c>
      <c r="E227" s="124" t="s">
        <v>458</v>
      </c>
      <c r="F227" s="208" t="s">
        <v>1338</v>
      </c>
      <c r="G227" s="209" t="s">
        <v>1339</v>
      </c>
      <c r="H227" s="124" t="s">
        <v>157</v>
      </c>
      <c r="I227" s="124" t="s">
        <v>164</v>
      </c>
      <c r="J227" s="124" t="s">
        <v>170</v>
      </c>
      <c r="K227" s="124" t="s">
        <v>182</v>
      </c>
      <c r="L227" s="124" t="s">
        <v>359</v>
      </c>
      <c r="M227" s="124" t="s">
        <v>1305</v>
      </c>
      <c r="N227" s="210" t="s">
        <v>1306</v>
      </c>
      <c r="O227" s="187" t="s">
        <v>1307</v>
      </c>
      <c r="P227" s="124" t="s">
        <v>420</v>
      </c>
      <c r="Q227" s="124" t="s">
        <v>365</v>
      </c>
      <c r="R227" s="124" t="s">
        <v>420</v>
      </c>
      <c r="S227" s="191" t="s">
        <v>898</v>
      </c>
      <c r="T227" s="124" t="s">
        <v>1308</v>
      </c>
      <c r="U227" s="124" t="s">
        <v>369</v>
      </c>
      <c r="V227" s="124" t="s">
        <v>1309</v>
      </c>
      <c r="W227" s="124" t="s">
        <v>421</v>
      </c>
      <c r="X227" s="124" t="s">
        <v>1308</v>
      </c>
      <c r="Y227" s="124" t="s">
        <v>373</v>
      </c>
      <c r="Z227" s="124" t="s">
        <v>373</v>
      </c>
      <c r="AA227" s="70" t="s">
        <v>379</v>
      </c>
      <c r="AB227" s="70">
        <f t="shared" si="40"/>
        <v>1</v>
      </c>
      <c r="AC227" s="70" t="s">
        <v>378</v>
      </c>
      <c r="AD227" s="70">
        <f t="shared" si="41"/>
        <v>2</v>
      </c>
      <c r="AE227" s="70" t="s">
        <v>378</v>
      </c>
      <c r="AF227" s="70">
        <f t="shared" si="42"/>
        <v>2</v>
      </c>
      <c r="AG227" s="70">
        <f t="shared" si="43"/>
        <v>5</v>
      </c>
      <c r="AH227" s="70" t="str">
        <f t="shared" si="45"/>
        <v>Media</v>
      </c>
    </row>
    <row r="228" spans="1:34" s="185" customFormat="1" ht="395.25">
      <c r="A228" s="124" t="s">
        <v>1597</v>
      </c>
      <c r="B228" s="124" t="s">
        <v>137</v>
      </c>
      <c r="C228" s="207" t="s">
        <v>1301</v>
      </c>
      <c r="D228" s="124" t="s">
        <v>1342</v>
      </c>
      <c r="E228" s="124" t="s">
        <v>1007</v>
      </c>
      <c r="F228" s="211" t="s">
        <v>1343</v>
      </c>
      <c r="G228" s="212" t="s">
        <v>1344</v>
      </c>
      <c r="H228" s="124" t="s">
        <v>157</v>
      </c>
      <c r="I228" s="124" t="s">
        <v>164</v>
      </c>
      <c r="J228" s="124" t="s">
        <v>158</v>
      </c>
      <c r="K228" s="124" t="s">
        <v>182</v>
      </c>
      <c r="L228" s="124" t="s">
        <v>359</v>
      </c>
      <c r="M228" s="124" t="s">
        <v>488</v>
      </c>
      <c r="N228" s="124" t="s">
        <v>1345</v>
      </c>
      <c r="O228" s="124" t="s">
        <v>1340</v>
      </c>
      <c r="P228" s="124" t="s">
        <v>420</v>
      </c>
      <c r="Q228" s="124" t="s">
        <v>364</v>
      </c>
      <c r="R228" s="124" t="s">
        <v>420</v>
      </c>
      <c r="S228" s="191" t="s">
        <v>817</v>
      </c>
      <c r="T228" s="124" t="s">
        <v>1346</v>
      </c>
      <c r="U228" s="124" t="s">
        <v>369</v>
      </c>
      <c r="V228" s="124" t="s">
        <v>1347</v>
      </c>
      <c r="W228" s="124" t="s">
        <v>421</v>
      </c>
      <c r="X228" s="124" t="s">
        <v>1308</v>
      </c>
      <c r="Y228" s="124" t="s">
        <v>373</v>
      </c>
      <c r="Z228" s="124" t="s">
        <v>373</v>
      </c>
      <c r="AA228" s="70" t="s">
        <v>379</v>
      </c>
      <c r="AB228" s="70">
        <f t="shared" si="40"/>
        <v>1</v>
      </c>
      <c r="AC228" s="70" t="s">
        <v>379</v>
      </c>
      <c r="AD228" s="70">
        <f t="shared" si="41"/>
        <v>1</v>
      </c>
      <c r="AE228" s="70" t="s">
        <v>379</v>
      </c>
      <c r="AF228" s="70">
        <f t="shared" si="42"/>
        <v>1</v>
      </c>
      <c r="AG228" s="70">
        <f t="shared" si="43"/>
        <v>3</v>
      </c>
      <c r="AH228" s="70" t="str">
        <f t="shared" si="45"/>
        <v>Baja</v>
      </c>
    </row>
    <row r="229" spans="1:34" s="185" customFormat="1" ht="395.25">
      <c r="A229" s="124" t="s">
        <v>1598</v>
      </c>
      <c r="B229" s="124" t="s">
        <v>137</v>
      </c>
      <c r="C229" s="207" t="s">
        <v>1301</v>
      </c>
      <c r="D229" s="124" t="s">
        <v>1342</v>
      </c>
      <c r="E229" s="124" t="s">
        <v>1348</v>
      </c>
      <c r="F229" s="211" t="s">
        <v>1349</v>
      </c>
      <c r="G229" s="213" t="s">
        <v>1350</v>
      </c>
      <c r="H229" s="124" t="s">
        <v>157</v>
      </c>
      <c r="I229" s="124" t="s">
        <v>164</v>
      </c>
      <c r="J229" s="124" t="s">
        <v>158</v>
      </c>
      <c r="K229" s="124" t="s">
        <v>182</v>
      </c>
      <c r="L229" s="124" t="s">
        <v>359</v>
      </c>
      <c r="M229" s="124" t="s">
        <v>488</v>
      </c>
      <c r="N229" s="124" t="s">
        <v>1345</v>
      </c>
      <c r="O229" s="124" t="s">
        <v>1340</v>
      </c>
      <c r="P229" s="124" t="s">
        <v>420</v>
      </c>
      <c r="Q229" s="124" t="s">
        <v>364</v>
      </c>
      <c r="R229" s="124" t="s">
        <v>420</v>
      </c>
      <c r="S229" s="191" t="s">
        <v>817</v>
      </c>
      <c r="T229" s="124" t="s">
        <v>1346</v>
      </c>
      <c r="U229" s="124" t="s">
        <v>369</v>
      </c>
      <c r="V229" s="124" t="s">
        <v>1347</v>
      </c>
      <c r="W229" s="124" t="s">
        <v>421</v>
      </c>
      <c r="X229" s="124" t="s">
        <v>1308</v>
      </c>
      <c r="Y229" s="124" t="s">
        <v>373</v>
      </c>
      <c r="Z229" s="124" t="s">
        <v>373</v>
      </c>
      <c r="AA229" s="70" t="s">
        <v>379</v>
      </c>
      <c r="AB229" s="70">
        <f t="shared" si="40"/>
        <v>1</v>
      </c>
      <c r="AC229" s="70" t="s">
        <v>379</v>
      </c>
      <c r="AD229" s="70">
        <f t="shared" si="41"/>
        <v>1</v>
      </c>
      <c r="AE229" s="70" t="s">
        <v>379</v>
      </c>
      <c r="AF229" s="70">
        <f t="shared" si="42"/>
        <v>1</v>
      </c>
      <c r="AG229" s="70">
        <f t="shared" si="43"/>
        <v>3</v>
      </c>
      <c r="AH229" s="70" t="str">
        <f t="shared" si="45"/>
        <v>Baja</v>
      </c>
    </row>
    <row r="230" spans="1:34" s="185" customFormat="1" ht="395.25">
      <c r="A230" s="124" t="s">
        <v>1599</v>
      </c>
      <c r="B230" s="124" t="s">
        <v>137</v>
      </c>
      <c r="C230" s="207" t="s">
        <v>1301</v>
      </c>
      <c r="D230" s="124" t="s">
        <v>1342</v>
      </c>
      <c r="E230" s="124" t="s">
        <v>1351</v>
      </c>
      <c r="F230" s="211" t="s">
        <v>1352</v>
      </c>
      <c r="G230" s="212" t="s">
        <v>1353</v>
      </c>
      <c r="H230" s="124" t="s">
        <v>157</v>
      </c>
      <c r="I230" s="124" t="s">
        <v>164</v>
      </c>
      <c r="J230" s="124" t="s">
        <v>158</v>
      </c>
      <c r="K230" s="124" t="s">
        <v>182</v>
      </c>
      <c r="L230" s="124" t="s">
        <v>359</v>
      </c>
      <c r="M230" s="124" t="s">
        <v>488</v>
      </c>
      <c r="N230" s="124" t="s">
        <v>1345</v>
      </c>
      <c r="O230" s="124" t="s">
        <v>1340</v>
      </c>
      <c r="P230" s="124" t="s">
        <v>420</v>
      </c>
      <c r="Q230" s="124" t="s">
        <v>364</v>
      </c>
      <c r="R230" s="124" t="s">
        <v>420</v>
      </c>
      <c r="S230" s="191" t="s">
        <v>817</v>
      </c>
      <c r="T230" s="124" t="s">
        <v>1346</v>
      </c>
      <c r="U230" s="124" t="s">
        <v>369</v>
      </c>
      <c r="V230" s="124" t="s">
        <v>1347</v>
      </c>
      <c r="W230" s="124" t="s">
        <v>421</v>
      </c>
      <c r="X230" s="124" t="s">
        <v>1308</v>
      </c>
      <c r="Y230" s="124" t="s">
        <v>373</v>
      </c>
      <c r="Z230" s="124" t="s">
        <v>373</v>
      </c>
      <c r="AA230" s="70" t="s">
        <v>379</v>
      </c>
      <c r="AB230" s="70">
        <f t="shared" si="40"/>
        <v>1</v>
      </c>
      <c r="AC230" s="70" t="s">
        <v>379</v>
      </c>
      <c r="AD230" s="70">
        <f t="shared" si="41"/>
        <v>1</v>
      </c>
      <c r="AE230" s="70" t="s">
        <v>379</v>
      </c>
      <c r="AF230" s="70">
        <f t="shared" si="42"/>
        <v>1</v>
      </c>
      <c r="AG230" s="70">
        <f t="shared" si="43"/>
        <v>3</v>
      </c>
      <c r="AH230" s="70" t="str">
        <f t="shared" si="45"/>
        <v>Baja</v>
      </c>
    </row>
    <row r="231" spans="1:34" s="185" customFormat="1" ht="395.25">
      <c r="A231" s="124" t="s">
        <v>1600</v>
      </c>
      <c r="B231" s="124" t="s">
        <v>137</v>
      </c>
      <c r="C231" s="207" t="s">
        <v>1301</v>
      </c>
      <c r="D231" s="124" t="s">
        <v>1342</v>
      </c>
      <c r="E231" s="124" t="s">
        <v>1354</v>
      </c>
      <c r="F231" s="211" t="s">
        <v>1355</v>
      </c>
      <c r="G231" s="212" t="s">
        <v>1356</v>
      </c>
      <c r="H231" s="124" t="s">
        <v>157</v>
      </c>
      <c r="I231" s="124" t="s">
        <v>164</v>
      </c>
      <c r="J231" s="124" t="s">
        <v>158</v>
      </c>
      <c r="K231" s="124" t="s">
        <v>182</v>
      </c>
      <c r="L231" s="124" t="s">
        <v>359</v>
      </c>
      <c r="M231" s="124" t="s">
        <v>488</v>
      </c>
      <c r="N231" s="124" t="s">
        <v>1345</v>
      </c>
      <c r="O231" s="124" t="s">
        <v>1340</v>
      </c>
      <c r="P231" s="124" t="s">
        <v>420</v>
      </c>
      <c r="Q231" s="124" t="s">
        <v>364</v>
      </c>
      <c r="R231" s="124" t="s">
        <v>420</v>
      </c>
      <c r="S231" s="191" t="s">
        <v>817</v>
      </c>
      <c r="T231" s="124" t="s">
        <v>1346</v>
      </c>
      <c r="U231" s="124" t="s">
        <v>369</v>
      </c>
      <c r="V231" s="124" t="s">
        <v>1347</v>
      </c>
      <c r="W231" s="124" t="s">
        <v>421</v>
      </c>
      <c r="X231" s="124" t="s">
        <v>1308</v>
      </c>
      <c r="Y231" s="124" t="s">
        <v>373</v>
      </c>
      <c r="Z231" s="124" t="s">
        <v>373</v>
      </c>
      <c r="AA231" s="70" t="s">
        <v>379</v>
      </c>
      <c r="AB231" s="70">
        <f t="shared" si="40"/>
        <v>1</v>
      </c>
      <c r="AC231" s="70" t="s">
        <v>379</v>
      </c>
      <c r="AD231" s="70">
        <f t="shared" si="41"/>
        <v>1</v>
      </c>
      <c r="AE231" s="70" t="s">
        <v>379</v>
      </c>
      <c r="AF231" s="70">
        <f t="shared" si="42"/>
        <v>1</v>
      </c>
      <c r="AG231" s="70">
        <f t="shared" si="43"/>
        <v>3</v>
      </c>
      <c r="AH231" s="70" t="str">
        <f t="shared" si="45"/>
        <v>Baja</v>
      </c>
    </row>
    <row r="232" spans="1:34" s="185" customFormat="1" ht="395.25">
      <c r="A232" s="124" t="s">
        <v>1601</v>
      </c>
      <c r="B232" s="124" t="s">
        <v>137</v>
      </c>
      <c r="C232" s="207" t="s">
        <v>1301</v>
      </c>
      <c r="D232" s="124" t="s">
        <v>1342</v>
      </c>
      <c r="E232" s="124" t="s">
        <v>1357</v>
      </c>
      <c r="F232" s="211" t="s">
        <v>1358</v>
      </c>
      <c r="G232" s="214" t="s">
        <v>1359</v>
      </c>
      <c r="H232" s="124" t="s">
        <v>157</v>
      </c>
      <c r="I232" s="124" t="s">
        <v>164</v>
      </c>
      <c r="J232" s="124" t="s">
        <v>158</v>
      </c>
      <c r="K232" s="124" t="s">
        <v>182</v>
      </c>
      <c r="L232" s="124" t="s">
        <v>359</v>
      </c>
      <c r="M232" s="124" t="s">
        <v>488</v>
      </c>
      <c r="N232" s="124" t="s">
        <v>1345</v>
      </c>
      <c r="O232" s="124" t="s">
        <v>1340</v>
      </c>
      <c r="P232" s="124" t="s">
        <v>420</v>
      </c>
      <c r="Q232" s="124" t="s">
        <v>364</v>
      </c>
      <c r="R232" s="124" t="s">
        <v>420</v>
      </c>
      <c r="S232" s="191" t="s">
        <v>817</v>
      </c>
      <c r="T232" s="124" t="s">
        <v>1346</v>
      </c>
      <c r="U232" s="124" t="s">
        <v>369</v>
      </c>
      <c r="V232" s="124" t="s">
        <v>1347</v>
      </c>
      <c r="W232" s="124" t="s">
        <v>421</v>
      </c>
      <c r="X232" s="124" t="s">
        <v>1308</v>
      </c>
      <c r="Y232" s="124" t="s">
        <v>373</v>
      </c>
      <c r="Z232" s="124" t="s">
        <v>373</v>
      </c>
      <c r="AA232" s="70" t="s">
        <v>379</v>
      </c>
      <c r="AB232" s="70">
        <f t="shared" si="40"/>
        <v>1</v>
      </c>
      <c r="AC232" s="70" t="s">
        <v>379</v>
      </c>
      <c r="AD232" s="70">
        <f t="shared" si="41"/>
        <v>1</v>
      </c>
      <c r="AE232" s="70" t="s">
        <v>379</v>
      </c>
      <c r="AF232" s="70">
        <f t="shared" si="42"/>
        <v>1</v>
      </c>
      <c r="AG232" s="70">
        <f t="shared" si="43"/>
        <v>3</v>
      </c>
      <c r="AH232" s="70" t="str">
        <f t="shared" si="45"/>
        <v>Baja</v>
      </c>
    </row>
    <row r="233" spans="1:34" s="185" customFormat="1" ht="395.25">
      <c r="A233" s="124" t="s">
        <v>1602</v>
      </c>
      <c r="B233" s="124" t="s">
        <v>137</v>
      </c>
      <c r="C233" s="207" t="s">
        <v>1301</v>
      </c>
      <c r="D233" s="124" t="s">
        <v>1342</v>
      </c>
      <c r="E233" s="124" t="s">
        <v>1360</v>
      </c>
      <c r="F233" s="211" t="s">
        <v>1361</v>
      </c>
      <c r="G233" s="212" t="s">
        <v>1362</v>
      </c>
      <c r="H233" s="124" t="s">
        <v>157</v>
      </c>
      <c r="I233" s="124" t="s">
        <v>164</v>
      </c>
      <c r="J233" s="124" t="s">
        <v>158</v>
      </c>
      <c r="K233" s="124" t="s">
        <v>182</v>
      </c>
      <c r="L233" s="124" t="s">
        <v>359</v>
      </c>
      <c r="M233" s="124" t="s">
        <v>488</v>
      </c>
      <c r="N233" s="124" t="s">
        <v>1345</v>
      </c>
      <c r="O233" s="124" t="s">
        <v>1340</v>
      </c>
      <c r="P233" s="124" t="s">
        <v>420</v>
      </c>
      <c r="Q233" s="124" t="s">
        <v>364</v>
      </c>
      <c r="R233" s="124" t="s">
        <v>420</v>
      </c>
      <c r="S233" s="191" t="s">
        <v>817</v>
      </c>
      <c r="T233" s="124" t="s">
        <v>1346</v>
      </c>
      <c r="U233" s="124" t="s">
        <v>369</v>
      </c>
      <c r="V233" s="124" t="s">
        <v>1347</v>
      </c>
      <c r="W233" s="124" t="s">
        <v>421</v>
      </c>
      <c r="X233" s="124" t="s">
        <v>1308</v>
      </c>
      <c r="Y233" s="124" t="s">
        <v>373</v>
      </c>
      <c r="Z233" s="124" t="s">
        <v>373</v>
      </c>
      <c r="AA233" s="70" t="s">
        <v>379</v>
      </c>
      <c r="AB233" s="70">
        <f t="shared" si="40"/>
        <v>1</v>
      </c>
      <c r="AC233" s="70" t="s">
        <v>379</v>
      </c>
      <c r="AD233" s="70">
        <f t="shared" si="41"/>
        <v>1</v>
      </c>
      <c r="AE233" s="70" t="s">
        <v>379</v>
      </c>
      <c r="AF233" s="70">
        <f t="shared" si="42"/>
        <v>1</v>
      </c>
      <c r="AG233" s="70">
        <f t="shared" si="43"/>
        <v>3</v>
      </c>
      <c r="AH233" s="70" t="str">
        <f t="shared" si="45"/>
        <v>Baja</v>
      </c>
    </row>
    <row r="234" spans="1:34" s="185" customFormat="1" ht="395.25">
      <c r="A234" s="124" t="s">
        <v>1603</v>
      </c>
      <c r="B234" s="124" t="s">
        <v>137</v>
      </c>
      <c r="C234" s="207" t="s">
        <v>1301</v>
      </c>
      <c r="D234" s="124" t="s">
        <v>1342</v>
      </c>
      <c r="E234" s="124" t="s">
        <v>1363</v>
      </c>
      <c r="F234" s="211" t="s">
        <v>1364</v>
      </c>
      <c r="G234" s="213" t="s">
        <v>1365</v>
      </c>
      <c r="H234" s="124" t="s">
        <v>157</v>
      </c>
      <c r="I234" s="124" t="s">
        <v>164</v>
      </c>
      <c r="J234" s="124" t="s">
        <v>158</v>
      </c>
      <c r="K234" s="124" t="s">
        <v>182</v>
      </c>
      <c r="L234" s="124" t="s">
        <v>359</v>
      </c>
      <c r="M234" s="124" t="s">
        <v>488</v>
      </c>
      <c r="N234" s="124" t="s">
        <v>1345</v>
      </c>
      <c r="O234" s="124" t="s">
        <v>1340</v>
      </c>
      <c r="P234" s="124" t="s">
        <v>420</v>
      </c>
      <c r="Q234" s="124" t="s">
        <v>364</v>
      </c>
      <c r="R234" s="124" t="s">
        <v>420</v>
      </c>
      <c r="S234" s="191" t="s">
        <v>817</v>
      </c>
      <c r="T234" s="124" t="s">
        <v>1346</v>
      </c>
      <c r="U234" s="124" t="s">
        <v>369</v>
      </c>
      <c r="V234" s="124" t="s">
        <v>1347</v>
      </c>
      <c r="W234" s="124" t="s">
        <v>421</v>
      </c>
      <c r="X234" s="124" t="s">
        <v>1308</v>
      </c>
      <c r="Y234" s="124" t="s">
        <v>373</v>
      </c>
      <c r="Z234" s="124" t="s">
        <v>373</v>
      </c>
      <c r="AA234" s="70" t="s">
        <v>379</v>
      </c>
      <c r="AB234" s="70">
        <f t="shared" si="40"/>
        <v>1</v>
      </c>
      <c r="AC234" s="70" t="s">
        <v>379</v>
      </c>
      <c r="AD234" s="70">
        <f t="shared" si="41"/>
        <v>1</v>
      </c>
      <c r="AE234" s="70" t="s">
        <v>379</v>
      </c>
      <c r="AF234" s="70">
        <f t="shared" si="42"/>
        <v>1</v>
      </c>
      <c r="AG234" s="70">
        <f t="shared" si="43"/>
        <v>3</v>
      </c>
      <c r="AH234" s="70" t="str">
        <f t="shared" si="45"/>
        <v>Baja</v>
      </c>
    </row>
    <row r="235" spans="1:34" s="185" customFormat="1" ht="395.25">
      <c r="A235" s="124" t="s">
        <v>1604</v>
      </c>
      <c r="B235" s="124" t="s">
        <v>137</v>
      </c>
      <c r="C235" s="207" t="s">
        <v>1301</v>
      </c>
      <c r="D235" s="124" t="s">
        <v>1342</v>
      </c>
      <c r="E235" s="124" t="s">
        <v>1366</v>
      </c>
      <c r="F235" s="211" t="s">
        <v>1367</v>
      </c>
      <c r="G235" s="212" t="s">
        <v>1368</v>
      </c>
      <c r="H235" s="124" t="s">
        <v>157</v>
      </c>
      <c r="I235" s="124" t="s">
        <v>164</v>
      </c>
      <c r="J235" s="124" t="s">
        <v>158</v>
      </c>
      <c r="K235" s="124" t="s">
        <v>182</v>
      </c>
      <c r="L235" s="124" t="s">
        <v>359</v>
      </c>
      <c r="M235" s="124" t="s">
        <v>488</v>
      </c>
      <c r="N235" s="124" t="s">
        <v>1345</v>
      </c>
      <c r="O235" s="124" t="s">
        <v>1340</v>
      </c>
      <c r="P235" s="124" t="s">
        <v>420</v>
      </c>
      <c r="Q235" s="124" t="s">
        <v>364</v>
      </c>
      <c r="R235" s="124" t="s">
        <v>420</v>
      </c>
      <c r="S235" s="191" t="s">
        <v>817</v>
      </c>
      <c r="T235" s="124" t="s">
        <v>1346</v>
      </c>
      <c r="U235" s="124" t="s">
        <v>369</v>
      </c>
      <c r="V235" s="124" t="s">
        <v>1347</v>
      </c>
      <c r="W235" s="124" t="s">
        <v>421</v>
      </c>
      <c r="X235" s="124" t="s">
        <v>1308</v>
      </c>
      <c r="Y235" s="124" t="s">
        <v>373</v>
      </c>
      <c r="Z235" s="124" t="s">
        <v>373</v>
      </c>
      <c r="AA235" s="70" t="s">
        <v>379</v>
      </c>
      <c r="AB235" s="70">
        <f t="shared" si="40"/>
        <v>1</v>
      </c>
      <c r="AC235" s="70" t="s">
        <v>379</v>
      </c>
      <c r="AD235" s="70">
        <f t="shared" si="41"/>
        <v>1</v>
      </c>
      <c r="AE235" s="70" t="s">
        <v>379</v>
      </c>
      <c r="AF235" s="70">
        <f t="shared" si="42"/>
        <v>1</v>
      </c>
      <c r="AG235" s="70">
        <f t="shared" si="43"/>
        <v>3</v>
      </c>
      <c r="AH235" s="70" t="str">
        <f t="shared" si="45"/>
        <v>Baja</v>
      </c>
    </row>
    <row r="236" spans="1:34" s="185" customFormat="1" ht="395.25">
      <c r="A236" s="124" t="s">
        <v>1605</v>
      </c>
      <c r="B236" s="124" t="s">
        <v>137</v>
      </c>
      <c r="C236" s="207" t="s">
        <v>1301</v>
      </c>
      <c r="D236" s="124" t="s">
        <v>1342</v>
      </c>
      <c r="E236" s="124" t="s">
        <v>1330</v>
      </c>
      <c r="F236" s="211" t="s">
        <v>1331</v>
      </c>
      <c r="G236" s="213" t="s">
        <v>1369</v>
      </c>
      <c r="H236" s="124" t="s">
        <v>157</v>
      </c>
      <c r="I236" s="124" t="s">
        <v>164</v>
      </c>
      <c r="J236" s="124" t="s">
        <v>158</v>
      </c>
      <c r="K236" s="124" t="s">
        <v>182</v>
      </c>
      <c r="L236" s="124" t="s">
        <v>359</v>
      </c>
      <c r="M236" s="124" t="s">
        <v>488</v>
      </c>
      <c r="N236" s="124" t="s">
        <v>1345</v>
      </c>
      <c r="O236" s="124" t="s">
        <v>1340</v>
      </c>
      <c r="P236" s="124" t="s">
        <v>420</v>
      </c>
      <c r="Q236" s="124" t="s">
        <v>364</v>
      </c>
      <c r="R236" s="124" t="s">
        <v>420</v>
      </c>
      <c r="S236" s="191" t="s">
        <v>817</v>
      </c>
      <c r="T236" s="124" t="s">
        <v>1346</v>
      </c>
      <c r="U236" s="124" t="s">
        <v>369</v>
      </c>
      <c r="V236" s="124" t="s">
        <v>1347</v>
      </c>
      <c r="W236" s="124" t="s">
        <v>421</v>
      </c>
      <c r="X236" s="124" t="s">
        <v>1308</v>
      </c>
      <c r="Y236" s="124" t="s">
        <v>373</v>
      </c>
      <c r="Z236" s="124" t="s">
        <v>373</v>
      </c>
      <c r="AA236" s="70" t="s">
        <v>379</v>
      </c>
      <c r="AB236" s="70">
        <f t="shared" si="40"/>
        <v>1</v>
      </c>
      <c r="AC236" s="70" t="s">
        <v>379</v>
      </c>
      <c r="AD236" s="70">
        <f t="shared" si="41"/>
        <v>1</v>
      </c>
      <c r="AE236" s="70" t="s">
        <v>379</v>
      </c>
      <c r="AF236" s="70">
        <f t="shared" si="42"/>
        <v>1</v>
      </c>
      <c r="AG236" s="70">
        <f t="shared" si="43"/>
        <v>3</v>
      </c>
      <c r="AH236" s="70" t="str">
        <f t="shared" si="45"/>
        <v>Baja</v>
      </c>
    </row>
    <row r="237" spans="1:34" s="185" customFormat="1" ht="395.25">
      <c r="A237" s="124" t="s">
        <v>1606</v>
      </c>
      <c r="B237" s="124" t="s">
        <v>137</v>
      </c>
      <c r="C237" s="207" t="s">
        <v>1301</v>
      </c>
      <c r="D237" s="124" t="s">
        <v>1342</v>
      </c>
      <c r="E237" s="124" t="s">
        <v>1370</v>
      </c>
      <c r="F237" s="215" t="s">
        <v>1341</v>
      </c>
      <c r="G237" s="213" t="s">
        <v>1371</v>
      </c>
      <c r="H237" s="124" t="s">
        <v>157</v>
      </c>
      <c r="I237" s="124" t="s">
        <v>164</v>
      </c>
      <c r="J237" s="124" t="s">
        <v>158</v>
      </c>
      <c r="K237" s="124" t="s">
        <v>182</v>
      </c>
      <c r="L237" s="124" t="s">
        <v>359</v>
      </c>
      <c r="M237" s="124" t="s">
        <v>488</v>
      </c>
      <c r="N237" s="124" t="s">
        <v>1345</v>
      </c>
      <c r="O237" s="124" t="s">
        <v>1340</v>
      </c>
      <c r="P237" s="124" t="s">
        <v>420</v>
      </c>
      <c r="Q237" s="124" t="s">
        <v>364</v>
      </c>
      <c r="R237" s="124" t="s">
        <v>420</v>
      </c>
      <c r="S237" s="191" t="s">
        <v>817</v>
      </c>
      <c r="T237" s="124" t="s">
        <v>1346</v>
      </c>
      <c r="U237" s="124" t="s">
        <v>369</v>
      </c>
      <c r="V237" s="124" t="s">
        <v>1347</v>
      </c>
      <c r="W237" s="124" t="s">
        <v>421</v>
      </c>
      <c r="X237" s="124" t="s">
        <v>1308</v>
      </c>
      <c r="Y237" s="124" t="s">
        <v>373</v>
      </c>
      <c r="Z237" s="124" t="s">
        <v>373</v>
      </c>
      <c r="AA237" s="70" t="s">
        <v>379</v>
      </c>
      <c r="AB237" s="70">
        <f t="shared" si="40"/>
        <v>1</v>
      </c>
      <c r="AC237" s="70" t="s">
        <v>379</v>
      </c>
      <c r="AD237" s="70">
        <f t="shared" si="41"/>
        <v>1</v>
      </c>
      <c r="AE237" s="70" t="s">
        <v>379</v>
      </c>
      <c r="AF237" s="70">
        <f t="shared" si="42"/>
        <v>1</v>
      </c>
      <c r="AG237" s="70">
        <f t="shared" si="43"/>
        <v>3</v>
      </c>
      <c r="AH237" s="70" t="str">
        <f t="shared" si="45"/>
        <v>Baja</v>
      </c>
    </row>
    <row r="238" spans="1:34" s="185" customFormat="1" ht="395.25">
      <c r="A238" s="124" t="s">
        <v>1607</v>
      </c>
      <c r="B238" s="124" t="s">
        <v>137</v>
      </c>
      <c r="C238" s="207" t="s">
        <v>1301</v>
      </c>
      <c r="D238" s="124" t="s">
        <v>1342</v>
      </c>
      <c r="E238" s="124" t="s">
        <v>1372</v>
      </c>
      <c r="F238" s="215" t="s">
        <v>1373</v>
      </c>
      <c r="G238" s="213" t="s">
        <v>1374</v>
      </c>
      <c r="H238" s="124" t="s">
        <v>157</v>
      </c>
      <c r="I238" s="124" t="s">
        <v>164</v>
      </c>
      <c r="J238" s="124" t="s">
        <v>158</v>
      </c>
      <c r="K238" s="124" t="s">
        <v>182</v>
      </c>
      <c r="L238" s="124" t="s">
        <v>359</v>
      </c>
      <c r="M238" s="124" t="s">
        <v>488</v>
      </c>
      <c r="N238" s="124" t="s">
        <v>1345</v>
      </c>
      <c r="O238" s="124" t="s">
        <v>1340</v>
      </c>
      <c r="P238" s="124" t="s">
        <v>420</v>
      </c>
      <c r="Q238" s="124" t="s">
        <v>364</v>
      </c>
      <c r="R238" s="124" t="s">
        <v>420</v>
      </c>
      <c r="S238" s="191" t="s">
        <v>817</v>
      </c>
      <c r="T238" s="124" t="s">
        <v>1346</v>
      </c>
      <c r="U238" s="124" t="s">
        <v>369</v>
      </c>
      <c r="V238" s="124" t="s">
        <v>1347</v>
      </c>
      <c r="W238" s="124" t="s">
        <v>421</v>
      </c>
      <c r="X238" s="124" t="s">
        <v>1308</v>
      </c>
      <c r="Y238" s="124" t="s">
        <v>373</v>
      </c>
      <c r="Z238" s="124" t="s">
        <v>373</v>
      </c>
      <c r="AA238" s="70" t="s">
        <v>379</v>
      </c>
      <c r="AB238" s="70">
        <f t="shared" si="40"/>
        <v>1</v>
      </c>
      <c r="AC238" s="70" t="s">
        <v>379</v>
      </c>
      <c r="AD238" s="70">
        <f t="shared" si="41"/>
        <v>1</v>
      </c>
      <c r="AE238" s="70" t="s">
        <v>379</v>
      </c>
      <c r="AF238" s="70">
        <f t="shared" si="42"/>
        <v>1</v>
      </c>
      <c r="AG238" s="70">
        <f t="shared" si="43"/>
        <v>3</v>
      </c>
      <c r="AH238" s="70" t="str">
        <f t="shared" si="45"/>
        <v>Baja</v>
      </c>
    </row>
    <row r="239" spans="1:34" s="185" customFormat="1" ht="395.25">
      <c r="A239" s="124" t="s">
        <v>1608</v>
      </c>
      <c r="B239" s="124" t="s">
        <v>137</v>
      </c>
      <c r="C239" s="207" t="s">
        <v>1301</v>
      </c>
      <c r="D239" s="124" t="s">
        <v>1342</v>
      </c>
      <c r="E239" s="124" t="s">
        <v>1375</v>
      </c>
      <c r="F239" s="215" t="s">
        <v>1376</v>
      </c>
      <c r="G239" s="213" t="s">
        <v>1377</v>
      </c>
      <c r="H239" s="124" t="s">
        <v>157</v>
      </c>
      <c r="I239" s="124" t="s">
        <v>164</v>
      </c>
      <c r="J239" s="124" t="s">
        <v>158</v>
      </c>
      <c r="K239" s="124" t="s">
        <v>182</v>
      </c>
      <c r="L239" s="124" t="s">
        <v>359</v>
      </c>
      <c r="M239" s="124" t="s">
        <v>488</v>
      </c>
      <c r="N239" s="124" t="s">
        <v>1345</v>
      </c>
      <c r="O239" s="124" t="s">
        <v>1340</v>
      </c>
      <c r="P239" s="124" t="s">
        <v>420</v>
      </c>
      <c r="Q239" s="124" t="s">
        <v>364</v>
      </c>
      <c r="R239" s="124" t="s">
        <v>420</v>
      </c>
      <c r="S239" s="191" t="s">
        <v>817</v>
      </c>
      <c r="T239" s="124" t="s">
        <v>1346</v>
      </c>
      <c r="U239" s="124" t="s">
        <v>369</v>
      </c>
      <c r="V239" s="124" t="s">
        <v>1347</v>
      </c>
      <c r="W239" s="124" t="s">
        <v>421</v>
      </c>
      <c r="X239" s="124" t="s">
        <v>1308</v>
      </c>
      <c r="Y239" s="124" t="s">
        <v>373</v>
      </c>
      <c r="Z239" s="124" t="s">
        <v>373</v>
      </c>
      <c r="AA239" s="70" t="s">
        <v>379</v>
      </c>
      <c r="AB239" s="70">
        <f t="shared" si="40"/>
        <v>1</v>
      </c>
      <c r="AC239" s="70" t="s">
        <v>379</v>
      </c>
      <c r="AD239" s="70">
        <f t="shared" si="41"/>
        <v>1</v>
      </c>
      <c r="AE239" s="70" t="s">
        <v>379</v>
      </c>
      <c r="AF239" s="70">
        <f t="shared" si="42"/>
        <v>1</v>
      </c>
      <c r="AG239" s="70">
        <f t="shared" si="43"/>
        <v>3</v>
      </c>
      <c r="AH239" s="70" t="str">
        <f t="shared" si="45"/>
        <v>Baja</v>
      </c>
    </row>
    <row r="240" spans="1:34" s="185" customFormat="1" ht="395.25">
      <c r="A240" s="124" t="s">
        <v>1609</v>
      </c>
      <c r="B240" s="124" t="s">
        <v>137</v>
      </c>
      <c r="C240" s="207" t="s">
        <v>1301</v>
      </c>
      <c r="D240" s="124" t="s">
        <v>1342</v>
      </c>
      <c r="E240" s="124" t="s">
        <v>1378</v>
      </c>
      <c r="F240" s="215" t="s">
        <v>1379</v>
      </c>
      <c r="G240" s="213" t="s">
        <v>1380</v>
      </c>
      <c r="H240" s="124" t="s">
        <v>157</v>
      </c>
      <c r="I240" s="124" t="s">
        <v>164</v>
      </c>
      <c r="J240" s="124" t="s">
        <v>158</v>
      </c>
      <c r="K240" s="124" t="s">
        <v>182</v>
      </c>
      <c r="L240" s="124" t="s">
        <v>359</v>
      </c>
      <c r="M240" s="124" t="s">
        <v>488</v>
      </c>
      <c r="N240" s="124" t="s">
        <v>1345</v>
      </c>
      <c r="O240" s="124" t="s">
        <v>1340</v>
      </c>
      <c r="P240" s="124" t="s">
        <v>420</v>
      </c>
      <c r="Q240" s="124" t="s">
        <v>364</v>
      </c>
      <c r="R240" s="124" t="s">
        <v>420</v>
      </c>
      <c r="S240" s="191" t="s">
        <v>817</v>
      </c>
      <c r="T240" s="124" t="s">
        <v>1346</v>
      </c>
      <c r="U240" s="124" t="s">
        <v>369</v>
      </c>
      <c r="V240" s="124" t="s">
        <v>1347</v>
      </c>
      <c r="W240" s="124" t="s">
        <v>421</v>
      </c>
      <c r="X240" s="124" t="s">
        <v>1308</v>
      </c>
      <c r="Y240" s="124" t="s">
        <v>373</v>
      </c>
      <c r="Z240" s="124" t="s">
        <v>373</v>
      </c>
      <c r="AA240" s="70" t="s">
        <v>379</v>
      </c>
      <c r="AB240" s="70">
        <f t="shared" si="40"/>
        <v>1</v>
      </c>
      <c r="AC240" s="70" t="s">
        <v>379</v>
      </c>
      <c r="AD240" s="70">
        <f t="shared" si="41"/>
        <v>1</v>
      </c>
      <c r="AE240" s="70" t="s">
        <v>379</v>
      </c>
      <c r="AF240" s="70">
        <f t="shared" si="42"/>
        <v>1</v>
      </c>
      <c r="AG240" s="70">
        <f t="shared" si="43"/>
        <v>3</v>
      </c>
      <c r="AH240" s="70" t="str">
        <f t="shared" si="45"/>
        <v>Baja</v>
      </c>
    </row>
    <row r="241" spans="1:34" s="185" customFormat="1" ht="395.25">
      <c r="A241" s="124" t="s">
        <v>1610</v>
      </c>
      <c r="B241" s="124" t="s">
        <v>137</v>
      </c>
      <c r="C241" s="207" t="s">
        <v>1301</v>
      </c>
      <c r="D241" s="124" t="s">
        <v>1342</v>
      </c>
      <c r="E241" s="124" t="s">
        <v>1381</v>
      </c>
      <c r="F241" s="215" t="s">
        <v>1382</v>
      </c>
      <c r="G241" s="213" t="s">
        <v>1383</v>
      </c>
      <c r="H241" s="124" t="s">
        <v>157</v>
      </c>
      <c r="I241" s="124" t="s">
        <v>164</v>
      </c>
      <c r="J241" s="124" t="s">
        <v>158</v>
      </c>
      <c r="K241" s="124" t="s">
        <v>182</v>
      </c>
      <c r="L241" s="124" t="s">
        <v>359</v>
      </c>
      <c r="M241" s="124" t="s">
        <v>488</v>
      </c>
      <c r="N241" s="124" t="s">
        <v>1345</v>
      </c>
      <c r="O241" s="124" t="s">
        <v>1340</v>
      </c>
      <c r="P241" s="124" t="s">
        <v>420</v>
      </c>
      <c r="Q241" s="124" t="s">
        <v>364</v>
      </c>
      <c r="R241" s="124" t="s">
        <v>420</v>
      </c>
      <c r="S241" s="191" t="s">
        <v>817</v>
      </c>
      <c r="T241" s="124" t="s">
        <v>1346</v>
      </c>
      <c r="U241" s="124" t="s">
        <v>369</v>
      </c>
      <c r="V241" s="124" t="s">
        <v>1347</v>
      </c>
      <c r="W241" s="124" t="s">
        <v>421</v>
      </c>
      <c r="X241" s="124" t="s">
        <v>1308</v>
      </c>
      <c r="Y241" s="124" t="s">
        <v>373</v>
      </c>
      <c r="Z241" s="124" t="s">
        <v>373</v>
      </c>
      <c r="AA241" s="70" t="s">
        <v>379</v>
      </c>
      <c r="AB241" s="70">
        <f t="shared" si="40"/>
        <v>1</v>
      </c>
      <c r="AC241" s="70" t="s">
        <v>379</v>
      </c>
      <c r="AD241" s="70">
        <f t="shared" si="41"/>
        <v>1</v>
      </c>
      <c r="AE241" s="70" t="s">
        <v>379</v>
      </c>
      <c r="AF241" s="70">
        <f t="shared" si="42"/>
        <v>1</v>
      </c>
      <c r="AG241" s="70">
        <f t="shared" si="43"/>
        <v>3</v>
      </c>
      <c r="AH241" s="70" t="str">
        <f t="shared" si="45"/>
        <v>Baja</v>
      </c>
    </row>
    <row r="242" spans="1:34" s="185" customFormat="1" ht="395.25">
      <c r="A242" s="124" t="s">
        <v>1611</v>
      </c>
      <c r="B242" s="124" t="s">
        <v>137</v>
      </c>
      <c r="C242" s="207" t="s">
        <v>1301</v>
      </c>
      <c r="D242" s="124" t="s">
        <v>1342</v>
      </c>
      <c r="E242" s="124" t="s">
        <v>1384</v>
      </c>
      <c r="F242" s="215" t="s">
        <v>1385</v>
      </c>
      <c r="G242" s="213" t="s">
        <v>1386</v>
      </c>
      <c r="H242" s="124" t="s">
        <v>157</v>
      </c>
      <c r="I242" s="124" t="s">
        <v>164</v>
      </c>
      <c r="J242" s="124" t="s">
        <v>158</v>
      </c>
      <c r="K242" s="124" t="s">
        <v>182</v>
      </c>
      <c r="L242" s="124" t="s">
        <v>359</v>
      </c>
      <c r="M242" s="124" t="s">
        <v>488</v>
      </c>
      <c r="N242" s="124" t="s">
        <v>1345</v>
      </c>
      <c r="O242" s="124" t="s">
        <v>1340</v>
      </c>
      <c r="P242" s="124" t="s">
        <v>420</v>
      </c>
      <c r="Q242" s="124" t="s">
        <v>364</v>
      </c>
      <c r="R242" s="124" t="s">
        <v>420</v>
      </c>
      <c r="S242" s="191" t="s">
        <v>817</v>
      </c>
      <c r="T242" s="124" t="s">
        <v>1346</v>
      </c>
      <c r="U242" s="124" t="s">
        <v>369</v>
      </c>
      <c r="V242" s="124" t="s">
        <v>1347</v>
      </c>
      <c r="W242" s="124" t="s">
        <v>421</v>
      </c>
      <c r="X242" s="124" t="s">
        <v>1308</v>
      </c>
      <c r="Y242" s="124" t="s">
        <v>373</v>
      </c>
      <c r="Z242" s="124" t="s">
        <v>373</v>
      </c>
      <c r="AA242" s="70" t="s">
        <v>379</v>
      </c>
      <c r="AB242" s="70">
        <f t="shared" si="40"/>
        <v>1</v>
      </c>
      <c r="AC242" s="70" t="s">
        <v>379</v>
      </c>
      <c r="AD242" s="70">
        <f t="shared" si="41"/>
        <v>1</v>
      </c>
      <c r="AE242" s="70" t="s">
        <v>379</v>
      </c>
      <c r="AF242" s="70">
        <f t="shared" si="42"/>
        <v>1</v>
      </c>
      <c r="AG242" s="70">
        <f t="shared" si="43"/>
        <v>3</v>
      </c>
      <c r="AH242" s="70" t="str">
        <f t="shared" si="45"/>
        <v>Baja</v>
      </c>
    </row>
    <row r="243" spans="1:34" s="185" customFormat="1" ht="409.5">
      <c r="A243" s="124" t="s">
        <v>1612</v>
      </c>
      <c r="B243" s="124" t="s">
        <v>138</v>
      </c>
      <c r="C243" s="216" t="s">
        <v>151</v>
      </c>
      <c r="D243" s="124"/>
      <c r="E243" s="124" t="s">
        <v>1621</v>
      </c>
      <c r="F243" s="216" t="s">
        <v>1622</v>
      </c>
      <c r="G243" s="216" t="s">
        <v>1623</v>
      </c>
      <c r="H243" s="124" t="s">
        <v>157</v>
      </c>
      <c r="I243" s="124" t="s">
        <v>164</v>
      </c>
      <c r="J243" s="124" t="s">
        <v>177</v>
      </c>
      <c r="K243" s="124" t="s">
        <v>182</v>
      </c>
      <c r="L243" s="124" t="s">
        <v>358</v>
      </c>
      <c r="M243" s="124"/>
      <c r="N243" s="124"/>
      <c r="O243" s="216"/>
      <c r="P243" s="216" t="s">
        <v>420</v>
      </c>
      <c r="Q243" s="124" t="s">
        <v>364</v>
      </c>
      <c r="R243" s="124" t="s">
        <v>420</v>
      </c>
      <c r="S243" s="191" t="s">
        <v>817</v>
      </c>
      <c r="T243" s="216" t="s">
        <v>1624</v>
      </c>
      <c r="U243" s="124" t="s">
        <v>369</v>
      </c>
      <c r="V243" s="216" t="s">
        <v>1625</v>
      </c>
      <c r="W243" s="216" t="s">
        <v>1626</v>
      </c>
      <c r="X243" s="216" t="s">
        <v>1624</v>
      </c>
      <c r="Y243" s="124" t="s">
        <v>371</v>
      </c>
      <c r="Z243" s="124" t="s">
        <v>371</v>
      </c>
      <c r="AA243" s="124" t="s">
        <v>377</v>
      </c>
      <c r="AB243" s="70">
        <f t="shared" si="40"/>
        <v>3</v>
      </c>
      <c r="AC243" s="124" t="s">
        <v>377</v>
      </c>
      <c r="AD243" s="70">
        <f t="shared" si="41"/>
        <v>3</v>
      </c>
      <c r="AE243" s="124" t="s">
        <v>377</v>
      </c>
      <c r="AF243" s="70">
        <f t="shared" si="42"/>
        <v>3</v>
      </c>
      <c r="AG243" s="70">
        <f t="shared" si="43"/>
        <v>9</v>
      </c>
      <c r="AH243" s="70" t="str">
        <f t="shared" si="45"/>
        <v>Alta</v>
      </c>
    </row>
    <row r="244" spans="1:34" s="185" customFormat="1" ht="409.5">
      <c r="A244" s="124" t="s">
        <v>1613</v>
      </c>
      <c r="B244" s="124" t="s">
        <v>138</v>
      </c>
      <c r="C244" s="216" t="s">
        <v>151</v>
      </c>
      <c r="D244" s="124" t="s">
        <v>1627</v>
      </c>
      <c r="E244" s="124" t="s">
        <v>1621</v>
      </c>
      <c r="F244" s="216" t="s">
        <v>1628</v>
      </c>
      <c r="G244" s="216" t="s">
        <v>1629</v>
      </c>
      <c r="H244" s="124" t="s">
        <v>157</v>
      </c>
      <c r="I244" s="124" t="s">
        <v>164</v>
      </c>
      <c r="J244" s="124" t="s">
        <v>177</v>
      </c>
      <c r="K244" s="124" t="s">
        <v>182</v>
      </c>
      <c r="L244" s="124" t="s">
        <v>358</v>
      </c>
      <c r="M244" s="124"/>
      <c r="N244" s="124"/>
      <c r="O244" s="216"/>
      <c r="P244" s="216" t="s">
        <v>421</v>
      </c>
      <c r="Q244" s="124" t="s">
        <v>363</v>
      </c>
      <c r="R244" s="124" t="s">
        <v>420</v>
      </c>
      <c r="S244" s="191" t="s">
        <v>844</v>
      </c>
      <c r="T244" s="216" t="s">
        <v>1630</v>
      </c>
      <c r="U244" s="124" t="s">
        <v>369</v>
      </c>
      <c r="V244" s="216" t="s">
        <v>1625</v>
      </c>
      <c r="W244" s="216" t="s">
        <v>1626</v>
      </c>
      <c r="X244" s="216" t="s">
        <v>1630</v>
      </c>
      <c r="Y244" s="124" t="s">
        <v>372</v>
      </c>
      <c r="Z244" s="124" t="s">
        <v>371</v>
      </c>
      <c r="AA244" s="124" t="s">
        <v>377</v>
      </c>
      <c r="AB244" s="70">
        <f t="shared" si="40"/>
        <v>3</v>
      </c>
      <c r="AC244" s="124" t="s">
        <v>377</v>
      </c>
      <c r="AD244" s="70">
        <f t="shared" si="41"/>
        <v>3</v>
      </c>
      <c r="AE244" s="124" t="s">
        <v>377</v>
      </c>
      <c r="AF244" s="70">
        <f t="shared" si="42"/>
        <v>3</v>
      </c>
      <c r="AG244" s="70">
        <f t="shared" si="43"/>
        <v>9</v>
      </c>
      <c r="AH244" s="70" t="str">
        <f t="shared" si="45"/>
        <v>Alta</v>
      </c>
    </row>
    <row r="245" spans="1:34" s="185" customFormat="1" ht="293.25">
      <c r="A245" s="124" t="s">
        <v>1614</v>
      </c>
      <c r="B245" s="124" t="s">
        <v>138</v>
      </c>
      <c r="C245" s="216" t="s">
        <v>151</v>
      </c>
      <c r="D245" s="124" t="s">
        <v>458</v>
      </c>
      <c r="E245" s="124" t="s">
        <v>1621</v>
      </c>
      <c r="F245" s="216" t="s">
        <v>1631</v>
      </c>
      <c r="G245" s="216" t="s">
        <v>1632</v>
      </c>
      <c r="H245" s="124" t="s">
        <v>157</v>
      </c>
      <c r="I245" s="124" t="s">
        <v>164</v>
      </c>
      <c r="J245" s="124" t="s">
        <v>177</v>
      </c>
      <c r="K245" s="124" t="s">
        <v>182</v>
      </c>
      <c r="L245" s="124" t="s">
        <v>359</v>
      </c>
      <c r="M245" s="124"/>
      <c r="N245" s="124"/>
      <c r="O245" s="216"/>
      <c r="P245" s="216" t="s">
        <v>421</v>
      </c>
      <c r="Q245" s="124" t="s">
        <v>363</v>
      </c>
      <c r="R245" s="124" t="s">
        <v>420</v>
      </c>
      <c r="S245" s="191" t="s">
        <v>844</v>
      </c>
      <c r="T245" s="216" t="s">
        <v>1633</v>
      </c>
      <c r="U245" s="124" t="s">
        <v>368</v>
      </c>
      <c r="V245" s="216" t="s">
        <v>1625</v>
      </c>
      <c r="W245" s="216" t="s">
        <v>1634</v>
      </c>
      <c r="X245" s="216" t="s">
        <v>1635</v>
      </c>
      <c r="Y245" s="124" t="s">
        <v>371</v>
      </c>
      <c r="Z245" s="124" t="s">
        <v>371</v>
      </c>
      <c r="AA245" s="124" t="s">
        <v>377</v>
      </c>
      <c r="AB245" s="70">
        <f t="shared" si="40"/>
        <v>3</v>
      </c>
      <c r="AC245" s="124" t="s">
        <v>377</v>
      </c>
      <c r="AD245" s="70">
        <f t="shared" si="41"/>
        <v>3</v>
      </c>
      <c r="AE245" s="124" t="s">
        <v>377</v>
      </c>
      <c r="AF245" s="70">
        <f t="shared" si="42"/>
        <v>3</v>
      </c>
      <c r="AG245" s="70">
        <f t="shared" si="43"/>
        <v>9</v>
      </c>
      <c r="AH245" s="70" t="str">
        <f t="shared" si="45"/>
        <v>Alta</v>
      </c>
    </row>
    <row r="246" spans="1:34" s="185" customFormat="1" ht="395.25">
      <c r="A246" s="124" t="s">
        <v>1615</v>
      </c>
      <c r="B246" s="124" t="s">
        <v>138</v>
      </c>
      <c r="C246" s="216" t="s">
        <v>151</v>
      </c>
      <c r="D246" s="124" t="s">
        <v>458</v>
      </c>
      <c r="E246" s="124" t="s">
        <v>1621</v>
      </c>
      <c r="F246" s="216" t="s">
        <v>1636</v>
      </c>
      <c r="G246" s="216" t="s">
        <v>1637</v>
      </c>
      <c r="H246" s="124" t="s">
        <v>157</v>
      </c>
      <c r="I246" s="124" t="s">
        <v>164</v>
      </c>
      <c r="J246" s="124" t="s">
        <v>1638</v>
      </c>
      <c r="K246" s="124" t="s">
        <v>182</v>
      </c>
      <c r="L246" s="124" t="s">
        <v>358</v>
      </c>
      <c r="M246" s="124" t="s">
        <v>1639</v>
      </c>
      <c r="N246" s="124" t="s">
        <v>1640</v>
      </c>
      <c r="O246" s="216" t="s">
        <v>1641</v>
      </c>
      <c r="P246" s="216" t="s">
        <v>420</v>
      </c>
      <c r="Q246" s="124" t="s">
        <v>365</v>
      </c>
      <c r="R246" s="124" t="s">
        <v>420</v>
      </c>
      <c r="S246" s="217" t="s">
        <v>817</v>
      </c>
      <c r="T246" s="216" t="s">
        <v>1624</v>
      </c>
      <c r="U246" s="124" t="s">
        <v>369</v>
      </c>
      <c r="V246" s="216" t="s">
        <v>1625</v>
      </c>
      <c r="W246" s="216" t="s">
        <v>1626</v>
      </c>
      <c r="X246" s="216" t="s">
        <v>1624</v>
      </c>
      <c r="Y246" s="124" t="s">
        <v>372</v>
      </c>
      <c r="Z246" s="124" t="s">
        <v>371</v>
      </c>
      <c r="AA246" s="124" t="s">
        <v>377</v>
      </c>
      <c r="AB246" s="70">
        <f t="shared" si="40"/>
        <v>3</v>
      </c>
      <c r="AC246" s="124" t="s">
        <v>377</v>
      </c>
      <c r="AD246" s="70">
        <f t="shared" si="41"/>
        <v>3</v>
      </c>
      <c r="AE246" s="124" t="s">
        <v>377</v>
      </c>
      <c r="AF246" s="70">
        <f t="shared" si="42"/>
        <v>3</v>
      </c>
      <c r="AG246" s="70">
        <f t="shared" si="43"/>
        <v>9</v>
      </c>
      <c r="AH246" s="70" t="str">
        <f t="shared" si="45"/>
        <v>Alta</v>
      </c>
    </row>
    <row r="247" spans="1:34" s="185" customFormat="1" ht="409.5">
      <c r="A247" s="124" t="s">
        <v>1616</v>
      </c>
      <c r="B247" s="124" t="s">
        <v>138</v>
      </c>
      <c r="C247" s="216" t="s">
        <v>151</v>
      </c>
      <c r="D247" s="124" t="s">
        <v>458</v>
      </c>
      <c r="E247" s="124" t="s">
        <v>1621</v>
      </c>
      <c r="F247" s="216" t="s">
        <v>1642</v>
      </c>
      <c r="G247" s="216" t="s">
        <v>1643</v>
      </c>
      <c r="H247" s="124" t="s">
        <v>157</v>
      </c>
      <c r="I247" s="124" t="s">
        <v>164</v>
      </c>
      <c r="J247" s="124" t="s">
        <v>1638</v>
      </c>
      <c r="K247" s="124" t="s">
        <v>182</v>
      </c>
      <c r="L247" s="124" t="s">
        <v>358</v>
      </c>
      <c r="M247" s="124" t="s">
        <v>1644</v>
      </c>
      <c r="N247" s="124" t="s">
        <v>1645</v>
      </c>
      <c r="O247" s="216" t="s">
        <v>1646</v>
      </c>
      <c r="P247" s="216" t="s">
        <v>420</v>
      </c>
      <c r="Q247" s="124" t="s">
        <v>365</v>
      </c>
      <c r="R247" s="124" t="s">
        <v>421</v>
      </c>
      <c r="S247" s="191" t="s">
        <v>827</v>
      </c>
      <c r="T247" s="216" t="s">
        <v>1624</v>
      </c>
      <c r="U247" s="124" t="s">
        <v>369</v>
      </c>
      <c r="V247" s="216" t="s">
        <v>1625</v>
      </c>
      <c r="W247" s="216" t="s">
        <v>1626</v>
      </c>
      <c r="X247" s="216" t="s">
        <v>1624</v>
      </c>
      <c r="Y247" s="124" t="s">
        <v>372</v>
      </c>
      <c r="Z247" s="124" t="s">
        <v>372</v>
      </c>
      <c r="AA247" s="124" t="s">
        <v>378</v>
      </c>
      <c r="AB247" s="70">
        <f t="shared" si="40"/>
        <v>2</v>
      </c>
      <c r="AC247" s="124" t="s">
        <v>378</v>
      </c>
      <c r="AD247" s="70">
        <f t="shared" si="41"/>
        <v>2</v>
      </c>
      <c r="AE247" s="124" t="s">
        <v>378</v>
      </c>
      <c r="AF247" s="70">
        <f t="shared" si="42"/>
        <v>2</v>
      </c>
      <c r="AG247" s="70">
        <f t="shared" si="43"/>
        <v>6</v>
      </c>
      <c r="AH247" s="70" t="str">
        <f t="shared" si="45"/>
        <v>Media</v>
      </c>
    </row>
    <row r="248" spans="1:34" s="185" customFormat="1" ht="408">
      <c r="A248" s="124" t="s">
        <v>1617</v>
      </c>
      <c r="B248" s="124" t="s">
        <v>138</v>
      </c>
      <c r="C248" s="216" t="s">
        <v>151</v>
      </c>
      <c r="D248" s="124" t="s">
        <v>458</v>
      </c>
      <c r="E248" s="124" t="s">
        <v>1621</v>
      </c>
      <c r="F248" s="216" t="s">
        <v>1647</v>
      </c>
      <c r="G248" s="216" t="s">
        <v>1648</v>
      </c>
      <c r="H248" s="124" t="s">
        <v>157</v>
      </c>
      <c r="I248" s="124" t="s">
        <v>164</v>
      </c>
      <c r="J248" s="124" t="s">
        <v>1638</v>
      </c>
      <c r="K248" s="124" t="s">
        <v>182</v>
      </c>
      <c r="L248" s="124" t="s">
        <v>359</v>
      </c>
      <c r="M248" s="124" t="s">
        <v>1649</v>
      </c>
      <c r="N248" s="124" t="s">
        <v>1650</v>
      </c>
      <c r="O248" s="216" t="s">
        <v>1651</v>
      </c>
      <c r="P248" s="216" t="s">
        <v>421</v>
      </c>
      <c r="Q248" s="124" t="s">
        <v>364</v>
      </c>
      <c r="R248" s="124" t="s">
        <v>421</v>
      </c>
      <c r="S248" s="191" t="s">
        <v>827</v>
      </c>
      <c r="T248" s="216" t="s">
        <v>1624</v>
      </c>
      <c r="U248" s="124" t="s">
        <v>369</v>
      </c>
      <c r="V248" s="216" t="s">
        <v>1625</v>
      </c>
      <c r="W248" s="216" t="s">
        <v>1652</v>
      </c>
      <c r="X248" s="216" t="s">
        <v>1624</v>
      </c>
      <c r="Y248" s="124" t="s">
        <v>372</v>
      </c>
      <c r="Z248" s="124" t="s">
        <v>372</v>
      </c>
      <c r="AA248" s="124" t="s">
        <v>378</v>
      </c>
      <c r="AB248" s="70">
        <f t="shared" si="40"/>
        <v>2</v>
      </c>
      <c r="AC248" s="124" t="s">
        <v>378</v>
      </c>
      <c r="AD248" s="70">
        <f t="shared" si="41"/>
        <v>2</v>
      </c>
      <c r="AE248" s="124" t="s">
        <v>378</v>
      </c>
      <c r="AF248" s="70">
        <f t="shared" si="42"/>
        <v>2</v>
      </c>
      <c r="AG248" s="70">
        <f t="shared" si="43"/>
        <v>6</v>
      </c>
      <c r="AH248" s="70" t="str">
        <f t="shared" si="45"/>
        <v>Media</v>
      </c>
    </row>
    <row r="249" spans="1:34" s="185" customFormat="1" ht="229.5">
      <c r="A249" s="124" t="s">
        <v>1618</v>
      </c>
      <c r="B249" s="124" t="s">
        <v>138</v>
      </c>
      <c r="C249" s="216" t="s">
        <v>151</v>
      </c>
      <c r="D249" s="124" t="s">
        <v>458</v>
      </c>
      <c r="E249" s="124" t="s">
        <v>1621</v>
      </c>
      <c r="F249" s="216" t="s">
        <v>1653</v>
      </c>
      <c r="G249" s="216" t="s">
        <v>1654</v>
      </c>
      <c r="H249" s="124" t="s">
        <v>157</v>
      </c>
      <c r="I249" s="124" t="s">
        <v>164</v>
      </c>
      <c r="J249" s="124" t="s">
        <v>1638</v>
      </c>
      <c r="K249" s="124" t="s">
        <v>182</v>
      </c>
      <c r="L249" s="124" t="s">
        <v>358</v>
      </c>
      <c r="M249" s="124" t="s">
        <v>1655</v>
      </c>
      <c r="N249" s="124" t="s">
        <v>357</v>
      </c>
      <c r="O249" s="216" t="s">
        <v>1656</v>
      </c>
      <c r="P249" s="216" t="s">
        <v>420</v>
      </c>
      <c r="Q249" s="124" t="s">
        <v>364</v>
      </c>
      <c r="R249" s="124" t="s">
        <v>420</v>
      </c>
      <c r="S249" s="191" t="s">
        <v>817</v>
      </c>
      <c r="T249" s="216" t="s">
        <v>1624</v>
      </c>
      <c r="U249" s="124" t="s">
        <v>369</v>
      </c>
      <c r="V249" s="216" t="s">
        <v>1625</v>
      </c>
      <c r="W249" s="216" t="s">
        <v>1626</v>
      </c>
      <c r="X249" s="216" t="s">
        <v>1624</v>
      </c>
      <c r="Y249" s="124" t="s">
        <v>372</v>
      </c>
      <c r="Z249" s="124" t="s">
        <v>372</v>
      </c>
      <c r="AA249" s="124" t="s">
        <v>378</v>
      </c>
      <c r="AB249" s="70">
        <f t="shared" si="40"/>
        <v>2</v>
      </c>
      <c r="AC249" s="124" t="s">
        <v>378</v>
      </c>
      <c r="AD249" s="70">
        <f t="shared" si="41"/>
        <v>2</v>
      </c>
      <c r="AE249" s="124" t="s">
        <v>378</v>
      </c>
      <c r="AF249" s="70">
        <f t="shared" si="42"/>
        <v>2</v>
      </c>
      <c r="AG249" s="70">
        <f t="shared" si="43"/>
        <v>6</v>
      </c>
      <c r="AH249" s="70" t="str">
        <f t="shared" si="45"/>
        <v>Media</v>
      </c>
    </row>
    <row r="250" spans="1:34" s="185" customFormat="1" ht="409.5">
      <c r="A250" s="124" t="s">
        <v>1619</v>
      </c>
      <c r="B250" s="124" t="s">
        <v>138</v>
      </c>
      <c r="C250" s="216" t="s">
        <v>151</v>
      </c>
      <c r="D250" s="124" t="s">
        <v>458</v>
      </c>
      <c r="E250" s="124" t="s">
        <v>1621</v>
      </c>
      <c r="F250" s="216" t="s">
        <v>1657</v>
      </c>
      <c r="G250" s="216" t="s">
        <v>1658</v>
      </c>
      <c r="H250" s="124" t="s">
        <v>157</v>
      </c>
      <c r="I250" s="124" t="s">
        <v>164</v>
      </c>
      <c r="J250" s="124" t="s">
        <v>177</v>
      </c>
      <c r="K250" s="124" t="s">
        <v>182</v>
      </c>
      <c r="L250" s="124" t="s">
        <v>1659</v>
      </c>
      <c r="M250" s="124"/>
      <c r="N250" s="124"/>
      <c r="O250" s="216"/>
      <c r="P250" s="216" t="s">
        <v>420</v>
      </c>
      <c r="Q250" s="124" t="s">
        <v>363</v>
      </c>
      <c r="R250" s="124" t="s">
        <v>420</v>
      </c>
      <c r="S250" s="191" t="s">
        <v>844</v>
      </c>
      <c r="T250" s="216" t="s">
        <v>1624</v>
      </c>
      <c r="U250" s="124" t="s">
        <v>369</v>
      </c>
      <c r="V250" s="216" t="s">
        <v>1625</v>
      </c>
      <c r="W250" s="216" t="s">
        <v>1626</v>
      </c>
      <c r="X250" s="216" t="s">
        <v>1624</v>
      </c>
      <c r="Y250" s="124" t="s">
        <v>373</v>
      </c>
      <c r="Z250" s="124" t="s">
        <v>372</v>
      </c>
      <c r="AA250" s="124" t="s">
        <v>379</v>
      </c>
      <c r="AB250" s="70">
        <f t="shared" si="40"/>
        <v>1</v>
      </c>
      <c r="AC250" s="124" t="s">
        <v>378</v>
      </c>
      <c r="AD250" s="70">
        <f t="shared" si="41"/>
        <v>2</v>
      </c>
      <c r="AE250" s="124" t="s">
        <v>379</v>
      </c>
      <c r="AF250" s="70">
        <f t="shared" si="42"/>
        <v>1</v>
      </c>
      <c r="AG250" s="70">
        <f t="shared" si="43"/>
        <v>4</v>
      </c>
      <c r="AH250" s="70" t="str">
        <f t="shared" si="45"/>
        <v>Media</v>
      </c>
    </row>
    <row r="251" spans="1:34" s="185" customFormat="1" ht="165.75">
      <c r="A251" s="124" t="s">
        <v>1620</v>
      </c>
      <c r="B251" s="124" t="s">
        <v>138</v>
      </c>
      <c r="C251" s="216" t="s">
        <v>151</v>
      </c>
      <c r="D251" s="124" t="s">
        <v>458</v>
      </c>
      <c r="E251" s="124" t="s">
        <v>1621</v>
      </c>
      <c r="F251" s="216" t="s">
        <v>1660</v>
      </c>
      <c r="G251" s="216" t="s">
        <v>1661</v>
      </c>
      <c r="H251" s="124" t="s">
        <v>157</v>
      </c>
      <c r="I251" s="124" t="s">
        <v>164</v>
      </c>
      <c r="J251" s="124" t="s">
        <v>177</v>
      </c>
      <c r="K251" s="124" t="s">
        <v>182</v>
      </c>
      <c r="L251" s="124" t="s">
        <v>359</v>
      </c>
      <c r="M251" s="124"/>
      <c r="N251" s="124"/>
      <c r="O251" s="216"/>
      <c r="P251" s="216" t="s">
        <v>420</v>
      </c>
      <c r="Q251" s="124" t="s">
        <v>364</v>
      </c>
      <c r="R251" s="124" t="s">
        <v>421</v>
      </c>
      <c r="S251" s="191" t="s">
        <v>827</v>
      </c>
      <c r="T251" s="216" t="s">
        <v>1624</v>
      </c>
      <c r="U251" s="124" t="s">
        <v>369</v>
      </c>
      <c r="V251" s="216" t="s">
        <v>1625</v>
      </c>
      <c r="W251" s="216" t="s">
        <v>1626</v>
      </c>
      <c r="X251" s="216" t="s">
        <v>1624</v>
      </c>
      <c r="Y251" s="124" t="s">
        <v>373</v>
      </c>
      <c r="Z251" s="124" t="s">
        <v>373</v>
      </c>
      <c r="AA251" s="124" t="s">
        <v>377</v>
      </c>
      <c r="AB251" s="70">
        <f t="shared" si="40"/>
        <v>3</v>
      </c>
      <c r="AC251" s="124" t="s">
        <v>377</v>
      </c>
      <c r="AD251" s="70">
        <f t="shared" si="41"/>
        <v>3</v>
      </c>
      <c r="AE251" s="124" t="s">
        <v>379</v>
      </c>
      <c r="AF251" s="70">
        <f t="shared" si="42"/>
        <v>1</v>
      </c>
      <c r="AG251" s="70">
        <f t="shared" si="43"/>
        <v>7</v>
      </c>
      <c r="AH251" s="70" t="str">
        <f t="shared" si="45"/>
        <v>Media</v>
      </c>
    </row>
    <row r="252" spans="1:34" s="185" customFormat="1" ht="204">
      <c r="A252" s="124" t="s">
        <v>1679</v>
      </c>
      <c r="B252" s="124" t="s">
        <v>138</v>
      </c>
      <c r="C252" s="216" t="s">
        <v>151</v>
      </c>
      <c r="D252" s="124" t="s">
        <v>458</v>
      </c>
      <c r="E252" s="124" t="s">
        <v>458</v>
      </c>
      <c r="F252" s="216" t="s">
        <v>1662</v>
      </c>
      <c r="G252" s="216" t="s">
        <v>1663</v>
      </c>
      <c r="H252" s="124" t="s">
        <v>157</v>
      </c>
      <c r="I252" s="124" t="s">
        <v>164</v>
      </c>
      <c r="J252" s="124" t="s">
        <v>177</v>
      </c>
      <c r="K252" s="124" t="s">
        <v>182</v>
      </c>
      <c r="L252" s="124" t="s">
        <v>359</v>
      </c>
      <c r="M252" s="124"/>
      <c r="N252" s="124"/>
      <c r="O252" s="216"/>
      <c r="P252" s="216" t="s">
        <v>420</v>
      </c>
      <c r="Q252" s="124" t="s">
        <v>364</v>
      </c>
      <c r="R252" s="124" t="s">
        <v>420</v>
      </c>
      <c r="S252" s="191" t="s">
        <v>817</v>
      </c>
      <c r="T252" s="216" t="s">
        <v>1624</v>
      </c>
      <c r="U252" s="124" t="s">
        <v>369</v>
      </c>
      <c r="V252" s="216" t="s">
        <v>1625</v>
      </c>
      <c r="W252" s="216" t="s">
        <v>1626</v>
      </c>
      <c r="X252" s="216" t="s">
        <v>1624</v>
      </c>
      <c r="Y252" s="124" t="s">
        <v>371</v>
      </c>
      <c r="Z252" s="124" t="s">
        <v>373</v>
      </c>
      <c r="AA252" s="124" t="s">
        <v>377</v>
      </c>
      <c r="AB252" s="70">
        <f t="shared" si="40"/>
        <v>3</v>
      </c>
      <c r="AC252" s="124" t="s">
        <v>377</v>
      </c>
      <c r="AD252" s="70">
        <f t="shared" si="41"/>
        <v>3</v>
      </c>
      <c r="AE252" s="124" t="s">
        <v>377</v>
      </c>
      <c r="AF252" s="70">
        <f t="shared" si="42"/>
        <v>3</v>
      </c>
      <c r="AG252" s="70">
        <f t="shared" si="43"/>
        <v>9</v>
      </c>
      <c r="AH252" s="70" t="str">
        <f t="shared" si="45"/>
        <v>Alta</v>
      </c>
    </row>
    <row r="253" spans="1:34" s="185" customFormat="1" ht="140.25">
      <c r="A253" s="124" t="s">
        <v>1680</v>
      </c>
      <c r="B253" s="124" t="s">
        <v>138</v>
      </c>
      <c r="C253" s="216" t="s">
        <v>151</v>
      </c>
      <c r="D253" s="124" t="s">
        <v>458</v>
      </c>
      <c r="E253" s="124" t="s">
        <v>458</v>
      </c>
      <c r="F253" s="216" t="s">
        <v>1664</v>
      </c>
      <c r="G253" s="216" t="s">
        <v>1665</v>
      </c>
      <c r="H253" s="124" t="s">
        <v>157</v>
      </c>
      <c r="I253" s="124" t="s">
        <v>164</v>
      </c>
      <c r="J253" s="124" t="s">
        <v>162</v>
      </c>
      <c r="K253" s="124" t="s">
        <v>186</v>
      </c>
      <c r="L253" s="124" t="s">
        <v>359</v>
      </c>
      <c r="M253" s="124"/>
      <c r="N253" s="124"/>
      <c r="O253" s="216"/>
      <c r="P253" s="216" t="s">
        <v>420</v>
      </c>
      <c r="Q253" s="124" t="s">
        <v>364</v>
      </c>
      <c r="R253" s="124" t="s">
        <v>421</v>
      </c>
      <c r="S253" s="191" t="s">
        <v>827</v>
      </c>
      <c r="T253" s="216" t="s">
        <v>1624</v>
      </c>
      <c r="U253" s="124" t="s">
        <v>369</v>
      </c>
      <c r="V253" s="216" t="s">
        <v>1666</v>
      </c>
      <c r="W253" s="216" t="s">
        <v>1626</v>
      </c>
      <c r="X253" s="216" t="s">
        <v>1624</v>
      </c>
      <c r="Y253" s="124" t="s">
        <v>371</v>
      </c>
      <c r="Z253" s="124" t="s">
        <v>372</v>
      </c>
      <c r="AA253" s="124" t="s">
        <v>377</v>
      </c>
      <c r="AB253" s="70">
        <f t="shared" si="40"/>
        <v>3</v>
      </c>
      <c r="AC253" s="124" t="s">
        <v>377</v>
      </c>
      <c r="AD253" s="70">
        <f t="shared" si="41"/>
        <v>3</v>
      </c>
      <c r="AE253" s="124" t="s">
        <v>377</v>
      </c>
      <c r="AF253" s="70">
        <f t="shared" si="42"/>
        <v>3</v>
      </c>
      <c r="AG253" s="70">
        <f t="shared" si="43"/>
        <v>9</v>
      </c>
      <c r="AH253" s="70" t="str">
        <f t="shared" si="45"/>
        <v>Alta</v>
      </c>
    </row>
    <row r="254" spans="1:34" s="185" customFormat="1" ht="165.75">
      <c r="A254" s="124" t="s">
        <v>1681</v>
      </c>
      <c r="B254" s="124" t="s">
        <v>138</v>
      </c>
      <c r="C254" s="216" t="s">
        <v>151</v>
      </c>
      <c r="D254" s="124" t="s">
        <v>458</v>
      </c>
      <c r="E254" s="124" t="s">
        <v>458</v>
      </c>
      <c r="F254" s="216" t="s">
        <v>1667</v>
      </c>
      <c r="G254" s="216" t="s">
        <v>1668</v>
      </c>
      <c r="H254" s="124" t="s">
        <v>157</v>
      </c>
      <c r="I254" s="124" t="s">
        <v>164</v>
      </c>
      <c r="J254" s="124" t="s">
        <v>162</v>
      </c>
      <c r="K254" s="124" t="s">
        <v>186</v>
      </c>
      <c r="L254" s="124" t="s">
        <v>359</v>
      </c>
      <c r="M254" s="124"/>
      <c r="N254" s="124"/>
      <c r="O254" s="216"/>
      <c r="P254" s="216" t="s">
        <v>421</v>
      </c>
      <c r="Q254" s="124" t="s">
        <v>363</v>
      </c>
      <c r="R254" s="124" t="s">
        <v>421</v>
      </c>
      <c r="S254" s="191" t="s">
        <v>827</v>
      </c>
      <c r="T254" s="216" t="s">
        <v>1624</v>
      </c>
      <c r="U254" s="124" t="s">
        <v>369</v>
      </c>
      <c r="V254" s="216" t="s">
        <v>1666</v>
      </c>
      <c r="W254" s="216" t="s">
        <v>1626</v>
      </c>
      <c r="X254" s="216" t="s">
        <v>1624</v>
      </c>
      <c r="Y254" s="124" t="s">
        <v>372</v>
      </c>
      <c r="Z254" s="124" t="s">
        <v>373</v>
      </c>
      <c r="AA254" s="124" t="s">
        <v>379</v>
      </c>
      <c r="AB254" s="70">
        <f t="shared" si="40"/>
        <v>1</v>
      </c>
      <c r="AC254" s="124" t="s">
        <v>378</v>
      </c>
      <c r="AD254" s="70">
        <f t="shared" si="41"/>
        <v>2</v>
      </c>
      <c r="AE254" s="124" t="s">
        <v>378</v>
      </c>
      <c r="AF254" s="70">
        <f t="shared" si="42"/>
        <v>2</v>
      </c>
      <c r="AG254" s="70">
        <f t="shared" si="43"/>
        <v>5</v>
      </c>
      <c r="AH254" s="70" t="str">
        <f t="shared" si="45"/>
        <v>Media</v>
      </c>
    </row>
    <row r="255" spans="1:34" s="185" customFormat="1" ht="127.5">
      <c r="A255" s="124" t="s">
        <v>1682</v>
      </c>
      <c r="B255" s="124" t="s">
        <v>138</v>
      </c>
      <c r="C255" s="216" t="s">
        <v>151</v>
      </c>
      <c r="D255" s="124" t="s">
        <v>458</v>
      </c>
      <c r="E255" s="124" t="s">
        <v>458</v>
      </c>
      <c r="F255" s="216" t="s">
        <v>1669</v>
      </c>
      <c r="G255" s="216" t="s">
        <v>1670</v>
      </c>
      <c r="H255" s="124" t="s">
        <v>157</v>
      </c>
      <c r="I255" s="124" t="s">
        <v>164</v>
      </c>
      <c r="J255" s="124" t="s">
        <v>162</v>
      </c>
      <c r="K255" s="124" t="s">
        <v>186</v>
      </c>
      <c r="L255" s="124" t="s">
        <v>359</v>
      </c>
      <c r="M255" s="124"/>
      <c r="N255" s="124"/>
      <c r="O255" s="216"/>
      <c r="P255" s="216" t="s">
        <v>795</v>
      </c>
      <c r="Q255" s="124" t="s">
        <v>363</v>
      </c>
      <c r="R255" s="124" t="s">
        <v>420</v>
      </c>
      <c r="S255" s="191" t="s">
        <v>844</v>
      </c>
      <c r="T255" s="216" t="s">
        <v>1624</v>
      </c>
      <c r="U255" s="124" t="s">
        <v>369</v>
      </c>
      <c r="V255" s="216" t="s">
        <v>1671</v>
      </c>
      <c r="W255" s="216" t="s">
        <v>1626</v>
      </c>
      <c r="X255" s="216" t="s">
        <v>1624</v>
      </c>
      <c r="Y255" s="124" t="s">
        <v>373</v>
      </c>
      <c r="Z255" s="124" t="s">
        <v>373</v>
      </c>
      <c r="AA255" s="124" t="s">
        <v>379</v>
      </c>
      <c r="AB255" s="70">
        <f t="shared" si="40"/>
        <v>1</v>
      </c>
      <c r="AC255" s="124" t="s">
        <v>379</v>
      </c>
      <c r="AD255" s="70">
        <f t="shared" si="41"/>
        <v>1</v>
      </c>
      <c r="AE255" s="124" t="s">
        <v>379</v>
      </c>
      <c r="AF255" s="70">
        <f t="shared" si="42"/>
        <v>1</v>
      </c>
      <c r="AG255" s="70">
        <f t="shared" si="43"/>
        <v>3</v>
      </c>
      <c r="AH255" s="70" t="str">
        <f t="shared" si="45"/>
        <v>Baja</v>
      </c>
    </row>
    <row r="256" spans="1:34" s="185" customFormat="1" ht="140.25">
      <c r="A256" s="124" t="s">
        <v>1683</v>
      </c>
      <c r="B256" s="124" t="s">
        <v>138</v>
      </c>
      <c r="C256" s="216" t="s">
        <v>151</v>
      </c>
      <c r="D256" s="124" t="s">
        <v>458</v>
      </c>
      <c r="E256" s="124" t="s">
        <v>458</v>
      </c>
      <c r="F256" s="216" t="s">
        <v>1672</v>
      </c>
      <c r="G256" s="216" t="s">
        <v>1673</v>
      </c>
      <c r="H256" s="124" t="s">
        <v>157</v>
      </c>
      <c r="I256" s="124" t="s">
        <v>164</v>
      </c>
      <c r="J256" s="124" t="s">
        <v>162</v>
      </c>
      <c r="K256" s="124" t="s">
        <v>186</v>
      </c>
      <c r="L256" s="124" t="s">
        <v>359</v>
      </c>
      <c r="M256" s="124"/>
      <c r="N256" s="216"/>
      <c r="O256" s="216"/>
      <c r="P256" s="216" t="s">
        <v>420</v>
      </c>
      <c r="Q256" s="124" t="s">
        <v>365</v>
      </c>
      <c r="R256" s="124" t="s">
        <v>421</v>
      </c>
      <c r="S256" s="191" t="s">
        <v>827</v>
      </c>
      <c r="T256" s="216" t="s">
        <v>1624</v>
      </c>
      <c r="U256" s="124" t="s">
        <v>369</v>
      </c>
      <c r="V256" s="216" t="s">
        <v>1674</v>
      </c>
      <c r="W256" s="216" t="s">
        <v>1626</v>
      </c>
      <c r="X256" s="216" t="s">
        <v>1624</v>
      </c>
      <c r="Y256" s="124" t="s">
        <v>373</v>
      </c>
      <c r="Z256" s="124" t="s">
        <v>373</v>
      </c>
      <c r="AA256" s="124" t="s">
        <v>377</v>
      </c>
      <c r="AB256" s="70">
        <f t="shared" si="40"/>
        <v>3</v>
      </c>
      <c r="AC256" s="124" t="s">
        <v>377</v>
      </c>
      <c r="AD256" s="70">
        <f t="shared" si="41"/>
        <v>3</v>
      </c>
      <c r="AE256" s="124" t="s">
        <v>377</v>
      </c>
      <c r="AF256" s="70">
        <f t="shared" si="42"/>
        <v>3</v>
      </c>
      <c r="AG256" s="70">
        <f t="shared" si="43"/>
        <v>9</v>
      </c>
      <c r="AH256" s="70" t="str">
        <f t="shared" si="45"/>
        <v>Alta</v>
      </c>
    </row>
    <row r="257" spans="1:34" s="185" customFormat="1" ht="127.5">
      <c r="A257" s="124" t="s">
        <v>1684</v>
      </c>
      <c r="B257" s="124" t="s">
        <v>138</v>
      </c>
      <c r="C257" s="216" t="s">
        <v>151</v>
      </c>
      <c r="D257" s="124" t="s">
        <v>458</v>
      </c>
      <c r="E257" s="124" t="s">
        <v>458</v>
      </c>
      <c r="F257" s="216" t="s">
        <v>1675</v>
      </c>
      <c r="G257" s="216" t="s">
        <v>1670</v>
      </c>
      <c r="H257" s="124" t="s">
        <v>157</v>
      </c>
      <c r="I257" s="124" t="s">
        <v>164</v>
      </c>
      <c r="J257" s="124" t="s">
        <v>162</v>
      </c>
      <c r="K257" s="124" t="s">
        <v>186</v>
      </c>
      <c r="L257" s="124" t="s">
        <v>359</v>
      </c>
      <c r="M257" s="124"/>
      <c r="N257" s="216"/>
      <c r="O257" s="216"/>
      <c r="P257" s="216" t="s">
        <v>420</v>
      </c>
      <c r="Q257" s="124" t="s">
        <v>365</v>
      </c>
      <c r="R257" s="124" t="s">
        <v>421</v>
      </c>
      <c r="S257" s="191" t="s">
        <v>827</v>
      </c>
      <c r="T257" s="216" t="s">
        <v>1624</v>
      </c>
      <c r="U257" s="124" t="s">
        <v>369</v>
      </c>
      <c r="V257" s="216" t="s">
        <v>1674</v>
      </c>
      <c r="W257" s="216" t="s">
        <v>1626</v>
      </c>
      <c r="X257" s="216" t="s">
        <v>1624</v>
      </c>
      <c r="Y257" s="124" t="s">
        <v>372</v>
      </c>
      <c r="Z257" s="124" t="s">
        <v>373</v>
      </c>
      <c r="AA257" s="124" t="s">
        <v>377</v>
      </c>
      <c r="AB257" s="70">
        <f t="shared" si="40"/>
        <v>3</v>
      </c>
      <c r="AC257" s="124" t="s">
        <v>377</v>
      </c>
      <c r="AD257" s="70">
        <f t="shared" si="41"/>
        <v>3</v>
      </c>
      <c r="AE257" s="124" t="s">
        <v>377</v>
      </c>
      <c r="AF257" s="70">
        <f t="shared" si="42"/>
        <v>3</v>
      </c>
      <c r="AG257" s="70">
        <f t="shared" si="43"/>
        <v>9</v>
      </c>
      <c r="AH257" s="70" t="str">
        <f t="shared" si="45"/>
        <v>Alta</v>
      </c>
    </row>
    <row r="258" spans="1:34" s="185" customFormat="1" ht="114.75">
      <c r="A258" s="124" t="s">
        <v>1685</v>
      </c>
      <c r="B258" s="124" t="s">
        <v>138</v>
      </c>
      <c r="C258" s="216" t="s">
        <v>151</v>
      </c>
      <c r="D258" s="124" t="s">
        <v>458</v>
      </c>
      <c r="E258" s="124" t="s">
        <v>458</v>
      </c>
      <c r="F258" s="216" t="s">
        <v>1676</v>
      </c>
      <c r="G258" s="216" t="s">
        <v>1677</v>
      </c>
      <c r="H258" s="124" t="s">
        <v>157</v>
      </c>
      <c r="I258" s="124" t="s">
        <v>164</v>
      </c>
      <c r="J258" s="124" t="s">
        <v>162</v>
      </c>
      <c r="K258" s="124" t="s">
        <v>186</v>
      </c>
      <c r="L258" s="124" t="s">
        <v>359</v>
      </c>
      <c r="M258" s="124"/>
      <c r="N258" s="124"/>
      <c r="O258" s="216"/>
      <c r="P258" s="216" t="s">
        <v>420</v>
      </c>
      <c r="Q258" s="124" t="s">
        <v>364</v>
      </c>
      <c r="R258" s="124" t="s">
        <v>421</v>
      </c>
      <c r="S258" s="191" t="s">
        <v>827</v>
      </c>
      <c r="T258" s="216" t="s">
        <v>1624</v>
      </c>
      <c r="U258" s="124" t="s">
        <v>369</v>
      </c>
      <c r="V258" s="216" t="s">
        <v>1678</v>
      </c>
      <c r="W258" s="216" t="s">
        <v>1626</v>
      </c>
      <c r="X258" s="216" t="s">
        <v>1624</v>
      </c>
      <c r="Y258" s="124" t="s">
        <v>373</v>
      </c>
      <c r="Z258" s="124" t="s">
        <v>373</v>
      </c>
      <c r="AA258" s="124" t="s">
        <v>379</v>
      </c>
      <c r="AB258" s="70">
        <f t="shared" si="40"/>
        <v>1</v>
      </c>
      <c r="AC258" s="124" t="s">
        <v>379</v>
      </c>
      <c r="AD258" s="70">
        <f t="shared" si="41"/>
        <v>1</v>
      </c>
      <c r="AE258" s="124" t="s">
        <v>378</v>
      </c>
      <c r="AF258" s="70">
        <f t="shared" si="42"/>
        <v>2</v>
      </c>
      <c r="AG258" s="70">
        <f t="shared" si="43"/>
        <v>4</v>
      </c>
      <c r="AH258" s="70" t="str">
        <f t="shared" si="45"/>
        <v>Media</v>
      </c>
    </row>
    <row r="259" spans="1:34" s="185" customFormat="1" ht="280.5">
      <c r="A259" s="124" t="s">
        <v>448</v>
      </c>
      <c r="B259" s="124" t="s">
        <v>138</v>
      </c>
      <c r="C259" s="216" t="s">
        <v>116</v>
      </c>
      <c r="D259" s="124" t="s">
        <v>458</v>
      </c>
      <c r="E259" s="124" t="s">
        <v>458</v>
      </c>
      <c r="F259" s="216" t="s">
        <v>1686</v>
      </c>
      <c r="G259" s="216" t="s">
        <v>1687</v>
      </c>
      <c r="H259" s="124" t="s">
        <v>157</v>
      </c>
      <c r="I259" s="124" t="s">
        <v>164</v>
      </c>
      <c r="J259" s="124" t="s">
        <v>170</v>
      </c>
      <c r="K259" s="124" t="s">
        <v>184</v>
      </c>
      <c r="L259" s="124" t="s">
        <v>359</v>
      </c>
      <c r="M259" s="124"/>
      <c r="N259" s="124"/>
      <c r="O259" s="216"/>
      <c r="P259" s="216" t="s">
        <v>1626</v>
      </c>
      <c r="Q259" s="124" t="s">
        <v>364</v>
      </c>
      <c r="R259" s="124" t="s">
        <v>420</v>
      </c>
      <c r="S259" s="191" t="str">
        <f>IF(R259="","",IF(R259="NO","No Aplica",IF(R259="Sí",IF(Q259="Información Pública Reservada","I.P.Reservada",IF(Q259="Información Pública Clasificada","I.P.Clasificada",IF(Q259="Información Pública","I.Pública"))))))</f>
        <v>I.P.Clasificada</v>
      </c>
      <c r="T259" s="216" t="s">
        <v>1688</v>
      </c>
      <c r="U259" s="124" t="s">
        <v>369</v>
      </c>
      <c r="V259" s="216" t="s">
        <v>1689</v>
      </c>
      <c r="W259" s="216" t="s">
        <v>567</v>
      </c>
      <c r="X259" s="216" t="s">
        <v>1690</v>
      </c>
      <c r="Y259" s="124" t="s">
        <v>371</v>
      </c>
      <c r="Z259" s="124" t="s">
        <v>373</v>
      </c>
    </row>
    <row r="260" spans="1:34" s="185" customFormat="1" ht="331.5">
      <c r="A260" s="124" t="s">
        <v>460</v>
      </c>
      <c r="B260" s="124" t="s">
        <v>138</v>
      </c>
      <c r="C260" s="216" t="s">
        <v>116</v>
      </c>
      <c r="D260" s="124" t="s">
        <v>458</v>
      </c>
      <c r="E260" s="124" t="s">
        <v>458</v>
      </c>
      <c r="F260" s="216" t="s">
        <v>1691</v>
      </c>
      <c r="G260" s="216" t="s">
        <v>1692</v>
      </c>
      <c r="H260" s="124" t="s">
        <v>157</v>
      </c>
      <c r="I260" s="124" t="s">
        <v>164</v>
      </c>
      <c r="J260" s="124" t="s">
        <v>170</v>
      </c>
      <c r="K260" s="124" t="s">
        <v>190</v>
      </c>
      <c r="L260" s="124" t="s">
        <v>359</v>
      </c>
      <c r="M260" s="124"/>
      <c r="N260" s="124"/>
      <c r="O260" s="216"/>
      <c r="P260" s="216" t="s">
        <v>1693</v>
      </c>
      <c r="Q260" s="124" t="s">
        <v>364</v>
      </c>
      <c r="R260" s="124" t="s">
        <v>420</v>
      </c>
      <c r="S260" s="191" t="str">
        <f t="shared" ref="S260:S287" si="46">IF(R260="","",IF(R260="NO","No Aplica",IF(R260="Sí",IF(Q260="Información Pública Reservada","I.P.Reservada",IF(Q260="Información Pública Clasificada","I.P.Clasificada",IF(Q260="Información Pública","I.Pública"))))))</f>
        <v>I.P.Clasificada</v>
      </c>
      <c r="T260" s="216"/>
      <c r="U260" s="124"/>
      <c r="V260" s="216"/>
      <c r="W260" s="216"/>
      <c r="X260" s="216" t="s">
        <v>1690</v>
      </c>
      <c r="Y260" s="124" t="s">
        <v>371</v>
      </c>
      <c r="Z260" s="124"/>
    </row>
    <row r="261" spans="1:34" s="185" customFormat="1" ht="357">
      <c r="A261" s="124" t="s">
        <v>466</v>
      </c>
      <c r="B261" s="124" t="s">
        <v>138</v>
      </c>
      <c r="C261" s="216" t="s">
        <v>116</v>
      </c>
      <c r="D261" s="124" t="s">
        <v>458</v>
      </c>
      <c r="E261" s="124" t="s">
        <v>458</v>
      </c>
      <c r="F261" s="216" t="s">
        <v>1694</v>
      </c>
      <c r="G261" s="216" t="s">
        <v>1695</v>
      </c>
      <c r="H261" s="124" t="s">
        <v>157</v>
      </c>
      <c r="I261" s="124" t="s">
        <v>164</v>
      </c>
      <c r="J261" s="124"/>
      <c r="K261" s="124"/>
      <c r="L261" s="124"/>
      <c r="M261" s="124"/>
      <c r="N261" s="124"/>
      <c r="O261" s="216"/>
      <c r="P261" s="216"/>
      <c r="Q261" s="124"/>
      <c r="R261" s="124"/>
      <c r="S261" s="191" t="str">
        <f t="shared" si="46"/>
        <v/>
      </c>
      <c r="T261" s="216"/>
      <c r="U261" s="124"/>
      <c r="V261" s="216"/>
      <c r="W261" s="216"/>
      <c r="X261" s="216" t="s">
        <v>1690</v>
      </c>
      <c r="Y261" s="124" t="s">
        <v>371</v>
      </c>
      <c r="Z261" s="124"/>
    </row>
    <row r="262" spans="1:34" s="185" customFormat="1" ht="51">
      <c r="A262" s="124" t="s">
        <v>470</v>
      </c>
      <c r="B262" s="124" t="s">
        <v>138</v>
      </c>
      <c r="C262" s="216" t="s">
        <v>116</v>
      </c>
      <c r="D262" s="124" t="s">
        <v>458</v>
      </c>
      <c r="E262" s="124" t="s">
        <v>458</v>
      </c>
      <c r="F262" s="216" t="s">
        <v>1696</v>
      </c>
      <c r="G262" s="216"/>
      <c r="H262" s="124" t="s">
        <v>157</v>
      </c>
      <c r="I262" s="124" t="s">
        <v>164</v>
      </c>
      <c r="J262" s="124"/>
      <c r="K262" s="124"/>
      <c r="L262" s="124"/>
      <c r="M262" s="124"/>
      <c r="N262" s="124"/>
      <c r="O262" s="216"/>
      <c r="P262" s="216"/>
      <c r="Q262" s="124"/>
      <c r="R262" s="124"/>
      <c r="S262" s="191" t="str">
        <f t="shared" si="46"/>
        <v/>
      </c>
      <c r="T262" s="216"/>
      <c r="U262" s="124"/>
      <c r="V262" s="216"/>
      <c r="W262" s="216"/>
      <c r="X262" s="216" t="s">
        <v>1690</v>
      </c>
      <c r="Y262" s="124" t="s">
        <v>371</v>
      </c>
      <c r="Z262" s="124"/>
    </row>
    <row r="263" spans="1:34" s="185" customFormat="1" ht="306">
      <c r="A263" s="124" t="s">
        <v>478</v>
      </c>
      <c r="B263" s="124" t="s">
        <v>138</v>
      </c>
      <c r="C263" s="216" t="s">
        <v>116</v>
      </c>
      <c r="D263" s="124" t="s">
        <v>458</v>
      </c>
      <c r="E263" s="124" t="s">
        <v>458</v>
      </c>
      <c r="F263" s="216" t="s">
        <v>1697</v>
      </c>
      <c r="G263" s="216" t="s">
        <v>1698</v>
      </c>
      <c r="H263" s="124" t="s">
        <v>157</v>
      </c>
      <c r="I263" s="124" t="s">
        <v>164</v>
      </c>
      <c r="J263" s="124"/>
      <c r="K263" s="124"/>
      <c r="L263" s="124"/>
      <c r="M263" s="124"/>
      <c r="N263" s="124"/>
      <c r="O263" s="216"/>
      <c r="P263" s="216"/>
      <c r="Q263" s="124"/>
      <c r="R263" s="124"/>
      <c r="S263" s="191" t="str">
        <f t="shared" si="46"/>
        <v/>
      </c>
      <c r="T263" s="216"/>
      <c r="U263" s="124"/>
      <c r="V263" s="216"/>
      <c r="W263" s="216"/>
      <c r="X263" s="216" t="s">
        <v>1690</v>
      </c>
      <c r="Y263" s="124" t="s">
        <v>371</v>
      </c>
      <c r="Z263" s="124"/>
    </row>
    <row r="264" spans="1:34" s="185" customFormat="1" ht="191.25">
      <c r="A264" s="124" t="s">
        <v>485</v>
      </c>
      <c r="B264" s="124" t="s">
        <v>138</v>
      </c>
      <c r="C264" s="216" t="s">
        <v>116</v>
      </c>
      <c r="D264" s="124" t="s">
        <v>458</v>
      </c>
      <c r="E264" s="124" t="s">
        <v>458</v>
      </c>
      <c r="F264" s="216" t="s">
        <v>1699</v>
      </c>
      <c r="G264" s="216" t="s">
        <v>1700</v>
      </c>
      <c r="H264" s="124" t="s">
        <v>157</v>
      </c>
      <c r="I264" s="124" t="s">
        <v>164</v>
      </c>
      <c r="J264" s="124"/>
      <c r="K264" s="124"/>
      <c r="L264" s="124"/>
      <c r="M264" s="124"/>
      <c r="N264" s="124"/>
      <c r="O264" s="216"/>
      <c r="P264" s="216"/>
      <c r="Q264" s="124"/>
      <c r="R264" s="124"/>
      <c r="S264" s="191" t="str">
        <f t="shared" si="46"/>
        <v/>
      </c>
      <c r="T264" s="216"/>
      <c r="U264" s="124"/>
      <c r="V264" s="216"/>
      <c r="W264" s="216"/>
      <c r="X264" s="216" t="s">
        <v>1690</v>
      </c>
      <c r="Y264" s="124" t="s">
        <v>371</v>
      </c>
      <c r="Z264" s="124"/>
    </row>
    <row r="265" spans="1:34" s="185" customFormat="1" ht="306">
      <c r="A265" s="124" t="s">
        <v>491</v>
      </c>
      <c r="B265" s="124" t="s">
        <v>138</v>
      </c>
      <c r="C265" s="216" t="s">
        <v>116</v>
      </c>
      <c r="D265" s="124" t="s">
        <v>458</v>
      </c>
      <c r="E265" s="124" t="s">
        <v>458</v>
      </c>
      <c r="F265" s="216" t="s">
        <v>1701</v>
      </c>
      <c r="G265" s="216" t="s">
        <v>1702</v>
      </c>
      <c r="H265" s="124" t="s">
        <v>157</v>
      </c>
      <c r="I265" s="124" t="s">
        <v>164</v>
      </c>
      <c r="J265" s="124"/>
      <c r="K265" s="124"/>
      <c r="L265" s="124"/>
      <c r="M265" s="124"/>
      <c r="N265" s="124"/>
      <c r="O265" s="216"/>
      <c r="P265" s="216"/>
      <c r="Q265" s="124"/>
      <c r="R265" s="124"/>
      <c r="S265" s="191" t="str">
        <f t="shared" si="46"/>
        <v/>
      </c>
      <c r="T265" s="216"/>
      <c r="U265" s="124"/>
      <c r="V265" s="216"/>
      <c r="W265" s="216"/>
      <c r="X265" s="216" t="s">
        <v>1690</v>
      </c>
      <c r="Y265" s="124" t="s">
        <v>371</v>
      </c>
      <c r="Z265" s="124"/>
    </row>
    <row r="266" spans="1:34" s="185" customFormat="1" ht="191.25">
      <c r="A266" s="124" t="s">
        <v>498</v>
      </c>
      <c r="B266" s="124" t="s">
        <v>138</v>
      </c>
      <c r="C266" s="216" t="s">
        <v>116</v>
      </c>
      <c r="D266" s="124" t="s">
        <v>458</v>
      </c>
      <c r="E266" s="124" t="s">
        <v>458</v>
      </c>
      <c r="F266" s="216" t="s">
        <v>1703</v>
      </c>
      <c r="G266" s="216" t="s">
        <v>1704</v>
      </c>
      <c r="H266" s="124" t="s">
        <v>157</v>
      </c>
      <c r="I266" s="124" t="s">
        <v>164</v>
      </c>
      <c r="J266" s="124"/>
      <c r="K266" s="124"/>
      <c r="L266" s="124"/>
      <c r="M266" s="124"/>
      <c r="N266" s="124"/>
      <c r="O266" s="216"/>
      <c r="P266" s="216"/>
      <c r="Q266" s="124"/>
      <c r="R266" s="124"/>
      <c r="S266" s="191" t="str">
        <f t="shared" si="46"/>
        <v/>
      </c>
      <c r="T266" s="216"/>
      <c r="U266" s="124"/>
      <c r="V266" s="216"/>
      <c r="W266" s="216"/>
      <c r="X266" s="216" t="s">
        <v>1690</v>
      </c>
      <c r="Y266" s="124" t="s">
        <v>371</v>
      </c>
      <c r="Z266" s="124"/>
    </row>
    <row r="267" spans="1:34" s="185" customFormat="1" ht="229.5">
      <c r="A267" s="124" t="s">
        <v>504</v>
      </c>
      <c r="B267" s="124" t="s">
        <v>138</v>
      </c>
      <c r="C267" s="216" t="s">
        <v>116</v>
      </c>
      <c r="D267" s="124" t="s">
        <v>458</v>
      </c>
      <c r="E267" s="124" t="s">
        <v>458</v>
      </c>
      <c r="F267" s="216" t="s">
        <v>1705</v>
      </c>
      <c r="G267" s="216" t="s">
        <v>1706</v>
      </c>
      <c r="H267" s="124" t="s">
        <v>157</v>
      </c>
      <c r="I267" s="124" t="s">
        <v>164</v>
      </c>
      <c r="J267" s="124"/>
      <c r="K267" s="124"/>
      <c r="L267" s="124"/>
      <c r="M267" s="124"/>
      <c r="N267" s="124"/>
      <c r="O267" s="216"/>
      <c r="P267" s="216"/>
      <c r="Q267" s="124"/>
      <c r="R267" s="124"/>
      <c r="S267" s="191" t="str">
        <f t="shared" si="46"/>
        <v/>
      </c>
      <c r="T267" s="216"/>
      <c r="U267" s="124"/>
      <c r="V267" s="216"/>
      <c r="W267" s="216"/>
      <c r="X267" s="216" t="s">
        <v>1690</v>
      </c>
      <c r="Y267" s="124" t="s">
        <v>371</v>
      </c>
      <c r="Z267" s="124"/>
    </row>
    <row r="268" spans="1:34" s="185" customFormat="1" ht="306">
      <c r="A268" s="124" t="s">
        <v>511</v>
      </c>
      <c r="B268" s="124" t="s">
        <v>138</v>
      </c>
      <c r="C268" s="216" t="s">
        <v>116</v>
      </c>
      <c r="D268" s="124" t="s">
        <v>458</v>
      </c>
      <c r="E268" s="124" t="s">
        <v>458</v>
      </c>
      <c r="F268" s="216" t="s">
        <v>1707</v>
      </c>
      <c r="G268" s="216" t="s">
        <v>1708</v>
      </c>
      <c r="H268" s="124" t="s">
        <v>157</v>
      </c>
      <c r="I268" s="124" t="s">
        <v>164</v>
      </c>
      <c r="J268" s="124"/>
      <c r="K268" s="124"/>
      <c r="L268" s="124"/>
      <c r="M268" s="124"/>
      <c r="N268" s="124"/>
      <c r="O268" s="216"/>
      <c r="P268" s="216"/>
      <c r="Q268" s="124"/>
      <c r="R268" s="124"/>
      <c r="S268" s="191" t="str">
        <f t="shared" si="46"/>
        <v/>
      </c>
      <c r="T268" s="216"/>
      <c r="U268" s="124"/>
      <c r="V268" s="216"/>
      <c r="W268" s="216"/>
      <c r="X268" s="216" t="s">
        <v>1690</v>
      </c>
      <c r="Y268" s="124"/>
      <c r="Z268" s="124"/>
    </row>
    <row r="269" spans="1:34" s="185" customFormat="1" ht="25.5">
      <c r="A269" s="124" t="s">
        <v>519</v>
      </c>
      <c r="B269" s="124" t="s">
        <v>138</v>
      </c>
      <c r="C269" s="216" t="s">
        <v>116</v>
      </c>
      <c r="D269" s="124" t="s">
        <v>458</v>
      </c>
      <c r="E269" s="124" t="s">
        <v>458</v>
      </c>
      <c r="F269" s="216" t="s">
        <v>467</v>
      </c>
      <c r="G269" s="216"/>
      <c r="H269" s="124" t="s">
        <v>157</v>
      </c>
      <c r="I269" s="124" t="s">
        <v>164</v>
      </c>
      <c r="J269" s="124"/>
      <c r="K269" s="124"/>
      <c r="L269" s="124"/>
      <c r="M269" s="124"/>
      <c r="N269" s="124"/>
      <c r="O269" s="216"/>
      <c r="P269" s="216"/>
      <c r="Q269" s="124"/>
      <c r="R269" s="124"/>
      <c r="S269" s="191" t="str">
        <f t="shared" si="46"/>
        <v/>
      </c>
      <c r="T269" s="216"/>
      <c r="U269" s="124"/>
      <c r="V269" s="216"/>
      <c r="W269" s="216"/>
      <c r="X269" s="216" t="s">
        <v>1690</v>
      </c>
      <c r="Y269" s="124"/>
      <c r="Z269" s="124"/>
    </row>
    <row r="270" spans="1:34" s="185" customFormat="1" ht="280.5">
      <c r="A270" s="124" t="s">
        <v>526</v>
      </c>
      <c r="B270" s="124" t="s">
        <v>138</v>
      </c>
      <c r="C270" s="216" t="s">
        <v>116</v>
      </c>
      <c r="D270" s="124" t="s">
        <v>458</v>
      </c>
      <c r="E270" s="124" t="s">
        <v>458</v>
      </c>
      <c r="F270" s="216" t="s">
        <v>1709</v>
      </c>
      <c r="G270" s="216" t="s">
        <v>1710</v>
      </c>
      <c r="H270" s="124" t="s">
        <v>157</v>
      </c>
      <c r="I270" s="124" t="s">
        <v>164</v>
      </c>
      <c r="J270" s="124"/>
      <c r="K270" s="124"/>
      <c r="L270" s="124"/>
      <c r="M270" s="124"/>
      <c r="N270" s="124"/>
      <c r="O270" s="216"/>
      <c r="P270" s="216"/>
      <c r="Q270" s="124"/>
      <c r="R270" s="124"/>
      <c r="S270" s="191" t="str">
        <f t="shared" si="46"/>
        <v/>
      </c>
      <c r="T270" s="216"/>
      <c r="U270" s="124"/>
      <c r="V270" s="216"/>
      <c r="W270" s="216"/>
      <c r="X270" s="216" t="s">
        <v>1690</v>
      </c>
      <c r="Y270" s="124"/>
      <c r="Z270" s="124"/>
    </row>
    <row r="271" spans="1:34" s="185" customFormat="1" ht="25.5">
      <c r="A271" s="124" t="s">
        <v>646</v>
      </c>
      <c r="B271" s="124" t="s">
        <v>138</v>
      </c>
      <c r="C271" s="216" t="s">
        <v>116</v>
      </c>
      <c r="D271" s="124" t="s">
        <v>458</v>
      </c>
      <c r="E271" s="124" t="s">
        <v>458</v>
      </c>
      <c r="F271" s="216" t="s">
        <v>1711</v>
      </c>
      <c r="G271" s="216"/>
      <c r="H271" s="124" t="s">
        <v>157</v>
      </c>
      <c r="I271" s="124" t="s">
        <v>164</v>
      </c>
      <c r="J271" s="124"/>
      <c r="K271" s="124"/>
      <c r="L271" s="124"/>
      <c r="M271" s="124"/>
      <c r="N271" s="124"/>
      <c r="O271" s="216"/>
      <c r="P271" s="216"/>
      <c r="Q271" s="124"/>
      <c r="R271" s="124"/>
      <c r="S271" s="191" t="str">
        <f t="shared" si="46"/>
        <v/>
      </c>
      <c r="T271" s="216"/>
      <c r="U271" s="124"/>
      <c r="V271" s="216"/>
      <c r="W271" s="216"/>
      <c r="X271" s="216" t="s">
        <v>1690</v>
      </c>
      <c r="Y271" s="124"/>
      <c r="Z271" s="124"/>
    </row>
    <row r="272" spans="1:34" s="185" customFormat="1" ht="255">
      <c r="A272" s="124" t="s">
        <v>528</v>
      </c>
      <c r="B272" s="124" t="s">
        <v>138</v>
      </c>
      <c r="C272" s="216" t="s">
        <v>116</v>
      </c>
      <c r="D272" s="124" t="s">
        <v>458</v>
      </c>
      <c r="E272" s="124" t="s">
        <v>458</v>
      </c>
      <c r="F272" s="216" t="s">
        <v>1712</v>
      </c>
      <c r="G272" s="216" t="s">
        <v>1713</v>
      </c>
      <c r="H272" s="124" t="s">
        <v>157</v>
      </c>
      <c r="I272" s="124" t="s">
        <v>164</v>
      </c>
      <c r="J272" s="124"/>
      <c r="K272" s="124"/>
      <c r="L272" s="124"/>
      <c r="M272" s="124"/>
      <c r="N272" s="124"/>
      <c r="O272" s="216"/>
      <c r="P272" s="216"/>
      <c r="Q272" s="124"/>
      <c r="R272" s="124"/>
      <c r="S272" s="191" t="str">
        <f t="shared" si="46"/>
        <v/>
      </c>
      <c r="T272" s="216"/>
      <c r="U272" s="124"/>
      <c r="V272" s="216"/>
      <c r="W272" s="216"/>
      <c r="X272" s="216" t="s">
        <v>1690</v>
      </c>
      <c r="Y272" s="124"/>
      <c r="Z272" s="124"/>
    </row>
    <row r="273" spans="1:26" s="185" customFormat="1" ht="216.75">
      <c r="A273" s="124" t="s">
        <v>534</v>
      </c>
      <c r="B273" s="124" t="s">
        <v>138</v>
      </c>
      <c r="C273" s="216" t="s">
        <v>116</v>
      </c>
      <c r="D273" s="124" t="s">
        <v>458</v>
      </c>
      <c r="E273" s="124" t="s">
        <v>458</v>
      </c>
      <c r="F273" s="216" t="s">
        <v>1714</v>
      </c>
      <c r="G273" s="216" t="s">
        <v>1715</v>
      </c>
      <c r="H273" s="124" t="s">
        <v>157</v>
      </c>
      <c r="I273" s="124" t="s">
        <v>164</v>
      </c>
      <c r="J273" s="124"/>
      <c r="K273" s="124"/>
      <c r="L273" s="124"/>
      <c r="M273" s="124"/>
      <c r="N273" s="124"/>
      <c r="O273" s="216"/>
      <c r="P273" s="216"/>
      <c r="Q273" s="124"/>
      <c r="R273" s="124"/>
      <c r="S273" s="191" t="str">
        <f t="shared" si="46"/>
        <v/>
      </c>
      <c r="T273" s="216"/>
      <c r="U273" s="124"/>
      <c r="V273" s="216"/>
      <c r="W273" s="216"/>
      <c r="X273" s="216" t="s">
        <v>1690</v>
      </c>
      <c r="Y273" s="124"/>
      <c r="Z273" s="124"/>
    </row>
    <row r="274" spans="1:26" s="185" customFormat="1" ht="369.75">
      <c r="A274" s="124" t="s">
        <v>540</v>
      </c>
      <c r="B274" s="124" t="s">
        <v>138</v>
      </c>
      <c r="C274" s="216" t="s">
        <v>116</v>
      </c>
      <c r="D274" s="124" t="s">
        <v>458</v>
      </c>
      <c r="E274" s="124" t="s">
        <v>458</v>
      </c>
      <c r="F274" s="216" t="s">
        <v>1716</v>
      </c>
      <c r="G274" s="216" t="s">
        <v>1717</v>
      </c>
      <c r="H274" s="124" t="s">
        <v>157</v>
      </c>
      <c r="I274" s="124" t="s">
        <v>164</v>
      </c>
      <c r="J274" s="124"/>
      <c r="K274" s="124"/>
      <c r="L274" s="124"/>
      <c r="M274" s="124"/>
      <c r="N274" s="124"/>
      <c r="O274" s="216"/>
      <c r="P274" s="216"/>
      <c r="Q274" s="124"/>
      <c r="R274" s="124"/>
      <c r="S274" s="191" t="str">
        <f t="shared" si="46"/>
        <v/>
      </c>
      <c r="T274" s="216"/>
      <c r="U274" s="124"/>
      <c r="V274" s="216"/>
      <c r="W274" s="216"/>
      <c r="X274" s="216" t="s">
        <v>1690</v>
      </c>
      <c r="Y274" s="124"/>
      <c r="Z274" s="124"/>
    </row>
    <row r="275" spans="1:26" s="185" customFormat="1" ht="51">
      <c r="A275" s="124" t="s">
        <v>545</v>
      </c>
      <c r="B275" s="124" t="s">
        <v>138</v>
      </c>
      <c r="C275" s="216" t="s">
        <v>116</v>
      </c>
      <c r="D275" s="124" t="s">
        <v>458</v>
      </c>
      <c r="E275" s="124" t="s">
        <v>458</v>
      </c>
      <c r="F275" s="216" t="s">
        <v>1718</v>
      </c>
      <c r="G275" s="216"/>
      <c r="H275" s="124" t="s">
        <v>157</v>
      </c>
      <c r="I275" s="124" t="s">
        <v>164</v>
      </c>
      <c r="J275" s="124"/>
      <c r="K275" s="124"/>
      <c r="L275" s="124"/>
      <c r="M275" s="124"/>
      <c r="N275" s="124"/>
      <c r="O275" s="216"/>
      <c r="P275" s="216"/>
      <c r="Q275" s="124"/>
      <c r="R275" s="124"/>
      <c r="S275" s="191" t="str">
        <f t="shared" si="46"/>
        <v/>
      </c>
      <c r="T275" s="216"/>
      <c r="U275" s="124"/>
      <c r="V275" s="216"/>
      <c r="W275" s="216"/>
      <c r="X275" s="216" t="s">
        <v>1690</v>
      </c>
      <c r="Y275" s="124"/>
      <c r="Z275" s="124"/>
    </row>
    <row r="276" spans="1:26" s="185" customFormat="1" ht="25.5">
      <c r="A276" s="124" t="s">
        <v>550</v>
      </c>
      <c r="B276" s="124" t="s">
        <v>138</v>
      </c>
      <c r="C276" s="216" t="s">
        <v>116</v>
      </c>
      <c r="D276" s="124" t="s">
        <v>458</v>
      </c>
      <c r="E276" s="124" t="s">
        <v>458</v>
      </c>
      <c r="F276" s="216" t="s">
        <v>1719</v>
      </c>
      <c r="G276" s="216"/>
      <c r="H276" s="124" t="s">
        <v>157</v>
      </c>
      <c r="I276" s="124" t="s">
        <v>164</v>
      </c>
      <c r="J276" s="124"/>
      <c r="K276" s="124"/>
      <c r="L276" s="124"/>
      <c r="M276" s="124"/>
      <c r="N276" s="124"/>
      <c r="O276" s="216"/>
      <c r="P276" s="216"/>
      <c r="Q276" s="124"/>
      <c r="R276" s="124"/>
      <c r="S276" s="191" t="str">
        <f t="shared" si="46"/>
        <v/>
      </c>
      <c r="T276" s="216"/>
      <c r="U276" s="124"/>
      <c r="V276" s="216"/>
      <c r="W276" s="216"/>
      <c r="X276" s="216" t="s">
        <v>1690</v>
      </c>
      <c r="Y276" s="124"/>
      <c r="Z276" s="124"/>
    </row>
    <row r="277" spans="1:26" s="185" customFormat="1" ht="38.25">
      <c r="A277" s="124" t="s">
        <v>555</v>
      </c>
      <c r="B277" s="124" t="s">
        <v>138</v>
      </c>
      <c r="C277" s="216" t="s">
        <v>116</v>
      </c>
      <c r="D277" s="124" t="s">
        <v>458</v>
      </c>
      <c r="E277" s="124" t="s">
        <v>458</v>
      </c>
      <c r="F277" s="216" t="s">
        <v>1720</v>
      </c>
      <c r="G277" s="216"/>
      <c r="H277" s="124" t="s">
        <v>157</v>
      </c>
      <c r="I277" s="124" t="s">
        <v>164</v>
      </c>
      <c r="J277" s="124"/>
      <c r="K277" s="124"/>
      <c r="L277" s="124"/>
      <c r="M277" s="124"/>
      <c r="N277" s="124"/>
      <c r="O277" s="216"/>
      <c r="P277" s="216"/>
      <c r="Q277" s="124"/>
      <c r="R277" s="124"/>
      <c r="S277" s="191" t="str">
        <f t="shared" si="46"/>
        <v/>
      </c>
      <c r="T277" s="216"/>
      <c r="U277" s="124"/>
      <c r="V277" s="216"/>
      <c r="W277" s="216"/>
      <c r="X277" s="216" t="s">
        <v>1690</v>
      </c>
      <c r="Y277" s="124"/>
      <c r="Z277" s="124"/>
    </row>
    <row r="278" spans="1:26" s="185" customFormat="1" ht="25.5">
      <c r="A278" s="124" t="s">
        <v>557</v>
      </c>
      <c r="B278" s="124" t="s">
        <v>138</v>
      </c>
      <c r="C278" s="216" t="s">
        <v>116</v>
      </c>
      <c r="D278" s="124" t="s">
        <v>458</v>
      </c>
      <c r="E278" s="124" t="s">
        <v>458</v>
      </c>
      <c r="F278" s="216" t="s">
        <v>1721</v>
      </c>
      <c r="G278" s="216"/>
      <c r="H278" s="124" t="s">
        <v>157</v>
      </c>
      <c r="I278" s="124" t="s">
        <v>164</v>
      </c>
      <c r="J278" s="124"/>
      <c r="K278" s="124"/>
      <c r="L278" s="124"/>
      <c r="M278" s="124"/>
      <c r="N278" s="124"/>
      <c r="O278" s="216"/>
      <c r="P278" s="216"/>
      <c r="Q278" s="124"/>
      <c r="R278" s="124"/>
      <c r="S278" s="191" t="str">
        <f t="shared" si="46"/>
        <v/>
      </c>
      <c r="T278" s="216"/>
      <c r="U278" s="124"/>
      <c r="V278" s="216"/>
      <c r="W278" s="216"/>
      <c r="X278" s="216" t="s">
        <v>1690</v>
      </c>
      <c r="Y278" s="124"/>
      <c r="Z278" s="124"/>
    </row>
    <row r="279" spans="1:26" s="185" customFormat="1" ht="25.5">
      <c r="A279" s="124" t="s">
        <v>560</v>
      </c>
      <c r="B279" s="124" t="s">
        <v>138</v>
      </c>
      <c r="C279" s="216" t="s">
        <v>116</v>
      </c>
      <c r="D279" s="124" t="s">
        <v>458</v>
      </c>
      <c r="E279" s="124" t="s">
        <v>458</v>
      </c>
      <c r="F279" s="216" t="s">
        <v>1722</v>
      </c>
      <c r="G279" s="216"/>
      <c r="H279" s="124" t="s">
        <v>157</v>
      </c>
      <c r="I279" s="124" t="s">
        <v>164</v>
      </c>
      <c r="J279" s="124"/>
      <c r="K279" s="124"/>
      <c r="L279" s="124"/>
      <c r="M279" s="124"/>
      <c r="N279" s="124"/>
      <c r="O279" s="216"/>
      <c r="P279" s="216"/>
      <c r="Q279" s="124"/>
      <c r="R279" s="124"/>
      <c r="S279" s="191" t="str">
        <f t="shared" si="46"/>
        <v/>
      </c>
      <c r="T279" s="216"/>
      <c r="U279" s="124"/>
      <c r="V279" s="216"/>
      <c r="W279" s="216"/>
      <c r="X279" s="216" t="s">
        <v>1690</v>
      </c>
      <c r="Y279" s="124"/>
      <c r="Z279" s="124"/>
    </row>
    <row r="280" spans="1:26" s="185" customFormat="1" ht="25.5">
      <c r="A280" s="124" t="s">
        <v>754</v>
      </c>
      <c r="B280" s="124" t="s">
        <v>138</v>
      </c>
      <c r="C280" s="216" t="s">
        <v>116</v>
      </c>
      <c r="D280" s="124" t="s">
        <v>458</v>
      </c>
      <c r="E280" s="124" t="s">
        <v>458</v>
      </c>
      <c r="F280" s="216" t="s">
        <v>1723</v>
      </c>
      <c r="G280" s="216"/>
      <c r="H280" s="124" t="s">
        <v>157</v>
      </c>
      <c r="I280" s="124" t="s">
        <v>164</v>
      </c>
      <c r="J280" s="124"/>
      <c r="K280" s="124"/>
      <c r="L280" s="124"/>
      <c r="M280" s="124"/>
      <c r="N280" s="124"/>
      <c r="O280" s="216"/>
      <c r="P280" s="216"/>
      <c r="Q280" s="124"/>
      <c r="R280" s="124"/>
      <c r="S280" s="191" t="str">
        <f t="shared" si="46"/>
        <v/>
      </c>
      <c r="T280" s="216"/>
      <c r="U280" s="124"/>
      <c r="V280" s="216"/>
      <c r="W280" s="216"/>
      <c r="X280" s="216" t="s">
        <v>1690</v>
      </c>
      <c r="Y280" s="124"/>
      <c r="Z280" s="124"/>
    </row>
    <row r="281" spans="1:26" s="185" customFormat="1" ht="38.25">
      <c r="A281" s="124" t="s">
        <v>758</v>
      </c>
      <c r="B281" s="124" t="s">
        <v>138</v>
      </c>
      <c r="C281" s="216" t="s">
        <v>116</v>
      </c>
      <c r="D281" s="124" t="s">
        <v>458</v>
      </c>
      <c r="E281" s="124" t="s">
        <v>458</v>
      </c>
      <c r="F281" s="216" t="s">
        <v>1724</v>
      </c>
      <c r="G281" s="216"/>
      <c r="H281" s="124" t="s">
        <v>157</v>
      </c>
      <c r="I281" s="124" t="s">
        <v>164</v>
      </c>
      <c r="J281" s="124"/>
      <c r="K281" s="124"/>
      <c r="L281" s="124"/>
      <c r="M281" s="124"/>
      <c r="N281" s="124"/>
      <c r="O281" s="216"/>
      <c r="P281" s="216"/>
      <c r="Q281" s="124"/>
      <c r="R281" s="124"/>
      <c r="S281" s="191" t="str">
        <f t="shared" si="46"/>
        <v/>
      </c>
      <c r="T281" s="216"/>
      <c r="U281" s="124"/>
      <c r="V281" s="216"/>
      <c r="W281" s="216"/>
      <c r="X281" s="216" t="s">
        <v>1690</v>
      </c>
      <c r="Y281" s="124"/>
      <c r="Z281" s="124"/>
    </row>
    <row r="282" spans="1:26" s="185" customFormat="1" ht="38.25">
      <c r="A282" s="124" t="s">
        <v>761</v>
      </c>
      <c r="B282" s="124" t="s">
        <v>138</v>
      </c>
      <c r="C282" s="216" t="s">
        <v>116</v>
      </c>
      <c r="D282" s="124" t="s">
        <v>458</v>
      </c>
      <c r="E282" s="124" t="s">
        <v>458</v>
      </c>
      <c r="F282" s="216" t="s">
        <v>1725</v>
      </c>
      <c r="G282" s="216"/>
      <c r="H282" s="124" t="s">
        <v>157</v>
      </c>
      <c r="I282" s="124" t="s">
        <v>164</v>
      </c>
      <c r="J282" s="124"/>
      <c r="K282" s="124"/>
      <c r="L282" s="124"/>
      <c r="M282" s="124"/>
      <c r="N282" s="124"/>
      <c r="O282" s="216"/>
      <c r="P282" s="216"/>
      <c r="Q282" s="124"/>
      <c r="R282" s="124"/>
      <c r="S282" s="191" t="str">
        <f t="shared" si="46"/>
        <v/>
      </c>
      <c r="T282" s="216"/>
      <c r="U282" s="124"/>
      <c r="V282" s="216"/>
      <c r="W282" s="216"/>
      <c r="X282" s="216" t="s">
        <v>1690</v>
      </c>
      <c r="Y282" s="124"/>
      <c r="Z282" s="124"/>
    </row>
    <row r="283" spans="1:26" s="185" customFormat="1" ht="25.5">
      <c r="A283" s="124" t="s">
        <v>765</v>
      </c>
      <c r="B283" s="124" t="s">
        <v>138</v>
      </c>
      <c r="C283" s="216" t="s">
        <v>116</v>
      </c>
      <c r="D283" s="124" t="s">
        <v>458</v>
      </c>
      <c r="E283" s="124" t="s">
        <v>458</v>
      </c>
      <c r="F283" s="216" t="s">
        <v>1726</v>
      </c>
      <c r="G283" s="216"/>
      <c r="H283" s="124" t="s">
        <v>157</v>
      </c>
      <c r="I283" s="124" t="s">
        <v>164</v>
      </c>
      <c r="J283" s="124"/>
      <c r="K283" s="124"/>
      <c r="L283" s="124"/>
      <c r="M283" s="124"/>
      <c r="N283" s="124"/>
      <c r="O283" s="216"/>
      <c r="P283" s="216"/>
      <c r="Q283" s="124"/>
      <c r="R283" s="124"/>
      <c r="S283" s="191" t="str">
        <f t="shared" si="46"/>
        <v/>
      </c>
      <c r="T283" s="216"/>
      <c r="U283" s="124"/>
      <c r="V283" s="216"/>
      <c r="W283" s="216"/>
      <c r="X283" s="216" t="s">
        <v>1690</v>
      </c>
      <c r="Y283" s="124"/>
      <c r="Z283" s="124"/>
    </row>
    <row r="284" spans="1:26" s="185" customFormat="1" ht="51">
      <c r="A284" s="124" t="s">
        <v>956</v>
      </c>
      <c r="B284" s="124" t="s">
        <v>138</v>
      </c>
      <c r="C284" s="216" t="s">
        <v>116</v>
      </c>
      <c r="D284" s="124" t="s">
        <v>458</v>
      </c>
      <c r="E284" s="124" t="s">
        <v>458</v>
      </c>
      <c r="F284" s="216" t="s">
        <v>1727</v>
      </c>
      <c r="G284" s="216"/>
      <c r="H284" s="124" t="s">
        <v>157</v>
      </c>
      <c r="I284" s="124" t="s">
        <v>164</v>
      </c>
      <c r="J284" s="124"/>
      <c r="K284" s="124"/>
      <c r="L284" s="124"/>
      <c r="M284" s="124"/>
      <c r="N284" s="124"/>
      <c r="O284" s="216"/>
      <c r="P284" s="216"/>
      <c r="Q284" s="124"/>
      <c r="R284" s="124"/>
      <c r="S284" s="191" t="str">
        <f t="shared" si="46"/>
        <v/>
      </c>
      <c r="T284" s="216"/>
      <c r="U284" s="124"/>
      <c r="V284" s="216"/>
      <c r="W284" s="216"/>
      <c r="X284" s="216" t="s">
        <v>1690</v>
      </c>
      <c r="Y284" s="124"/>
      <c r="Z284" s="124"/>
    </row>
    <row r="285" spans="1:26" s="185" customFormat="1" ht="25.5">
      <c r="A285" s="124" t="s">
        <v>959</v>
      </c>
      <c r="B285" s="124" t="s">
        <v>138</v>
      </c>
      <c r="C285" s="216" t="s">
        <v>116</v>
      </c>
      <c r="D285" s="124" t="s">
        <v>458</v>
      </c>
      <c r="E285" s="124" t="s">
        <v>458</v>
      </c>
      <c r="F285" s="216" t="s">
        <v>1728</v>
      </c>
      <c r="G285" s="216"/>
      <c r="H285" s="124" t="s">
        <v>157</v>
      </c>
      <c r="I285" s="124" t="s">
        <v>164</v>
      </c>
      <c r="J285" s="124"/>
      <c r="K285" s="124"/>
      <c r="L285" s="124"/>
      <c r="M285" s="124"/>
      <c r="N285" s="124"/>
      <c r="O285" s="216"/>
      <c r="P285" s="216"/>
      <c r="Q285" s="124"/>
      <c r="R285" s="124"/>
      <c r="S285" s="191" t="str">
        <f t="shared" si="46"/>
        <v/>
      </c>
      <c r="T285" s="216"/>
      <c r="U285" s="124"/>
      <c r="V285" s="216"/>
      <c r="W285" s="216"/>
      <c r="X285" s="216" t="s">
        <v>1690</v>
      </c>
      <c r="Y285" s="124"/>
      <c r="Z285" s="124"/>
    </row>
    <row r="286" spans="1:26" s="185" customFormat="1" ht="267.75">
      <c r="A286" s="124" t="s">
        <v>962</v>
      </c>
      <c r="B286" s="124" t="s">
        <v>138</v>
      </c>
      <c r="C286" s="216" t="s">
        <v>116</v>
      </c>
      <c r="D286" s="124" t="s">
        <v>458</v>
      </c>
      <c r="E286" s="124" t="s">
        <v>458</v>
      </c>
      <c r="F286" s="216" t="s">
        <v>1729</v>
      </c>
      <c r="G286" s="216" t="s">
        <v>1730</v>
      </c>
      <c r="H286" s="124" t="s">
        <v>157</v>
      </c>
      <c r="I286" s="124" t="s">
        <v>164</v>
      </c>
      <c r="J286" s="124"/>
      <c r="K286" s="124"/>
      <c r="L286" s="124"/>
      <c r="M286" s="124"/>
      <c r="N286" s="124"/>
      <c r="O286" s="216"/>
      <c r="P286" s="216"/>
      <c r="Q286" s="124"/>
      <c r="R286" s="124"/>
      <c r="S286" s="191" t="str">
        <f t="shared" si="46"/>
        <v/>
      </c>
      <c r="T286" s="216"/>
      <c r="U286" s="124"/>
      <c r="V286" s="216"/>
      <c r="W286" s="216"/>
      <c r="X286" s="216" t="s">
        <v>1690</v>
      </c>
      <c r="Y286" s="124"/>
      <c r="Z286" s="124"/>
    </row>
    <row r="287" spans="1:26" s="185" customFormat="1" ht="153">
      <c r="A287" s="124" t="s">
        <v>965</v>
      </c>
      <c r="B287" s="124" t="s">
        <v>138</v>
      </c>
      <c r="C287" s="216" t="s">
        <v>116</v>
      </c>
      <c r="D287" s="124" t="s">
        <v>458</v>
      </c>
      <c r="E287" s="124" t="s">
        <v>458</v>
      </c>
      <c r="F287" s="216" t="s">
        <v>1731</v>
      </c>
      <c r="G287" s="216" t="s">
        <v>1732</v>
      </c>
      <c r="H287" s="124" t="s">
        <v>157</v>
      </c>
      <c r="I287" s="124" t="s">
        <v>164</v>
      </c>
      <c r="J287" s="124"/>
      <c r="K287" s="124"/>
      <c r="L287" s="124"/>
      <c r="M287" s="124"/>
      <c r="N287" s="124"/>
      <c r="O287" s="216"/>
      <c r="P287" s="216"/>
      <c r="Q287" s="124"/>
      <c r="R287" s="124"/>
      <c r="S287" s="191" t="str">
        <f t="shared" si="46"/>
        <v/>
      </c>
      <c r="T287" s="216"/>
      <c r="U287" s="124"/>
      <c r="V287" s="216"/>
      <c r="W287" s="216"/>
      <c r="X287" s="216" t="s">
        <v>1690</v>
      </c>
      <c r="Y287" s="124"/>
      <c r="Z287" s="1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94E9-65E2-4BAC-87E4-9870E64D2C9E}">
  <dimension ref="A1:C264"/>
  <sheetViews>
    <sheetView topLeftCell="A275" workbookViewId="0">
      <selection activeCell="C234" sqref="C234:C278"/>
    </sheetView>
  </sheetViews>
  <sheetFormatPr baseColWidth="10" defaultRowHeight="15"/>
  <sheetData>
    <row r="1" spans="1:3">
      <c r="A1" t="s">
        <v>1387</v>
      </c>
      <c r="B1">
        <v>1</v>
      </c>
      <c r="C1" t="str">
        <f>CONCATENATE(A1,B1)</f>
        <v>AI001</v>
      </c>
    </row>
    <row r="2" spans="1:3">
      <c r="A2" t="s">
        <v>1387</v>
      </c>
      <c r="B2">
        <f>B1+1</f>
        <v>2</v>
      </c>
      <c r="C2" t="str">
        <f t="shared" ref="C2:C65" si="0">CONCATENATE(A2,B2)</f>
        <v>AI002</v>
      </c>
    </row>
    <row r="3" spans="1:3">
      <c r="A3" t="s">
        <v>1387</v>
      </c>
      <c r="B3">
        <f t="shared" ref="B3:B66" si="1">B2+1</f>
        <v>3</v>
      </c>
      <c r="C3" t="str">
        <f t="shared" si="0"/>
        <v>AI003</v>
      </c>
    </row>
    <row r="4" spans="1:3">
      <c r="A4" t="s">
        <v>1387</v>
      </c>
      <c r="B4">
        <f t="shared" si="1"/>
        <v>4</v>
      </c>
      <c r="C4" t="str">
        <f t="shared" si="0"/>
        <v>AI004</v>
      </c>
    </row>
    <row r="5" spans="1:3">
      <c r="A5" t="s">
        <v>1387</v>
      </c>
      <c r="B5">
        <f t="shared" si="1"/>
        <v>5</v>
      </c>
      <c r="C5" t="str">
        <f t="shared" si="0"/>
        <v>AI005</v>
      </c>
    </row>
    <row r="6" spans="1:3">
      <c r="A6" t="s">
        <v>1387</v>
      </c>
      <c r="B6">
        <f t="shared" si="1"/>
        <v>6</v>
      </c>
      <c r="C6" t="str">
        <f t="shared" si="0"/>
        <v>AI006</v>
      </c>
    </row>
    <row r="7" spans="1:3">
      <c r="A7" t="s">
        <v>1387</v>
      </c>
      <c r="B7">
        <f t="shared" si="1"/>
        <v>7</v>
      </c>
      <c r="C7" t="str">
        <f t="shared" si="0"/>
        <v>AI007</v>
      </c>
    </row>
    <row r="8" spans="1:3">
      <c r="A8" t="s">
        <v>1387</v>
      </c>
      <c r="B8">
        <f t="shared" si="1"/>
        <v>8</v>
      </c>
      <c r="C8" t="str">
        <f t="shared" si="0"/>
        <v>AI008</v>
      </c>
    </row>
    <row r="9" spans="1:3">
      <c r="A9" t="s">
        <v>1387</v>
      </c>
      <c r="B9">
        <f t="shared" si="1"/>
        <v>9</v>
      </c>
      <c r="C9" t="str">
        <f t="shared" si="0"/>
        <v>AI009</v>
      </c>
    </row>
    <row r="10" spans="1:3">
      <c r="A10" t="s">
        <v>1387</v>
      </c>
      <c r="B10">
        <f t="shared" si="1"/>
        <v>10</v>
      </c>
      <c r="C10" t="str">
        <f t="shared" si="0"/>
        <v>AI0010</v>
      </c>
    </row>
    <row r="11" spans="1:3">
      <c r="A11" t="s">
        <v>1387</v>
      </c>
      <c r="B11">
        <f t="shared" si="1"/>
        <v>11</v>
      </c>
      <c r="C11" t="str">
        <f t="shared" si="0"/>
        <v>AI0011</v>
      </c>
    </row>
    <row r="12" spans="1:3">
      <c r="A12" t="s">
        <v>1387</v>
      </c>
      <c r="B12">
        <f t="shared" si="1"/>
        <v>12</v>
      </c>
      <c r="C12" t="str">
        <f t="shared" si="0"/>
        <v>AI0012</v>
      </c>
    </row>
    <row r="13" spans="1:3">
      <c r="A13" t="s">
        <v>1387</v>
      </c>
      <c r="B13">
        <f t="shared" si="1"/>
        <v>13</v>
      </c>
      <c r="C13" t="str">
        <f t="shared" si="0"/>
        <v>AI0013</v>
      </c>
    </row>
    <row r="14" spans="1:3">
      <c r="A14" t="s">
        <v>1387</v>
      </c>
      <c r="B14">
        <f t="shared" si="1"/>
        <v>14</v>
      </c>
      <c r="C14" t="str">
        <f t="shared" si="0"/>
        <v>AI0014</v>
      </c>
    </row>
    <row r="15" spans="1:3">
      <c r="A15" t="s">
        <v>1387</v>
      </c>
      <c r="B15">
        <f t="shared" si="1"/>
        <v>15</v>
      </c>
      <c r="C15" t="str">
        <f t="shared" si="0"/>
        <v>AI0015</v>
      </c>
    </row>
    <row r="16" spans="1:3">
      <c r="A16" t="s">
        <v>1387</v>
      </c>
      <c r="B16">
        <f t="shared" si="1"/>
        <v>16</v>
      </c>
      <c r="C16" t="str">
        <f t="shared" si="0"/>
        <v>AI0016</v>
      </c>
    </row>
    <row r="17" spans="1:3">
      <c r="A17" t="s">
        <v>1387</v>
      </c>
      <c r="B17">
        <f t="shared" si="1"/>
        <v>17</v>
      </c>
      <c r="C17" t="str">
        <f t="shared" si="0"/>
        <v>AI0017</v>
      </c>
    </row>
    <row r="18" spans="1:3">
      <c r="A18" t="s">
        <v>1387</v>
      </c>
      <c r="B18">
        <f t="shared" si="1"/>
        <v>18</v>
      </c>
      <c r="C18" t="str">
        <f t="shared" si="0"/>
        <v>AI0018</v>
      </c>
    </row>
    <row r="19" spans="1:3">
      <c r="A19" t="s">
        <v>1387</v>
      </c>
      <c r="B19">
        <f t="shared" si="1"/>
        <v>19</v>
      </c>
      <c r="C19" t="str">
        <f t="shared" si="0"/>
        <v>AI0019</v>
      </c>
    </row>
    <row r="20" spans="1:3">
      <c r="A20" t="s">
        <v>1387</v>
      </c>
      <c r="B20">
        <f t="shared" si="1"/>
        <v>20</v>
      </c>
      <c r="C20" t="str">
        <f t="shared" si="0"/>
        <v>AI0020</v>
      </c>
    </row>
    <row r="21" spans="1:3">
      <c r="A21" t="s">
        <v>1387</v>
      </c>
      <c r="B21">
        <f t="shared" si="1"/>
        <v>21</v>
      </c>
      <c r="C21" t="str">
        <f t="shared" si="0"/>
        <v>AI0021</v>
      </c>
    </row>
    <row r="22" spans="1:3">
      <c r="A22" t="s">
        <v>1387</v>
      </c>
      <c r="B22">
        <f t="shared" si="1"/>
        <v>22</v>
      </c>
      <c r="C22" t="str">
        <f t="shared" si="0"/>
        <v>AI0022</v>
      </c>
    </row>
    <row r="23" spans="1:3">
      <c r="A23" t="s">
        <v>1387</v>
      </c>
      <c r="B23">
        <f t="shared" si="1"/>
        <v>23</v>
      </c>
      <c r="C23" t="str">
        <f t="shared" si="0"/>
        <v>AI0023</v>
      </c>
    </row>
    <row r="24" spans="1:3">
      <c r="A24" t="s">
        <v>1387</v>
      </c>
      <c r="B24">
        <f t="shared" si="1"/>
        <v>24</v>
      </c>
      <c r="C24" t="str">
        <f t="shared" si="0"/>
        <v>AI0024</v>
      </c>
    </row>
    <row r="25" spans="1:3">
      <c r="A25" t="s">
        <v>1387</v>
      </c>
      <c r="B25">
        <f t="shared" si="1"/>
        <v>25</v>
      </c>
      <c r="C25" t="str">
        <f t="shared" si="0"/>
        <v>AI0025</v>
      </c>
    </row>
    <row r="26" spans="1:3">
      <c r="A26" t="s">
        <v>1387</v>
      </c>
      <c r="B26">
        <f t="shared" si="1"/>
        <v>26</v>
      </c>
      <c r="C26" t="str">
        <f t="shared" si="0"/>
        <v>AI0026</v>
      </c>
    </row>
    <row r="27" spans="1:3">
      <c r="A27" t="s">
        <v>1387</v>
      </c>
      <c r="B27">
        <f t="shared" si="1"/>
        <v>27</v>
      </c>
      <c r="C27" t="str">
        <f t="shared" si="0"/>
        <v>AI0027</v>
      </c>
    </row>
    <row r="28" spans="1:3">
      <c r="A28" t="s">
        <v>1387</v>
      </c>
      <c r="B28">
        <f t="shared" si="1"/>
        <v>28</v>
      </c>
      <c r="C28" t="str">
        <f t="shared" si="0"/>
        <v>AI0028</v>
      </c>
    </row>
    <row r="29" spans="1:3">
      <c r="A29" t="s">
        <v>1387</v>
      </c>
      <c r="B29">
        <f t="shared" si="1"/>
        <v>29</v>
      </c>
      <c r="C29" t="str">
        <f t="shared" si="0"/>
        <v>AI0029</v>
      </c>
    </row>
    <row r="30" spans="1:3">
      <c r="A30" t="s">
        <v>1387</v>
      </c>
      <c r="B30">
        <f t="shared" si="1"/>
        <v>30</v>
      </c>
      <c r="C30" t="str">
        <f t="shared" si="0"/>
        <v>AI0030</v>
      </c>
    </row>
    <row r="31" spans="1:3">
      <c r="A31" t="s">
        <v>1387</v>
      </c>
      <c r="B31">
        <f t="shared" si="1"/>
        <v>31</v>
      </c>
      <c r="C31" t="str">
        <f t="shared" si="0"/>
        <v>AI0031</v>
      </c>
    </row>
    <row r="32" spans="1:3">
      <c r="A32" t="s">
        <v>1387</v>
      </c>
      <c r="B32">
        <f t="shared" si="1"/>
        <v>32</v>
      </c>
      <c r="C32" t="str">
        <f t="shared" si="0"/>
        <v>AI0032</v>
      </c>
    </row>
    <row r="33" spans="1:3">
      <c r="A33" t="s">
        <v>1387</v>
      </c>
      <c r="B33">
        <f t="shared" si="1"/>
        <v>33</v>
      </c>
      <c r="C33" t="str">
        <f t="shared" si="0"/>
        <v>AI0033</v>
      </c>
    </row>
    <row r="34" spans="1:3">
      <c r="A34" t="s">
        <v>1387</v>
      </c>
      <c r="B34">
        <f t="shared" si="1"/>
        <v>34</v>
      </c>
      <c r="C34" t="str">
        <f t="shared" si="0"/>
        <v>AI0034</v>
      </c>
    </row>
    <row r="35" spans="1:3">
      <c r="A35" t="s">
        <v>1387</v>
      </c>
      <c r="B35">
        <f t="shared" si="1"/>
        <v>35</v>
      </c>
      <c r="C35" t="str">
        <f t="shared" si="0"/>
        <v>AI0035</v>
      </c>
    </row>
    <row r="36" spans="1:3">
      <c r="A36" t="s">
        <v>1387</v>
      </c>
      <c r="B36">
        <f t="shared" si="1"/>
        <v>36</v>
      </c>
      <c r="C36" t="str">
        <f t="shared" si="0"/>
        <v>AI0036</v>
      </c>
    </row>
    <row r="37" spans="1:3">
      <c r="A37" t="s">
        <v>1387</v>
      </c>
      <c r="B37">
        <f t="shared" si="1"/>
        <v>37</v>
      </c>
      <c r="C37" t="str">
        <f t="shared" si="0"/>
        <v>AI0037</v>
      </c>
    </row>
    <row r="38" spans="1:3">
      <c r="A38" t="s">
        <v>1387</v>
      </c>
      <c r="B38">
        <f t="shared" si="1"/>
        <v>38</v>
      </c>
      <c r="C38" t="str">
        <f t="shared" si="0"/>
        <v>AI0038</v>
      </c>
    </row>
    <row r="39" spans="1:3">
      <c r="A39" t="s">
        <v>1387</v>
      </c>
      <c r="B39">
        <f t="shared" si="1"/>
        <v>39</v>
      </c>
      <c r="C39" t="str">
        <f t="shared" si="0"/>
        <v>AI0039</v>
      </c>
    </row>
    <row r="40" spans="1:3">
      <c r="A40" t="s">
        <v>1387</v>
      </c>
      <c r="B40">
        <f t="shared" si="1"/>
        <v>40</v>
      </c>
      <c r="C40" t="str">
        <f t="shared" si="0"/>
        <v>AI0040</v>
      </c>
    </row>
    <row r="41" spans="1:3">
      <c r="A41" t="s">
        <v>1387</v>
      </c>
      <c r="B41">
        <f t="shared" si="1"/>
        <v>41</v>
      </c>
      <c r="C41" t="str">
        <f t="shared" si="0"/>
        <v>AI0041</v>
      </c>
    </row>
    <row r="42" spans="1:3">
      <c r="A42" t="s">
        <v>1387</v>
      </c>
      <c r="B42">
        <f t="shared" si="1"/>
        <v>42</v>
      </c>
      <c r="C42" t="str">
        <f t="shared" si="0"/>
        <v>AI0042</v>
      </c>
    </row>
    <row r="43" spans="1:3">
      <c r="A43" t="s">
        <v>1387</v>
      </c>
      <c r="B43">
        <f t="shared" si="1"/>
        <v>43</v>
      </c>
      <c r="C43" t="str">
        <f t="shared" si="0"/>
        <v>AI0043</v>
      </c>
    </row>
    <row r="44" spans="1:3">
      <c r="A44" t="s">
        <v>1387</v>
      </c>
      <c r="B44">
        <f t="shared" si="1"/>
        <v>44</v>
      </c>
      <c r="C44" t="str">
        <f t="shared" si="0"/>
        <v>AI0044</v>
      </c>
    </row>
    <row r="45" spans="1:3">
      <c r="A45" t="s">
        <v>1387</v>
      </c>
      <c r="B45">
        <f t="shared" si="1"/>
        <v>45</v>
      </c>
      <c r="C45" t="str">
        <f t="shared" si="0"/>
        <v>AI0045</v>
      </c>
    </row>
    <row r="46" spans="1:3">
      <c r="A46" t="s">
        <v>1387</v>
      </c>
      <c r="B46">
        <f t="shared" si="1"/>
        <v>46</v>
      </c>
      <c r="C46" t="str">
        <f t="shared" si="0"/>
        <v>AI0046</v>
      </c>
    </row>
    <row r="47" spans="1:3">
      <c r="A47" t="s">
        <v>1387</v>
      </c>
      <c r="B47">
        <f t="shared" si="1"/>
        <v>47</v>
      </c>
      <c r="C47" t="str">
        <f t="shared" si="0"/>
        <v>AI0047</v>
      </c>
    </row>
    <row r="48" spans="1:3">
      <c r="A48" t="s">
        <v>1387</v>
      </c>
      <c r="B48">
        <f t="shared" si="1"/>
        <v>48</v>
      </c>
      <c r="C48" t="str">
        <f t="shared" si="0"/>
        <v>AI0048</v>
      </c>
    </row>
    <row r="49" spans="1:3">
      <c r="A49" t="s">
        <v>1387</v>
      </c>
      <c r="B49">
        <f t="shared" si="1"/>
        <v>49</v>
      </c>
      <c r="C49" t="str">
        <f t="shared" si="0"/>
        <v>AI0049</v>
      </c>
    </row>
    <row r="50" spans="1:3">
      <c r="A50" t="s">
        <v>1387</v>
      </c>
      <c r="B50">
        <f t="shared" si="1"/>
        <v>50</v>
      </c>
      <c r="C50" t="str">
        <f t="shared" si="0"/>
        <v>AI0050</v>
      </c>
    </row>
    <row r="51" spans="1:3">
      <c r="A51" t="s">
        <v>1387</v>
      </c>
      <c r="B51">
        <f t="shared" si="1"/>
        <v>51</v>
      </c>
      <c r="C51" t="str">
        <f t="shared" si="0"/>
        <v>AI0051</v>
      </c>
    </row>
    <row r="52" spans="1:3">
      <c r="A52" t="s">
        <v>1387</v>
      </c>
      <c r="B52">
        <f t="shared" si="1"/>
        <v>52</v>
      </c>
      <c r="C52" t="str">
        <f t="shared" si="0"/>
        <v>AI0052</v>
      </c>
    </row>
    <row r="53" spans="1:3">
      <c r="A53" t="s">
        <v>1387</v>
      </c>
      <c r="B53">
        <f t="shared" si="1"/>
        <v>53</v>
      </c>
      <c r="C53" t="str">
        <f t="shared" si="0"/>
        <v>AI0053</v>
      </c>
    </row>
    <row r="54" spans="1:3">
      <c r="A54" t="s">
        <v>1387</v>
      </c>
      <c r="B54">
        <f t="shared" si="1"/>
        <v>54</v>
      </c>
      <c r="C54" t="str">
        <f t="shared" si="0"/>
        <v>AI0054</v>
      </c>
    </row>
    <row r="55" spans="1:3">
      <c r="A55" t="s">
        <v>1387</v>
      </c>
      <c r="B55">
        <f t="shared" si="1"/>
        <v>55</v>
      </c>
      <c r="C55" t="str">
        <f t="shared" si="0"/>
        <v>AI0055</v>
      </c>
    </row>
    <row r="56" spans="1:3">
      <c r="A56" t="s">
        <v>1387</v>
      </c>
      <c r="B56">
        <f t="shared" si="1"/>
        <v>56</v>
      </c>
      <c r="C56" t="str">
        <f t="shared" si="0"/>
        <v>AI0056</v>
      </c>
    </row>
    <row r="57" spans="1:3">
      <c r="A57" t="s">
        <v>1387</v>
      </c>
      <c r="B57">
        <f t="shared" si="1"/>
        <v>57</v>
      </c>
      <c r="C57" t="str">
        <f t="shared" si="0"/>
        <v>AI0057</v>
      </c>
    </row>
    <row r="58" spans="1:3">
      <c r="A58" t="s">
        <v>1387</v>
      </c>
      <c r="B58">
        <f t="shared" si="1"/>
        <v>58</v>
      </c>
      <c r="C58" t="str">
        <f t="shared" si="0"/>
        <v>AI0058</v>
      </c>
    </row>
    <row r="59" spans="1:3">
      <c r="A59" t="s">
        <v>1387</v>
      </c>
      <c r="B59">
        <f t="shared" si="1"/>
        <v>59</v>
      </c>
      <c r="C59" t="str">
        <f t="shared" si="0"/>
        <v>AI0059</v>
      </c>
    </row>
    <row r="60" spans="1:3">
      <c r="A60" t="s">
        <v>1387</v>
      </c>
      <c r="B60">
        <f t="shared" si="1"/>
        <v>60</v>
      </c>
      <c r="C60" t="str">
        <f t="shared" si="0"/>
        <v>AI0060</v>
      </c>
    </row>
    <row r="61" spans="1:3">
      <c r="A61" t="s">
        <v>1387</v>
      </c>
      <c r="B61">
        <f t="shared" si="1"/>
        <v>61</v>
      </c>
      <c r="C61" t="str">
        <f t="shared" si="0"/>
        <v>AI0061</v>
      </c>
    </row>
    <row r="62" spans="1:3">
      <c r="A62" t="s">
        <v>1387</v>
      </c>
      <c r="B62">
        <f t="shared" si="1"/>
        <v>62</v>
      </c>
      <c r="C62" t="str">
        <f t="shared" si="0"/>
        <v>AI0062</v>
      </c>
    </row>
    <row r="63" spans="1:3">
      <c r="A63" t="s">
        <v>1387</v>
      </c>
      <c r="B63">
        <f t="shared" si="1"/>
        <v>63</v>
      </c>
      <c r="C63" t="str">
        <f t="shared" si="0"/>
        <v>AI0063</v>
      </c>
    </row>
    <row r="64" spans="1:3">
      <c r="A64" t="s">
        <v>1387</v>
      </c>
      <c r="B64">
        <f t="shared" si="1"/>
        <v>64</v>
      </c>
      <c r="C64" t="str">
        <f t="shared" si="0"/>
        <v>AI0064</v>
      </c>
    </row>
    <row r="65" spans="1:3">
      <c r="A65" t="s">
        <v>1387</v>
      </c>
      <c r="B65">
        <f t="shared" si="1"/>
        <v>65</v>
      </c>
      <c r="C65" t="str">
        <f t="shared" si="0"/>
        <v>AI0065</v>
      </c>
    </row>
    <row r="66" spans="1:3">
      <c r="A66" t="s">
        <v>1387</v>
      </c>
      <c r="B66">
        <f t="shared" si="1"/>
        <v>66</v>
      </c>
      <c r="C66" t="str">
        <f t="shared" ref="C66:C129" si="2">CONCATENATE(A66,B66)</f>
        <v>AI0066</v>
      </c>
    </row>
    <row r="67" spans="1:3">
      <c r="A67" t="s">
        <v>1387</v>
      </c>
      <c r="B67">
        <f t="shared" ref="B67:B130" si="3">B66+1</f>
        <v>67</v>
      </c>
      <c r="C67" t="str">
        <f t="shared" si="2"/>
        <v>AI0067</v>
      </c>
    </row>
    <row r="68" spans="1:3">
      <c r="A68" t="s">
        <v>1387</v>
      </c>
      <c r="B68">
        <f t="shared" si="3"/>
        <v>68</v>
      </c>
      <c r="C68" t="str">
        <f t="shared" si="2"/>
        <v>AI0068</v>
      </c>
    </row>
    <row r="69" spans="1:3">
      <c r="A69" t="s">
        <v>1387</v>
      </c>
      <c r="B69">
        <f t="shared" si="3"/>
        <v>69</v>
      </c>
      <c r="C69" t="str">
        <f t="shared" si="2"/>
        <v>AI0069</v>
      </c>
    </row>
    <row r="70" spans="1:3">
      <c r="A70" t="s">
        <v>1387</v>
      </c>
      <c r="B70">
        <f t="shared" si="3"/>
        <v>70</v>
      </c>
      <c r="C70" t="str">
        <f t="shared" si="2"/>
        <v>AI0070</v>
      </c>
    </row>
    <row r="71" spans="1:3">
      <c r="A71" t="s">
        <v>1387</v>
      </c>
      <c r="B71">
        <f t="shared" si="3"/>
        <v>71</v>
      </c>
      <c r="C71" t="str">
        <f t="shared" si="2"/>
        <v>AI0071</v>
      </c>
    </row>
    <row r="72" spans="1:3">
      <c r="A72" t="s">
        <v>1387</v>
      </c>
      <c r="B72">
        <f t="shared" si="3"/>
        <v>72</v>
      </c>
      <c r="C72" t="str">
        <f t="shared" si="2"/>
        <v>AI0072</v>
      </c>
    </row>
    <row r="73" spans="1:3">
      <c r="A73" t="s">
        <v>1387</v>
      </c>
      <c r="B73">
        <f t="shared" si="3"/>
        <v>73</v>
      </c>
      <c r="C73" t="str">
        <f t="shared" si="2"/>
        <v>AI0073</v>
      </c>
    </row>
    <row r="74" spans="1:3">
      <c r="A74" t="s">
        <v>1387</v>
      </c>
      <c r="B74">
        <f t="shared" si="3"/>
        <v>74</v>
      </c>
      <c r="C74" t="str">
        <f t="shared" si="2"/>
        <v>AI0074</v>
      </c>
    </row>
    <row r="75" spans="1:3">
      <c r="A75" t="s">
        <v>1387</v>
      </c>
      <c r="B75">
        <f t="shared" si="3"/>
        <v>75</v>
      </c>
      <c r="C75" t="str">
        <f t="shared" si="2"/>
        <v>AI0075</v>
      </c>
    </row>
    <row r="76" spans="1:3">
      <c r="A76" t="s">
        <v>1387</v>
      </c>
      <c r="B76">
        <f t="shared" si="3"/>
        <v>76</v>
      </c>
      <c r="C76" t="str">
        <f t="shared" si="2"/>
        <v>AI0076</v>
      </c>
    </row>
    <row r="77" spans="1:3">
      <c r="A77" t="s">
        <v>1387</v>
      </c>
      <c r="B77">
        <f t="shared" si="3"/>
        <v>77</v>
      </c>
      <c r="C77" t="str">
        <f t="shared" si="2"/>
        <v>AI0077</v>
      </c>
    </row>
    <row r="78" spans="1:3">
      <c r="A78" t="s">
        <v>1387</v>
      </c>
      <c r="B78">
        <f t="shared" si="3"/>
        <v>78</v>
      </c>
      <c r="C78" t="str">
        <f t="shared" si="2"/>
        <v>AI0078</v>
      </c>
    </row>
    <row r="79" spans="1:3">
      <c r="A79" t="s">
        <v>1387</v>
      </c>
      <c r="B79">
        <f t="shared" si="3"/>
        <v>79</v>
      </c>
      <c r="C79" t="str">
        <f t="shared" si="2"/>
        <v>AI0079</v>
      </c>
    </row>
    <row r="80" spans="1:3">
      <c r="A80" t="s">
        <v>1387</v>
      </c>
      <c r="B80">
        <f t="shared" si="3"/>
        <v>80</v>
      </c>
      <c r="C80" t="str">
        <f t="shared" si="2"/>
        <v>AI0080</v>
      </c>
    </row>
    <row r="81" spans="1:3">
      <c r="A81" t="s">
        <v>1387</v>
      </c>
      <c r="B81">
        <f t="shared" si="3"/>
        <v>81</v>
      </c>
      <c r="C81" t="str">
        <f t="shared" si="2"/>
        <v>AI0081</v>
      </c>
    </row>
    <row r="82" spans="1:3">
      <c r="A82" t="s">
        <v>1387</v>
      </c>
      <c r="B82">
        <f t="shared" si="3"/>
        <v>82</v>
      </c>
      <c r="C82" t="str">
        <f t="shared" si="2"/>
        <v>AI0082</v>
      </c>
    </row>
    <row r="83" spans="1:3">
      <c r="A83" t="s">
        <v>1387</v>
      </c>
      <c r="B83">
        <f t="shared" si="3"/>
        <v>83</v>
      </c>
      <c r="C83" t="str">
        <f t="shared" si="2"/>
        <v>AI0083</v>
      </c>
    </row>
    <row r="84" spans="1:3">
      <c r="A84" t="s">
        <v>1387</v>
      </c>
      <c r="B84">
        <f t="shared" si="3"/>
        <v>84</v>
      </c>
      <c r="C84" t="str">
        <f t="shared" si="2"/>
        <v>AI0084</v>
      </c>
    </row>
    <row r="85" spans="1:3">
      <c r="A85" t="s">
        <v>1387</v>
      </c>
      <c r="B85">
        <f t="shared" si="3"/>
        <v>85</v>
      </c>
      <c r="C85" t="str">
        <f t="shared" si="2"/>
        <v>AI0085</v>
      </c>
    </row>
    <row r="86" spans="1:3">
      <c r="A86" t="s">
        <v>1387</v>
      </c>
      <c r="B86">
        <f t="shared" si="3"/>
        <v>86</v>
      </c>
      <c r="C86" t="str">
        <f t="shared" si="2"/>
        <v>AI0086</v>
      </c>
    </row>
    <row r="87" spans="1:3">
      <c r="A87" t="s">
        <v>1387</v>
      </c>
      <c r="B87">
        <f t="shared" si="3"/>
        <v>87</v>
      </c>
      <c r="C87" t="str">
        <f t="shared" si="2"/>
        <v>AI0087</v>
      </c>
    </row>
    <row r="88" spans="1:3">
      <c r="A88" t="s">
        <v>1387</v>
      </c>
      <c r="B88">
        <f t="shared" si="3"/>
        <v>88</v>
      </c>
      <c r="C88" t="str">
        <f t="shared" si="2"/>
        <v>AI0088</v>
      </c>
    </row>
    <row r="89" spans="1:3">
      <c r="A89" t="s">
        <v>1387</v>
      </c>
      <c r="B89">
        <f t="shared" si="3"/>
        <v>89</v>
      </c>
      <c r="C89" t="str">
        <f t="shared" si="2"/>
        <v>AI0089</v>
      </c>
    </row>
    <row r="90" spans="1:3">
      <c r="A90" t="s">
        <v>1387</v>
      </c>
      <c r="B90">
        <f t="shared" si="3"/>
        <v>90</v>
      </c>
      <c r="C90" t="str">
        <f t="shared" si="2"/>
        <v>AI0090</v>
      </c>
    </row>
    <row r="91" spans="1:3">
      <c r="A91" t="s">
        <v>1387</v>
      </c>
      <c r="B91">
        <f t="shared" si="3"/>
        <v>91</v>
      </c>
      <c r="C91" t="str">
        <f t="shared" si="2"/>
        <v>AI0091</v>
      </c>
    </row>
    <row r="92" spans="1:3">
      <c r="A92" t="s">
        <v>1387</v>
      </c>
      <c r="B92">
        <f t="shared" si="3"/>
        <v>92</v>
      </c>
      <c r="C92" t="str">
        <f t="shared" si="2"/>
        <v>AI0092</v>
      </c>
    </row>
    <row r="93" spans="1:3">
      <c r="A93" t="s">
        <v>1387</v>
      </c>
      <c r="B93">
        <f t="shared" si="3"/>
        <v>93</v>
      </c>
      <c r="C93" t="str">
        <f t="shared" si="2"/>
        <v>AI0093</v>
      </c>
    </row>
    <row r="94" spans="1:3">
      <c r="A94" t="s">
        <v>1387</v>
      </c>
      <c r="B94">
        <f t="shared" si="3"/>
        <v>94</v>
      </c>
      <c r="C94" t="str">
        <f t="shared" si="2"/>
        <v>AI0094</v>
      </c>
    </row>
    <row r="95" spans="1:3">
      <c r="A95" t="s">
        <v>1387</v>
      </c>
      <c r="B95">
        <f t="shared" si="3"/>
        <v>95</v>
      </c>
      <c r="C95" t="str">
        <f t="shared" si="2"/>
        <v>AI0095</v>
      </c>
    </row>
    <row r="96" spans="1:3">
      <c r="A96" t="s">
        <v>1387</v>
      </c>
      <c r="B96">
        <f t="shared" si="3"/>
        <v>96</v>
      </c>
      <c r="C96" t="str">
        <f t="shared" si="2"/>
        <v>AI0096</v>
      </c>
    </row>
    <row r="97" spans="1:3">
      <c r="A97" t="s">
        <v>1387</v>
      </c>
      <c r="B97">
        <f t="shared" si="3"/>
        <v>97</v>
      </c>
      <c r="C97" t="str">
        <f t="shared" si="2"/>
        <v>AI0097</v>
      </c>
    </row>
    <row r="98" spans="1:3">
      <c r="A98" t="s">
        <v>1387</v>
      </c>
      <c r="B98">
        <f t="shared" si="3"/>
        <v>98</v>
      </c>
      <c r="C98" t="str">
        <f t="shared" si="2"/>
        <v>AI0098</v>
      </c>
    </row>
    <row r="99" spans="1:3">
      <c r="A99" t="s">
        <v>1387</v>
      </c>
      <c r="B99">
        <f t="shared" si="3"/>
        <v>99</v>
      </c>
      <c r="C99" t="str">
        <f t="shared" si="2"/>
        <v>AI0099</v>
      </c>
    </row>
    <row r="100" spans="1:3">
      <c r="A100" t="s">
        <v>1387</v>
      </c>
      <c r="B100">
        <f t="shared" si="3"/>
        <v>100</v>
      </c>
      <c r="C100" t="str">
        <f t="shared" si="2"/>
        <v>AI00100</v>
      </c>
    </row>
    <row r="101" spans="1:3">
      <c r="A101" t="s">
        <v>1387</v>
      </c>
      <c r="B101">
        <f t="shared" si="3"/>
        <v>101</v>
      </c>
      <c r="C101" t="str">
        <f t="shared" si="2"/>
        <v>AI00101</v>
      </c>
    </row>
    <row r="102" spans="1:3">
      <c r="A102" t="s">
        <v>1387</v>
      </c>
      <c r="B102">
        <f t="shared" si="3"/>
        <v>102</v>
      </c>
      <c r="C102" t="str">
        <f t="shared" si="2"/>
        <v>AI00102</v>
      </c>
    </row>
    <row r="103" spans="1:3">
      <c r="A103" t="s">
        <v>1387</v>
      </c>
      <c r="B103">
        <f t="shared" si="3"/>
        <v>103</v>
      </c>
      <c r="C103" t="str">
        <f t="shared" si="2"/>
        <v>AI00103</v>
      </c>
    </row>
    <row r="104" spans="1:3">
      <c r="A104" t="s">
        <v>1387</v>
      </c>
      <c r="B104">
        <f t="shared" si="3"/>
        <v>104</v>
      </c>
      <c r="C104" t="str">
        <f t="shared" si="2"/>
        <v>AI00104</v>
      </c>
    </row>
    <row r="105" spans="1:3">
      <c r="A105" t="s">
        <v>1387</v>
      </c>
      <c r="B105">
        <f t="shared" si="3"/>
        <v>105</v>
      </c>
      <c r="C105" t="str">
        <f t="shared" si="2"/>
        <v>AI00105</v>
      </c>
    </row>
    <row r="106" spans="1:3">
      <c r="A106" t="s">
        <v>1387</v>
      </c>
      <c r="B106">
        <f t="shared" si="3"/>
        <v>106</v>
      </c>
      <c r="C106" t="str">
        <f t="shared" si="2"/>
        <v>AI00106</v>
      </c>
    </row>
    <row r="107" spans="1:3">
      <c r="A107" t="s">
        <v>1387</v>
      </c>
      <c r="B107">
        <f t="shared" si="3"/>
        <v>107</v>
      </c>
      <c r="C107" t="str">
        <f t="shared" si="2"/>
        <v>AI00107</v>
      </c>
    </row>
    <row r="108" spans="1:3">
      <c r="A108" t="s">
        <v>1387</v>
      </c>
      <c r="B108">
        <f t="shared" si="3"/>
        <v>108</v>
      </c>
      <c r="C108" t="str">
        <f t="shared" si="2"/>
        <v>AI00108</v>
      </c>
    </row>
    <row r="109" spans="1:3">
      <c r="A109" t="s">
        <v>1387</v>
      </c>
      <c r="B109">
        <f t="shared" si="3"/>
        <v>109</v>
      </c>
      <c r="C109" t="str">
        <f t="shared" si="2"/>
        <v>AI00109</v>
      </c>
    </row>
    <row r="110" spans="1:3">
      <c r="A110" t="s">
        <v>1387</v>
      </c>
      <c r="B110">
        <f t="shared" si="3"/>
        <v>110</v>
      </c>
      <c r="C110" t="str">
        <f t="shared" si="2"/>
        <v>AI00110</v>
      </c>
    </row>
    <row r="111" spans="1:3">
      <c r="A111" t="s">
        <v>1387</v>
      </c>
      <c r="B111">
        <f t="shared" si="3"/>
        <v>111</v>
      </c>
      <c r="C111" t="str">
        <f t="shared" si="2"/>
        <v>AI00111</v>
      </c>
    </row>
    <row r="112" spans="1:3">
      <c r="A112" t="s">
        <v>1387</v>
      </c>
      <c r="B112">
        <f t="shared" si="3"/>
        <v>112</v>
      </c>
      <c r="C112" t="str">
        <f t="shared" si="2"/>
        <v>AI00112</v>
      </c>
    </row>
    <row r="113" spans="1:3">
      <c r="A113" t="s">
        <v>1387</v>
      </c>
      <c r="B113">
        <f t="shared" si="3"/>
        <v>113</v>
      </c>
      <c r="C113" t="str">
        <f t="shared" si="2"/>
        <v>AI00113</v>
      </c>
    </row>
    <row r="114" spans="1:3">
      <c r="A114" t="s">
        <v>1387</v>
      </c>
      <c r="B114">
        <f t="shared" si="3"/>
        <v>114</v>
      </c>
      <c r="C114" t="str">
        <f t="shared" si="2"/>
        <v>AI00114</v>
      </c>
    </row>
    <row r="115" spans="1:3">
      <c r="A115" t="s">
        <v>1387</v>
      </c>
      <c r="B115">
        <f t="shared" si="3"/>
        <v>115</v>
      </c>
      <c r="C115" t="str">
        <f t="shared" si="2"/>
        <v>AI00115</v>
      </c>
    </row>
    <row r="116" spans="1:3">
      <c r="A116" t="s">
        <v>1387</v>
      </c>
      <c r="B116">
        <f t="shared" si="3"/>
        <v>116</v>
      </c>
      <c r="C116" t="str">
        <f t="shared" si="2"/>
        <v>AI00116</v>
      </c>
    </row>
    <row r="117" spans="1:3">
      <c r="A117" t="s">
        <v>1387</v>
      </c>
      <c r="B117">
        <f t="shared" si="3"/>
        <v>117</v>
      </c>
      <c r="C117" t="str">
        <f t="shared" si="2"/>
        <v>AI00117</v>
      </c>
    </row>
    <row r="118" spans="1:3">
      <c r="A118" t="s">
        <v>1387</v>
      </c>
      <c r="B118">
        <f t="shared" si="3"/>
        <v>118</v>
      </c>
      <c r="C118" t="str">
        <f t="shared" si="2"/>
        <v>AI00118</v>
      </c>
    </row>
    <row r="119" spans="1:3">
      <c r="A119" t="s">
        <v>1387</v>
      </c>
      <c r="B119">
        <f t="shared" si="3"/>
        <v>119</v>
      </c>
      <c r="C119" t="str">
        <f t="shared" si="2"/>
        <v>AI00119</v>
      </c>
    </row>
    <row r="120" spans="1:3">
      <c r="A120" t="s">
        <v>1387</v>
      </c>
      <c r="B120">
        <f t="shared" si="3"/>
        <v>120</v>
      </c>
      <c r="C120" t="str">
        <f t="shared" si="2"/>
        <v>AI00120</v>
      </c>
    </row>
    <row r="121" spans="1:3">
      <c r="A121" t="s">
        <v>1387</v>
      </c>
      <c r="B121">
        <f t="shared" si="3"/>
        <v>121</v>
      </c>
      <c r="C121" t="str">
        <f t="shared" si="2"/>
        <v>AI00121</v>
      </c>
    </row>
    <row r="122" spans="1:3">
      <c r="A122" t="s">
        <v>1387</v>
      </c>
      <c r="B122">
        <f t="shared" si="3"/>
        <v>122</v>
      </c>
      <c r="C122" t="str">
        <f t="shared" si="2"/>
        <v>AI00122</v>
      </c>
    </row>
    <row r="123" spans="1:3">
      <c r="A123" t="s">
        <v>1387</v>
      </c>
      <c r="B123">
        <f t="shared" si="3"/>
        <v>123</v>
      </c>
      <c r="C123" t="str">
        <f t="shared" si="2"/>
        <v>AI00123</v>
      </c>
    </row>
    <row r="124" spans="1:3">
      <c r="A124" t="s">
        <v>1387</v>
      </c>
      <c r="B124">
        <f t="shared" si="3"/>
        <v>124</v>
      </c>
      <c r="C124" t="str">
        <f t="shared" si="2"/>
        <v>AI00124</v>
      </c>
    </row>
    <row r="125" spans="1:3">
      <c r="A125" t="s">
        <v>1387</v>
      </c>
      <c r="B125">
        <f t="shared" si="3"/>
        <v>125</v>
      </c>
      <c r="C125" t="str">
        <f t="shared" si="2"/>
        <v>AI00125</v>
      </c>
    </row>
    <row r="126" spans="1:3">
      <c r="A126" t="s">
        <v>1387</v>
      </c>
      <c r="B126">
        <f t="shared" si="3"/>
        <v>126</v>
      </c>
      <c r="C126" t="str">
        <f t="shared" si="2"/>
        <v>AI00126</v>
      </c>
    </row>
    <row r="127" spans="1:3">
      <c r="A127" t="s">
        <v>1387</v>
      </c>
      <c r="B127">
        <f t="shared" si="3"/>
        <v>127</v>
      </c>
      <c r="C127" t="str">
        <f t="shared" si="2"/>
        <v>AI00127</v>
      </c>
    </row>
    <row r="128" spans="1:3">
      <c r="A128" t="s">
        <v>1387</v>
      </c>
      <c r="B128">
        <f t="shared" si="3"/>
        <v>128</v>
      </c>
      <c r="C128" t="str">
        <f t="shared" si="2"/>
        <v>AI00128</v>
      </c>
    </row>
    <row r="129" spans="1:3">
      <c r="A129" t="s">
        <v>1387</v>
      </c>
      <c r="B129">
        <f t="shared" si="3"/>
        <v>129</v>
      </c>
      <c r="C129" t="str">
        <f t="shared" si="2"/>
        <v>AI00129</v>
      </c>
    </row>
    <row r="130" spans="1:3">
      <c r="A130" t="s">
        <v>1387</v>
      </c>
      <c r="B130">
        <f t="shared" si="3"/>
        <v>130</v>
      </c>
      <c r="C130" t="str">
        <f t="shared" ref="C130:C193" si="4">CONCATENATE(A130,B130)</f>
        <v>AI00130</v>
      </c>
    </row>
    <row r="131" spans="1:3">
      <c r="A131" t="s">
        <v>1387</v>
      </c>
      <c r="B131">
        <f t="shared" ref="B131:B194" si="5">B130+1</f>
        <v>131</v>
      </c>
      <c r="C131" t="str">
        <f t="shared" si="4"/>
        <v>AI00131</v>
      </c>
    </row>
    <row r="132" spans="1:3">
      <c r="A132" t="s">
        <v>1387</v>
      </c>
      <c r="B132">
        <f t="shared" si="5"/>
        <v>132</v>
      </c>
      <c r="C132" t="str">
        <f t="shared" si="4"/>
        <v>AI00132</v>
      </c>
    </row>
    <row r="133" spans="1:3">
      <c r="A133" t="s">
        <v>1387</v>
      </c>
      <c r="B133">
        <f t="shared" si="5"/>
        <v>133</v>
      </c>
      <c r="C133" t="str">
        <f t="shared" si="4"/>
        <v>AI00133</v>
      </c>
    </row>
    <row r="134" spans="1:3">
      <c r="A134" t="s">
        <v>1387</v>
      </c>
      <c r="B134">
        <f t="shared" si="5"/>
        <v>134</v>
      </c>
      <c r="C134" t="str">
        <f t="shared" si="4"/>
        <v>AI00134</v>
      </c>
    </row>
    <row r="135" spans="1:3">
      <c r="A135" t="s">
        <v>1387</v>
      </c>
      <c r="B135">
        <f t="shared" si="5"/>
        <v>135</v>
      </c>
      <c r="C135" t="str">
        <f t="shared" si="4"/>
        <v>AI00135</v>
      </c>
    </row>
    <row r="136" spans="1:3">
      <c r="A136" t="s">
        <v>1387</v>
      </c>
      <c r="B136">
        <f t="shared" si="5"/>
        <v>136</v>
      </c>
      <c r="C136" t="str">
        <f t="shared" si="4"/>
        <v>AI00136</v>
      </c>
    </row>
    <row r="137" spans="1:3">
      <c r="A137" t="s">
        <v>1387</v>
      </c>
      <c r="B137">
        <f t="shared" si="5"/>
        <v>137</v>
      </c>
      <c r="C137" t="str">
        <f t="shared" si="4"/>
        <v>AI00137</v>
      </c>
    </row>
    <row r="138" spans="1:3">
      <c r="A138" t="s">
        <v>1387</v>
      </c>
      <c r="B138">
        <f t="shared" si="5"/>
        <v>138</v>
      </c>
      <c r="C138" t="str">
        <f t="shared" si="4"/>
        <v>AI00138</v>
      </c>
    </row>
    <row r="139" spans="1:3">
      <c r="A139" t="s">
        <v>1387</v>
      </c>
      <c r="B139">
        <f t="shared" si="5"/>
        <v>139</v>
      </c>
      <c r="C139" t="str">
        <f t="shared" si="4"/>
        <v>AI00139</v>
      </c>
    </row>
    <row r="140" spans="1:3">
      <c r="A140" t="s">
        <v>1387</v>
      </c>
      <c r="B140">
        <f t="shared" si="5"/>
        <v>140</v>
      </c>
      <c r="C140" t="str">
        <f t="shared" si="4"/>
        <v>AI00140</v>
      </c>
    </row>
    <row r="141" spans="1:3">
      <c r="A141" t="s">
        <v>1387</v>
      </c>
      <c r="B141">
        <f t="shared" si="5"/>
        <v>141</v>
      </c>
      <c r="C141" t="str">
        <f t="shared" si="4"/>
        <v>AI00141</v>
      </c>
    </row>
    <row r="142" spans="1:3">
      <c r="A142" t="s">
        <v>1387</v>
      </c>
      <c r="B142">
        <f t="shared" si="5"/>
        <v>142</v>
      </c>
      <c r="C142" t="str">
        <f t="shared" si="4"/>
        <v>AI00142</v>
      </c>
    </row>
    <row r="143" spans="1:3">
      <c r="A143" t="s">
        <v>1387</v>
      </c>
      <c r="B143">
        <f t="shared" si="5"/>
        <v>143</v>
      </c>
      <c r="C143" t="str">
        <f t="shared" si="4"/>
        <v>AI00143</v>
      </c>
    </row>
    <row r="144" spans="1:3">
      <c r="A144" t="s">
        <v>1387</v>
      </c>
      <c r="B144">
        <f t="shared" si="5"/>
        <v>144</v>
      </c>
      <c r="C144" t="str">
        <f t="shared" si="4"/>
        <v>AI00144</v>
      </c>
    </row>
    <row r="145" spans="1:3">
      <c r="A145" t="s">
        <v>1387</v>
      </c>
      <c r="B145">
        <f t="shared" si="5"/>
        <v>145</v>
      </c>
      <c r="C145" t="str">
        <f t="shared" si="4"/>
        <v>AI00145</v>
      </c>
    </row>
    <row r="146" spans="1:3">
      <c r="A146" t="s">
        <v>1387</v>
      </c>
      <c r="B146">
        <f t="shared" si="5"/>
        <v>146</v>
      </c>
      <c r="C146" t="str">
        <f t="shared" si="4"/>
        <v>AI00146</v>
      </c>
    </row>
    <row r="147" spans="1:3">
      <c r="A147" t="s">
        <v>1387</v>
      </c>
      <c r="B147">
        <f t="shared" si="5"/>
        <v>147</v>
      </c>
      <c r="C147" t="str">
        <f t="shared" si="4"/>
        <v>AI00147</v>
      </c>
    </row>
    <row r="148" spans="1:3">
      <c r="A148" t="s">
        <v>1387</v>
      </c>
      <c r="B148">
        <f t="shared" si="5"/>
        <v>148</v>
      </c>
      <c r="C148" t="str">
        <f t="shared" si="4"/>
        <v>AI00148</v>
      </c>
    </row>
    <row r="149" spans="1:3">
      <c r="A149" t="s">
        <v>1387</v>
      </c>
      <c r="B149">
        <f t="shared" si="5"/>
        <v>149</v>
      </c>
      <c r="C149" t="str">
        <f t="shared" si="4"/>
        <v>AI00149</v>
      </c>
    </row>
    <row r="150" spans="1:3">
      <c r="A150" t="s">
        <v>1387</v>
      </c>
      <c r="B150">
        <f t="shared" si="5"/>
        <v>150</v>
      </c>
      <c r="C150" t="str">
        <f t="shared" si="4"/>
        <v>AI00150</v>
      </c>
    </row>
    <row r="151" spans="1:3">
      <c r="A151" t="s">
        <v>1387</v>
      </c>
      <c r="B151">
        <f t="shared" si="5"/>
        <v>151</v>
      </c>
      <c r="C151" t="str">
        <f t="shared" si="4"/>
        <v>AI00151</v>
      </c>
    </row>
    <row r="152" spans="1:3">
      <c r="A152" t="s">
        <v>1387</v>
      </c>
      <c r="B152">
        <f t="shared" si="5"/>
        <v>152</v>
      </c>
      <c r="C152" t="str">
        <f t="shared" si="4"/>
        <v>AI00152</v>
      </c>
    </row>
    <row r="153" spans="1:3">
      <c r="A153" t="s">
        <v>1387</v>
      </c>
      <c r="B153">
        <f t="shared" si="5"/>
        <v>153</v>
      </c>
      <c r="C153" t="str">
        <f t="shared" si="4"/>
        <v>AI00153</v>
      </c>
    </row>
    <row r="154" spans="1:3">
      <c r="A154" t="s">
        <v>1387</v>
      </c>
      <c r="B154">
        <f t="shared" si="5"/>
        <v>154</v>
      </c>
      <c r="C154" t="str">
        <f t="shared" si="4"/>
        <v>AI00154</v>
      </c>
    </row>
    <row r="155" spans="1:3">
      <c r="A155" t="s">
        <v>1387</v>
      </c>
      <c r="B155">
        <f t="shared" si="5"/>
        <v>155</v>
      </c>
      <c r="C155" t="str">
        <f t="shared" si="4"/>
        <v>AI00155</v>
      </c>
    </row>
    <row r="156" spans="1:3">
      <c r="A156" t="s">
        <v>1387</v>
      </c>
      <c r="B156">
        <f t="shared" si="5"/>
        <v>156</v>
      </c>
      <c r="C156" t="str">
        <f t="shared" si="4"/>
        <v>AI00156</v>
      </c>
    </row>
    <row r="157" spans="1:3">
      <c r="A157" t="s">
        <v>1387</v>
      </c>
      <c r="B157">
        <f t="shared" si="5"/>
        <v>157</v>
      </c>
      <c r="C157" t="str">
        <f t="shared" si="4"/>
        <v>AI00157</v>
      </c>
    </row>
    <row r="158" spans="1:3">
      <c r="A158" t="s">
        <v>1387</v>
      </c>
      <c r="B158">
        <f t="shared" si="5"/>
        <v>158</v>
      </c>
      <c r="C158" t="str">
        <f t="shared" si="4"/>
        <v>AI00158</v>
      </c>
    </row>
    <row r="159" spans="1:3">
      <c r="A159" t="s">
        <v>1387</v>
      </c>
      <c r="B159">
        <f t="shared" si="5"/>
        <v>159</v>
      </c>
      <c r="C159" t="str">
        <f t="shared" si="4"/>
        <v>AI00159</v>
      </c>
    </row>
    <row r="160" spans="1:3">
      <c r="A160" t="s">
        <v>1387</v>
      </c>
      <c r="B160">
        <f t="shared" si="5"/>
        <v>160</v>
      </c>
      <c r="C160" t="str">
        <f t="shared" si="4"/>
        <v>AI00160</v>
      </c>
    </row>
    <row r="161" spans="1:3">
      <c r="A161" t="s">
        <v>1387</v>
      </c>
      <c r="B161">
        <f t="shared" si="5"/>
        <v>161</v>
      </c>
      <c r="C161" t="str">
        <f t="shared" si="4"/>
        <v>AI00161</v>
      </c>
    </row>
    <row r="162" spans="1:3">
      <c r="A162" t="s">
        <v>1387</v>
      </c>
      <c r="B162">
        <f t="shared" si="5"/>
        <v>162</v>
      </c>
      <c r="C162" t="str">
        <f t="shared" si="4"/>
        <v>AI00162</v>
      </c>
    </row>
    <row r="163" spans="1:3">
      <c r="A163" t="s">
        <v>1387</v>
      </c>
      <c r="B163">
        <f t="shared" si="5"/>
        <v>163</v>
      </c>
      <c r="C163" t="str">
        <f t="shared" si="4"/>
        <v>AI00163</v>
      </c>
    </row>
    <row r="164" spans="1:3">
      <c r="A164" t="s">
        <v>1387</v>
      </c>
      <c r="B164">
        <f t="shared" si="5"/>
        <v>164</v>
      </c>
      <c r="C164" t="str">
        <f t="shared" si="4"/>
        <v>AI00164</v>
      </c>
    </row>
    <row r="165" spans="1:3">
      <c r="A165" t="s">
        <v>1387</v>
      </c>
      <c r="B165">
        <f t="shared" si="5"/>
        <v>165</v>
      </c>
      <c r="C165" t="str">
        <f t="shared" si="4"/>
        <v>AI00165</v>
      </c>
    </row>
    <row r="166" spans="1:3">
      <c r="A166" t="s">
        <v>1387</v>
      </c>
      <c r="B166">
        <f t="shared" si="5"/>
        <v>166</v>
      </c>
      <c r="C166" t="str">
        <f t="shared" si="4"/>
        <v>AI00166</v>
      </c>
    </row>
    <row r="167" spans="1:3">
      <c r="A167" t="s">
        <v>1387</v>
      </c>
      <c r="B167">
        <f t="shared" si="5"/>
        <v>167</v>
      </c>
      <c r="C167" t="str">
        <f t="shared" si="4"/>
        <v>AI00167</v>
      </c>
    </row>
    <row r="168" spans="1:3">
      <c r="A168" t="s">
        <v>1387</v>
      </c>
      <c r="B168">
        <f t="shared" si="5"/>
        <v>168</v>
      </c>
      <c r="C168" t="str">
        <f t="shared" si="4"/>
        <v>AI00168</v>
      </c>
    </row>
    <row r="169" spans="1:3">
      <c r="A169" t="s">
        <v>1387</v>
      </c>
      <c r="B169">
        <f t="shared" si="5"/>
        <v>169</v>
      </c>
      <c r="C169" t="str">
        <f t="shared" si="4"/>
        <v>AI00169</v>
      </c>
    </row>
    <row r="170" spans="1:3">
      <c r="A170" t="s">
        <v>1387</v>
      </c>
      <c r="B170">
        <f t="shared" si="5"/>
        <v>170</v>
      </c>
      <c r="C170" t="str">
        <f t="shared" si="4"/>
        <v>AI00170</v>
      </c>
    </row>
    <row r="171" spans="1:3">
      <c r="A171" t="s">
        <v>1387</v>
      </c>
      <c r="B171">
        <f t="shared" si="5"/>
        <v>171</v>
      </c>
      <c r="C171" t="str">
        <f t="shared" si="4"/>
        <v>AI00171</v>
      </c>
    </row>
    <row r="172" spans="1:3">
      <c r="A172" t="s">
        <v>1387</v>
      </c>
      <c r="B172">
        <f t="shared" si="5"/>
        <v>172</v>
      </c>
      <c r="C172" t="str">
        <f t="shared" si="4"/>
        <v>AI00172</v>
      </c>
    </row>
    <row r="173" spans="1:3">
      <c r="A173" t="s">
        <v>1387</v>
      </c>
      <c r="B173">
        <f t="shared" si="5"/>
        <v>173</v>
      </c>
      <c r="C173" t="str">
        <f t="shared" si="4"/>
        <v>AI00173</v>
      </c>
    </row>
    <row r="174" spans="1:3">
      <c r="A174" t="s">
        <v>1387</v>
      </c>
      <c r="B174">
        <f t="shared" si="5"/>
        <v>174</v>
      </c>
      <c r="C174" t="str">
        <f t="shared" si="4"/>
        <v>AI00174</v>
      </c>
    </row>
    <row r="175" spans="1:3">
      <c r="A175" t="s">
        <v>1387</v>
      </c>
      <c r="B175">
        <f t="shared" si="5"/>
        <v>175</v>
      </c>
      <c r="C175" t="str">
        <f t="shared" si="4"/>
        <v>AI00175</v>
      </c>
    </row>
    <row r="176" spans="1:3">
      <c r="A176" t="s">
        <v>1387</v>
      </c>
      <c r="B176">
        <f t="shared" si="5"/>
        <v>176</v>
      </c>
      <c r="C176" t="str">
        <f t="shared" si="4"/>
        <v>AI00176</v>
      </c>
    </row>
    <row r="177" spans="1:3">
      <c r="A177" t="s">
        <v>1387</v>
      </c>
      <c r="B177">
        <f t="shared" si="5"/>
        <v>177</v>
      </c>
      <c r="C177" t="str">
        <f t="shared" si="4"/>
        <v>AI00177</v>
      </c>
    </row>
    <row r="178" spans="1:3">
      <c r="A178" t="s">
        <v>1387</v>
      </c>
      <c r="B178">
        <f t="shared" si="5"/>
        <v>178</v>
      </c>
      <c r="C178" t="str">
        <f t="shared" si="4"/>
        <v>AI00178</v>
      </c>
    </row>
    <row r="179" spans="1:3">
      <c r="A179" t="s">
        <v>1387</v>
      </c>
      <c r="B179">
        <f t="shared" si="5"/>
        <v>179</v>
      </c>
      <c r="C179" t="str">
        <f t="shared" si="4"/>
        <v>AI00179</v>
      </c>
    </row>
    <row r="180" spans="1:3">
      <c r="A180" t="s">
        <v>1387</v>
      </c>
      <c r="B180">
        <f t="shared" si="5"/>
        <v>180</v>
      </c>
      <c r="C180" t="str">
        <f t="shared" si="4"/>
        <v>AI00180</v>
      </c>
    </row>
    <row r="181" spans="1:3">
      <c r="A181" t="s">
        <v>1387</v>
      </c>
      <c r="B181">
        <f t="shared" si="5"/>
        <v>181</v>
      </c>
      <c r="C181" t="str">
        <f t="shared" si="4"/>
        <v>AI00181</v>
      </c>
    </row>
    <row r="182" spans="1:3">
      <c r="A182" t="s">
        <v>1387</v>
      </c>
      <c r="B182">
        <f t="shared" si="5"/>
        <v>182</v>
      </c>
      <c r="C182" t="str">
        <f t="shared" si="4"/>
        <v>AI00182</v>
      </c>
    </row>
    <row r="183" spans="1:3">
      <c r="A183" t="s">
        <v>1387</v>
      </c>
      <c r="B183">
        <f t="shared" si="5"/>
        <v>183</v>
      </c>
      <c r="C183" t="str">
        <f t="shared" si="4"/>
        <v>AI00183</v>
      </c>
    </row>
    <row r="184" spans="1:3">
      <c r="A184" t="s">
        <v>1387</v>
      </c>
      <c r="B184">
        <f t="shared" si="5"/>
        <v>184</v>
      </c>
      <c r="C184" t="str">
        <f t="shared" si="4"/>
        <v>AI00184</v>
      </c>
    </row>
    <row r="185" spans="1:3">
      <c r="A185" t="s">
        <v>1387</v>
      </c>
      <c r="B185">
        <f t="shared" si="5"/>
        <v>185</v>
      </c>
      <c r="C185" t="str">
        <f t="shared" si="4"/>
        <v>AI00185</v>
      </c>
    </row>
    <row r="186" spans="1:3">
      <c r="A186" t="s">
        <v>1387</v>
      </c>
      <c r="B186">
        <f t="shared" si="5"/>
        <v>186</v>
      </c>
      <c r="C186" t="str">
        <f t="shared" si="4"/>
        <v>AI00186</v>
      </c>
    </row>
    <row r="187" spans="1:3">
      <c r="A187" t="s">
        <v>1387</v>
      </c>
      <c r="B187">
        <f t="shared" si="5"/>
        <v>187</v>
      </c>
      <c r="C187" t="str">
        <f t="shared" si="4"/>
        <v>AI00187</v>
      </c>
    </row>
    <row r="188" spans="1:3">
      <c r="A188" t="s">
        <v>1387</v>
      </c>
      <c r="B188">
        <f t="shared" si="5"/>
        <v>188</v>
      </c>
      <c r="C188" t="str">
        <f t="shared" si="4"/>
        <v>AI00188</v>
      </c>
    </row>
    <row r="189" spans="1:3">
      <c r="A189" t="s">
        <v>1387</v>
      </c>
      <c r="B189">
        <f t="shared" si="5"/>
        <v>189</v>
      </c>
      <c r="C189" t="str">
        <f t="shared" si="4"/>
        <v>AI00189</v>
      </c>
    </row>
    <row r="190" spans="1:3">
      <c r="A190" t="s">
        <v>1387</v>
      </c>
      <c r="B190">
        <f t="shared" si="5"/>
        <v>190</v>
      </c>
      <c r="C190" t="str">
        <f t="shared" si="4"/>
        <v>AI00190</v>
      </c>
    </row>
    <row r="191" spans="1:3">
      <c r="A191" t="s">
        <v>1387</v>
      </c>
      <c r="B191">
        <f t="shared" si="5"/>
        <v>191</v>
      </c>
      <c r="C191" t="str">
        <f t="shared" si="4"/>
        <v>AI00191</v>
      </c>
    </row>
    <row r="192" spans="1:3">
      <c r="A192" t="s">
        <v>1387</v>
      </c>
      <c r="B192">
        <f t="shared" si="5"/>
        <v>192</v>
      </c>
      <c r="C192" t="str">
        <f t="shared" si="4"/>
        <v>AI00192</v>
      </c>
    </row>
    <row r="193" spans="1:3">
      <c r="A193" t="s">
        <v>1387</v>
      </c>
      <c r="B193">
        <f t="shared" si="5"/>
        <v>193</v>
      </c>
      <c r="C193" t="str">
        <f t="shared" si="4"/>
        <v>AI00193</v>
      </c>
    </row>
    <row r="194" spans="1:3">
      <c r="A194" t="s">
        <v>1387</v>
      </c>
      <c r="B194">
        <f t="shared" si="5"/>
        <v>194</v>
      </c>
      <c r="C194" t="str">
        <f t="shared" ref="C194:C257" si="6">CONCATENATE(A194,B194)</f>
        <v>AI00194</v>
      </c>
    </row>
    <row r="195" spans="1:3">
      <c r="A195" t="s">
        <v>1387</v>
      </c>
      <c r="B195">
        <f t="shared" ref="B195:B258" si="7">B194+1</f>
        <v>195</v>
      </c>
      <c r="C195" t="str">
        <f t="shared" si="6"/>
        <v>AI00195</v>
      </c>
    </row>
    <row r="196" spans="1:3">
      <c r="A196" t="s">
        <v>1387</v>
      </c>
      <c r="B196">
        <f t="shared" si="7"/>
        <v>196</v>
      </c>
      <c r="C196" t="str">
        <f t="shared" si="6"/>
        <v>AI00196</v>
      </c>
    </row>
    <row r="197" spans="1:3">
      <c r="A197" t="s">
        <v>1387</v>
      </c>
      <c r="B197">
        <f t="shared" si="7"/>
        <v>197</v>
      </c>
      <c r="C197" t="str">
        <f t="shared" si="6"/>
        <v>AI00197</v>
      </c>
    </row>
    <row r="198" spans="1:3">
      <c r="A198" t="s">
        <v>1387</v>
      </c>
      <c r="B198">
        <f t="shared" si="7"/>
        <v>198</v>
      </c>
      <c r="C198" t="str">
        <f t="shared" si="6"/>
        <v>AI00198</v>
      </c>
    </row>
    <row r="199" spans="1:3">
      <c r="A199" t="s">
        <v>1387</v>
      </c>
      <c r="B199">
        <f t="shared" si="7"/>
        <v>199</v>
      </c>
      <c r="C199" t="str">
        <f t="shared" si="6"/>
        <v>AI00199</v>
      </c>
    </row>
    <row r="200" spans="1:3">
      <c r="A200" t="s">
        <v>1387</v>
      </c>
      <c r="B200">
        <f t="shared" si="7"/>
        <v>200</v>
      </c>
      <c r="C200" t="str">
        <f t="shared" si="6"/>
        <v>AI00200</v>
      </c>
    </row>
    <row r="201" spans="1:3">
      <c r="A201" t="s">
        <v>1387</v>
      </c>
      <c r="B201">
        <f t="shared" si="7"/>
        <v>201</v>
      </c>
      <c r="C201" t="str">
        <f t="shared" si="6"/>
        <v>AI00201</v>
      </c>
    </row>
    <row r="202" spans="1:3">
      <c r="A202" t="s">
        <v>1387</v>
      </c>
      <c r="B202">
        <f t="shared" si="7"/>
        <v>202</v>
      </c>
      <c r="C202" t="str">
        <f t="shared" si="6"/>
        <v>AI00202</v>
      </c>
    </row>
    <row r="203" spans="1:3">
      <c r="A203" t="s">
        <v>1387</v>
      </c>
      <c r="B203">
        <f t="shared" si="7"/>
        <v>203</v>
      </c>
      <c r="C203" t="str">
        <f t="shared" si="6"/>
        <v>AI00203</v>
      </c>
    </row>
    <row r="204" spans="1:3">
      <c r="A204" t="s">
        <v>1387</v>
      </c>
      <c r="B204">
        <f t="shared" si="7"/>
        <v>204</v>
      </c>
      <c r="C204" t="str">
        <f t="shared" si="6"/>
        <v>AI00204</v>
      </c>
    </row>
    <row r="205" spans="1:3">
      <c r="A205" t="s">
        <v>1387</v>
      </c>
      <c r="B205">
        <f t="shared" si="7"/>
        <v>205</v>
      </c>
      <c r="C205" t="str">
        <f t="shared" si="6"/>
        <v>AI00205</v>
      </c>
    </row>
    <row r="206" spans="1:3">
      <c r="A206" t="s">
        <v>1387</v>
      </c>
      <c r="B206">
        <f t="shared" si="7"/>
        <v>206</v>
      </c>
      <c r="C206" t="str">
        <f t="shared" si="6"/>
        <v>AI00206</v>
      </c>
    </row>
    <row r="207" spans="1:3">
      <c r="A207" t="s">
        <v>1387</v>
      </c>
      <c r="B207">
        <f t="shared" si="7"/>
        <v>207</v>
      </c>
      <c r="C207" t="str">
        <f t="shared" si="6"/>
        <v>AI00207</v>
      </c>
    </row>
    <row r="208" spans="1:3">
      <c r="A208" t="s">
        <v>1387</v>
      </c>
      <c r="B208">
        <f t="shared" si="7"/>
        <v>208</v>
      </c>
      <c r="C208" t="str">
        <f t="shared" si="6"/>
        <v>AI00208</v>
      </c>
    </row>
    <row r="209" spans="1:3">
      <c r="A209" t="s">
        <v>1387</v>
      </c>
      <c r="B209">
        <f t="shared" si="7"/>
        <v>209</v>
      </c>
      <c r="C209" t="str">
        <f t="shared" si="6"/>
        <v>AI00209</v>
      </c>
    </row>
    <row r="210" spans="1:3">
      <c r="A210" t="s">
        <v>1387</v>
      </c>
      <c r="B210">
        <f t="shared" si="7"/>
        <v>210</v>
      </c>
      <c r="C210" t="str">
        <f t="shared" si="6"/>
        <v>AI00210</v>
      </c>
    </row>
    <row r="211" spans="1:3">
      <c r="A211" t="s">
        <v>1387</v>
      </c>
      <c r="B211">
        <f t="shared" si="7"/>
        <v>211</v>
      </c>
      <c r="C211" t="str">
        <f t="shared" si="6"/>
        <v>AI00211</v>
      </c>
    </row>
    <row r="212" spans="1:3">
      <c r="A212" t="s">
        <v>1387</v>
      </c>
      <c r="B212">
        <f t="shared" si="7"/>
        <v>212</v>
      </c>
      <c r="C212" t="str">
        <f t="shared" si="6"/>
        <v>AI00212</v>
      </c>
    </row>
    <row r="213" spans="1:3">
      <c r="A213" t="s">
        <v>1387</v>
      </c>
      <c r="B213">
        <f t="shared" si="7"/>
        <v>213</v>
      </c>
      <c r="C213" t="str">
        <f t="shared" si="6"/>
        <v>AI00213</v>
      </c>
    </row>
    <row r="214" spans="1:3">
      <c r="A214" t="s">
        <v>1387</v>
      </c>
      <c r="B214">
        <f t="shared" si="7"/>
        <v>214</v>
      </c>
      <c r="C214" t="str">
        <f t="shared" si="6"/>
        <v>AI00214</v>
      </c>
    </row>
    <row r="215" spans="1:3">
      <c r="A215" t="s">
        <v>1387</v>
      </c>
      <c r="B215">
        <f t="shared" si="7"/>
        <v>215</v>
      </c>
      <c r="C215" t="str">
        <f t="shared" si="6"/>
        <v>AI00215</v>
      </c>
    </row>
    <row r="216" spans="1:3">
      <c r="A216" t="s">
        <v>1387</v>
      </c>
      <c r="B216">
        <f t="shared" si="7"/>
        <v>216</v>
      </c>
      <c r="C216" t="str">
        <f t="shared" si="6"/>
        <v>AI00216</v>
      </c>
    </row>
    <row r="217" spans="1:3">
      <c r="A217" t="s">
        <v>1387</v>
      </c>
      <c r="B217">
        <f t="shared" si="7"/>
        <v>217</v>
      </c>
      <c r="C217" t="str">
        <f t="shared" si="6"/>
        <v>AI00217</v>
      </c>
    </row>
    <row r="218" spans="1:3">
      <c r="A218" t="s">
        <v>1387</v>
      </c>
      <c r="B218">
        <f t="shared" si="7"/>
        <v>218</v>
      </c>
      <c r="C218" t="str">
        <f t="shared" si="6"/>
        <v>AI00218</v>
      </c>
    </row>
    <row r="219" spans="1:3">
      <c r="A219" t="s">
        <v>1387</v>
      </c>
      <c r="B219">
        <f t="shared" si="7"/>
        <v>219</v>
      </c>
      <c r="C219" t="str">
        <f t="shared" si="6"/>
        <v>AI00219</v>
      </c>
    </row>
    <row r="220" spans="1:3">
      <c r="A220" t="s">
        <v>1387</v>
      </c>
      <c r="B220">
        <f t="shared" si="7"/>
        <v>220</v>
      </c>
      <c r="C220" t="str">
        <f t="shared" si="6"/>
        <v>AI00220</v>
      </c>
    </row>
    <row r="221" spans="1:3">
      <c r="A221" t="s">
        <v>1387</v>
      </c>
      <c r="B221">
        <f t="shared" si="7"/>
        <v>221</v>
      </c>
      <c r="C221" t="str">
        <f t="shared" si="6"/>
        <v>AI00221</v>
      </c>
    </row>
    <row r="222" spans="1:3">
      <c r="A222" t="s">
        <v>1387</v>
      </c>
      <c r="B222">
        <f t="shared" si="7"/>
        <v>222</v>
      </c>
      <c r="C222" t="str">
        <f t="shared" si="6"/>
        <v>AI00222</v>
      </c>
    </row>
    <row r="223" spans="1:3">
      <c r="A223" t="s">
        <v>1387</v>
      </c>
      <c r="B223">
        <f t="shared" si="7"/>
        <v>223</v>
      </c>
      <c r="C223" t="str">
        <f t="shared" si="6"/>
        <v>AI00223</v>
      </c>
    </row>
    <row r="224" spans="1:3">
      <c r="A224" t="s">
        <v>1387</v>
      </c>
      <c r="B224">
        <f t="shared" si="7"/>
        <v>224</v>
      </c>
      <c r="C224" t="str">
        <f t="shared" si="6"/>
        <v>AI00224</v>
      </c>
    </row>
    <row r="225" spans="1:3">
      <c r="A225" t="s">
        <v>1387</v>
      </c>
      <c r="B225">
        <f t="shared" si="7"/>
        <v>225</v>
      </c>
      <c r="C225" t="str">
        <f t="shared" si="6"/>
        <v>AI00225</v>
      </c>
    </row>
    <row r="226" spans="1:3">
      <c r="A226" t="s">
        <v>1387</v>
      </c>
      <c r="B226">
        <f t="shared" si="7"/>
        <v>226</v>
      </c>
      <c r="C226" t="str">
        <f t="shared" si="6"/>
        <v>AI00226</v>
      </c>
    </row>
    <row r="227" spans="1:3">
      <c r="A227" t="s">
        <v>1387</v>
      </c>
      <c r="B227">
        <f t="shared" si="7"/>
        <v>227</v>
      </c>
      <c r="C227" t="str">
        <f t="shared" si="6"/>
        <v>AI00227</v>
      </c>
    </row>
    <row r="228" spans="1:3">
      <c r="A228" t="s">
        <v>1387</v>
      </c>
      <c r="B228">
        <f t="shared" si="7"/>
        <v>228</v>
      </c>
      <c r="C228" t="str">
        <f t="shared" si="6"/>
        <v>AI00228</v>
      </c>
    </row>
    <row r="229" spans="1:3">
      <c r="A229" t="s">
        <v>1387</v>
      </c>
      <c r="B229">
        <f t="shared" si="7"/>
        <v>229</v>
      </c>
      <c r="C229" t="str">
        <f t="shared" si="6"/>
        <v>AI00229</v>
      </c>
    </row>
    <row r="230" spans="1:3">
      <c r="A230" t="s">
        <v>1387</v>
      </c>
      <c r="B230">
        <f t="shared" si="7"/>
        <v>230</v>
      </c>
      <c r="C230" t="str">
        <f t="shared" si="6"/>
        <v>AI00230</v>
      </c>
    </row>
    <row r="231" spans="1:3">
      <c r="A231" t="s">
        <v>1387</v>
      </c>
      <c r="B231">
        <f t="shared" si="7"/>
        <v>231</v>
      </c>
      <c r="C231" t="str">
        <f t="shared" si="6"/>
        <v>AI00231</v>
      </c>
    </row>
    <row r="232" spans="1:3">
      <c r="A232" t="s">
        <v>1387</v>
      </c>
      <c r="B232">
        <f t="shared" si="7"/>
        <v>232</v>
      </c>
      <c r="C232" t="str">
        <f t="shared" si="6"/>
        <v>AI00232</v>
      </c>
    </row>
    <row r="233" spans="1:3">
      <c r="A233" t="s">
        <v>1387</v>
      </c>
      <c r="B233">
        <f t="shared" si="7"/>
        <v>233</v>
      </c>
      <c r="C233" t="str">
        <f t="shared" si="6"/>
        <v>AI00233</v>
      </c>
    </row>
    <row r="234" spans="1:3">
      <c r="A234" t="s">
        <v>1387</v>
      </c>
      <c r="B234">
        <f t="shared" si="7"/>
        <v>234</v>
      </c>
      <c r="C234" t="str">
        <f t="shared" si="6"/>
        <v>AI00234</v>
      </c>
    </row>
    <row r="235" spans="1:3">
      <c r="A235" t="s">
        <v>1387</v>
      </c>
      <c r="B235">
        <f t="shared" si="7"/>
        <v>235</v>
      </c>
      <c r="C235" t="str">
        <f t="shared" si="6"/>
        <v>AI00235</v>
      </c>
    </row>
    <row r="236" spans="1:3">
      <c r="A236" t="s">
        <v>1387</v>
      </c>
      <c r="B236">
        <f t="shared" si="7"/>
        <v>236</v>
      </c>
      <c r="C236" t="str">
        <f t="shared" si="6"/>
        <v>AI00236</v>
      </c>
    </row>
    <row r="237" spans="1:3">
      <c r="A237" t="s">
        <v>1387</v>
      </c>
      <c r="B237">
        <f t="shared" si="7"/>
        <v>237</v>
      </c>
      <c r="C237" t="str">
        <f t="shared" si="6"/>
        <v>AI00237</v>
      </c>
    </row>
    <row r="238" spans="1:3">
      <c r="A238" t="s">
        <v>1387</v>
      </c>
      <c r="B238">
        <f t="shared" si="7"/>
        <v>238</v>
      </c>
      <c r="C238" t="str">
        <f t="shared" si="6"/>
        <v>AI00238</v>
      </c>
    </row>
    <row r="239" spans="1:3">
      <c r="A239" t="s">
        <v>1387</v>
      </c>
      <c r="B239">
        <f t="shared" si="7"/>
        <v>239</v>
      </c>
      <c r="C239" t="str">
        <f t="shared" si="6"/>
        <v>AI00239</v>
      </c>
    </row>
    <row r="240" spans="1:3">
      <c r="A240" t="s">
        <v>1387</v>
      </c>
      <c r="B240">
        <f t="shared" si="7"/>
        <v>240</v>
      </c>
      <c r="C240" t="str">
        <f t="shared" si="6"/>
        <v>AI00240</v>
      </c>
    </row>
    <row r="241" spans="1:3">
      <c r="A241" t="s">
        <v>1387</v>
      </c>
      <c r="B241">
        <f t="shared" si="7"/>
        <v>241</v>
      </c>
      <c r="C241" t="str">
        <f t="shared" si="6"/>
        <v>AI00241</v>
      </c>
    </row>
    <row r="242" spans="1:3">
      <c r="A242" t="s">
        <v>1387</v>
      </c>
      <c r="B242">
        <f t="shared" si="7"/>
        <v>242</v>
      </c>
      <c r="C242" t="str">
        <f t="shared" si="6"/>
        <v>AI00242</v>
      </c>
    </row>
    <row r="243" spans="1:3">
      <c r="A243" t="s">
        <v>1387</v>
      </c>
      <c r="B243">
        <f t="shared" si="7"/>
        <v>243</v>
      </c>
      <c r="C243" t="str">
        <f t="shared" si="6"/>
        <v>AI00243</v>
      </c>
    </row>
    <row r="244" spans="1:3">
      <c r="A244" t="s">
        <v>1387</v>
      </c>
      <c r="B244">
        <f t="shared" si="7"/>
        <v>244</v>
      </c>
      <c r="C244" t="str">
        <f t="shared" si="6"/>
        <v>AI00244</v>
      </c>
    </row>
    <row r="245" spans="1:3">
      <c r="A245" t="s">
        <v>1387</v>
      </c>
      <c r="B245">
        <f t="shared" si="7"/>
        <v>245</v>
      </c>
      <c r="C245" t="str">
        <f t="shared" si="6"/>
        <v>AI00245</v>
      </c>
    </row>
    <row r="246" spans="1:3">
      <c r="A246" t="s">
        <v>1387</v>
      </c>
      <c r="B246">
        <f t="shared" si="7"/>
        <v>246</v>
      </c>
      <c r="C246" t="str">
        <f t="shared" si="6"/>
        <v>AI00246</v>
      </c>
    </row>
    <row r="247" spans="1:3">
      <c r="A247" t="s">
        <v>1387</v>
      </c>
      <c r="B247">
        <f t="shared" si="7"/>
        <v>247</v>
      </c>
      <c r="C247" t="str">
        <f t="shared" si="6"/>
        <v>AI00247</v>
      </c>
    </row>
    <row r="248" spans="1:3">
      <c r="A248" t="s">
        <v>1387</v>
      </c>
      <c r="B248">
        <f t="shared" si="7"/>
        <v>248</v>
      </c>
      <c r="C248" t="str">
        <f t="shared" si="6"/>
        <v>AI00248</v>
      </c>
    </row>
    <row r="249" spans="1:3">
      <c r="A249" t="s">
        <v>1387</v>
      </c>
      <c r="B249">
        <f t="shared" si="7"/>
        <v>249</v>
      </c>
      <c r="C249" t="str">
        <f t="shared" si="6"/>
        <v>AI00249</v>
      </c>
    </row>
    <row r="250" spans="1:3">
      <c r="A250" t="s">
        <v>1387</v>
      </c>
      <c r="B250">
        <f t="shared" si="7"/>
        <v>250</v>
      </c>
      <c r="C250" t="str">
        <f t="shared" si="6"/>
        <v>AI00250</v>
      </c>
    </row>
    <row r="251" spans="1:3">
      <c r="A251" t="s">
        <v>1387</v>
      </c>
      <c r="B251">
        <f t="shared" si="7"/>
        <v>251</v>
      </c>
      <c r="C251" t="str">
        <f t="shared" si="6"/>
        <v>AI00251</v>
      </c>
    </row>
    <row r="252" spans="1:3">
      <c r="A252" t="s">
        <v>1387</v>
      </c>
      <c r="B252">
        <f t="shared" si="7"/>
        <v>252</v>
      </c>
      <c r="C252" t="str">
        <f t="shared" si="6"/>
        <v>AI00252</v>
      </c>
    </row>
    <row r="253" spans="1:3">
      <c r="A253" t="s">
        <v>1387</v>
      </c>
      <c r="B253">
        <f t="shared" si="7"/>
        <v>253</v>
      </c>
      <c r="C253" t="str">
        <f t="shared" si="6"/>
        <v>AI00253</v>
      </c>
    </row>
    <row r="254" spans="1:3">
      <c r="A254" t="s">
        <v>1387</v>
      </c>
      <c r="B254">
        <f t="shared" si="7"/>
        <v>254</v>
      </c>
      <c r="C254" t="str">
        <f t="shared" si="6"/>
        <v>AI00254</v>
      </c>
    </row>
    <row r="255" spans="1:3">
      <c r="A255" t="s">
        <v>1387</v>
      </c>
      <c r="B255">
        <f t="shared" si="7"/>
        <v>255</v>
      </c>
      <c r="C255" t="str">
        <f t="shared" si="6"/>
        <v>AI00255</v>
      </c>
    </row>
    <row r="256" spans="1:3">
      <c r="A256" t="s">
        <v>1387</v>
      </c>
      <c r="B256">
        <f t="shared" si="7"/>
        <v>256</v>
      </c>
      <c r="C256" t="str">
        <f t="shared" si="6"/>
        <v>AI00256</v>
      </c>
    </row>
    <row r="257" spans="1:3">
      <c r="A257" t="s">
        <v>1387</v>
      </c>
      <c r="B257">
        <f t="shared" si="7"/>
        <v>257</v>
      </c>
      <c r="C257" t="str">
        <f t="shared" si="6"/>
        <v>AI00257</v>
      </c>
    </row>
    <row r="258" spans="1:3">
      <c r="A258" t="s">
        <v>1387</v>
      </c>
      <c r="B258">
        <f t="shared" si="7"/>
        <v>258</v>
      </c>
      <c r="C258" t="str">
        <f t="shared" ref="C258:C264" si="8">CONCATENATE(A258,B258)</f>
        <v>AI00258</v>
      </c>
    </row>
    <row r="259" spans="1:3">
      <c r="A259" t="s">
        <v>1387</v>
      </c>
      <c r="B259">
        <f t="shared" ref="B259:B264" si="9">B258+1</f>
        <v>259</v>
      </c>
      <c r="C259" t="str">
        <f t="shared" si="8"/>
        <v>AI00259</v>
      </c>
    </row>
    <row r="260" spans="1:3">
      <c r="A260" t="s">
        <v>1387</v>
      </c>
      <c r="B260">
        <f t="shared" si="9"/>
        <v>260</v>
      </c>
      <c r="C260" t="str">
        <f t="shared" si="8"/>
        <v>AI00260</v>
      </c>
    </row>
    <row r="261" spans="1:3">
      <c r="A261" t="s">
        <v>1387</v>
      </c>
      <c r="B261">
        <f t="shared" si="9"/>
        <v>261</v>
      </c>
      <c r="C261" t="str">
        <f t="shared" si="8"/>
        <v>AI00261</v>
      </c>
    </row>
    <row r="262" spans="1:3">
      <c r="A262" t="s">
        <v>1387</v>
      </c>
      <c r="B262">
        <f t="shared" si="9"/>
        <v>262</v>
      </c>
      <c r="C262" t="str">
        <f t="shared" si="8"/>
        <v>AI00262</v>
      </c>
    </row>
    <row r="263" spans="1:3">
      <c r="A263" t="s">
        <v>1387</v>
      </c>
      <c r="B263">
        <f t="shared" si="9"/>
        <v>263</v>
      </c>
      <c r="C263" t="str">
        <f t="shared" si="8"/>
        <v>AI00263</v>
      </c>
    </row>
    <row r="264" spans="1:3">
      <c r="A264" t="s">
        <v>1387</v>
      </c>
      <c r="B264">
        <f t="shared" si="9"/>
        <v>264</v>
      </c>
      <c r="C264" t="str">
        <f t="shared" si="8"/>
        <v>AI00264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topLeftCell="A19" workbookViewId="0">
      <selection activeCell="E10" sqref="E10:E15"/>
    </sheetView>
  </sheetViews>
  <sheetFormatPr baseColWidth="10" defaultRowHeight="16.5"/>
  <cols>
    <col min="1" max="1" width="17.42578125" style="1" customWidth="1"/>
    <col min="2" max="2" width="4.5703125" style="1" hidden="1" customWidth="1"/>
    <col min="3" max="4" width="37" style="1" customWidth="1"/>
    <col min="5" max="5" width="32.85546875" style="1" customWidth="1"/>
    <col min="6" max="6" width="53" style="1" customWidth="1"/>
    <col min="7" max="7" width="79" style="1" customWidth="1"/>
    <col min="8" max="16384" width="11.42578125" style="1"/>
  </cols>
  <sheetData>
    <row r="1" spans="1:7" ht="17.25" thickBot="1">
      <c r="A1" s="170" t="s">
        <v>23</v>
      </c>
      <c r="B1" s="171"/>
      <c r="C1" s="171"/>
      <c r="D1" s="171"/>
      <c r="E1" s="171"/>
      <c r="F1" s="171"/>
      <c r="G1" s="172"/>
    </row>
    <row r="2" spans="1:7" ht="29.25" thickBot="1">
      <c r="A2" s="2" t="s">
        <v>2</v>
      </c>
      <c r="B2" s="3" t="s">
        <v>24</v>
      </c>
      <c r="C2" s="3" t="s">
        <v>0</v>
      </c>
      <c r="D2" s="3" t="s">
        <v>25</v>
      </c>
      <c r="E2" s="3" t="s">
        <v>26</v>
      </c>
      <c r="F2" s="3" t="s">
        <v>27</v>
      </c>
      <c r="G2" s="3" t="s">
        <v>28</v>
      </c>
    </row>
    <row r="3" spans="1:7">
      <c r="A3" s="173" t="s">
        <v>29</v>
      </c>
      <c r="B3" s="176">
        <v>1</v>
      </c>
      <c r="C3" s="153" t="s">
        <v>30</v>
      </c>
      <c r="D3" s="138" t="s">
        <v>31</v>
      </c>
      <c r="E3" s="147">
        <v>20185100129123</v>
      </c>
      <c r="F3" s="138" t="s">
        <v>32</v>
      </c>
      <c r="G3" s="4" t="s">
        <v>33</v>
      </c>
    </row>
    <row r="4" spans="1:7">
      <c r="A4" s="174"/>
      <c r="B4" s="177"/>
      <c r="C4" s="145"/>
      <c r="D4" s="139"/>
      <c r="E4" s="148"/>
      <c r="F4" s="139"/>
      <c r="G4" s="5" t="s">
        <v>34</v>
      </c>
    </row>
    <row r="5" spans="1:7" ht="33">
      <c r="A5" s="174"/>
      <c r="B5" s="177"/>
      <c r="C5" s="145"/>
      <c r="D5" s="139"/>
      <c r="E5" s="148"/>
      <c r="F5" s="139"/>
      <c r="G5" s="5" t="s">
        <v>35</v>
      </c>
    </row>
    <row r="6" spans="1:7" ht="17.25" thickBot="1">
      <c r="A6" s="174"/>
      <c r="B6" s="178"/>
      <c r="C6" s="154"/>
      <c r="D6" s="140"/>
      <c r="E6" s="149"/>
      <c r="F6" s="140"/>
      <c r="G6" s="6" t="s">
        <v>36</v>
      </c>
    </row>
    <row r="7" spans="1:7">
      <c r="A7" s="174"/>
      <c r="B7" s="176">
        <v>2</v>
      </c>
      <c r="C7" s="153" t="s">
        <v>37</v>
      </c>
      <c r="D7" s="138" t="s">
        <v>38</v>
      </c>
      <c r="E7" s="147"/>
      <c r="F7" s="138" t="s">
        <v>39</v>
      </c>
      <c r="G7" s="7" t="s">
        <v>40</v>
      </c>
    </row>
    <row r="8" spans="1:7">
      <c r="A8" s="174"/>
      <c r="B8" s="177"/>
      <c r="C8" s="145"/>
      <c r="D8" s="139"/>
      <c r="E8" s="148"/>
      <c r="F8" s="139"/>
      <c r="G8" s="8" t="s">
        <v>41</v>
      </c>
    </row>
    <row r="9" spans="1:7" ht="17.25" thickBot="1">
      <c r="A9" s="174"/>
      <c r="B9" s="178"/>
      <c r="C9" s="154"/>
      <c r="D9" s="140"/>
      <c r="E9" s="149"/>
      <c r="F9" s="140"/>
      <c r="G9" s="9" t="s">
        <v>42</v>
      </c>
    </row>
    <row r="10" spans="1:7">
      <c r="A10" s="174"/>
      <c r="B10" s="176">
        <v>3</v>
      </c>
      <c r="C10" s="134" t="s">
        <v>43</v>
      </c>
      <c r="D10" s="136" t="s">
        <v>44</v>
      </c>
      <c r="E10" s="155" t="s">
        <v>45</v>
      </c>
      <c r="F10" s="136"/>
      <c r="G10" s="7" t="s">
        <v>46</v>
      </c>
    </row>
    <row r="11" spans="1:7">
      <c r="A11" s="174"/>
      <c r="B11" s="177"/>
      <c r="C11" s="162"/>
      <c r="D11" s="164"/>
      <c r="E11" s="165"/>
      <c r="F11" s="164"/>
      <c r="G11" s="8" t="s">
        <v>47</v>
      </c>
    </row>
    <row r="12" spans="1:7">
      <c r="A12" s="174"/>
      <c r="B12" s="177"/>
      <c r="C12" s="162"/>
      <c r="D12" s="164"/>
      <c r="E12" s="165"/>
      <c r="F12" s="164"/>
      <c r="G12" s="8" t="s">
        <v>48</v>
      </c>
    </row>
    <row r="13" spans="1:7" ht="33">
      <c r="A13" s="174"/>
      <c r="B13" s="177"/>
      <c r="C13" s="162"/>
      <c r="D13" s="164"/>
      <c r="E13" s="165"/>
      <c r="F13" s="164"/>
      <c r="G13" s="8" t="s">
        <v>49</v>
      </c>
    </row>
    <row r="14" spans="1:7" ht="33">
      <c r="A14" s="174"/>
      <c r="B14" s="177"/>
      <c r="C14" s="162"/>
      <c r="D14" s="164"/>
      <c r="E14" s="165"/>
      <c r="F14" s="164"/>
      <c r="G14" s="8" t="s">
        <v>50</v>
      </c>
    </row>
    <row r="15" spans="1:7" ht="17.25" thickBot="1">
      <c r="A15" s="175"/>
      <c r="B15" s="178"/>
      <c r="C15" s="163"/>
      <c r="D15" s="137"/>
      <c r="E15" s="156"/>
      <c r="F15" s="137"/>
      <c r="G15" s="10" t="s">
        <v>51</v>
      </c>
    </row>
    <row r="16" spans="1:7" ht="16.5" customHeight="1">
      <c r="A16" s="167" t="s">
        <v>52</v>
      </c>
      <c r="B16" s="159">
        <v>4</v>
      </c>
      <c r="C16" s="153" t="s">
        <v>53</v>
      </c>
      <c r="D16" s="138" t="s">
        <v>54</v>
      </c>
      <c r="E16" s="147">
        <v>20185100129113</v>
      </c>
      <c r="F16" s="138" t="s">
        <v>55</v>
      </c>
      <c r="G16" s="7" t="s">
        <v>56</v>
      </c>
    </row>
    <row r="17" spans="1:7" ht="33">
      <c r="A17" s="168"/>
      <c r="B17" s="160"/>
      <c r="C17" s="145"/>
      <c r="D17" s="139"/>
      <c r="E17" s="148"/>
      <c r="F17" s="139"/>
      <c r="G17" s="8" t="s">
        <v>57</v>
      </c>
    </row>
    <row r="18" spans="1:7" ht="33.75" thickBot="1">
      <c r="A18" s="168"/>
      <c r="B18" s="161"/>
      <c r="C18" s="154"/>
      <c r="D18" s="140"/>
      <c r="E18" s="149"/>
      <c r="F18" s="140"/>
      <c r="G18" s="9" t="s">
        <v>58</v>
      </c>
    </row>
    <row r="19" spans="1:7">
      <c r="A19" s="169"/>
      <c r="B19" s="159">
        <v>5</v>
      </c>
      <c r="C19" s="166" t="s">
        <v>59</v>
      </c>
      <c r="D19" s="138" t="s">
        <v>60</v>
      </c>
      <c r="E19" s="147">
        <v>20185100129373</v>
      </c>
      <c r="F19" s="138" t="s">
        <v>61</v>
      </c>
      <c r="G19" s="11" t="s">
        <v>62</v>
      </c>
    </row>
    <row r="20" spans="1:7" ht="33.75" thickBot="1">
      <c r="A20" s="169"/>
      <c r="B20" s="161"/>
      <c r="C20" s="158"/>
      <c r="D20" s="140"/>
      <c r="E20" s="149"/>
      <c r="F20" s="140"/>
      <c r="G20" s="9" t="s">
        <v>63</v>
      </c>
    </row>
    <row r="21" spans="1:7">
      <c r="A21" s="169"/>
      <c r="B21" s="159">
        <v>6</v>
      </c>
      <c r="C21" s="153" t="s">
        <v>64</v>
      </c>
      <c r="D21" s="138" t="s">
        <v>65</v>
      </c>
      <c r="E21" s="147">
        <v>20185100129323</v>
      </c>
      <c r="F21" s="138" t="s">
        <v>66</v>
      </c>
      <c r="G21" s="7" t="s">
        <v>67</v>
      </c>
    </row>
    <row r="22" spans="1:7" ht="33">
      <c r="A22" s="169"/>
      <c r="B22" s="160"/>
      <c r="C22" s="145"/>
      <c r="D22" s="139"/>
      <c r="E22" s="148"/>
      <c r="F22" s="139"/>
      <c r="G22" s="8" t="s">
        <v>68</v>
      </c>
    </row>
    <row r="23" spans="1:7">
      <c r="A23" s="169"/>
      <c r="B23" s="160"/>
      <c r="C23" s="145"/>
      <c r="D23" s="139"/>
      <c r="E23" s="148"/>
      <c r="F23" s="139"/>
      <c r="G23" s="8" t="s">
        <v>69</v>
      </c>
    </row>
    <row r="24" spans="1:7" ht="33.75" thickBot="1">
      <c r="A24" s="169"/>
      <c r="B24" s="161"/>
      <c r="C24" s="146"/>
      <c r="D24" s="140"/>
      <c r="E24" s="149"/>
      <c r="F24" s="140"/>
      <c r="G24" s="10" t="s">
        <v>70</v>
      </c>
    </row>
    <row r="25" spans="1:7">
      <c r="A25" s="169"/>
      <c r="B25" s="159">
        <v>7</v>
      </c>
      <c r="C25" s="166" t="s">
        <v>71</v>
      </c>
      <c r="D25" s="138" t="s">
        <v>72</v>
      </c>
      <c r="E25" s="147">
        <v>20185100129103</v>
      </c>
      <c r="F25" s="138" t="s">
        <v>73</v>
      </c>
      <c r="G25" s="7" t="s">
        <v>74</v>
      </c>
    </row>
    <row r="26" spans="1:7">
      <c r="A26" s="169"/>
      <c r="B26" s="160"/>
      <c r="C26" s="157"/>
      <c r="D26" s="139"/>
      <c r="E26" s="148"/>
      <c r="F26" s="139"/>
      <c r="G26" s="8" t="s">
        <v>75</v>
      </c>
    </row>
    <row r="27" spans="1:7">
      <c r="A27" s="169"/>
      <c r="B27" s="160"/>
      <c r="C27" s="157"/>
      <c r="D27" s="139"/>
      <c r="E27" s="148"/>
      <c r="F27" s="139"/>
      <c r="G27" s="8" t="s">
        <v>76</v>
      </c>
    </row>
    <row r="28" spans="1:7">
      <c r="A28" s="169"/>
      <c r="B28" s="160"/>
      <c r="C28" s="157"/>
      <c r="D28" s="139"/>
      <c r="E28" s="148"/>
      <c r="F28" s="139"/>
      <c r="G28" s="8" t="s">
        <v>77</v>
      </c>
    </row>
    <row r="29" spans="1:7">
      <c r="A29" s="169"/>
      <c r="B29" s="160"/>
      <c r="C29" s="157"/>
      <c r="D29" s="139"/>
      <c r="E29" s="148"/>
      <c r="F29" s="139"/>
      <c r="G29" s="8" t="s">
        <v>78</v>
      </c>
    </row>
    <row r="30" spans="1:7" ht="17.25" thickBot="1">
      <c r="A30" s="169"/>
      <c r="B30" s="161"/>
      <c r="C30" s="157"/>
      <c r="D30" s="140"/>
      <c r="E30" s="149"/>
      <c r="F30" s="140"/>
      <c r="G30" s="10" t="s">
        <v>79</v>
      </c>
    </row>
    <row r="31" spans="1:7">
      <c r="A31" s="169"/>
      <c r="B31" s="159">
        <v>8</v>
      </c>
      <c r="C31" s="134" t="s">
        <v>80</v>
      </c>
      <c r="D31" s="136" t="s">
        <v>81</v>
      </c>
      <c r="E31" s="155">
        <v>20185100129393</v>
      </c>
      <c r="F31" s="136" t="s">
        <v>82</v>
      </c>
      <c r="G31" s="7" t="s">
        <v>83</v>
      </c>
    </row>
    <row r="32" spans="1:7" ht="33">
      <c r="A32" s="169"/>
      <c r="B32" s="160"/>
      <c r="C32" s="162"/>
      <c r="D32" s="164"/>
      <c r="E32" s="165"/>
      <c r="F32" s="164"/>
      <c r="G32" s="8" t="s">
        <v>84</v>
      </c>
    </row>
    <row r="33" spans="1:7" ht="94.5" customHeight="1" thickBot="1">
      <c r="A33" s="169"/>
      <c r="B33" s="161"/>
      <c r="C33" s="163"/>
      <c r="D33" s="137"/>
      <c r="E33" s="156"/>
      <c r="F33" s="137"/>
      <c r="G33" s="10" t="s">
        <v>85</v>
      </c>
    </row>
    <row r="34" spans="1:7">
      <c r="A34" s="131" t="s">
        <v>86</v>
      </c>
      <c r="B34" s="132">
        <v>9</v>
      </c>
      <c r="C34" s="134" t="s">
        <v>87</v>
      </c>
      <c r="D34" s="136" t="s">
        <v>88</v>
      </c>
      <c r="E34" s="155" t="s">
        <v>89</v>
      </c>
      <c r="F34" s="136" t="s">
        <v>90</v>
      </c>
      <c r="G34" s="7" t="s">
        <v>91</v>
      </c>
    </row>
    <row r="35" spans="1:7" ht="61.5" customHeight="1" thickBot="1">
      <c r="A35" s="131"/>
      <c r="B35" s="133"/>
      <c r="C35" s="135"/>
      <c r="D35" s="137"/>
      <c r="E35" s="156"/>
      <c r="F35" s="137"/>
      <c r="G35" s="9" t="s">
        <v>92</v>
      </c>
    </row>
    <row r="36" spans="1:7">
      <c r="A36" s="131"/>
      <c r="B36" s="141">
        <v>10</v>
      </c>
      <c r="C36" s="157" t="s">
        <v>93</v>
      </c>
      <c r="D36" s="138" t="s">
        <v>94</v>
      </c>
      <c r="E36" s="147">
        <v>20185100129293</v>
      </c>
      <c r="F36" s="138" t="s">
        <v>95</v>
      </c>
      <c r="G36" s="12" t="s">
        <v>96</v>
      </c>
    </row>
    <row r="37" spans="1:7" ht="33">
      <c r="A37" s="131"/>
      <c r="B37" s="142"/>
      <c r="C37" s="157"/>
      <c r="D37" s="139"/>
      <c r="E37" s="148"/>
      <c r="F37" s="139"/>
      <c r="G37" s="8" t="s">
        <v>97</v>
      </c>
    </row>
    <row r="38" spans="1:7" ht="33">
      <c r="A38" s="131"/>
      <c r="B38" s="142"/>
      <c r="C38" s="157"/>
      <c r="D38" s="139"/>
      <c r="E38" s="148"/>
      <c r="F38" s="139"/>
      <c r="G38" s="8" t="s">
        <v>98</v>
      </c>
    </row>
    <row r="39" spans="1:7" ht="33.75" thickBot="1">
      <c r="A39" s="131"/>
      <c r="B39" s="143"/>
      <c r="C39" s="158"/>
      <c r="D39" s="140"/>
      <c r="E39" s="149"/>
      <c r="F39" s="140"/>
      <c r="G39" s="10" t="s">
        <v>99</v>
      </c>
    </row>
    <row r="40" spans="1:7">
      <c r="A40" s="131"/>
      <c r="B40" s="141">
        <v>11</v>
      </c>
      <c r="C40" s="153" t="s">
        <v>100</v>
      </c>
      <c r="D40" s="138" t="s">
        <v>101</v>
      </c>
      <c r="E40" s="147">
        <v>20185100129343</v>
      </c>
      <c r="F40" s="138" t="s">
        <v>102</v>
      </c>
      <c r="G40" s="7" t="s">
        <v>103</v>
      </c>
    </row>
    <row r="41" spans="1:7">
      <c r="A41" s="131"/>
      <c r="B41" s="142"/>
      <c r="C41" s="145"/>
      <c r="D41" s="139"/>
      <c r="E41" s="148"/>
      <c r="F41" s="139"/>
      <c r="G41" s="8" t="s">
        <v>104</v>
      </c>
    </row>
    <row r="42" spans="1:7">
      <c r="A42" s="131"/>
      <c r="B42" s="142"/>
      <c r="C42" s="145"/>
      <c r="D42" s="139"/>
      <c r="E42" s="148"/>
      <c r="F42" s="139"/>
      <c r="G42" s="8" t="s">
        <v>105</v>
      </c>
    </row>
    <row r="43" spans="1:7" ht="33">
      <c r="A43" s="131"/>
      <c r="B43" s="142"/>
      <c r="C43" s="145"/>
      <c r="D43" s="139"/>
      <c r="E43" s="148"/>
      <c r="F43" s="139"/>
      <c r="G43" s="8" t="s">
        <v>106</v>
      </c>
    </row>
    <row r="44" spans="1:7">
      <c r="A44" s="131"/>
      <c r="B44" s="142"/>
      <c r="C44" s="145"/>
      <c r="D44" s="139"/>
      <c r="E44" s="148"/>
      <c r="F44" s="139"/>
      <c r="G44" s="8" t="s">
        <v>107</v>
      </c>
    </row>
    <row r="45" spans="1:7">
      <c r="A45" s="131"/>
      <c r="B45" s="142"/>
      <c r="C45" s="145"/>
      <c r="D45" s="139"/>
      <c r="E45" s="148"/>
      <c r="F45" s="139"/>
      <c r="G45" s="8" t="s">
        <v>108</v>
      </c>
    </row>
    <row r="46" spans="1:7">
      <c r="A46" s="131"/>
      <c r="B46" s="142"/>
      <c r="C46" s="145"/>
      <c r="D46" s="139"/>
      <c r="E46" s="148"/>
      <c r="F46" s="139"/>
      <c r="G46" s="8" t="s">
        <v>109</v>
      </c>
    </row>
    <row r="47" spans="1:7">
      <c r="A47" s="131"/>
      <c r="B47" s="142"/>
      <c r="C47" s="145"/>
      <c r="D47" s="139"/>
      <c r="E47" s="148"/>
      <c r="F47" s="139"/>
      <c r="G47" s="8" t="s">
        <v>110</v>
      </c>
    </row>
    <row r="48" spans="1:7">
      <c r="A48" s="131"/>
      <c r="B48" s="142"/>
      <c r="C48" s="145"/>
      <c r="D48" s="139"/>
      <c r="E48" s="148"/>
      <c r="F48" s="139"/>
      <c r="G48" s="8" t="s">
        <v>111</v>
      </c>
    </row>
    <row r="49" spans="1:7">
      <c r="A49" s="131"/>
      <c r="B49" s="142"/>
      <c r="C49" s="145"/>
      <c r="D49" s="139"/>
      <c r="E49" s="148"/>
      <c r="F49" s="139"/>
      <c r="G49" s="8" t="s">
        <v>112</v>
      </c>
    </row>
    <row r="50" spans="1:7">
      <c r="A50" s="131"/>
      <c r="B50" s="142"/>
      <c r="C50" s="145"/>
      <c r="D50" s="139"/>
      <c r="E50" s="148"/>
      <c r="F50" s="139"/>
      <c r="G50" s="8" t="s">
        <v>113</v>
      </c>
    </row>
    <row r="51" spans="1:7">
      <c r="A51" s="131"/>
      <c r="B51" s="142"/>
      <c r="C51" s="145"/>
      <c r="D51" s="139"/>
      <c r="E51" s="148"/>
      <c r="F51" s="139"/>
      <c r="G51" s="8" t="s">
        <v>114</v>
      </c>
    </row>
    <row r="52" spans="1:7" ht="17.25" thickBot="1">
      <c r="A52" s="131"/>
      <c r="B52" s="143"/>
      <c r="C52" s="146"/>
      <c r="D52" s="140"/>
      <c r="E52" s="149"/>
      <c r="F52" s="140"/>
      <c r="G52" s="10" t="s">
        <v>115</v>
      </c>
    </row>
    <row r="53" spans="1:7" ht="17.25" thickBot="1">
      <c r="A53" s="131"/>
      <c r="B53" s="13">
        <v>12</v>
      </c>
      <c r="C53" s="14" t="s">
        <v>116</v>
      </c>
      <c r="D53" s="15" t="s">
        <v>117</v>
      </c>
      <c r="E53" s="16">
        <v>20185100129313</v>
      </c>
      <c r="F53" s="17" t="s">
        <v>118</v>
      </c>
      <c r="G53" s="18"/>
    </row>
    <row r="54" spans="1:7" ht="17.25" thickBot="1">
      <c r="A54" s="131"/>
      <c r="B54" s="19">
        <v>13</v>
      </c>
      <c r="C54" s="20" t="s">
        <v>119</v>
      </c>
      <c r="D54" s="21" t="s">
        <v>120</v>
      </c>
      <c r="E54" s="22">
        <v>20185100129303</v>
      </c>
      <c r="F54" s="23" t="s">
        <v>121</v>
      </c>
      <c r="G54" s="24" t="s">
        <v>122</v>
      </c>
    </row>
    <row r="55" spans="1:7">
      <c r="A55" s="131"/>
      <c r="B55" s="141">
        <v>14</v>
      </c>
      <c r="C55" s="144" t="s">
        <v>123</v>
      </c>
      <c r="D55" s="139" t="s">
        <v>124</v>
      </c>
      <c r="E55" s="147">
        <v>20185100129093</v>
      </c>
      <c r="F55" s="138" t="s">
        <v>125</v>
      </c>
      <c r="G55" s="7" t="s">
        <v>126</v>
      </c>
    </row>
    <row r="56" spans="1:7">
      <c r="A56" s="131"/>
      <c r="B56" s="142"/>
      <c r="C56" s="145"/>
      <c r="D56" s="139"/>
      <c r="E56" s="148"/>
      <c r="F56" s="139"/>
      <c r="G56" s="8" t="s">
        <v>127</v>
      </c>
    </row>
    <row r="57" spans="1:7" ht="17.25" thickBot="1">
      <c r="A57" s="131"/>
      <c r="B57" s="143"/>
      <c r="C57" s="146"/>
      <c r="D57" s="140"/>
      <c r="E57" s="149"/>
      <c r="F57" s="140"/>
      <c r="G57" s="10" t="s">
        <v>128</v>
      </c>
    </row>
    <row r="58" spans="1:7" ht="33">
      <c r="A58" s="150" t="s">
        <v>129</v>
      </c>
      <c r="B58" s="150">
        <v>15</v>
      </c>
      <c r="C58" s="153" t="s">
        <v>130</v>
      </c>
      <c r="D58" s="138" t="s">
        <v>131</v>
      </c>
      <c r="E58" s="147">
        <v>20185100129083</v>
      </c>
      <c r="F58" s="138" t="s">
        <v>132</v>
      </c>
      <c r="G58" s="7" t="s">
        <v>133</v>
      </c>
    </row>
    <row r="59" spans="1:7">
      <c r="A59" s="151"/>
      <c r="B59" s="151"/>
      <c r="C59" s="145"/>
      <c r="D59" s="139"/>
      <c r="E59" s="148"/>
      <c r="F59" s="139"/>
      <c r="G59" s="8" t="s">
        <v>134</v>
      </c>
    </row>
    <row r="60" spans="1:7" ht="17.25" thickBot="1">
      <c r="A60" s="152"/>
      <c r="B60" s="152"/>
      <c r="C60" s="154"/>
      <c r="D60" s="140"/>
      <c r="E60" s="149"/>
      <c r="F60" s="140"/>
      <c r="G60" s="9" t="s">
        <v>135</v>
      </c>
    </row>
  </sheetData>
  <mergeCells count="70">
    <mergeCell ref="A1:G1"/>
    <mergeCell ref="A3:A15"/>
    <mergeCell ref="B3:B6"/>
    <mergeCell ref="C3:C6"/>
    <mergeCell ref="D3:D6"/>
    <mergeCell ref="E3:E6"/>
    <mergeCell ref="F3:F6"/>
    <mergeCell ref="B7:B9"/>
    <mergeCell ref="C7:C9"/>
    <mergeCell ref="D7:D9"/>
    <mergeCell ref="E7:E9"/>
    <mergeCell ref="F7:F9"/>
    <mergeCell ref="B10:B15"/>
    <mergeCell ref="C10:C15"/>
    <mergeCell ref="D10:D15"/>
    <mergeCell ref="E10:E15"/>
    <mergeCell ref="F10:F15"/>
    <mergeCell ref="F16:F18"/>
    <mergeCell ref="B19:B20"/>
    <mergeCell ref="C19:C20"/>
    <mergeCell ref="D19:D20"/>
    <mergeCell ref="E19:E20"/>
    <mergeCell ref="F19:F20"/>
    <mergeCell ref="A16:A33"/>
    <mergeCell ref="B16:B18"/>
    <mergeCell ref="C16:C18"/>
    <mergeCell ref="D16:D18"/>
    <mergeCell ref="E16:E18"/>
    <mergeCell ref="B21:B24"/>
    <mergeCell ref="C21:C24"/>
    <mergeCell ref="D21:D24"/>
    <mergeCell ref="E21:E24"/>
    <mergeCell ref="F21:F24"/>
    <mergeCell ref="B31:B33"/>
    <mergeCell ref="C31:C33"/>
    <mergeCell ref="D31:D33"/>
    <mergeCell ref="E31:E33"/>
    <mergeCell ref="F31:F33"/>
    <mergeCell ref="B25:B30"/>
    <mergeCell ref="C25:C30"/>
    <mergeCell ref="D25:D30"/>
    <mergeCell ref="E25:E30"/>
    <mergeCell ref="F25:F30"/>
    <mergeCell ref="B36:B39"/>
    <mergeCell ref="C36:C39"/>
    <mergeCell ref="D36:D39"/>
    <mergeCell ref="E36:E39"/>
    <mergeCell ref="F36:F39"/>
    <mergeCell ref="C40:C52"/>
    <mergeCell ref="D40:D52"/>
    <mergeCell ref="E40:E52"/>
    <mergeCell ref="F40:F52"/>
    <mergeCell ref="F34:F35"/>
    <mergeCell ref="E34:E35"/>
    <mergeCell ref="A34:A57"/>
    <mergeCell ref="B34:B35"/>
    <mergeCell ref="C34:C35"/>
    <mergeCell ref="D34:D35"/>
    <mergeCell ref="F58:F60"/>
    <mergeCell ref="B55:B57"/>
    <mergeCell ref="C55:C57"/>
    <mergeCell ref="D55:D57"/>
    <mergeCell ref="E55:E57"/>
    <mergeCell ref="F55:F57"/>
    <mergeCell ref="A58:A60"/>
    <mergeCell ref="B58:B60"/>
    <mergeCell ref="C58:C60"/>
    <mergeCell ref="D58:D60"/>
    <mergeCell ref="E58:E60"/>
    <mergeCell ref="B40:B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32"/>
  <sheetViews>
    <sheetView workbookViewId="0">
      <selection activeCell="A5" sqref="A5"/>
    </sheetView>
  </sheetViews>
  <sheetFormatPr baseColWidth="10" defaultRowHeight="14.25"/>
  <cols>
    <col min="1" max="1" width="31.42578125" style="25" customWidth="1"/>
    <col min="2" max="2" width="50.28515625" style="25" bestFit="1" customWidth="1"/>
    <col min="3" max="3" width="11.85546875" style="25" customWidth="1"/>
    <col min="4" max="4" width="17" style="25" customWidth="1"/>
    <col min="5" max="5" width="34.28515625" style="25" bestFit="1" customWidth="1"/>
    <col min="6" max="6" width="35.140625" style="25" bestFit="1" customWidth="1"/>
    <col min="7" max="7" width="9.42578125" style="25" bestFit="1" customWidth="1"/>
    <col min="8" max="8" width="27.140625" style="25" bestFit="1" customWidth="1"/>
    <col min="9" max="9" width="27.140625" style="25" customWidth="1"/>
    <col min="10" max="10" width="22.85546875" style="25" customWidth="1"/>
    <col min="11" max="11" width="17" style="25" customWidth="1"/>
    <col min="12" max="12" width="18.85546875" style="25" customWidth="1"/>
    <col min="13" max="13" width="19.85546875" style="25" bestFit="1" customWidth="1"/>
    <col min="14" max="14" width="12.28515625" style="25" bestFit="1" customWidth="1"/>
    <col min="15" max="15" width="16.5703125" style="25" bestFit="1" customWidth="1"/>
    <col min="16" max="16" width="14.7109375" style="25" customWidth="1"/>
    <col min="17" max="16384" width="11.42578125" style="25"/>
  </cols>
  <sheetData>
    <row r="1" spans="1:22" ht="78.75">
      <c r="A1" s="27" t="s">
        <v>2</v>
      </c>
      <c r="B1" s="27" t="s">
        <v>0</v>
      </c>
      <c r="C1" s="27" t="s">
        <v>154</v>
      </c>
      <c r="D1" s="27" t="s">
        <v>9</v>
      </c>
      <c r="E1" s="27" t="s">
        <v>155</v>
      </c>
      <c r="F1" s="27" t="s">
        <v>1</v>
      </c>
      <c r="G1" s="27" t="s">
        <v>7</v>
      </c>
      <c r="H1" s="27" t="s">
        <v>362</v>
      </c>
      <c r="I1" s="27" t="s">
        <v>419</v>
      </c>
      <c r="J1" s="27" t="s">
        <v>367</v>
      </c>
      <c r="K1" s="27" t="s">
        <v>18</v>
      </c>
      <c r="L1" s="27" t="s">
        <v>19</v>
      </c>
      <c r="M1" s="27" t="s">
        <v>374</v>
      </c>
      <c r="N1" s="27" t="s">
        <v>375</v>
      </c>
      <c r="O1" s="27" t="s">
        <v>376</v>
      </c>
      <c r="P1" s="27" t="s">
        <v>423</v>
      </c>
      <c r="Q1" s="26"/>
      <c r="R1" s="26"/>
      <c r="S1" s="26"/>
      <c r="T1" s="26"/>
      <c r="U1" s="26"/>
      <c r="V1" s="26"/>
    </row>
    <row r="2" spans="1:22">
      <c r="A2" s="28" t="s">
        <v>136</v>
      </c>
      <c r="B2" s="29" t="s">
        <v>140</v>
      </c>
      <c r="C2" s="30" t="s">
        <v>160</v>
      </c>
      <c r="D2" s="30" t="s">
        <v>157</v>
      </c>
      <c r="E2" s="30" t="s">
        <v>158</v>
      </c>
      <c r="F2" s="30" t="s">
        <v>159</v>
      </c>
      <c r="G2" s="30" t="s">
        <v>358</v>
      </c>
      <c r="H2" s="30" t="s">
        <v>363</v>
      </c>
      <c r="I2" s="30" t="s">
        <v>420</v>
      </c>
      <c r="J2" s="30" t="s">
        <v>369</v>
      </c>
      <c r="K2" s="30" t="s">
        <v>371</v>
      </c>
      <c r="L2" s="30" t="s">
        <v>371</v>
      </c>
      <c r="M2" s="30" t="s">
        <v>377</v>
      </c>
      <c r="N2" s="30" t="s">
        <v>377</v>
      </c>
      <c r="O2" s="30" t="s">
        <v>377</v>
      </c>
      <c r="P2" s="26" t="s">
        <v>420</v>
      </c>
      <c r="Q2" s="26"/>
      <c r="R2" s="26"/>
      <c r="S2" s="26"/>
      <c r="T2" s="26"/>
      <c r="U2" s="26"/>
      <c r="V2" s="26"/>
    </row>
    <row r="3" spans="1:22">
      <c r="A3" s="32" t="s">
        <v>137</v>
      </c>
      <c r="B3" s="33" t="s">
        <v>141</v>
      </c>
      <c r="C3" s="30" t="s">
        <v>164</v>
      </c>
      <c r="D3" s="30" t="s">
        <v>256</v>
      </c>
      <c r="E3" s="30" t="s">
        <v>162</v>
      </c>
      <c r="F3" s="30" t="s">
        <v>163</v>
      </c>
      <c r="G3" s="30" t="s">
        <v>359</v>
      </c>
      <c r="H3" s="30" t="s">
        <v>364</v>
      </c>
      <c r="I3" s="30" t="s">
        <v>421</v>
      </c>
      <c r="J3" s="30" t="s">
        <v>368</v>
      </c>
      <c r="K3" s="30" t="s">
        <v>372</v>
      </c>
      <c r="L3" s="30" t="s">
        <v>372</v>
      </c>
      <c r="M3" s="30" t="s">
        <v>378</v>
      </c>
      <c r="N3" s="30" t="s">
        <v>378</v>
      </c>
      <c r="O3" s="30" t="s">
        <v>378</v>
      </c>
      <c r="P3" s="26" t="s">
        <v>421</v>
      </c>
      <c r="Q3" s="26"/>
      <c r="R3" s="26"/>
      <c r="S3" s="26"/>
      <c r="T3" s="26"/>
      <c r="U3" s="26"/>
      <c r="V3" s="26"/>
    </row>
    <row r="4" spans="1:22">
      <c r="A4" s="34" t="s">
        <v>138</v>
      </c>
      <c r="B4" s="35" t="s">
        <v>142</v>
      </c>
      <c r="C4" s="30" t="s">
        <v>168</v>
      </c>
      <c r="D4" s="30" t="s">
        <v>259</v>
      </c>
      <c r="E4" s="30" t="s">
        <v>166</v>
      </c>
      <c r="F4" s="30" t="s">
        <v>167</v>
      </c>
      <c r="G4" s="30"/>
      <c r="H4" s="30" t="s">
        <v>365</v>
      </c>
      <c r="I4" s="30"/>
      <c r="J4" s="30" t="s">
        <v>370</v>
      </c>
      <c r="K4" s="30" t="s">
        <v>373</v>
      </c>
      <c r="L4" s="30" t="s">
        <v>373</v>
      </c>
      <c r="M4" s="30" t="s">
        <v>379</v>
      </c>
      <c r="N4" s="30" t="s">
        <v>379</v>
      </c>
      <c r="O4" s="30" t="s">
        <v>379</v>
      </c>
      <c r="P4" s="26" t="s">
        <v>424</v>
      </c>
      <c r="Q4" s="26"/>
      <c r="R4" s="26"/>
      <c r="S4" s="26"/>
      <c r="T4" s="26"/>
      <c r="U4" s="26"/>
      <c r="V4" s="26"/>
    </row>
    <row r="5" spans="1:22">
      <c r="A5" s="36" t="s">
        <v>139</v>
      </c>
      <c r="B5" s="37" t="s">
        <v>143</v>
      </c>
      <c r="C5" s="30" t="s">
        <v>156</v>
      </c>
      <c r="D5" s="30" t="s">
        <v>242</v>
      </c>
      <c r="E5" s="30" t="s">
        <v>170</v>
      </c>
      <c r="F5" s="30" t="s">
        <v>171</v>
      </c>
      <c r="G5" s="30"/>
      <c r="H5" s="30"/>
      <c r="I5" s="30"/>
      <c r="J5" s="30"/>
      <c r="K5" s="30"/>
      <c r="L5" s="30"/>
      <c r="M5" s="30"/>
      <c r="N5" s="30"/>
      <c r="O5" s="30"/>
      <c r="P5" s="26"/>
      <c r="Q5" s="26"/>
      <c r="R5" s="26"/>
      <c r="S5" s="26"/>
      <c r="T5" s="26"/>
      <c r="U5" s="26"/>
      <c r="V5" s="26"/>
    </row>
    <row r="6" spans="1:22">
      <c r="A6" s="30"/>
      <c r="B6" s="38" t="s">
        <v>144</v>
      </c>
      <c r="C6" s="30" t="s">
        <v>439</v>
      </c>
      <c r="D6" s="30" t="s">
        <v>307</v>
      </c>
      <c r="E6" s="30" t="s">
        <v>174</v>
      </c>
      <c r="F6" s="30" t="s">
        <v>175</v>
      </c>
      <c r="G6" s="30"/>
      <c r="H6" s="30"/>
      <c r="I6" s="30"/>
      <c r="J6" s="30"/>
      <c r="K6" s="30"/>
      <c r="L6" s="30"/>
      <c r="M6" s="30"/>
      <c r="N6" s="30"/>
      <c r="O6" s="30"/>
      <c r="P6" s="26"/>
      <c r="Q6" s="26"/>
      <c r="R6" s="26"/>
      <c r="S6" s="26"/>
      <c r="T6" s="26"/>
      <c r="U6" s="26"/>
      <c r="V6" s="26"/>
    </row>
    <row r="7" spans="1:22">
      <c r="A7" s="30"/>
      <c r="B7" s="39" t="s">
        <v>145</v>
      </c>
      <c r="C7" s="30" t="s">
        <v>440</v>
      </c>
      <c r="D7" s="30" t="s">
        <v>161</v>
      </c>
      <c r="E7" s="30" t="s">
        <v>177</v>
      </c>
      <c r="F7" s="30" t="s">
        <v>178</v>
      </c>
      <c r="G7" s="30"/>
      <c r="H7" s="30"/>
      <c r="I7" s="30"/>
      <c r="J7" s="30"/>
      <c r="K7" s="30"/>
      <c r="L7" s="30"/>
      <c r="M7" s="30"/>
      <c r="N7" s="30"/>
      <c r="O7" s="30"/>
      <c r="P7" s="26"/>
      <c r="Q7" s="26"/>
      <c r="R7" s="26"/>
      <c r="S7" s="26"/>
      <c r="T7" s="26"/>
      <c r="U7" s="26"/>
      <c r="V7" s="26"/>
    </row>
    <row r="8" spans="1:22">
      <c r="A8" s="30"/>
      <c r="B8" s="40" t="s">
        <v>146</v>
      </c>
      <c r="C8" s="30" t="s">
        <v>441</v>
      </c>
      <c r="D8" s="30" t="s">
        <v>165</v>
      </c>
      <c r="E8" s="30" t="s">
        <v>357</v>
      </c>
      <c r="F8" s="30" t="s">
        <v>180</v>
      </c>
      <c r="G8" s="30"/>
      <c r="H8" s="30"/>
      <c r="I8" s="30"/>
      <c r="J8" s="30"/>
      <c r="K8" s="30"/>
      <c r="L8" s="30"/>
      <c r="M8" s="30"/>
      <c r="N8" s="30"/>
      <c r="O8" s="30"/>
      <c r="P8" s="26"/>
      <c r="Q8" s="26"/>
      <c r="R8" s="26"/>
      <c r="S8" s="26"/>
      <c r="T8" s="26"/>
      <c r="U8" s="26"/>
      <c r="V8" s="26"/>
    </row>
    <row r="9" spans="1:22">
      <c r="A9" s="30"/>
      <c r="B9" s="41" t="s">
        <v>147</v>
      </c>
      <c r="C9" s="30" t="s">
        <v>442</v>
      </c>
      <c r="D9" s="30" t="s">
        <v>169</v>
      </c>
      <c r="E9" s="30" t="s">
        <v>366</v>
      </c>
      <c r="F9" s="30" t="s">
        <v>182</v>
      </c>
      <c r="G9" s="30"/>
      <c r="H9" s="30"/>
      <c r="I9" s="30"/>
      <c r="J9" s="30"/>
      <c r="K9" s="30"/>
      <c r="L9" s="30"/>
      <c r="M9" s="30"/>
      <c r="N9" s="30"/>
      <c r="O9" s="30"/>
      <c r="P9" s="26"/>
      <c r="Q9" s="26"/>
      <c r="R9" s="26"/>
      <c r="S9" s="26"/>
      <c r="T9" s="26"/>
      <c r="U9" s="26"/>
      <c r="V9" s="26"/>
    </row>
    <row r="10" spans="1:22">
      <c r="A10" s="30"/>
      <c r="B10" s="42" t="s">
        <v>148</v>
      </c>
      <c r="C10" s="30" t="s">
        <v>443</v>
      </c>
      <c r="D10" s="30" t="s">
        <v>173</v>
      </c>
      <c r="F10" s="30" t="s">
        <v>184</v>
      </c>
      <c r="G10" s="30"/>
      <c r="H10" s="30"/>
      <c r="I10" s="30"/>
      <c r="J10" s="30"/>
      <c r="K10" s="30"/>
      <c r="L10" s="30"/>
      <c r="M10" s="30"/>
      <c r="N10" s="30"/>
      <c r="O10" s="30"/>
      <c r="P10" s="26"/>
      <c r="Q10" s="26"/>
      <c r="R10" s="26"/>
      <c r="S10" s="26"/>
      <c r="T10" s="26"/>
      <c r="U10" s="26"/>
      <c r="V10" s="26"/>
    </row>
    <row r="11" spans="1:22">
      <c r="A11" s="30"/>
      <c r="B11" s="43" t="s">
        <v>149</v>
      </c>
      <c r="C11" s="30" t="s">
        <v>426</v>
      </c>
      <c r="D11" s="30" t="s">
        <v>176</v>
      </c>
      <c r="E11" s="30"/>
      <c r="F11" s="30" t="s">
        <v>186</v>
      </c>
      <c r="G11" s="30"/>
      <c r="H11" s="30"/>
      <c r="I11" s="30"/>
      <c r="J11" s="30"/>
      <c r="K11" s="30"/>
      <c r="L11" s="30"/>
      <c r="M11" s="30"/>
      <c r="N11" s="30"/>
      <c r="O11" s="30"/>
      <c r="P11" s="26"/>
      <c r="Q11" s="26"/>
      <c r="R11" s="26"/>
      <c r="S11" s="26"/>
      <c r="T11" s="26"/>
      <c r="U11" s="26"/>
      <c r="V11" s="26"/>
    </row>
    <row r="12" spans="1:22">
      <c r="A12" s="30"/>
      <c r="B12" s="44" t="s">
        <v>150</v>
      </c>
      <c r="C12" s="30"/>
      <c r="D12" s="30" t="s">
        <v>179</v>
      </c>
      <c r="E12" s="30"/>
      <c r="F12" s="30" t="s">
        <v>188</v>
      </c>
      <c r="G12" s="30"/>
      <c r="H12" s="30"/>
      <c r="I12" s="30"/>
      <c r="J12" s="30"/>
      <c r="K12" s="30"/>
      <c r="L12" s="30"/>
      <c r="M12" s="30"/>
      <c r="N12" s="30"/>
      <c r="O12" s="30"/>
      <c r="P12" s="26"/>
      <c r="Q12" s="26"/>
      <c r="R12" s="26"/>
      <c r="S12" s="26"/>
      <c r="T12" s="26"/>
      <c r="U12" s="26"/>
      <c r="V12" s="26"/>
    </row>
    <row r="13" spans="1:22">
      <c r="A13" s="31"/>
      <c r="B13" s="45" t="s">
        <v>116</v>
      </c>
      <c r="C13" s="30"/>
      <c r="D13" s="30" t="s">
        <v>181</v>
      </c>
      <c r="E13" s="30"/>
      <c r="F13" s="30" t="s">
        <v>190</v>
      </c>
      <c r="G13" s="30"/>
      <c r="H13" s="30"/>
      <c r="I13" s="30"/>
      <c r="J13" s="30"/>
      <c r="K13" s="30"/>
      <c r="L13" s="30"/>
      <c r="M13" s="30"/>
      <c r="N13" s="30"/>
      <c r="O13" s="30"/>
    </row>
    <row r="14" spans="1:22">
      <c r="A14" s="31"/>
      <c r="B14" s="46" t="s">
        <v>151</v>
      </c>
      <c r="C14" s="30"/>
      <c r="D14" s="30" t="s">
        <v>183</v>
      </c>
      <c r="E14" s="30"/>
      <c r="F14" s="30" t="s">
        <v>192</v>
      </c>
      <c r="G14" s="30"/>
      <c r="H14" s="30"/>
      <c r="I14" s="30"/>
      <c r="J14" s="30"/>
      <c r="K14" s="30"/>
      <c r="L14" s="30"/>
      <c r="M14" s="30"/>
      <c r="N14" s="30"/>
      <c r="O14" s="30"/>
    </row>
    <row r="15" spans="1:22">
      <c r="A15" s="31"/>
      <c r="B15" s="45" t="s">
        <v>152</v>
      </c>
      <c r="C15" s="30"/>
      <c r="D15" s="30" t="s">
        <v>185</v>
      </c>
      <c r="E15" s="30"/>
      <c r="F15" s="30" t="s">
        <v>194</v>
      </c>
      <c r="G15" s="30"/>
      <c r="H15" s="30"/>
      <c r="I15" s="30"/>
      <c r="J15" s="30"/>
      <c r="K15" s="30"/>
      <c r="L15" s="30"/>
      <c r="M15" s="30"/>
      <c r="N15" s="30"/>
      <c r="O15" s="30"/>
    </row>
    <row r="16" spans="1:22">
      <c r="A16" s="31"/>
      <c r="B16" s="47" t="s">
        <v>153</v>
      </c>
      <c r="C16" s="30"/>
      <c r="D16" s="30" t="s">
        <v>187</v>
      </c>
      <c r="E16" s="30"/>
      <c r="F16" s="30" t="s">
        <v>196</v>
      </c>
      <c r="G16" s="30"/>
      <c r="H16" s="30"/>
      <c r="I16" s="30"/>
      <c r="J16" s="30"/>
      <c r="K16" s="30"/>
      <c r="L16" s="30"/>
      <c r="M16" s="30"/>
      <c r="N16" s="30"/>
      <c r="O16" s="30"/>
    </row>
    <row r="17" spans="1:15">
      <c r="A17" s="31"/>
      <c r="B17" s="31"/>
      <c r="C17" s="30"/>
      <c r="D17" s="30" t="s">
        <v>189</v>
      </c>
      <c r="E17" s="30"/>
      <c r="F17" s="30" t="s">
        <v>172</v>
      </c>
      <c r="G17" s="30"/>
      <c r="H17" s="30"/>
      <c r="I17" s="30"/>
      <c r="J17" s="30"/>
      <c r="K17" s="30"/>
      <c r="L17" s="30"/>
      <c r="M17" s="30"/>
      <c r="N17" s="30"/>
      <c r="O17" s="30"/>
    </row>
    <row r="18" spans="1:15">
      <c r="A18" s="31"/>
      <c r="B18" s="31"/>
      <c r="C18" s="30"/>
      <c r="D18" s="30" t="s">
        <v>191</v>
      </c>
      <c r="E18" s="30"/>
      <c r="F18" s="30"/>
      <c r="G18" s="30"/>
      <c r="H18" s="30"/>
      <c r="I18" s="30"/>
      <c r="J18" s="30"/>
      <c r="K18" s="30"/>
      <c r="L18" s="30"/>
      <c r="M18" s="30"/>
      <c r="N18" s="30"/>
      <c r="O18" s="30"/>
    </row>
    <row r="19" spans="1:15">
      <c r="A19" s="31"/>
      <c r="B19" s="31"/>
      <c r="C19" s="30"/>
      <c r="D19" s="30" t="s">
        <v>193</v>
      </c>
      <c r="E19" s="30"/>
      <c r="F19" s="30"/>
      <c r="G19" s="30"/>
      <c r="H19" s="30"/>
      <c r="I19" s="30"/>
      <c r="J19" s="30"/>
      <c r="K19" s="30"/>
      <c r="L19" s="30"/>
      <c r="M19" s="30"/>
      <c r="N19" s="30"/>
      <c r="O19" s="30"/>
    </row>
    <row r="20" spans="1:15">
      <c r="A20" s="31"/>
      <c r="B20" s="31"/>
      <c r="C20" s="30"/>
      <c r="D20" s="30" t="s">
        <v>195</v>
      </c>
      <c r="E20" s="30"/>
      <c r="F20" s="30"/>
      <c r="G20" s="30"/>
      <c r="H20" s="30"/>
      <c r="I20" s="30"/>
      <c r="J20" s="30"/>
      <c r="K20" s="30"/>
      <c r="L20" s="30"/>
      <c r="M20" s="30"/>
      <c r="N20" s="30"/>
      <c r="O20" s="30"/>
    </row>
    <row r="21" spans="1:15">
      <c r="A21" s="31"/>
      <c r="B21" s="31"/>
      <c r="C21" s="30"/>
      <c r="D21" s="30" t="s">
        <v>197</v>
      </c>
      <c r="E21" s="30"/>
      <c r="F21" s="30"/>
      <c r="G21" s="30"/>
      <c r="H21" s="30"/>
      <c r="I21" s="30"/>
      <c r="J21" s="30"/>
      <c r="K21" s="30"/>
      <c r="L21" s="30"/>
      <c r="M21" s="30"/>
      <c r="N21" s="30"/>
      <c r="O21" s="30"/>
    </row>
    <row r="22" spans="1:15">
      <c r="A22" s="31"/>
      <c r="B22" s="31"/>
      <c r="C22" s="30" t="s">
        <v>202</v>
      </c>
      <c r="D22" s="30" t="s">
        <v>198</v>
      </c>
      <c r="E22" s="30"/>
      <c r="F22" s="30"/>
      <c r="G22" s="30"/>
      <c r="H22" s="30"/>
      <c r="I22" s="30"/>
      <c r="J22" s="30"/>
      <c r="K22" s="30"/>
      <c r="L22" s="30"/>
      <c r="M22" s="30"/>
      <c r="N22" s="30"/>
      <c r="O22" s="30"/>
    </row>
    <row r="23" spans="1:15">
      <c r="A23" s="31"/>
      <c r="B23" s="31"/>
      <c r="C23" s="30"/>
      <c r="D23" s="30" t="s">
        <v>199</v>
      </c>
      <c r="E23" s="30"/>
      <c r="F23" s="30"/>
      <c r="G23" s="30"/>
      <c r="H23" s="30"/>
      <c r="I23" s="30"/>
      <c r="J23" s="30"/>
      <c r="K23" s="30"/>
      <c r="L23" s="30"/>
      <c r="M23" s="30"/>
      <c r="N23" s="30"/>
      <c r="O23" s="30"/>
    </row>
    <row r="24" spans="1:15">
      <c r="A24" s="31"/>
      <c r="B24" s="31"/>
      <c r="C24" s="30"/>
      <c r="D24" s="30" t="s">
        <v>200</v>
      </c>
      <c r="E24" s="30"/>
      <c r="F24" s="30"/>
      <c r="G24" s="30"/>
      <c r="H24" s="30"/>
      <c r="I24" s="30"/>
      <c r="J24" s="30"/>
      <c r="K24" s="30"/>
      <c r="L24" s="30"/>
      <c r="M24" s="30"/>
      <c r="N24" s="30"/>
      <c r="O24" s="30"/>
    </row>
    <row r="25" spans="1:15">
      <c r="A25" s="31"/>
      <c r="B25" s="31"/>
      <c r="C25" s="30"/>
      <c r="D25" s="30" t="s">
        <v>201</v>
      </c>
      <c r="E25" s="30"/>
      <c r="F25" s="30"/>
      <c r="G25" s="30"/>
      <c r="H25" s="30"/>
      <c r="I25" s="30"/>
      <c r="J25" s="30"/>
      <c r="K25" s="30"/>
      <c r="L25" s="30"/>
      <c r="M25" s="30"/>
      <c r="N25" s="30"/>
      <c r="O25" s="30"/>
    </row>
    <row r="26" spans="1:15">
      <c r="A26" s="31"/>
      <c r="B26" s="31"/>
      <c r="C26" s="30"/>
      <c r="D26" s="30" t="s">
        <v>203</v>
      </c>
      <c r="E26" s="30"/>
      <c r="F26" s="30"/>
      <c r="G26" s="30"/>
      <c r="H26" s="30"/>
      <c r="I26" s="30"/>
      <c r="J26" s="30"/>
      <c r="K26" s="30"/>
      <c r="L26" s="30"/>
      <c r="M26" s="30"/>
      <c r="N26" s="30"/>
      <c r="O26" s="30"/>
    </row>
    <row r="27" spans="1:15">
      <c r="A27" s="31"/>
      <c r="B27" s="31"/>
      <c r="C27" s="30"/>
      <c r="D27" s="30" t="s">
        <v>204</v>
      </c>
      <c r="E27" s="30"/>
      <c r="F27" s="30"/>
      <c r="G27" s="30"/>
      <c r="H27" s="30"/>
      <c r="I27" s="30"/>
      <c r="J27" s="30"/>
      <c r="K27" s="30"/>
      <c r="L27" s="30"/>
      <c r="M27" s="30"/>
      <c r="N27" s="30"/>
      <c r="O27" s="30"/>
    </row>
    <row r="28" spans="1:15">
      <c r="A28" s="31"/>
      <c r="B28" s="31"/>
      <c r="C28" s="30"/>
      <c r="D28" s="30" t="s">
        <v>205</v>
      </c>
      <c r="E28" s="30"/>
      <c r="F28" s="30"/>
      <c r="G28" s="30"/>
      <c r="H28" s="30"/>
      <c r="I28" s="30"/>
      <c r="J28" s="30"/>
      <c r="K28" s="30"/>
      <c r="L28" s="30"/>
      <c r="M28" s="30"/>
      <c r="N28" s="30"/>
      <c r="O28" s="30"/>
    </row>
    <row r="29" spans="1:15">
      <c r="A29" s="31"/>
      <c r="B29" s="31"/>
      <c r="C29" s="30"/>
      <c r="D29" s="30" t="s">
        <v>206</v>
      </c>
      <c r="E29" s="30"/>
      <c r="F29" s="30"/>
      <c r="G29" s="30"/>
      <c r="H29" s="30"/>
      <c r="I29" s="30"/>
      <c r="J29" s="30"/>
      <c r="K29" s="30"/>
      <c r="L29" s="30"/>
      <c r="M29" s="30"/>
      <c r="N29" s="30"/>
      <c r="O29" s="30"/>
    </row>
    <row r="30" spans="1:15">
      <c r="A30" s="31"/>
      <c r="B30" s="31"/>
      <c r="C30" s="30"/>
      <c r="D30" s="30" t="s">
        <v>207</v>
      </c>
      <c r="E30" s="30"/>
      <c r="F30" s="30"/>
      <c r="G30" s="30"/>
      <c r="H30" s="30"/>
      <c r="I30" s="30"/>
      <c r="J30" s="30"/>
      <c r="K30" s="30"/>
      <c r="L30" s="30"/>
      <c r="M30" s="30"/>
      <c r="N30" s="30"/>
      <c r="O30" s="30"/>
    </row>
    <row r="31" spans="1:15">
      <c r="A31" s="31"/>
      <c r="B31" s="31"/>
      <c r="C31" s="30"/>
      <c r="D31" s="30" t="s">
        <v>208</v>
      </c>
      <c r="E31" s="30"/>
      <c r="F31" s="30"/>
      <c r="G31" s="30"/>
      <c r="H31" s="30"/>
      <c r="I31" s="30"/>
      <c r="J31" s="30"/>
      <c r="K31" s="30"/>
      <c r="L31" s="30"/>
      <c r="M31" s="30"/>
      <c r="N31" s="30"/>
      <c r="O31" s="30"/>
    </row>
    <row r="32" spans="1:15">
      <c r="A32" s="31"/>
      <c r="B32" s="31"/>
      <c r="C32" s="30"/>
      <c r="D32" s="30" t="s">
        <v>209</v>
      </c>
      <c r="E32" s="30"/>
      <c r="F32" s="30"/>
      <c r="G32" s="30"/>
      <c r="H32" s="30"/>
      <c r="I32" s="30"/>
      <c r="J32" s="30"/>
      <c r="K32" s="30"/>
      <c r="L32" s="30"/>
      <c r="M32" s="30"/>
      <c r="N32" s="30"/>
      <c r="O32" s="30"/>
    </row>
    <row r="33" spans="1:15">
      <c r="A33" s="31"/>
      <c r="B33" s="31"/>
      <c r="C33" s="30"/>
      <c r="D33" s="30" t="s">
        <v>210</v>
      </c>
      <c r="E33" s="30"/>
      <c r="F33" s="30"/>
      <c r="G33" s="30"/>
      <c r="H33" s="30"/>
      <c r="I33" s="30"/>
      <c r="J33" s="30"/>
      <c r="K33" s="30"/>
      <c r="L33" s="30"/>
      <c r="M33" s="30"/>
      <c r="N33" s="30"/>
      <c r="O33" s="30"/>
    </row>
    <row r="34" spans="1:15">
      <c r="A34" s="31"/>
      <c r="B34" s="31"/>
      <c r="C34" s="30"/>
      <c r="D34" s="30" t="s">
        <v>211</v>
      </c>
      <c r="E34" s="30"/>
      <c r="F34" s="30"/>
      <c r="G34" s="30"/>
      <c r="H34" s="30"/>
      <c r="I34" s="30"/>
      <c r="J34" s="30"/>
      <c r="K34" s="30"/>
      <c r="L34" s="30"/>
      <c r="M34" s="30"/>
      <c r="N34" s="30"/>
      <c r="O34" s="30"/>
    </row>
    <row r="35" spans="1:15">
      <c r="A35" s="31"/>
      <c r="B35" s="31"/>
      <c r="C35" s="30"/>
      <c r="D35" s="30" t="s">
        <v>212</v>
      </c>
      <c r="E35" s="30"/>
      <c r="F35" s="30"/>
      <c r="G35" s="30"/>
      <c r="H35" s="30"/>
      <c r="I35" s="30"/>
      <c r="J35" s="30"/>
      <c r="K35" s="30"/>
      <c r="L35" s="30"/>
      <c r="M35" s="30"/>
      <c r="N35" s="30"/>
      <c r="O35" s="30"/>
    </row>
    <row r="36" spans="1:15">
      <c r="A36" s="31"/>
      <c r="B36" s="31"/>
      <c r="C36" s="30"/>
      <c r="D36" s="30" t="s">
        <v>213</v>
      </c>
      <c r="E36" s="30"/>
      <c r="F36" s="30"/>
      <c r="G36" s="30"/>
      <c r="H36" s="30"/>
      <c r="I36" s="30"/>
      <c r="J36" s="30"/>
      <c r="K36" s="30"/>
      <c r="L36" s="30"/>
      <c r="M36" s="30"/>
      <c r="N36" s="30"/>
      <c r="O36" s="30"/>
    </row>
    <row r="37" spans="1:15">
      <c r="A37" s="31"/>
      <c r="B37" s="31"/>
      <c r="C37" s="30"/>
      <c r="D37" s="30" t="s">
        <v>214</v>
      </c>
      <c r="E37" s="30"/>
      <c r="F37" s="30"/>
      <c r="G37" s="30"/>
      <c r="H37" s="30"/>
      <c r="I37" s="30"/>
      <c r="J37" s="30"/>
      <c r="K37" s="30"/>
      <c r="L37" s="30"/>
      <c r="M37" s="30"/>
      <c r="N37" s="30"/>
      <c r="O37" s="30"/>
    </row>
    <row r="38" spans="1:15">
      <c r="A38" s="31"/>
      <c r="B38" s="31"/>
      <c r="C38" s="30"/>
      <c r="D38" s="30" t="s">
        <v>215</v>
      </c>
      <c r="E38" s="30"/>
      <c r="F38" s="30"/>
      <c r="G38" s="30"/>
      <c r="H38" s="30"/>
      <c r="I38" s="30"/>
      <c r="J38" s="30"/>
      <c r="K38" s="30"/>
      <c r="L38" s="30"/>
      <c r="M38" s="30"/>
      <c r="N38" s="30"/>
      <c r="O38" s="30"/>
    </row>
    <row r="39" spans="1:15">
      <c r="A39" s="31"/>
      <c r="B39" s="31"/>
      <c r="C39" s="30"/>
      <c r="D39" s="30" t="s">
        <v>216</v>
      </c>
      <c r="E39" s="30"/>
      <c r="F39" s="30"/>
      <c r="G39" s="30"/>
      <c r="H39" s="30"/>
      <c r="I39" s="30"/>
      <c r="J39" s="30"/>
      <c r="K39" s="30"/>
      <c r="L39" s="30"/>
      <c r="M39" s="30"/>
      <c r="N39" s="30"/>
      <c r="O39" s="30"/>
    </row>
    <row r="40" spans="1:15">
      <c r="A40" s="31"/>
      <c r="B40" s="31"/>
      <c r="C40" s="30"/>
      <c r="D40" s="30" t="s">
        <v>217</v>
      </c>
      <c r="E40" s="30"/>
      <c r="F40" s="30"/>
      <c r="G40" s="30"/>
      <c r="H40" s="30"/>
      <c r="I40" s="30"/>
      <c r="J40" s="30"/>
      <c r="K40" s="30"/>
      <c r="L40" s="30"/>
      <c r="M40" s="30"/>
      <c r="N40" s="30"/>
      <c r="O40" s="30"/>
    </row>
    <row r="41" spans="1:15">
      <c r="A41" s="31"/>
      <c r="B41" s="31"/>
      <c r="C41" s="30"/>
      <c r="D41" s="30" t="s">
        <v>218</v>
      </c>
      <c r="E41" s="30"/>
      <c r="F41" s="30"/>
      <c r="G41" s="30"/>
      <c r="H41" s="30"/>
      <c r="I41" s="30"/>
      <c r="J41" s="30"/>
      <c r="K41" s="30"/>
      <c r="L41" s="30"/>
      <c r="M41" s="30"/>
      <c r="N41" s="30"/>
      <c r="O41" s="30"/>
    </row>
    <row r="42" spans="1:15">
      <c r="A42" s="31"/>
      <c r="B42" s="31"/>
      <c r="C42" s="30"/>
      <c r="D42" s="30" t="s">
        <v>219</v>
      </c>
      <c r="E42" s="30"/>
      <c r="F42" s="30"/>
      <c r="G42" s="30"/>
      <c r="H42" s="30"/>
      <c r="I42" s="30"/>
      <c r="J42" s="30"/>
      <c r="K42" s="30"/>
      <c r="L42" s="30"/>
      <c r="M42" s="30"/>
      <c r="N42" s="30"/>
      <c r="O42" s="30"/>
    </row>
    <row r="43" spans="1:15">
      <c r="A43" s="31"/>
      <c r="B43" s="31"/>
      <c r="C43" s="30"/>
      <c r="D43" s="30" t="s">
        <v>220</v>
      </c>
      <c r="E43" s="30"/>
      <c r="F43" s="30"/>
      <c r="G43" s="30"/>
      <c r="H43" s="30"/>
      <c r="I43" s="30"/>
      <c r="J43" s="30"/>
      <c r="K43" s="30"/>
      <c r="L43" s="30"/>
      <c r="M43" s="30"/>
      <c r="N43" s="30"/>
      <c r="O43" s="30"/>
    </row>
    <row r="44" spans="1:15">
      <c r="A44" s="31"/>
      <c r="B44" s="31"/>
      <c r="C44" s="30"/>
      <c r="D44" s="30" t="s">
        <v>221</v>
      </c>
      <c r="E44" s="30"/>
      <c r="F44" s="30"/>
      <c r="G44" s="30"/>
      <c r="H44" s="30"/>
      <c r="I44" s="30"/>
      <c r="J44" s="30"/>
      <c r="K44" s="30"/>
      <c r="L44" s="30"/>
      <c r="M44" s="30"/>
      <c r="N44" s="30"/>
      <c r="O44" s="30"/>
    </row>
    <row r="45" spans="1:15">
      <c r="A45" s="31"/>
      <c r="B45" s="31"/>
      <c r="C45" s="30"/>
      <c r="D45" s="30" t="s">
        <v>222</v>
      </c>
      <c r="E45" s="30"/>
      <c r="F45" s="30"/>
      <c r="G45" s="30"/>
      <c r="H45" s="30"/>
      <c r="I45" s="30"/>
      <c r="J45" s="30"/>
      <c r="K45" s="30"/>
      <c r="L45" s="30"/>
      <c r="M45" s="30"/>
      <c r="N45" s="30"/>
      <c r="O45" s="30"/>
    </row>
    <row r="46" spans="1:15">
      <c r="A46" s="31"/>
      <c r="B46" s="31"/>
      <c r="C46" s="30"/>
      <c r="D46" s="30" t="s">
        <v>223</v>
      </c>
      <c r="E46" s="30"/>
      <c r="F46" s="30"/>
      <c r="G46" s="30"/>
      <c r="H46" s="30"/>
      <c r="I46" s="30"/>
      <c r="J46" s="30"/>
      <c r="K46" s="30"/>
      <c r="L46" s="30"/>
      <c r="M46" s="30"/>
      <c r="N46" s="30"/>
      <c r="O46" s="30"/>
    </row>
    <row r="47" spans="1:15">
      <c r="A47" s="31"/>
      <c r="B47" s="31"/>
      <c r="C47" s="30"/>
      <c r="D47" s="30" t="s">
        <v>224</v>
      </c>
      <c r="E47" s="30"/>
      <c r="F47" s="30"/>
      <c r="G47" s="30"/>
      <c r="H47" s="30"/>
      <c r="I47" s="30"/>
      <c r="J47" s="30"/>
      <c r="K47" s="30"/>
      <c r="L47" s="30"/>
      <c r="M47" s="30"/>
      <c r="N47" s="30"/>
      <c r="O47" s="30"/>
    </row>
    <row r="48" spans="1:15">
      <c r="A48" s="31"/>
      <c r="B48" s="31"/>
      <c r="C48" s="30"/>
      <c r="D48" s="30" t="s">
        <v>225</v>
      </c>
      <c r="E48" s="30"/>
      <c r="F48" s="30"/>
      <c r="G48" s="30"/>
      <c r="H48" s="30"/>
      <c r="I48" s="30"/>
      <c r="J48" s="30"/>
      <c r="K48" s="30"/>
      <c r="L48" s="30"/>
      <c r="M48" s="30"/>
      <c r="N48" s="30"/>
      <c r="O48" s="30"/>
    </row>
    <row r="49" spans="1:15">
      <c r="A49" s="31"/>
      <c r="B49" s="31"/>
      <c r="C49" s="30"/>
      <c r="D49" s="30" t="s">
        <v>226</v>
      </c>
      <c r="E49" s="30"/>
      <c r="F49" s="30"/>
      <c r="G49" s="30"/>
      <c r="H49" s="30"/>
      <c r="I49" s="30"/>
      <c r="J49" s="30"/>
      <c r="K49" s="30"/>
      <c r="L49" s="30"/>
      <c r="M49" s="30"/>
      <c r="N49" s="30"/>
      <c r="O49" s="30"/>
    </row>
    <row r="50" spans="1:15">
      <c r="A50" s="31"/>
      <c r="B50" s="31"/>
      <c r="C50" s="30"/>
      <c r="D50" s="30" t="s">
        <v>227</v>
      </c>
      <c r="E50" s="30"/>
      <c r="F50" s="30"/>
      <c r="G50" s="30"/>
      <c r="H50" s="30"/>
      <c r="I50" s="30"/>
      <c r="J50" s="30"/>
      <c r="K50" s="30"/>
      <c r="L50" s="30"/>
      <c r="M50" s="30"/>
      <c r="N50" s="30"/>
      <c r="O50" s="30"/>
    </row>
    <row r="51" spans="1:15">
      <c r="A51" s="31"/>
      <c r="B51" s="31"/>
      <c r="C51" s="30"/>
      <c r="D51" s="30" t="s">
        <v>228</v>
      </c>
      <c r="E51" s="30"/>
      <c r="F51" s="30"/>
      <c r="G51" s="30"/>
      <c r="H51" s="30"/>
      <c r="I51" s="30"/>
      <c r="J51" s="30"/>
      <c r="K51" s="30"/>
      <c r="L51" s="30"/>
      <c r="M51" s="30"/>
      <c r="N51" s="30"/>
      <c r="O51" s="30"/>
    </row>
    <row r="52" spans="1:15">
      <c r="A52" s="31"/>
      <c r="B52" s="31"/>
      <c r="C52" s="30"/>
      <c r="D52" s="30" t="s">
        <v>229</v>
      </c>
      <c r="E52" s="30"/>
      <c r="F52" s="30"/>
      <c r="G52" s="30"/>
      <c r="H52" s="30"/>
      <c r="I52" s="30"/>
      <c r="J52" s="30"/>
      <c r="K52" s="30"/>
      <c r="L52" s="30"/>
      <c r="M52" s="30"/>
      <c r="N52" s="30"/>
      <c r="O52" s="30"/>
    </row>
    <row r="53" spans="1:15">
      <c r="A53" s="31"/>
      <c r="B53" s="31"/>
      <c r="C53" s="30"/>
      <c r="D53" s="30" t="s">
        <v>230</v>
      </c>
      <c r="E53" s="30"/>
      <c r="F53" s="30"/>
      <c r="G53" s="30"/>
      <c r="H53" s="30"/>
      <c r="I53" s="30"/>
      <c r="J53" s="30"/>
      <c r="K53" s="30"/>
      <c r="L53" s="30"/>
      <c r="M53" s="30"/>
      <c r="N53" s="30"/>
      <c r="O53" s="30"/>
    </row>
    <row r="54" spans="1:15">
      <c r="A54" s="31"/>
      <c r="B54" s="31"/>
      <c r="C54" s="30"/>
      <c r="D54" s="30" t="s">
        <v>231</v>
      </c>
      <c r="E54" s="30"/>
      <c r="F54" s="30"/>
      <c r="G54" s="30"/>
      <c r="H54" s="30"/>
      <c r="I54" s="30"/>
      <c r="J54" s="30"/>
      <c r="K54" s="30"/>
      <c r="L54" s="30"/>
      <c r="M54" s="30"/>
      <c r="N54" s="30"/>
      <c r="O54" s="30"/>
    </row>
    <row r="55" spans="1:15">
      <c r="A55" s="31"/>
      <c r="B55" s="31"/>
      <c r="C55" s="30"/>
      <c r="D55" s="30" t="s">
        <v>232</v>
      </c>
      <c r="E55" s="30"/>
      <c r="F55" s="30"/>
      <c r="G55" s="30"/>
      <c r="H55" s="30"/>
      <c r="I55" s="30"/>
      <c r="J55" s="30"/>
      <c r="K55" s="30"/>
      <c r="L55" s="30"/>
      <c r="M55" s="30"/>
      <c r="N55" s="30"/>
      <c r="O55" s="30"/>
    </row>
    <row r="56" spans="1:15">
      <c r="A56" s="31"/>
      <c r="B56" s="31"/>
      <c r="C56" s="30"/>
      <c r="D56" s="30" t="s">
        <v>233</v>
      </c>
      <c r="E56" s="30"/>
      <c r="F56" s="30"/>
      <c r="G56" s="30"/>
      <c r="H56" s="30"/>
      <c r="I56" s="30"/>
      <c r="J56" s="30"/>
      <c r="K56" s="30"/>
      <c r="L56" s="30"/>
      <c r="M56" s="30"/>
      <c r="N56" s="30"/>
      <c r="O56" s="30"/>
    </row>
    <row r="57" spans="1:15">
      <c r="A57" s="31"/>
      <c r="B57" s="31"/>
      <c r="C57" s="30"/>
      <c r="D57" s="30" t="s">
        <v>234</v>
      </c>
      <c r="E57" s="30"/>
      <c r="F57" s="30"/>
      <c r="G57" s="30"/>
      <c r="H57" s="30"/>
      <c r="I57" s="30"/>
      <c r="J57" s="30"/>
      <c r="K57" s="30"/>
      <c r="L57" s="30"/>
      <c r="M57" s="30"/>
      <c r="N57" s="30"/>
      <c r="O57" s="30"/>
    </row>
    <row r="58" spans="1:15">
      <c r="A58" s="31"/>
      <c r="B58" s="31"/>
      <c r="C58" s="30"/>
      <c r="D58" s="30" t="s">
        <v>235</v>
      </c>
      <c r="E58" s="30"/>
      <c r="F58" s="30"/>
      <c r="G58" s="30"/>
      <c r="H58" s="30"/>
      <c r="I58" s="30"/>
      <c r="J58" s="30"/>
      <c r="K58" s="30"/>
      <c r="L58" s="30"/>
      <c r="M58" s="30"/>
      <c r="N58" s="30"/>
      <c r="O58" s="30"/>
    </row>
    <row r="59" spans="1:15">
      <c r="A59" s="31"/>
      <c r="B59" s="31"/>
      <c r="C59" s="30"/>
      <c r="D59" s="30" t="s">
        <v>236</v>
      </c>
      <c r="E59" s="30"/>
      <c r="F59" s="30"/>
      <c r="G59" s="30"/>
      <c r="H59" s="30"/>
      <c r="I59" s="30"/>
      <c r="J59" s="30"/>
      <c r="K59" s="30"/>
      <c r="L59" s="30"/>
      <c r="M59" s="30"/>
      <c r="N59" s="30"/>
      <c r="O59" s="30"/>
    </row>
    <row r="60" spans="1:15">
      <c r="A60" s="31"/>
      <c r="B60" s="31"/>
      <c r="C60" s="30"/>
      <c r="D60" s="30" t="s">
        <v>237</v>
      </c>
      <c r="E60" s="30"/>
      <c r="F60" s="30"/>
      <c r="G60" s="30"/>
      <c r="H60" s="30"/>
      <c r="I60" s="30"/>
      <c r="J60" s="30"/>
      <c r="K60" s="30"/>
      <c r="L60" s="30"/>
      <c r="M60" s="30"/>
      <c r="N60" s="30"/>
      <c r="O60" s="30"/>
    </row>
    <row r="61" spans="1:15">
      <c r="A61" s="31"/>
      <c r="B61" s="31"/>
      <c r="C61" s="30"/>
      <c r="D61" s="30" t="s">
        <v>238</v>
      </c>
      <c r="E61" s="30"/>
      <c r="F61" s="30"/>
      <c r="G61" s="30"/>
      <c r="H61" s="30"/>
      <c r="I61" s="30"/>
      <c r="J61" s="30"/>
      <c r="K61" s="30"/>
      <c r="L61" s="30"/>
      <c r="M61" s="30"/>
      <c r="N61" s="30"/>
      <c r="O61" s="30"/>
    </row>
    <row r="62" spans="1:15">
      <c r="A62" s="31"/>
      <c r="B62" s="31"/>
      <c r="C62" s="30"/>
      <c r="D62" s="30" t="s">
        <v>239</v>
      </c>
      <c r="E62" s="30"/>
      <c r="F62" s="30"/>
      <c r="G62" s="30"/>
      <c r="H62" s="30"/>
      <c r="I62" s="30"/>
      <c r="J62" s="30"/>
      <c r="K62" s="30"/>
      <c r="L62" s="30"/>
      <c r="M62" s="30"/>
      <c r="N62" s="30"/>
      <c r="O62" s="30"/>
    </row>
    <row r="63" spans="1:15">
      <c r="A63" s="31"/>
      <c r="B63" s="31"/>
      <c r="C63" s="30"/>
      <c r="D63" s="30" t="s">
        <v>240</v>
      </c>
      <c r="E63" s="30"/>
      <c r="F63" s="30"/>
      <c r="G63" s="30"/>
      <c r="H63" s="30"/>
      <c r="I63" s="30"/>
      <c r="J63" s="30"/>
      <c r="K63" s="30"/>
      <c r="L63" s="30"/>
      <c r="M63" s="30"/>
      <c r="N63" s="30"/>
      <c r="O63" s="30"/>
    </row>
    <row r="64" spans="1:15">
      <c r="A64" s="31"/>
      <c r="B64" s="31"/>
      <c r="C64" s="30"/>
      <c r="D64" s="30" t="s">
        <v>241</v>
      </c>
      <c r="E64" s="30"/>
      <c r="F64" s="30"/>
      <c r="G64" s="30"/>
      <c r="H64" s="30"/>
      <c r="I64" s="30"/>
      <c r="J64" s="30"/>
      <c r="K64" s="30"/>
      <c r="L64" s="30"/>
      <c r="M64" s="30"/>
      <c r="N64" s="30"/>
      <c r="O64" s="30"/>
    </row>
    <row r="65" spans="1:15">
      <c r="A65" s="31"/>
      <c r="B65" s="31"/>
      <c r="C65" s="30"/>
      <c r="D65" s="30" t="s">
        <v>243</v>
      </c>
      <c r="E65" s="30"/>
      <c r="F65" s="30"/>
      <c r="G65" s="30"/>
      <c r="H65" s="30"/>
      <c r="I65" s="30"/>
      <c r="J65" s="30"/>
      <c r="K65" s="30"/>
      <c r="L65" s="30"/>
      <c r="M65" s="30"/>
      <c r="N65" s="30"/>
      <c r="O65" s="30"/>
    </row>
    <row r="66" spans="1:15">
      <c r="A66" s="31"/>
      <c r="B66" s="31"/>
      <c r="C66" s="30"/>
      <c r="D66" s="30" t="s">
        <v>244</v>
      </c>
      <c r="E66" s="30"/>
      <c r="F66" s="30"/>
      <c r="G66" s="30"/>
      <c r="H66" s="30"/>
      <c r="I66" s="30"/>
      <c r="J66" s="30"/>
      <c r="K66" s="30"/>
      <c r="L66" s="30"/>
      <c r="M66" s="30"/>
      <c r="N66" s="30"/>
      <c r="O66" s="30"/>
    </row>
    <row r="67" spans="1:15">
      <c r="A67" s="31"/>
      <c r="B67" s="31"/>
      <c r="C67" s="30"/>
      <c r="D67" s="30" t="s">
        <v>245</v>
      </c>
      <c r="E67" s="30"/>
      <c r="F67" s="30"/>
      <c r="G67" s="30"/>
      <c r="H67" s="30"/>
      <c r="I67" s="30"/>
      <c r="J67" s="30"/>
      <c r="K67" s="30"/>
      <c r="L67" s="30"/>
      <c r="M67" s="30"/>
      <c r="N67" s="30"/>
      <c r="O67" s="30"/>
    </row>
    <row r="68" spans="1:15">
      <c r="A68" s="31"/>
      <c r="B68" s="31"/>
      <c r="C68" s="30"/>
      <c r="D68" s="30" t="s">
        <v>246</v>
      </c>
      <c r="E68" s="30"/>
      <c r="F68" s="30"/>
      <c r="G68" s="30"/>
      <c r="H68" s="30"/>
      <c r="I68" s="30"/>
      <c r="J68" s="30"/>
      <c r="K68" s="30"/>
      <c r="L68" s="30"/>
      <c r="M68" s="30"/>
      <c r="N68" s="30"/>
      <c r="O68" s="30"/>
    </row>
    <row r="69" spans="1:15">
      <c r="A69" s="31"/>
      <c r="B69" s="31"/>
      <c r="C69" s="30"/>
      <c r="D69" s="30" t="s">
        <v>247</v>
      </c>
      <c r="E69" s="30"/>
      <c r="F69" s="30"/>
      <c r="G69" s="30"/>
      <c r="H69" s="30"/>
      <c r="I69" s="30"/>
      <c r="J69" s="30"/>
      <c r="K69" s="30"/>
      <c r="L69" s="30"/>
      <c r="M69" s="30"/>
      <c r="N69" s="30"/>
      <c r="O69" s="30"/>
    </row>
    <row r="70" spans="1:15">
      <c r="A70" s="31"/>
      <c r="B70" s="31"/>
      <c r="C70" s="30"/>
      <c r="D70" s="30" t="s">
        <v>248</v>
      </c>
      <c r="E70" s="30"/>
      <c r="F70" s="30"/>
      <c r="G70" s="30"/>
      <c r="H70" s="30"/>
      <c r="I70" s="30"/>
      <c r="J70" s="30"/>
      <c r="K70" s="30"/>
      <c r="L70" s="30"/>
      <c r="M70" s="30"/>
      <c r="N70" s="30"/>
      <c r="O70" s="30"/>
    </row>
    <row r="71" spans="1:15">
      <c r="A71" s="31"/>
      <c r="B71" s="31"/>
      <c r="C71" s="30"/>
      <c r="D71" s="30" t="s">
        <v>249</v>
      </c>
      <c r="E71" s="30"/>
      <c r="F71" s="30"/>
      <c r="G71" s="30"/>
      <c r="H71" s="30"/>
      <c r="I71" s="30"/>
      <c r="J71" s="30"/>
      <c r="K71" s="30"/>
      <c r="L71" s="30"/>
      <c r="M71" s="30"/>
      <c r="N71" s="30"/>
      <c r="O71" s="30"/>
    </row>
    <row r="72" spans="1:15">
      <c r="A72" s="31"/>
      <c r="B72" s="31"/>
      <c r="C72" s="30"/>
      <c r="D72" s="30" t="s">
        <v>250</v>
      </c>
      <c r="E72" s="30"/>
      <c r="F72" s="30"/>
      <c r="G72" s="30"/>
      <c r="H72" s="30"/>
      <c r="I72" s="30"/>
      <c r="J72" s="30"/>
      <c r="K72" s="30"/>
      <c r="L72" s="30"/>
      <c r="M72" s="30"/>
      <c r="N72" s="30"/>
      <c r="O72" s="30"/>
    </row>
    <row r="73" spans="1:15">
      <c r="A73" s="31"/>
      <c r="B73" s="31"/>
      <c r="C73" s="30"/>
      <c r="D73" s="30" t="s">
        <v>251</v>
      </c>
      <c r="E73" s="30"/>
      <c r="F73" s="30"/>
      <c r="G73" s="30"/>
      <c r="H73" s="30"/>
      <c r="I73" s="30"/>
      <c r="J73" s="30"/>
      <c r="K73" s="30"/>
      <c r="L73" s="30"/>
      <c r="M73" s="30"/>
      <c r="N73" s="30"/>
      <c r="O73" s="30"/>
    </row>
    <row r="74" spans="1:15">
      <c r="A74" s="31"/>
      <c r="B74" s="31"/>
      <c r="C74" s="30"/>
      <c r="D74" s="30" t="s">
        <v>252</v>
      </c>
      <c r="E74" s="30"/>
      <c r="F74" s="30"/>
      <c r="G74" s="30"/>
      <c r="H74" s="30"/>
      <c r="I74" s="30"/>
      <c r="J74" s="30"/>
      <c r="K74" s="30"/>
      <c r="L74" s="30"/>
      <c r="M74" s="30"/>
      <c r="N74" s="30"/>
      <c r="O74" s="30"/>
    </row>
    <row r="75" spans="1:15">
      <c r="A75" s="31"/>
      <c r="B75" s="31"/>
      <c r="C75" s="30"/>
      <c r="D75" s="30" t="s">
        <v>253</v>
      </c>
      <c r="E75" s="30"/>
      <c r="F75" s="30"/>
      <c r="G75" s="30"/>
      <c r="H75" s="30"/>
      <c r="I75" s="30"/>
      <c r="J75" s="30"/>
      <c r="K75" s="30"/>
      <c r="L75" s="30"/>
      <c r="M75" s="30"/>
      <c r="N75" s="30"/>
      <c r="O75" s="30"/>
    </row>
    <row r="76" spans="1:15">
      <c r="A76" s="31"/>
      <c r="B76" s="31"/>
      <c r="C76" s="30"/>
      <c r="D76" s="30" t="s">
        <v>254</v>
      </c>
      <c r="E76" s="30"/>
      <c r="F76" s="30"/>
      <c r="G76" s="30"/>
      <c r="H76" s="30"/>
      <c r="I76" s="30"/>
      <c r="J76" s="30"/>
      <c r="K76" s="30"/>
      <c r="L76" s="30"/>
      <c r="M76" s="30"/>
      <c r="N76" s="30"/>
      <c r="O76" s="30"/>
    </row>
    <row r="77" spans="1:15">
      <c r="A77" s="31"/>
      <c r="B77" s="31"/>
      <c r="C77" s="30"/>
      <c r="D77" s="30" t="s">
        <v>255</v>
      </c>
      <c r="E77" s="30"/>
      <c r="F77" s="30"/>
      <c r="G77" s="30"/>
      <c r="H77" s="30"/>
      <c r="I77" s="30"/>
      <c r="J77" s="30"/>
      <c r="K77" s="30"/>
      <c r="L77" s="30"/>
      <c r="M77" s="30"/>
      <c r="N77" s="30"/>
      <c r="O77" s="30"/>
    </row>
    <row r="78" spans="1:15">
      <c r="A78" s="31"/>
      <c r="B78" s="31"/>
      <c r="C78" s="30"/>
      <c r="D78" s="30" t="s">
        <v>257</v>
      </c>
      <c r="E78" s="30"/>
      <c r="F78" s="30"/>
      <c r="G78" s="30"/>
      <c r="H78" s="30"/>
      <c r="I78" s="30"/>
      <c r="J78" s="30"/>
      <c r="K78" s="30"/>
      <c r="L78" s="30"/>
      <c r="M78" s="30"/>
      <c r="N78" s="30"/>
      <c r="O78" s="30"/>
    </row>
    <row r="79" spans="1:15">
      <c r="A79" s="31"/>
      <c r="B79" s="31"/>
      <c r="C79" s="30"/>
      <c r="D79" s="30" t="s">
        <v>258</v>
      </c>
      <c r="E79" s="30"/>
      <c r="F79" s="30"/>
      <c r="G79" s="30"/>
      <c r="H79" s="30"/>
      <c r="I79" s="30"/>
      <c r="J79" s="30"/>
      <c r="K79" s="30"/>
      <c r="L79" s="30"/>
      <c r="M79" s="30"/>
      <c r="N79" s="30"/>
      <c r="O79" s="30"/>
    </row>
    <row r="80" spans="1:15">
      <c r="A80" s="31"/>
      <c r="B80" s="31"/>
      <c r="C80" s="30"/>
      <c r="D80" s="30" t="s">
        <v>260</v>
      </c>
      <c r="E80" s="30"/>
      <c r="F80" s="30"/>
      <c r="G80" s="30"/>
      <c r="H80" s="30"/>
      <c r="I80" s="30"/>
      <c r="J80" s="30"/>
      <c r="K80" s="30"/>
      <c r="L80" s="30"/>
      <c r="M80" s="30"/>
      <c r="N80" s="30"/>
      <c r="O80" s="30"/>
    </row>
    <row r="81" spans="1:15">
      <c r="A81" s="31"/>
      <c r="B81" s="31"/>
      <c r="C81" s="30"/>
      <c r="D81" s="30" t="s">
        <v>261</v>
      </c>
      <c r="E81" s="30"/>
      <c r="F81" s="30"/>
      <c r="G81" s="30"/>
      <c r="H81" s="30"/>
      <c r="I81" s="30"/>
      <c r="J81" s="30"/>
      <c r="K81" s="30"/>
      <c r="L81" s="30"/>
      <c r="M81" s="30"/>
      <c r="N81" s="30"/>
      <c r="O81" s="30"/>
    </row>
    <row r="82" spans="1:15">
      <c r="A82" s="31"/>
      <c r="B82" s="31"/>
      <c r="C82" s="30"/>
      <c r="D82" s="30" t="s">
        <v>262</v>
      </c>
      <c r="E82" s="30"/>
      <c r="F82" s="30"/>
      <c r="G82" s="30"/>
      <c r="H82" s="30"/>
      <c r="I82" s="30"/>
      <c r="J82" s="30"/>
      <c r="K82" s="30"/>
      <c r="L82" s="30"/>
      <c r="M82" s="30"/>
      <c r="N82" s="30"/>
      <c r="O82" s="30"/>
    </row>
    <row r="83" spans="1:15">
      <c r="A83" s="31"/>
      <c r="B83" s="31"/>
      <c r="C83" s="30"/>
      <c r="D83" s="30" t="s">
        <v>263</v>
      </c>
      <c r="E83" s="30"/>
      <c r="F83" s="30"/>
      <c r="G83" s="30"/>
      <c r="H83" s="30"/>
      <c r="I83" s="30"/>
      <c r="J83" s="30"/>
      <c r="K83" s="30"/>
      <c r="L83" s="30"/>
      <c r="M83" s="30"/>
      <c r="N83" s="30"/>
      <c r="O83" s="30"/>
    </row>
    <row r="84" spans="1:15">
      <c r="A84" s="31"/>
      <c r="B84" s="31"/>
      <c r="C84" s="30"/>
      <c r="D84" s="30" t="s">
        <v>264</v>
      </c>
      <c r="E84" s="30"/>
      <c r="F84" s="30"/>
      <c r="G84" s="30"/>
      <c r="H84" s="30"/>
      <c r="I84" s="30"/>
      <c r="J84" s="30"/>
      <c r="K84" s="30"/>
      <c r="L84" s="30"/>
      <c r="M84" s="30"/>
      <c r="N84" s="30"/>
      <c r="O84" s="30"/>
    </row>
    <row r="85" spans="1:15">
      <c r="A85" s="31"/>
      <c r="B85" s="31"/>
      <c r="C85" s="30"/>
      <c r="D85" s="30" t="s">
        <v>265</v>
      </c>
      <c r="E85" s="30"/>
      <c r="F85" s="30"/>
      <c r="G85" s="30"/>
      <c r="H85" s="30"/>
      <c r="I85" s="30"/>
      <c r="J85" s="30"/>
      <c r="K85" s="30"/>
      <c r="L85" s="30"/>
      <c r="M85" s="30"/>
      <c r="N85" s="30"/>
      <c r="O85" s="30"/>
    </row>
    <row r="86" spans="1:15">
      <c r="A86" s="31"/>
      <c r="B86" s="31"/>
      <c r="C86" s="30"/>
      <c r="D86" s="30" t="s">
        <v>266</v>
      </c>
      <c r="E86" s="30"/>
      <c r="F86" s="30"/>
      <c r="G86" s="30"/>
      <c r="H86" s="30"/>
      <c r="I86" s="30"/>
      <c r="J86" s="30"/>
      <c r="K86" s="30"/>
      <c r="L86" s="30"/>
      <c r="M86" s="30"/>
      <c r="N86" s="30"/>
      <c r="O86" s="30"/>
    </row>
    <row r="87" spans="1:15">
      <c r="A87" s="31"/>
      <c r="B87" s="31"/>
      <c r="C87" s="30"/>
      <c r="D87" s="30" t="s">
        <v>267</v>
      </c>
      <c r="E87" s="30"/>
      <c r="F87" s="30"/>
      <c r="G87" s="30"/>
      <c r="H87" s="30"/>
      <c r="I87" s="30"/>
      <c r="J87" s="30"/>
      <c r="K87" s="30"/>
      <c r="L87" s="30"/>
      <c r="M87" s="30"/>
      <c r="N87" s="30"/>
      <c r="O87" s="30"/>
    </row>
    <row r="88" spans="1:15">
      <c r="A88" s="31"/>
      <c r="B88" s="31"/>
      <c r="C88" s="30"/>
      <c r="D88" s="30" t="s">
        <v>268</v>
      </c>
      <c r="E88" s="30"/>
      <c r="F88" s="30"/>
      <c r="G88" s="30"/>
      <c r="H88" s="30"/>
      <c r="I88" s="30"/>
      <c r="J88" s="30"/>
      <c r="K88" s="30"/>
      <c r="L88" s="30"/>
      <c r="M88" s="30"/>
      <c r="N88" s="30"/>
      <c r="O88" s="30"/>
    </row>
    <row r="89" spans="1:15">
      <c r="A89" s="31"/>
      <c r="B89" s="31"/>
      <c r="C89" s="30"/>
      <c r="D89" s="30" t="s">
        <v>269</v>
      </c>
      <c r="E89" s="30"/>
      <c r="F89" s="30"/>
      <c r="G89" s="30"/>
      <c r="H89" s="30"/>
      <c r="I89" s="30"/>
      <c r="J89" s="30"/>
      <c r="K89" s="30"/>
      <c r="L89" s="30"/>
      <c r="M89" s="30"/>
      <c r="N89" s="30"/>
      <c r="O89" s="30"/>
    </row>
    <row r="90" spans="1:15">
      <c r="A90" s="31"/>
      <c r="B90" s="31"/>
      <c r="C90" s="30"/>
      <c r="D90" s="30" t="s">
        <v>270</v>
      </c>
      <c r="E90" s="30"/>
      <c r="F90" s="30"/>
      <c r="G90" s="30"/>
      <c r="H90" s="30"/>
      <c r="I90" s="30"/>
      <c r="J90" s="30"/>
      <c r="K90" s="30"/>
      <c r="L90" s="30"/>
      <c r="M90" s="30"/>
      <c r="N90" s="30"/>
      <c r="O90" s="30"/>
    </row>
    <row r="91" spans="1:15">
      <c r="A91" s="31"/>
      <c r="B91" s="31"/>
      <c r="C91" s="30"/>
      <c r="D91" s="30" t="s">
        <v>271</v>
      </c>
      <c r="E91" s="30"/>
      <c r="F91" s="30"/>
      <c r="G91" s="30"/>
      <c r="H91" s="30"/>
      <c r="I91" s="30"/>
      <c r="J91" s="30"/>
      <c r="K91" s="30"/>
      <c r="L91" s="30"/>
      <c r="M91" s="30"/>
      <c r="N91" s="30"/>
      <c r="O91" s="30"/>
    </row>
    <row r="92" spans="1:15">
      <c r="A92" s="31"/>
      <c r="B92" s="31"/>
      <c r="C92" s="30"/>
      <c r="D92" s="30" t="s">
        <v>272</v>
      </c>
      <c r="E92" s="30"/>
      <c r="F92" s="30"/>
      <c r="G92" s="30"/>
      <c r="H92" s="30"/>
      <c r="I92" s="30"/>
      <c r="J92" s="30"/>
      <c r="K92" s="30"/>
      <c r="L92" s="30"/>
      <c r="M92" s="30"/>
      <c r="N92" s="30"/>
      <c r="O92" s="30"/>
    </row>
    <row r="93" spans="1:15">
      <c r="A93" s="31"/>
      <c r="B93" s="31"/>
      <c r="C93" s="30"/>
      <c r="D93" s="30" t="s">
        <v>273</v>
      </c>
      <c r="E93" s="30"/>
      <c r="F93" s="30"/>
      <c r="G93" s="30"/>
      <c r="H93" s="30"/>
      <c r="I93" s="30"/>
      <c r="J93" s="30"/>
      <c r="K93" s="30"/>
      <c r="L93" s="30"/>
      <c r="M93" s="30"/>
      <c r="N93" s="30"/>
      <c r="O93" s="30"/>
    </row>
    <row r="94" spans="1:15">
      <c r="A94" s="31"/>
      <c r="B94" s="31"/>
      <c r="C94" s="30"/>
      <c r="D94" s="30" t="s">
        <v>274</v>
      </c>
      <c r="E94" s="30"/>
      <c r="F94" s="30"/>
      <c r="G94" s="30"/>
      <c r="H94" s="30"/>
      <c r="I94" s="30"/>
      <c r="J94" s="30"/>
      <c r="K94" s="30"/>
      <c r="L94" s="30"/>
      <c r="M94" s="30"/>
      <c r="N94" s="30"/>
      <c r="O94" s="30"/>
    </row>
    <row r="95" spans="1:15">
      <c r="A95" s="31"/>
      <c r="B95" s="31"/>
      <c r="C95" s="30"/>
      <c r="D95" s="30" t="s">
        <v>275</v>
      </c>
      <c r="E95" s="30"/>
      <c r="F95" s="30"/>
      <c r="G95" s="30"/>
      <c r="H95" s="30"/>
      <c r="I95" s="30"/>
      <c r="J95" s="30"/>
      <c r="K95" s="30"/>
      <c r="L95" s="30"/>
      <c r="M95" s="30"/>
      <c r="N95" s="30"/>
      <c r="O95" s="30"/>
    </row>
    <row r="96" spans="1:15">
      <c r="A96" s="31"/>
      <c r="B96" s="31"/>
      <c r="C96" s="30"/>
      <c r="D96" s="30" t="s">
        <v>276</v>
      </c>
      <c r="E96" s="30"/>
      <c r="F96" s="30"/>
      <c r="G96" s="30"/>
      <c r="H96" s="30"/>
      <c r="I96" s="30"/>
      <c r="J96" s="30"/>
      <c r="K96" s="30"/>
      <c r="L96" s="30"/>
      <c r="M96" s="30"/>
      <c r="N96" s="30"/>
      <c r="O96" s="30"/>
    </row>
    <row r="97" spans="1:15">
      <c r="A97" s="31"/>
      <c r="B97" s="31"/>
      <c r="C97" s="30"/>
      <c r="D97" s="30" t="s">
        <v>277</v>
      </c>
      <c r="E97" s="30"/>
      <c r="F97" s="30"/>
      <c r="G97" s="30"/>
      <c r="H97" s="30"/>
      <c r="I97" s="30"/>
      <c r="J97" s="30"/>
      <c r="K97" s="30"/>
      <c r="L97" s="30"/>
      <c r="M97" s="30"/>
      <c r="N97" s="30"/>
      <c r="O97" s="30"/>
    </row>
    <row r="98" spans="1:15">
      <c r="A98" s="31"/>
      <c r="B98" s="31"/>
      <c r="C98" s="30"/>
      <c r="D98" s="30" t="s">
        <v>278</v>
      </c>
      <c r="E98" s="30"/>
      <c r="F98" s="30"/>
      <c r="G98" s="30"/>
      <c r="H98" s="30"/>
      <c r="I98" s="30"/>
      <c r="J98" s="30"/>
      <c r="K98" s="30"/>
      <c r="L98" s="30"/>
      <c r="M98" s="30"/>
      <c r="N98" s="30"/>
      <c r="O98" s="30"/>
    </row>
    <row r="99" spans="1:15">
      <c r="A99" s="31"/>
      <c r="B99" s="31"/>
      <c r="C99" s="30"/>
      <c r="D99" s="30" t="s">
        <v>279</v>
      </c>
      <c r="E99" s="30"/>
      <c r="F99" s="30"/>
      <c r="G99" s="30"/>
      <c r="H99" s="30"/>
      <c r="I99" s="30"/>
      <c r="J99" s="30"/>
      <c r="K99" s="30"/>
      <c r="L99" s="30"/>
      <c r="M99" s="30"/>
      <c r="N99" s="30"/>
      <c r="O99" s="30"/>
    </row>
    <row r="100" spans="1:15">
      <c r="A100" s="31"/>
      <c r="B100" s="31"/>
      <c r="C100" s="30"/>
      <c r="D100" s="30" t="s">
        <v>280</v>
      </c>
      <c r="E100" s="30"/>
      <c r="F100" s="30"/>
      <c r="G100" s="30"/>
      <c r="H100" s="30"/>
      <c r="I100" s="30"/>
      <c r="J100" s="30"/>
      <c r="K100" s="30"/>
      <c r="L100" s="30"/>
      <c r="M100" s="30"/>
      <c r="N100" s="30"/>
      <c r="O100" s="30"/>
    </row>
    <row r="101" spans="1:15">
      <c r="A101" s="31"/>
      <c r="B101" s="31"/>
      <c r="C101" s="30"/>
      <c r="D101" s="30" t="s">
        <v>281</v>
      </c>
      <c r="E101" s="30"/>
      <c r="F101" s="30"/>
      <c r="G101" s="30"/>
      <c r="H101" s="30"/>
      <c r="I101" s="30"/>
      <c r="J101" s="30"/>
      <c r="K101" s="30"/>
      <c r="L101" s="30"/>
      <c r="M101" s="30"/>
      <c r="N101" s="30"/>
      <c r="O101" s="30"/>
    </row>
    <row r="102" spans="1:15">
      <c r="A102" s="31"/>
      <c r="B102" s="31"/>
      <c r="C102" s="30"/>
      <c r="D102" s="30" t="s">
        <v>282</v>
      </c>
      <c r="E102" s="30"/>
      <c r="F102" s="30"/>
      <c r="G102" s="30"/>
      <c r="H102" s="30"/>
      <c r="I102" s="30"/>
      <c r="J102" s="30"/>
      <c r="K102" s="30"/>
      <c r="L102" s="30"/>
      <c r="M102" s="30"/>
      <c r="N102" s="30"/>
      <c r="O102" s="30"/>
    </row>
    <row r="103" spans="1:15">
      <c r="A103" s="31"/>
      <c r="B103" s="31"/>
      <c r="C103" s="30"/>
      <c r="D103" s="30" t="s">
        <v>283</v>
      </c>
      <c r="E103" s="30"/>
      <c r="F103" s="30"/>
      <c r="G103" s="30"/>
      <c r="H103" s="30"/>
      <c r="I103" s="30"/>
      <c r="J103" s="30"/>
      <c r="K103" s="30"/>
      <c r="L103" s="30"/>
      <c r="M103" s="30"/>
      <c r="N103" s="30"/>
      <c r="O103" s="30"/>
    </row>
    <row r="104" spans="1:15">
      <c r="A104" s="31"/>
      <c r="B104" s="31"/>
      <c r="C104" s="30"/>
      <c r="D104" s="30" t="s">
        <v>284</v>
      </c>
      <c r="E104" s="30"/>
      <c r="F104" s="30"/>
      <c r="G104" s="30"/>
      <c r="H104" s="30"/>
      <c r="I104" s="30"/>
      <c r="J104" s="30"/>
      <c r="K104" s="30"/>
      <c r="L104" s="30"/>
      <c r="M104" s="30"/>
      <c r="N104" s="30"/>
      <c r="O104" s="30"/>
    </row>
    <row r="105" spans="1:15">
      <c r="A105" s="31"/>
      <c r="B105" s="31"/>
      <c r="C105" s="30"/>
      <c r="D105" s="30" t="s">
        <v>285</v>
      </c>
      <c r="E105" s="30"/>
      <c r="F105" s="30"/>
      <c r="G105" s="30"/>
      <c r="H105" s="30"/>
      <c r="I105" s="30"/>
      <c r="J105" s="30"/>
      <c r="K105" s="30"/>
      <c r="L105" s="30"/>
      <c r="M105" s="30"/>
      <c r="N105" s="30"/>
      <c r="O105" s="30"/>
    </row>
    <row r="106" spans="1:15">
      <c r="A106" s="31"/>
      <c r="B106" s="31"/>
      <c r="C106" s="30"/>
      <c r="D106" s="30" t="s">
        <v>286</v>
      </c>
      <c r="E106" s="30"/>
      <c r="F106" s="30"/>
      <c r="G106" s="30"/>
      <c r="H106" s="30"/>
      <c r="I106" s="30"/>
      <c r="J106" s="30"/>
      <c r="K106" s="30"/>
      <c r="L106" s="30"/>
      <c r="M106" s="30"/>
      <c r="N106" s="30"/>
      <c r="O106" s="30"/>
    </row>
    <row r="107" spans="1:15">
      <c r="A107" s="31"/>
      <c r="B107" s="31"/>
      <c r="C107" s="30"/>
      <c r="D107" s="30" t="s">
        <v>287</v>
      </c>
      <c r="E107" s="30"/>
      <c r="F107" s="30"/>
      <c r="G107" s="30"/>
      <c r="H107" s="30"/>
      <c r="I107" s="30"/>
      <c r="J107" s="30"/>
      <c r="K107" s="30"/>
      <c r="L107" s="30"/>
      <c r="M107" s="30"/>
      <c r="N107" s="30"/>
      <c r="O107" s="30"/>
    </row>
    <row r="108" spans="1:15">
      <c r="A108" s="31"/>
      <c r="B108" s="31"/>
      <c r="C108" s="30"/>
      <c r="D108" s="30" t="s">
        <v>288</v>
      </c>
      <c r="E108" s="30"/>
      <c r="F108" s="30"/>
      <c r="G108" s="30"/>
      <c r="H108" s="30"/>
      <c r="I108" s="30"/>
      <c r="J108" s="30"/>
      <c r="K108" s="30"/>
      <c r="L108" s="30"/>
      <c r="M108" s="30"/>
      <c r="N108" s="30"/>
      <c r="O108" s="30"/>
    </row>
    <row r="109" spans="1:15">
      <c r="A109" s="31"/>
      <c r="B109" s="31"/>
      <c r="C109" s="30"/>
      <c r="D109" s="30" t="s">
        <v>289</v>
      </c>
      <c r="E109" s="30"/>
      <c r="F109" s="30"/>
      <c r="G109" s="30"/>
      <c r="H109" s="30"/>
      <c r="I109" s="30"/>
      <c r="J109" s="30"/>
      <c r="K109" s="30"/>
      <c r="L109" s="30"/>
      <c r="M109" s="30"/>
      <c r="N109" s="30"/>
      <c r="O109" s="30"/>
    </row>
    <row r="110" spans="1:15">
      <c r="A110" s="31"/>
      <c r="B110" s="31"/>
      <c r="C110" s="30"/>
      <c r="D110" s="30" t="s">
        <v>290</v>
      </c>
      <c r="E110" s="30"/>
      <c r="F110" s="30"/>
      <c r="G110" s="30"/>
      <c r="H110" s="30"/>
      <c r="I110" s="30"/>
      <c r="J110" s="30"/>
      <c r="K110" s="30"/>
      <c r="L110" s="30"/>
      <c r="M110" s="30"/>
      <c r="N110" s="30"/>
      <c r="O110" s="30"/>
    </row>
    <row r="111" spans="1:15">
      <c r="A111" s="31"/>
      <c r="B111" s="31"/>
      <c r="C111" s="30"/>
      <c r="D111" s="30" t="s">
        <v>291</v>
      </c>
      <c r="E111" s="30"/>
      <c r="F111" s="30"/>
      <c r="G111" s="30"/>
      <c r="H111" s="30"/>
      <c r="I111" s="30"/>
      <c r="J111" s="30"/>
      <c r="K111" s="30"/>
      <c r="L111" s="30"/>
      <c r="M111" s="30"/>
      <c r="N111" s="30"/>
      <c r="O111" s="30"/>
    </row>
    <row r="112" spans="1:15">
      <c r="A112" s="31"/>
      <c r="B112" s="31"/>
      <c r="C112" s="30"/>
      <c r="D112" s="30" t="s">
        <v>292</v>
      </c>
      <c r="E112" s="30"/>
      <c r="F112" s="30"/>
      <c r="G112" s="30"/>
      <c r="H112" s="30"/>
      <c r="I112" s="30"/>
      <c r="J112" s="30"/>
      <c r="K112" s="30"/>
      <c r="L112" s="30"/>
      <c r="M112" s="30"/>
      <c r="N112" s="30"/>
      <c r="O112" s="30"/>
    </row>
    <row r="113" spans="1:15">
      <c r="A113" s="31"/>
      <c r="B113" s="31"/>
      <c r="C113" s="30"/>
      <c r="D113" s="30" t="s">
        <v>293</v>
      </c>
      <c r="E113" s="30"/>
      <c r="F113" s="30"/>
      <c r="G113" s="30"/>
      <c r="H113" s="30"/>
      <c r="I113" s="30"/>
      <c r="J113" s="30"/>
      <c r="K113" s="30"/>
      <c r="L113" s="30"/>
      <c r="M113" s="30"/>
      <c r="N113" s="30"/>
      <c r="O113" s="30"/>
    </row>
    <row r="114" spans="1:15">
      <c r="A114" s="31"/>
      <c r="B114" s="31"/>
      <c r="C114" s="30"/>
      <c r="D114" s="30" t="s">
        <v>294</v>
      </c>
      <c r="E114" s="30"/>
      <c r="F114" s="30"/>
      <c r="G114" s="30"/>
      <c r="H114" s="30"/>
      <c r="I114" s="30"/>
      <c r="J114" s="30"/>
      <c r="K114" s="30"/>
      <c r="L114" s="30"/>
      <c r="M114" s="30"/>
      <c r="N114" s="30"/>
      <c r="O114" s="30"/>
    </row>
    <row r="115" spans="1:15">
      <c r="A115" s="31"/>
      <c r="B115" s="31"/>
      <c r="C115" s="30"/>
      <c r="D115" s="30" t="s">
        <v>295</v>
      </c>
      <c r="E115" s="30"/>
      <c r="F115" s="30"/>
      <c r="G115" s="30"/>
      <c r="H115" s="30"/>
      <c r="I115" s="30"/>
      <c r="J115" s="30"/>
      <c r="K115" s="30"/>
      <c r="L115" s="30"/>
      <c r="M115" s="30"/>
      <c r="N115" s="30"/>
      <c r="O115" s="30"/>
    </row>
    <row r="116" spans="1:15">
      <c r="A116" s="31"/>
      <c r="B116" s="31"/>
      <c r="C116" s="30"/>
      <c r="D116" s="30" t="s">
        <v>296</v>
      </c>
      <c r="E116" s="30"/>
      <c r="F116" s="30"/>
      <c r="G116" s="30"/>
      <c r="H116" s="30"/>
      <c r="I116" s="30"/>
      <c r="J116" s="30"/>
      <c r="K116" s="30"/>
      <c r="L116" s="30"/>
      <c r="M116" s="30"/>
      <c r="N116" s="30"/>
      <c r="O116" s="30"/>
    </row>
    <row r="117" spans="1:15">
      <c r="A117" s="31"/>
      <c r="B117" s="31"/>
      <c r="C117" s="30"/>
      <c r="D117" s="30" t="s">
        <v>297</v>
      </c>
      <c r="E117" s="30"/>
      <c r="F117" s="30"/>
      <c r="G117" s="30"/>
      <c r="H117" s="30"/>
      <c r="I117" s="30"/>
      <c r="J117" s="30"/>
      <c r="K117" s="30"/>
      <c r="L117" s="30"/>
      <c r="M117" s="30"/>
      <c r="N117" s="30"/>
      <c r="O117" s="30"/>
    </row>
    <row r="118" spans="1:15">
      <c r="A118" s="31"/>
      <c r="B118" s="31"/>
      <c r="C118" s="30"/>
      <c r="D118" s="30" t="s">
        <v>298</v>
      </c>
      <c r="E118" s="30"/>
      <c r="F118" s="30"/>
      <c r="G118" s="30"/>
      <c r="H118" s="30"/>
      <c r="I118" s="30"/>
      <c r="J118" s="30"/>
      <c r="K118" s="30"/>
      <c r="L118" s="30"/>
      <c r="M118" s="30"/>
      <c r="N118" s="30"/>
      <c r="O118" s="30"/>
    </row>
    <row r="119" spans="1:15">
      <c r="A119" s="31"/>
      <c r="B119" s="31"/>
      <c r="C119" s="30"/>
      <c r="D119" s="30" t="s">
        <v>299</v>
      </c>
      <c r="E119" s="30"/>
      <c r="F119" s="30"/>
      <c r="G119" s="30"/>
      <c r="H119" s="30"/>
      <c r="I119" s="30"/>
      <c r="J119" s="30"/>
      <c r="K119" s="30"/>
      <c r="L119" s="30"/>
      <c r="M119" s="30"/>
      <c r="N119" s="30"/>
      <c r="O119" s="30"/>
    </row>
    <row r="120" spans="1:15">
      <c r="A120" s="31"/>
      <c r="B120" s="31"/>
      <c r="C120" s="30"/>
      <c r="D120" s="30" t="s">
        <v>300</v>
      </c>
      <c r="E120" s="30"/>
      <c r="F120" s="30"/>
      <c r="G120" s="30"/>
      <c r="H120" s="30"/>
      <c r="I120" s="30"/>
      <c r="J120" s="30"/>
      <c r="K120" s="30"/>
      <c r="L120" s="30"/>
      <c r="M120" s="30"/>
      <c r="N120" s="30"/>
      <c r="O120" s="30"/>
    </row>
    <row r="121" spans="1:15">
      <c r="A121" s="31"/>
      <c r="B121" s="31"/>
      <c r="C121" s="30"/>
      <c r="D121" s="30" t="s">
        <v>301</v>
      </c>
      <c r="E121" s="30"/>
      <c r="F121" s="30"/>
      <c r="G121" s="30"/>
      <c r="H121" s="30"/>
      <c r="I121" s="30"/>
      <c r="J121" s="30"/>
      <c r="K121" s="30"/>
      <c r="L121" s="30"/>
      <c r="M121" s="30"/>
      <c r="N121" s="30"/>
      <c r="O121" s="30"/>
    </row>
    <row r="122" spans="1:15">
      <c r="A122" s="31"/>
      <c r="B122" s="31"/>
      <c r="C122" s="30"/>
      <c r="D122" s="30" t="s">
        <v>302</v>
      </c>
      <c r="E122" s="30"/>
      <c r="F122" s="30"/>
      <c r="G122" s="30"/>
      <c r="H122" s="30"/>
      <c r="I122" s="30"/>
      <c r="J122" s="30"/>
      <c r="K122" s="30"/>
      <c r="L122" s="30"/>
      <c r="M122" s="30"/>
      <c r="N122" s="30"/>
      <c r="O122" s="30"/>
    </row>
    <row r="123" spans="1:15">
      <c r="A123" s="31"/>
      <c r="B123" s="31"/>
      <c r="C123" s="30"/>
      <c r="D123" s="30" t="s">
        <v>303</v>
      </c>
      <c r="E123" s="30"/>
      <c r="F123" s="30"/>
      <c r="G123" s="30"/>
      <c r="H123" s="30"/>
      <c r="I123" s="30"/>
      <c r="J123" s="30"/>
      <c r="K123" s="30"/>
      <c r="L123" s="30"/>
      <c r="M123" s="30"/>
      <c r="N123" s="30"/>
      <c r="O123" s="30"/>
    </row>
    <row r="124" spans="1:15">
      <c r="A124" s="31"/>
      <c r="B124" s="31"/>
      <c r="C124" s="30"/>
      <c r="D124" s="30" t="s">
        <v>304</v>
      </c>
      <c r="E124" s="30"/>
      <c r="F124" s="30"/>
      <c r="G124" s="30"/>
      <c r="H124" s="30"/>
      <c r="I124" s="30"/>
      <c r="J124" s="30"/>
      <c r="K124" s="30"/>
      <c r="L124" s="30"/>
      <c r="M124" s="30"/>
      <c r="N124" s="30"/>
      <c r="O124" s="30"/>
    </row>
    <row r="125" spans="1:15">
      <c r="A125" s="31"/>
      <c r="B125" s="31"/>
      <c r="C125" s="30"/>
      <c r="D125" s="30" t="s">
        <v>305</v>
      </c>
      <c r="E125" s="30"/>
      <c r="F125" s="30"/>
      <c r="G125" s="30"/>
      <c r="H125" s="30"/>
      <c r="I125" s="30"/>
      <c r="J125" s="30"/>
      <c r="K125" s="30"/>
      <c r="L125" s="30"/>
      <c r="M125" s="30"/>
      <c r="N125" s="30"/>
      <c r="O125" s="30"/>
    </row>
    <row r="126" spans="1:15">
      <c r="A126" s="31"/>
      <c r="B126" s="31"/>
      <c r="C126" s="30"/>
      <c r="D126" s="30" t="s">
        <v>306</v>
      </c>
      <c r="E126" s="30"/>
      <c r="F126" s="30"/>
      <c r="G126" s="30"/>
      <c r="H126" s="30"/>
      <c r="I126" s="30"/>
      <c r="J126" s="30"/>
      <c r="K126" s="30"/>
      <c r="L126" s="30"/>
      <c r="M126" s="30"/>
      <c r="N126" s="30"/>
      <c r="O126" s="30"/>
    </row>
    <row r="127" spans="1:15">
      <c r="A127" s="31"/>
      <c r="B127" s="31"/>
      <c r="C127" s="30"/>
      <c r="D127" s="30" t="s">
        <v>308</v>
      </c>
      <c r="E127" s="30"/>
      <c r="F127" s="30"/>
      <c r="G127" s="30"/>
      <c r="H127" s="30"/>
      <c r="I127" s="30"/>
      <c r="J127" s="30"/>
      <c r="K127" s="30"/>
      <c r="L127" s="30"/>
      <c r="M127" s="30"/>
      <c r="N127" s="30"/>
      <c r="O127" s="30"/>
    </row>
    <row r="128" spans="1:15">
      <c r="A128" s="31"/>
      <c r="B128" s="31"/>
      <c r="C128" s="30"/>
      <c r="D128" s="30" t="s">
        <v>309</v>
      </c>
      <c r="E128" s="30"/>
      <c r="F128" s="30"/>
      <c r="G128" s="30"/>
      <c r="H128" s="30"/>
      <c r="I128" s="30"/>
      <c r="J128" s="30"/>
      <c r="K128" s="30"/>
      <c r="L128" s="30"/>
      <c r="M128" s="30"/>
      <c r="N128" s="30"/>
      <c r="O128" s="30"/>
    </row>
    <row r="129" spans="1:15">
      <c r="A129" s="31"/>
      <c r="B129" s="31"/>
      <c r="C129" s="30"/>
      <c r="D129" s="30" t="s">
        <v>310</v>
      </c>
      <c r="E129" s="30"/>
      <c r="F129" s="30"/>
      <c r="G129" s="30"/>
      <c r="H129" s="30"/>
      <c r="I129" s="30"/>
      <c r="J129" s="30"/>
      <c r="K129" s="30"/>
      <c r="L129" s="30"/>
      <c r="M129" s="30"/>
      <c r="N129" s="30"/>
      <c r="O129" s="30"/>
    </row>
    <row r="130" spans="1:15">
      <c r="A130" s="31"/>
      <c r="B130" s="31"/>
      <c r="C130" s="30"/>
      <c r="D130" s="30" t="s">
        <v>311</v>
      </c>
      <c r="E130" s="30"/>
      <c r="F130" s="30"/>
      <c r="G130" s="30"/>
      <c r="H130" s="30"/>
      <c r="I130" s="30"/>
      <c r="J130" s="30"/>
      <c r="K130" s="30"/>
      <c r="L130" s="30"/>
      <c r="M130" s="30"/>
      <c r="N130" s="30"/>
      <c r="O130" s="30"/>
    </row>
    <row r="131" spans="1:15">
      <c r="A131" s="31"/>
      <c r="B131" s="31"/>
      <c r="C131" s="30"/>
      <c r="D131" s="30" t="s">
        <v>312</v>
      </c>
      <c r="E131" s="30"/>
      <c r="F131" s="30"/>
      <c r="G131" s="30"/>
      <c r="H131" s="30"/>
      <c r="I131" s="30"/>
      <c r="J131" s="30"/>
      <c r="K131" s="30"/>
      <c r="L131" s="30"/>
      <c r="M131" s="30"/>
      <c r="N131" s="30"/>
      <c r="O131" s="30"/>
    </row>
    <row r="132" spans="1:15">
      <c r="A132" s="31"/>
      <c r="B132" s="31"/>
      <c r="C132" s="30"/>
      <c r="D132" s="30" t="s">
        <v>313</v>
      </c>
      <c r="E132" s="30"/>
      <c r="F132" s="30"/>
      <c r="G132" s="30"/>
      <c r="H132" s="30"/>
      <c r="I132" s="30"/>
      <c r="J132" s="30"/>
      <c r="K132" s="30"/>
      <c r="L132" s="30"/>
      <c r="M132" s="30"/>
      <c r="N132" s="30"/>
      <c r="O132" s="30"/>
    </row>
    <row r="133" spans="1:15">
      <c r="A133" s="31"/>
      <c r="B133" s="31"/>
      <c r="C133" s="30"/>
      <c r="D133" s="30" t="s">
        <v>314</v>
      </c>
      <c r="E133" s="30"/>
      <c r="F133" s="30"/>
      <c r="G133" s="30"/>
      <c r="H133" s="30"/>
      <c r="I133" s="30"/>
      <c r="J133" s="30"/>
      <c r="K133" s="30"/>
      <c r="L133" s="30"/>
      <c r="M133" s="30"/>
      <c r="N133" s="30"/>
      <c r="O133" s="30"/>
    </row>
    <row r="134" spans="1:15">
      <c r="A134" s="31"/>
      <c r="B134" s="31"/>
      <c r="C134" s="30"/>
      <c r="D134" s="30" t="s">
        <v>315</v>
      </c>
      <c r="E134" s="30"/>
      <c r="F134" s="30"/>
      <c r="G134" s="30"/>
      <c r="H134" s="30"/>
      <c r="I134" s="30"/>
      <c r="J134" s="30"/>
      <c r="K134" s="30"/>
      <c r="L134" s="30"/>
      <c r="M134" s="30"/>
      <c r="N134" s="30"/>
      <c r="O134" s="30"/>
    </row>
    <row r="135" spans="1:15">
      <c r="A135" s="31"/>
      <c r="B135" s="31"/>
      <c r="C135" s="30"/>
      <c r="D135" s="30" t="s">
        <v>316</v>
      </c>
      <c r="E135" s="30"/>
      <c r="F135" s="30"/>
      <c r="G135" s="30"/>
      <c r="H135" s="30"/>
      <c r="I135" s="30"/>
      <c r="J135" s="30"/>
      <c r="K135" s="30"/>
      <c r="L135" s="30"/>
      <c r="M135" s="30"/>
      <c r="N135" s="30"/>
      <c r="O135" s="30"/>
    </row>
    <row r="136" spans="1:15">
      <c r="A136" s="31"/>
      <c r="B136" s="31"/>
      <c r="C136" s="30"/>
      <c r="D136" s="30" t="s">
        <v>317</v>
      </c>
      <c r="E136" s="30"/>
      <c r="F136" s="30"/>
      <c r="G136" s="30"/>
      <c r="H136" s="30"/>
      <c r="I136" s="30"/>
      <c r="J136" s="30"/>
      <c r="K136" s="30"/>
      <c r="L136" s="30"/>
      <c r="M136" s="30"/>
      <c r="N136" s="30"/>
      <c r="O136" s="30"/>
    </row>
    <row r="137" spans="1:15">
      <c r="A137" s="31"/>
      <c r="B137" s="31"/>
      <c r="C137" s="30"/>
      <c r="D137" s="30" t="s">
        <v>318</v>
      </c>
      <c r="E137" s="30"/>
      <c r="F137" s="30"/>
      <c r="G137" s="30"/>
      <c r="H137" s="30"/>
      <c r="I137" s="30"/>
      <c r="J137" s="30"/>
      <c r="K137" s="30"/>
      <c r="L137" s="30"/>
      <c r="M137" s="30"/>
      <c r="N137" s="30"/>
      <c r="O137" s="30"/>
    </row>
    <row r="138" spans="1:15">
      <c r="A138" s="31"/>
      <c r="B138" s="31"/>
      <c r="C138" s="30"/>
      <c r="D138" s="30" t="s">
        <v>319</v>
      </c>
      <c r="E138" s="30"/>
      <c r="F138" s="30"/>
      <c r="G138" s="30"/>
      <c r="H138" s="30"/>
      <c r="I138" s="30"/>
      <c r="J138" s="30"/>
      <c r="K138" s="30"/>
      <c r="L138" s="30"/>
      <c r="M138" s="30"/>
      <c r="N138" s="30"/>
      <c r="O138" s="30"/>
    </row>
    <row r="139" spans="1:15">
      <c r="A139" s="31"/>
      <c r="B139" s="31"/>
      <c r="C139" s="30"/>
      <c r="D139" s="30" t="s">
        <v>320</v>
      </c>
      <c r="E139" s="30"/>
      <c r="F139" s="30"/>
      <c r="G139" s="30"/>
      <c r="H139" s="30"/>
      <c r="I139" s="30"/>
      <c r="J139" s="30"/>
      <c r="K139" s="30"/>
      <c r="L139" s="30"/>
      <c r="M139" s="30"/>
      <c r="N139" s="30"/>
      <c r="O139" s="30"/>
    </row>
    <row r="140" spans="1:15">
      <c r="A140" s="31"/>
      <c r="B140" s="31"/>
      <c r="C140" s="30"/>
      <c r="D140" s="30" t="s">
        <v>321</v>
      </c>
      <c r="E140" s="30"/>
      <c r="F140" s="30"/>
      <c r="G140" s="30"/>
      <c r="H140" s="30"/>
      <c r="I140" s="30"/>
      <c r="J140" s="30"/>
      <c r="K140" s="30"/>
      <c r="L140" s="30"/>
      <c r="M140" s="30"/>
      <c r="N140" s="30"/>
      <c r="O140" s="30"/>
    </row>
    <row r="141" spans="1:15">
      <c r="A141" s="31"/>
      <c r="B141" s="31"/>
      <c r="C141" s="30"/>
      <c r="D141" s="30" t="s">
        <v>322</v>
      </c>
      <c r="E141" s="30"/>
      <c r="F141" s="30"/>
      <c r="G141" s="30"/>
      <c r="H141" s="30"/>
      <c r="I141" s="30"/>
      <c r="J141" s="30"/>
      <c r="K141" s="30"/>
      <c r="L141" s="30"/>
      <c r="M141" s="30"/>
      <c r="N141" s="30"/>
      <c r="O141" s="30"/>
    </row>
    <row r="142" spans="1:15">
      <c r="A142" s="31"/>
      <c r="B142" s="31"/>
      <c r="C142" s="30"/>
      <c r="D142" s="30" t="s">
        <v>323</v>
      </c>
      <c r="E142" s="30"/>
      <c r="F142" s="30"/>
      <c r="G142" s="30"/>
      <c r="H142" s="30"/>
      <c r="I142" s="30"/>
      <c r="J142" s="30"/>
      <c r="K142" s="30"/>
      <c r="L142" s="30"/>
      <c r="M142" s="30"/>
      <c r="N142" s="30"/>
      <c r="O142" s="30"/>
    </row>
    <row r="143" spans="1:15">
      <c r="A143" s="31"/>
      <c r="B143" s="31"/>
      <c r="C143" s="30"/>
      <c r="D143" s="30" t="s">
        <v>324</v>
      </c>
      <c r="E143" s="30"/>
      <c r="F143" s="30"/>
      <c r="G143" s="30"/>
      <c r="H143" s="30"/>
      <c r="I143" s="30"/>
      <c r="J143" s="30"/>
      <c r="K143" s="30"/>
      <c r="L143" s="30"/>
      <c r="M143" s="30"/>
      <c r="N143" s="30"/>
      <c r="O143" s="30"/>
    </row>
    <row r="144" spans="1:15">
      <c r="A144" s="31"/>
      <c r="B144" s="31"/>
      <c r="C144" s="30"/>
      <c r="D144" s="30" t="s">
        <v>325</v>
      </c>
      <c r="E144" s="30"/>
      <c r="F144" s="30"/>
      <c r="G144" s="30"/>
      <c r="H144" s="30"/>
      <c r="I144" s="30"/>
      <c r="J144" s="30"/>
      <c r="K144" s="30"/>
      <c r="L144" s="30"/>
      <c r="M144" s="30"/>
      <c r="N144" s="30"/>
      <c r="O144" s="30"/>
    </row>
    <row r="145" spans="1:15">
      <c r="A145" s="31"/>
      <c r="B145" s="31"/>
      <c r="C145" s="30"/>
      <c r="D145" s="30" t="s">
        <v>326</v>
      </c>
      <c r="E145" s="30"/>
      <c r="F145" s="30"/>
      <c r="G145" s="30"/>
      <c r="H145" s="30"/>
      <c r="I145" s="30"/>
      <c r="J145" s="30"/>
      <c r="K145" s="30"/>
      <c r="L145" s="30"/>
      <c r="M145" s="30"/>
      <c r="N145" s="30"/>
      <c r="O145" s="30"/>
    </row>
    <row r="146" spans="1:15">
      <c r="A146" s="31"/>
      <c r="B146" s="31"/>
      <c r="C146" s="30"/>
      <c r="D146" s="30" t="s">
        <v>327</v>
      </c>
      <c r="E146" s="30"/>
      <c r="F146" s="30"/>
      <c r="G146" s="30"/>
      <c r="H146" s="30"/>
      <c r="I146" s="30"/>
      <c r="J146" s="30"/>
      <c r="K146" s="30"/>
      <c r="L146" s="30"/>
      <c r="M146" s="30"/>
      <c r="N146" s="30"/>
      <c r="O146" s="30"/>
    </row>
    <row r="147" spans="1:15">
      <c r="A147" s="31"/>
      <c r="B147" s="31"/>
      <c r="C147" s="30"/>
      <c r="D147" s="30" t="s">
        <v>328</v>
      </c>
      <c r="E147" s="30"/>
      <c r="F147" s="30"/>
      <c r="G147" s="30"/>
      <c r="H147" s="30"/>
      <c r="I147" s="30"/>
      <c r="J147" s="30"/>
      <c r="K147" s="30"/>
      <c r="L147" s="30"/>
      <c r="M147" s="30"/>
      <c r="N147" s="30"/>
      <c r="O147" s="30"/>
    </row>
    <row r="148" spans="1:15">
      <c r="A148" s="31"/>
      <c r="B148" s="31"/>
      <c r="C148" s="30"/>
      <c r="D148" s="30" t="s">
        <v>329</v>
      </c>
      <c r="E148" s="30"/>
      <c r="F148" s="30"/>
      <c r="G148" s="30"/>
      <c r="H148" s="30"/>
      <c r="I148" s="30"/>
      <c r="J148" s="30"/>
      <c r="K148" s="30"/>
      <c r="L148" s="30"/>
      <c r="M148" s="30"/>
      <c r="N148" s="30"/>
      <c r="O148" s="30"/>
    </row>
    <row r="149" spans="1:15">
      <c r="A149" s="31"/>
      <c r="B149" s="31"/>
      <c r="C149" s="30"/>
      <c r="D149" s="30" t="s">
        <v>330</v>
      </c>
      <c r="E149" s="30"/>
      <c r="F149" s="30"/>
      <c r="G149" s="30"/>
      <c r="H149" s="30"/>
      <c r="I149" s="30"/>
      <c r="J149" s="30"/>
      <c r="K149" s="30"/>
      <c r="L149" s="30"/>
      <c r="M149" s="30"/>
      <c r="N149" s="30"/>
      <c r="O149" s="30"/>
    </row>
    <row r="150" spans="1:15">
      <c r="A150" s="31"/>
      <c r="B150" s="31"/>
      <c r="C150" s="30"/>
      <c r="D150" s="30" t="s">
        <v>331</v>
      </c>
      <c r="E150" s="30"/>
      <c r="F150" s="30"/>
      <c r="G150" s="30"/>
      <c r="H150" s="30"/>
      <c r="I150" s="30"/>
      <c r="J150" s="30"/>
      <c r="K150" s="30"/>
      <c r="L150" s="30"/>
      <c r="M150" s="30"/>
      <c r="N150" s="30"/>
      <c r="O150" s="30"/>
    </row>
    <row r="151" spans="1:15">
      <c r="A151" s="31"/>
      <c r="B151" s="31"/>
      <c r="C151" s="30"/>
      <c r="D151" s="30" t="s">
        <v>332</v>
      </c>
      <c r="E151" s="30"/>
      <c r="F151" s="30"/>
      <c r="G151" s="30"/>
      <c r="H151" s="30"/>
      <c r="I151" s="30"/>
      <c r="J151" s="30"/>
      <c r="K151" s="30"/>
      <c r="L151" s="30"/>
      <c r="M151" s="30"/>
      <c r="N151" s="30"/>
      <c r="O151" s="30"/>
    </row>
    <row r="152" spans="1:15">
      <c r="A152" s="31"/>
      <c r="B152" s="31"/>
      <c r="C152" s="30"/>
      <c r="D152" s="30" t="s">
        <v>333</v>
      </c>
      <c r="E152" s="30"/>
      <c r="F152" s="30"/>
      <c r="G152" s="30"/>
      <c r="H152" s="30"/>
      <c r="I152" s="30"/>
      <c r="J152" s="30"/>
      <c r="K152" s="30"/>
      <c r="L152" s="30"/>
      <c r="M152" s="30"/>
      <c r="N152" s="30"/>
      <c r="O152" s="30"/>
    </row>
    <row r="153" spans="1:15">
      <c r="A153" s="31"/>
      <c r="B153" s="31"/>
      <c r="C153" s="30"/>
      <c r="D153" s="30" t="s">
        <v>334</v>
      </c>
      <c r="E153" s="30"/>
      <c r="F153" s="30"/>
      <c r="G153" s="30"/>
      <c r="H153" s="30"/>
      <c r="I153" s="30"/>
      <c r="J153" s="30"/>
      <c r="K153" s="30"/>
      <c r="L153" s="30"/>
      <c r="M153" s="30"/>
      <c r="N153" s="30"/>
      <c r="O153" s="30"/>
    </row>
    <row r="154" spans="1:15">
      <c r="A154" s="31"/>
      <c r="B154" s="31"/>
      <c r="C154" s="30"/>
      <c r="D154" s="30" t="s">
        <v>335</v>
      </c>
      <c r="E154" s="30"/>
      <c r="F154" s="30"/>
      <c r="G154" s="30"/>
      <c r="H154" s="30"/>
      <c r="I154" s="30"/>
      <c r="J154" s="30"/>
      <c r="K154" s="30"/>
      <c r="L154" s="30"/>
      <c r="M154" s="30"/>
      <c r="N154" s="30"/>
      <c r="O154" s="30"/>
    </row>
    <row r="155" spans="1:15">
      <c r="A155" s="31"/>
      <c r="B155" s="31"/>
      <c r="C155" s="30"/>
      <c r="D155" s="30" t="s">
        <v>336</v>
      </c>
      <c r="E155" s="30"/>
      <c r="F155" s="30"/>
      <c r="G155" s="30"/>
      <c r="H155" s="30"/>
      <c r="I155" s="30"/>
      <c r="J155" s="30"/>
      <c r="K155" s="30"/>
      <c r="L155" s="30"/>
      <c r="M155" s="30"/>
      <c r="N155" s="30"/>
      <c r="O155" s="30"/>
    </row>
    <row r="156" spans="1:15">
      <c r="A156" s="31"/>
      <c r="B156" s="31"/>
      <c r="C156" s="30"/>
      <c r="D156" s="30" t="s">
        <v>337</v>
      </c>
      <c r="E156" s="30"/>
      <c r="F156" s="30"/>
      <c r="G156" s="30"/>
      <c r="H156" s="30"/>
      <c r="I156" s="30"/>
      <c r="J156" s="30"/>
      <c r="K156" s="30"/>
      <c r="L156" s="30"/>
      <c r="M156" s="30"/>
      <c r="N156" s="30"/>
      <c r="O156" s="30"/>
    </row>
    <row r="157" spans="1:15">
      <c r="A157" s="31"/>
      <c r="B157" s="31"/>
      <c r="C157" s="30"/>
      <c r="D157" s="30" t="s">
        <v>338</v>
      </c>
      <c r="E157" s="30"/>
      <c r="F157" s="30"/>
      <c r="G157" s="30"/>
      <c r="H157" s="30"/>
      <c r="I157" s="30"/>
      <c r="J157" s="30"/>
      <c r="K157" s="30"/>
      <c r="L157" s="30"/>
      <c r="M157" s="30"/>
      <c r="N157" s="30"/>
      <c r="O157" s="30"/>
    </row>
    <row r="158" spans="1:15">
      <c r="A158" s="31"/>
      <c r="B158" s="31"/>
      <c r="C158" s="30"/>
      <c r="D158" s="30" t="s">
        <v>339</v>
      </c>
      <c r="E158" s="30"/>
      <c r="F158" s="30"/>
      <c r="G158" s="30"/>
      <c r="H158" s="30"/>
      <c r="I158" s="30"/>
      <c r="J158" s="30"/>
      <c r="K158" s="30"/>
      <c r="L158" s="30"/>
      <c r="M158" s="30"/>
      <c r="N158" s="30"/>
      <c r="O158" s="30"/>
    </row>
    <row r="159" spans="1:15">
      <c r="A159" s="31"/>
      <c r="B159" s="31"/>
      <c r="C159" s="30"/>
      <c r="D159" s="30" t="s">
        <v>340</v>
      </c>
      <c r="E159" s="30"/>
      <c r="F159" s="30"/>
      <c r="G159" s="30"/>
      <c r="H159" s="30"/>
      <c r="I159" s="30"/>
      <c r="J159" s="30"/>
      <c r="K159" s="30"/>
      <c r="L159" s="30"/>
      <c r="M159" s="30"/>
      <c r="N159" s="30"/>
      <c r="O159" s="30"/>
    </row>
    <row r="160" spans="1:15">
      <c r="A160" s="31"/>
      <c r="B160" s="31"/>
      <c r="C160" s="30"/>
      <c r="D160" s="30" t="s">
        <v>341</v>
      </c>
      <c r="E160" s="30"/>
      <c r="F160" s="30"/>
      <c r="G160" s="30"/>
      <c r="H160" s="30"/>
      <c r="I160" s="30"/>
      <c r="J160" s="30"/>
      <c r="K160" s="30"/>
      <c r="L160" s="30"/>
      <c r="M160" s="30"/>
      <c r="N160" s="30"/>
      <c r="O160" s="30"/>
    </row>
    <row r="161" spans="1:27">
      <c r="A161" s="31"/>
      <c r="B161" s="31"/>
      <c r="C161" s="30"/>
      <c r="D161" s="30" t="s">
        <v>342</v>
      </c>
      <c r="E161" s="30"/>
      <c r="F161" s="30"/>
      <c r="G161" s="30"/>
      <c r="H161" s="30"/>
      <c r="I161" s="30"/>
      <c r="J161" s="30"/>
      <c r="K161" s="30"/>
      <c r="L161" s="30"/>
      <c r="M161" s="30"/>
      <c r="N161" s="30"/>
      <c r="O161" s="30"/>
    </row>
    <row r="162" spans="1:27">
      <c r="A162" s="31"/>
      <c r="B162" s="31"/>
      <c r="C162" s="30"/>
      <c r="D162" s="30" t="s">
        <v>343</v>
      </c>
      <c r="E162" s="30"/>
      <c r="F162" s="30"/>
      <c r="G162" s="30"/>
      <c r="H162" s="30"/>
      <c r="I162" s="30"/>
      <c r="J162" s="30"/>
      <c r="K162" s="30"/>
      <c r="L162" s="30"/>
      <c r="M162" s="30"/>
      <c r="N162" s="30"/>
      <c r="O162" s="30"/>
    </row>
    <row r="163" spans="1:27">
      <c r="A163" s="31"/>
      <c r="B163" s="31"/>
      <c r="C163" s="30"/>
      <c r="D163" s="30" t="s">
        <v>344</v>
      </c>
      <c r="E163" s="30"/>
      <c r="F163" s="30"/>
      <c r="G163" s="30"/>
      <c r="H163" s="30"/>
      <c r="I163" s="30"/>
      <c r="J163" s="30"/>
      <c r="K163" s="30"/>
      <c r="L163" s="30"/>
      <c r="M163" s="30"/>
      <c r="N163" s="30"/>
      <c r="O163" s="30"/>
    </row>
    <row r="164" spans="1:27">
      <c r="A164" s="31"/>
      <c r="B164" s="31"/>
      <c r="C164" s="30"/>
      <c r="D164" s="30" t="s">
        <v>345</v>
      </c>
      <c r="E164" s="30"/>
      <c r="F164" s="30"/>
      <c r="G164" s="30"/>
      <c r="H164" s="30"/>
      <c r="I164" s="30"/>
      <c r="J164" s="30"/>
      <c r="K164" s="30"/>
      <c r="L164" s="30"/>
      <c r="M164" s="30"/>
      <c r="N164" s="30"/>
      <c r="O164" s="30"/>
    </row>
    <row r="165" spans="1:27">
      <c r="A165" s="31"/>
      <c r="B165" s="31"/>
      <c r="C165" s="30"/>
      <c r="D165" s="30" t="s">
        <v>346</v>
      </c>
      <c r="E165" s="30"/>
      <c r="F165" s="30"/>
      <c r="G165" s="30"/>
      <c r="H165" s="30"/>
      <c r="I165" s="30"/>
      <c r="J165" s="30"/>
      <c r="K165" s="30"/>
      <c r="L165" s="30"/>
      <c r="M165" s="30"/>
      <c r="N165" s="30"/>
      <c r="O165" s="30"/>
    </row>
    <row r="166" spans="1:27">
      <c r="A166" s="31"/>
      <c r="B166" s="31"/>
      <c r="C166" s="30"/>
      <c r="D166" s="30" t="s">
        <v>347</v>
      </c>
      <c r="E166" s="30"/>
      <c r="F166" s="30"/>
      <c r="G166" s="30"/>
      <c r="H166" s="30"/>
      <c r="I166" s="30"/>
      <c r="J166" s="30"/>
      <c r="K166" s="30"/>
      <c r="L166" s="30"/>
      <c r="M166" s="30"/>
      <c r="N166" s="30"/>
      <c r="O166" s="30"/>
    </row>
    <row r="167" spans="1:27">
      <c r="A167" s="31"/>
      <c r="B167" s="31"/>
      <c r="C167" s="30"/>
      <c r="D167" s="30" t="s">
        <v>348</v>
      </c>
      <c r="E167" s="30"/>
      <c r="F167" s="30"/>
      <c r="G167" s="30"/>
      <c r="H167" s="30"/>
      <c r="I167" s="30"/>
      <c r="J167" s="30"/>
      <c r="K167" s="30"/>
      <c r="L167" s="30"/>
      <c r="M167" s="30"/>
      <c r="N167" s="30"/>
      <c r="O167" s="30"/>
    </row>
    <row r="168" spans="1:27">
      <c r="A168" s="31"/>
      <c r="B168" s="31"/>
      <c r="C168" s="30"/>
      <c r="D168" s="30" t="s">
        <v>349</v>
      </c>
      <c r="E168" s="30"/>
      <c r="F168" s="30"/>
      <c r="G168" s="30"/>
      <c r="H168" s="30"/>
      <c r="I168" s="30"/>
      <c r="J168" s="30"/>
      <c r="K168" s="30"/>
      <c r="L168" s="30"/>
      <c r="M168" s="30"/>
      <c r="N168" s="30"/>
      <c r="O168" s="30"/>
    </row>
    <row r="169" spans="1:27">
      <c r="A169" s="31"/>
      <c r="B169" s="31"/>
      <c r="C169" s="30"/>
      <c r="D169" s="30" t="s">
        <v>350</v>
      </c>
      <c r="E169" s="30"/>
      <c r="F169" s="30"/>
      <c r="G169" s="30"/>
      <c r="H169" s="30"/>
      <c r="I169" s="30"/>
      <c r="J169" s="30"/>
      <c r="K169" s="30"/>
      <c r="L169" s="30"/>
      <c r="M169" s="30"/>
      <c r="N169" s="30"/>
      <c r="O169" s="30"/>
    </row>
    <row r="170" spans="1:27">
      <c r="A170" s="31"/>
      <c r="B170" s="31"/>
      <c r="C170" s="30"/>
      <c r="D170" s="30" t="s">
        <v>351</v>
      </c>
      <c r="E170" s="30"/>
      <c r="F170" s="30"/>
      <c r="G170" s="30"/>
      <c r="H170" s="30"/>
      <c r="I170" s="30"/>
      <c r="J170" s="30"/>
      <c r="K170" s="30"/>
      <c r="L170" s="30"/>
      <c r="M170" s="30"/>
      <c r="N170" s="30"/>
      <c r="O170" s="30"/>
    </row>
    <row r="171" spans="1:27">
      <c r="A171" s="31"/>
      <c r="B171" s="31"/>
      <c r="C171" s="30"/>
      <c r="D171" s="30" t="s">
        <v>352</v>
      </c>
      <c r="E171" s="30"/>
      <c r="F171" s="30"/>
      <c r="G171" s="30"/>
      <c r="H171" s="30"/>
      <c r="I171" s="30"/>
      <c r="J171" s="30"/>
      <c r="K171" s="30"/>
      <c r="L171" s="30"/>
      <c r="M171" s="30"/>
      <c r="N171" s="30"/>
      <c r="O171" s="30"/>
    </row>
    <row r="172" spans="1:27">
      <c r="A172" s="31"/>
      <c r="B172" s="31"/>
      <c r="C172" s="30"/>
      <c r="D172" s="30" t="s">
        <v>353</v>
      </c>
      <c r="E172" s="30"/>
      <c r="F172" s="30"/>
      <c r="G172" s="30"/>
      <c r="H172" s="30"/>
      <c r="I172" s="30"/>
      <c r="J172" s="30"/>
      <c r="K172" s="30"/>
      <c r="L172" s="30"/>
      <c r="M172" s="30"/>
      <c r="N172" s="30"/>
      <c r="O172" s="30"/>
    </row>
    <row r="173" spans="1:27">
      <c r="A173" s="31"/>
      <c r="B173" s="31"/>
      <c r="C173" s="30"/>
      <c r="D173" s="30" t="s">
        <v>354</v>
      </c>
      <c r="E173" s="30"/>
      <c r="F173" s="30"/>
      <c r="G173" s="30"/>
      <c r="H173" s="30"/>
      <c r="I173" s="30"/>
      <c r="J173" s="30"/>
      <c r="K173" s="30"/>
      <c r="L173" s="30"/>
      <c r="M173" s="30"/>
      <c r="N173" s="30"/>
      <c r="O173" s="30"/>
    </row>
    <row r="174" spans="1:27">
      <c r="A174" s="31"/>
      <c r="B174" s="31"/>
      <c r="C174" s="30"/>
      <c r="D174" s="30" t="s">
        <v>355</v>
      </c>
      <c r="E174" s="30"/>
      <c r="F174" s="30"/>
      <c r="G174" s="30"/>
      <c r="H174" s="30"/>
      <c r="I174" s="30"/>
      <c r="J174" s="30"/>
      <c r="K174" s="30"/>
      <c r="L174" s="30"/>
      <c r="M174" s="30"/>
      <c r="N174" s="30"/>
      <c r="O174" s="30"/>
    </row>
    <row r="175" spans="1:27">
      <c r="A175" s="31"/>
      <c r="B175" s="31"/>
      <c r="C175" s="30"/>
      <c r="D175" s="30" t="s">
        <v>356</v>
      </c>
      <c r="E175" s="30"/>
      <c r="F175" s="30"/>
      <c r="G175" s="30"/>
      <c r="H175" s="30"/>
      <c r="I175" s="30"/>
      <c r="J175" s="30"/>
      <c r="K175" s="30"/>
      <c r="L175" s="30"/>
      <c r="M175" s="30"/>
      <c r="N175" s="30"/>
      <c r="O175" s="30"/>
    </row>
    <row r="176" spans="1:27">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spans="1:27">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spans="1:27">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spans="1:27">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spans="1:27">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spans="1:27">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spans="1:27">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spans="1:27">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spans="1:27">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spans="1:27">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spans="1:27">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spans="1:27">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spans="1:27">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spans="1:27">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spans="1:27">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spans="1:27">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spans="1:27">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spans="1:27">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spans="1:27">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spans="1:27">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spans="1:27">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spans="1:27">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spans="1:27">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spans="1:27">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spans="1:27">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spans="1:27">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spans="1:27">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spans="1:27">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spans="1:27">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spans="1:27">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spans="1:27">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spans="1:27">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spans="1:27">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spans="1:27">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1:27">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spans="1:27">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spans="1:27">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spans="1:27">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spans="1:27">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spans="1:27">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spans="1:27">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spans="1:27">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spans="1:27">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spans="1:27">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spans="1:27">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spans="1:27">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row>
    <row r="222" spans="1:27">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row>
    <row r="223" spans="1:27">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row>
    <row r="224" spans="1:27">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row>
    <row r="225" spans="1:27">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row>
    <row r="226" spans="1:27">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row>
    <row r="227" spans="1:27">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row>
    <row r="228" spans="1:27">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row>
    <row r="229" spans="1:27">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row>
    <row r="230" spans="1:27">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row>
    <row r="231" spans="1:27">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row>
    <row r="232" spans="1:27">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row>
    <row r="233" spans="1:27">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row>
    <row r="234" spans="1:27">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row>
    <row r="235" spans="1:27">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row>
    <row r="236" spans="1:27">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row>
    <row r="237" spans="1:27">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row>
    <row r="238" spans="1:27">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row>
    <row r="239" spans="1:27">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row>
    <row r="240" spans="1:27">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row>
    <row r="241" spans="1:27">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row>
    <row r="242" spans="1:27">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row>
    <row r="243" spans="1:27">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row>
    <row r="244" spans="1:27">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row>
    <row r="245" spans="1:27">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row>
    <row r="246" spans="1:27">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row>
    <row r="247" spans="1:27">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row>
    <row r="248" spans="1:27">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row>
    <row r="249" spans="1:27">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row>
    <row r="250" spans="1:27">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row>
    <row r="251" spans="1:27">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row>
    <row r="252" spans="1:27">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row>
    <row r="253" spans="1:27">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row>
    <row r="254" spans="1:27">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row>
    <row r="255" spans="1:27">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row>
    <row r="256" spans="1:27">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row>
    <row r="257" spans="1:27">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row>
    <row r="258" spans="1:27">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row>
    <row r="259" spans="1:27">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row>
    <row r="260" spans="1:27">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row>
    <row r="261" spans="1:27">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row>
    <row r="262" spans="1:27">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row>
    <row r="263" spans="1:27">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row>
    <row r="264" spans="1:27">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row>
    <row r="265" spans="1:27">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row>
    <row r="266" spans="1:27">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row>
    <row r="267" spans="1:27">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row>
    <row r="268" spans="1:27">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row>
    <row r="269" spans="1:27">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row>
    <row r="270" spans="1:27">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row>
    <row r="271" spans="1:27">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row>
    <row r="272" spans="1:27">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row>
    <row r="273" spans="1:27">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row>
    <row r="274" spans="1:27">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row>
    <row r="275" spans="1:27">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row>
    <row r="276" spans="1:27">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row>
    <row r="277" spans="1:27">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row>
    <row r="278" spans="1:27">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row>
    <row r="279" spans="1:27">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row>
    <row r="280" spans="1:27">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row>
    <row r="281" spans="1:27">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row>
    <row r="282" spans="1:27">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row>
    <row r="283" spans="1:27">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row>
    <row r="284" spans="1:27">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row>
    <row r="285" spans="1:27">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row>
    <row r="286" spans="1:27">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row>
    <row r="287" spans="1:27">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row>
    <row r="288" spans="1:27">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row>
    <row r="289" spans="1:27">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row>
    <row r="290" spans="1:27">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row>
    <row r="291" spans="1:27">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row>
    <row r="292" spans="1:27">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row>
    <row r="293" spans="1:27">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row>
    <row r="294" spans="1:27">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row>
    <row r="295" spans="1:27">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row>
    <row r="296" spans="1:27">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row>
    <row r="297" spans="1:27">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row>
    <row r="298" spans="1:27">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row>
    <row r="299" spans="1:27">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row>
    <row r="300" spans="1:27">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row>
    <row r="301" spans="1:27">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row>
    <row r="302" spans="1:27">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row>
    <row r="303" spans="1:27">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row>
    <row r="304" spans="1:27">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row>
    <row r="305" spans="1:27">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row>
    <row r="306" spans="1:27">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row>
    <row r="307" spans="1:27">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row>
    <row r="308" spans="1:27">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row>
    <row r="309" spans="1:27">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row>
    <row r="310" spans="1:27">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row>
    <row r="311" spans="1:27">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row>
    <row r="312" spans="1:27">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row>
    <row r="313" spans="1:27">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row>
    <row r="314" spans="1:27">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row>
    <row r="315" spans="1:27">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row>
    <row r="316" spans="1:27">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row>
    <row r="317" spans="1:27">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row>
    <row r="318" spans="1:27">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row>
    <row r="319" spans="1:27">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row>
    <row r="320" spans="1:27">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row>
    <row r="321" spans="1:27">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row>
    <row r="322" spans="1:27">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row>
    <row r="323" spans="1:27">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row>
    <row r="324" spans="1:27">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row>
    <row r="325" spans="1:27">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row>
    <row r="326" spans="1:27">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row>
    <row r="327" spans="1:27">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row>
    <row r="328" spans="1:27">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row>
    <row r="329" spans="1:27">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row>
    <row r="330" spans="1:27">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row>
    <row r="331" spans="1:27">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row>
    <row r="332" spans="1:27">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row>
  </sheetData>
  <sheetProtection algorithmName="SHA-512" hashValue="Qk7Uq3yFqLbacb//h9+m7E3E57cH4VO2AfmdG8xNHLWszra+RRSYBUfwwnbzq7RD/C0XiVVPC0SKodZnC/uhXw==" saltValue="e6kw+/OHbxp6BmVFJzybO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P20"/>
  <sheetViews>
    <sheetView zoomScale="85" zoomScaleNormal="85" workbookViewId="0">
      <pane ySplit="5" topLeftCell="A14" activePane="bottomLeft" state="frozen"/>
      <selection pane="bottomLeft" activeCell="A15" sqref="A15"/>
    </sheetView>
  </sheetViews>
  <sheetFormatPr baseColWidth="10" defaultRowHeight="12.75"/>
  <cols>
    <col min="1" max="2" width="42.42578125" style="58" customWidth="1"/>
    <col min="3" max="5" width="11.42578125" style="58"/>
    <col min="6" max="7" width="20.42578125" style="58" customWidth="1"/>
    <col min="8" max="16384" width="11.42578125" style="58"/>
  </cols>
  <sheetData>
    <row r="1" spans="1:16" s="50" customFormat="1" ht="15">
      <c r="A1" s="181"/>
      <c r="B1" s="49"/>
      <c r="C1" s="182" t="s">
        <v>380</v>
      </c>
      <c r="D1" s="183" t="s">
        <v>150</v>
      </c>
      <c r="E1" s="183"/>
      <c r="F1" s="183"/>
      <c r="G1" s="183"/>
      <c r="H1" s="183"/>
      <c r="I1" s="183"/>
      <c r="J1" s="183"/>
      <c r="K1" s="183"/>
      <c r="L1" s="179" t="s">
        <v>381</v>
      </c>
      <c r="M1" s="179"/>
      <c r="N1" s="179"/>
      <c r="O1" s="180" t="s">
        <v>382</v>
      </c>
      <c r="P1" s="180"/>
    </row>
    <row r="2" spans="1:16" s="50" customFormat="1" ht="15">
      <c r="A2" s="181"/>
      <c r="B2" s="49"/>
      <c r="C2" s="182"/>
      <c r="D2" s="183"/>
      <c r="E2" s="183"/>
      <c r="F2" s="183"/>
      <c r="G2" s="183"/>
      <c r="H2" s="183"/>
      <c r="I2" s="183"/>
      <c r="J2" s="183"/>
      <c r="K2" s="183"/>
      <c r="L2" s="179" t="s">
        <v>383</v>
      </c>
      <c r="M2" s="179"/>
      <c r="N2" s="179"/>
      <c r="O2" s="180" t="s">
        <v>384</v>
      </c>
      <c r="P2" s="180"/>
    </row>
    <row r="3" spans="1:16" s="50" customFormat="1" ht="15">
      <c r="A3" s="181"/>
      <c r="B3" s="49"/>
      <c r="C3" s="182"/>
      <c r="D3" s="183"/>
      <c r="E3" s="183"/>
      <c r="F3" s="183"/>
      <c r="G3" s="183"/>
      <c r="H3" s="183"/>
      <c r="I3" s="183"/>
      <c r="J3" s="183"/>
      <c r="K3" s="183"/>
      <c r="L3" s="179" t="s">
        <v>385</v>
      </c>
      <c r="M3" s="179"/>
      <c r="N3" s="179"/>
      <c r="O3" s="184">
        <v>43069</v>
      </c>
      <c r="P3" s="184"/>
    </row>
    <row r="4" spans="1:16" s="50" customFormat="1" ht="30">
      <c r="A4" s="181"/>
      <c r="B4" s="49"/>
      <c r="C4" s="51" t="s">
        <v>386</v>
      </c>
      <c r="D4" s="183" t="s">
        <v>387</v>
      </c>
      <c r="E4" s="183"/>
      <c r="F4" s="183"/>
      <c r="G4" s="183"/>
      <c r="H4" s="183"/>
      <c r="I4" s="183"/>
      <c r="J4" s="183"/>
      <c r="K4" s="183"/>
      <c r="L4" s="179" t="s">
        <v>388</v>
      </c>
      <c r="M4" s="179"/>
      <c r="N4" s="179"/>
      <c r="O4" s="180" t="s">
        <v>389</v>
      </c>
      <c r="P4" s="180"/>
    </row>
    <row r="5" spans="1:16" s="50" customFormat="1" ht="64.5">
      <c r="A5" s="51" t="s">
        <v>390</v>
      </c>
      <c r="B5" s="51" t="s">
        <v>391</v>
      </c>
      <c r="C5" s="51" t="s">
        <v>392</v>
      </c>
      <c r="D5" s="52" t="s">
        <v>9</v>
      </c>
      <c r="E5" s="51" t="s">
        <v>393</v>
      </c>
      <c r="F5" s="53" t="s">
        <v>394</v>
      </c>
      <c r="G5" s="53" t="s">
        <v>15</v>
      </c>
      <c r="H5" s="52" t="s">
        <v>395</v>
      </c>
      <c r="I5" s="52" t="s">
        <v>396</v>
      </c>
      <c r="J5" s="52" t="s">
        <v>397</v>
      </c>
      <c r="K5" s="52" t="s">
        <v>398</v>
      </c>
      <c r="L5" s="52" t="s">
        <v>399</v>
      </c>
      <c r="M5" s="52" t="s">
        <v>400</v>
      </c>
      <c r="N5" s="52" t="s">
        <v>401</v>
      </c>
      <c r="O5" s="52" t="s">
        <v>402</v>
      </c>
      <c r="P5" s="52" t="s">
        <v>403</v>
      </c>
    </row>
    <row r="6" spans="1:16" ht="80.099999999999994" customHeight="1">
      <c r="A6" s="54" t="s">
        <v>404</v>
      </c>
      <c r="B6" s="54" t="s">
        <v>405</v>
      </c>
      <c r="C6" s="55"/>
      <c r="D6" s="56" t="str">
        <f>VLOOKUP(B6,[1]ACTIVOS!$B$8:$V$25000,8,FALSE)</f>
        <v>Español</v>
      </c>
      <c r="E6" s="56"/>
      <c r="F6" s="54" t="str">
        <f>IFERROR(IF(CONCATENATE(IF(VLOOKUP(B6,'[1]DATOS PERSONALES'!$B$8:$M$20,3,FALSE)&lt;&gt;"No tiene datos Personales Públicos",CONCATENATE("Públicos",CHAR(10)),""),
IF(VLOOKUP(B6,'[1]DATOS PERSONALES'!$B$8:$M$20,4,FALSE)&lt;&gt;"No tiene datos Personales Semi-privados",CONCATENATE("Semiprivados",CHAR(10)),""),
IF(VLOOKUP(B6,'[1]DATOS PERSONALES'!$B$8:$M$20,5,FALSE)&lt;&gt;"No tiene datos Personales Privados",CONCATENATE("Privados",CHAR(10)),""),
IF(VLOOKUP(B6,'[1]DATOS PERSONALES'!$B$8:$M$20,6,FALSE)&lt;&gt;"No tiene datos Personales Sensibles",CONCATENATE("Sensibles",CHAR(10),""),
IF(VLOOKUP(B6,'[1]DATOS PERSONALES'!$B$8:$M$20,7,FALSE)&lt;&gt;"No tiene datos Personales Vulnerables","Vulnerables","")))="","No tiene datos personales",CONCATENATE(IF(VLOOKUP(B6,'[1]DATOS PERSONALES'!$B$8:$M$20,3,FALSE)&lt;&gt;"No tiene datos Personales Públicos",CONCATENATE("Públicos",CHAR(10)),""),
IF(VLOOKUP(B6,'[1]DATOS PERSONALES'!$B$8:$M$20,4,FALSE)&lt;&gt;"No tiene datos Personales Semi-privados",CONCATENATE("Semiprivados",CHAR(10)),""),
IF(VLOOKUP(B6,'[1]DATOS PERSONALES'!$B$8:$M$20,5,FALSE)&lt;&gt;"No tiene datos Personales Privados",CONCATENATE("Privados",CHAR(10)),""),
IF(VLOOKUP(B6,'[1]DATOS PERSONALES'!$B$8:$M$20,6,FALSE)&lt;&gt;"No tiene datos Personales Sensibles",CONCATENATE("Sensibles",CHAR(10),""),
IF(VLOOKUP(B6,'[1]DATOS PERSONALES'!$B$8:$M$20,7,FALSE)&lt;&gt;"No tiene datos Personales Vulnerables","Vulnerables","")))),"No tiene datos personales")</f>
        <v xml:space="preserve">Semiprivados
Privados
Sensibles
</v>
      </c>
      <c r="G6" s="54" t="str">
        <f>VLOOKUP(B6,[1]ACTIVOS!$B$8:$V$20,16,FALSE)</f>
        <v>Pública</v>
      </c>
      <c r="H6" s="56"/>
      <c r="I6" s="56"/>
      <c r="J6" s="56"/>
      <c r="K6" s="57"/>
      <c r="L6" s="54"/>
      <c r="M6" s="54"/>
      <c r="N6" s="54"/>
      <c r="O6" s="54"/>
      <c r="P6" s="54"/>
    </row>
    <row r="7" spans="1:16" ht="80.099999999999994" customHeight="1">
      <c r="A7" s="54" t="s">
        <v>406</v>
      </c>
      <c r="B7" s="54" t="s">
        <v>407</v>
      </c>
      <c r="C7" s="55"/>
      <c r="D7" s="56" t="str">
        <f>VLOOKUP(B7,[1]ACTIVOS!$B$8:$V$20,8,FALSE)</f>
        <v>Español</v>
      </c>
      <c r="E7" s="56"/>
      <c r="F7" s="54" t="str">
        <f>IFERROR(IF(CONCATENATE(IF(VLOOKUP(B7,'[1]DATOS PERSONALES'!$B$8:$M$20,3,FALSE)&lt;&gt;"No tiene datos Personales Públicos",CONCATENATE("Públicos",CHAR(10)),""),
IF(VLOOKUP(B7,'[1]DATOS PERSONALES'!$B$8:$M$20,4,FALSE)&lt;&gt;"No tiene datos Personales Semi-privados",CONCATENATE("Semiprivados",CHAR(10)),""),
IF(VLOOKUP(B7,'[1]DATOS PERSONALES'!$B$8:$M$20,5,FALSE)&lt;&gt;"No tiene datos Personales Privados",CONCATENATE("Privados",CHAR(10)),""),
IF(VLOOKUP(B7,'[1]DATOS PERSONALES'!$B$8:$M$20,6,FALSE)&lt;&gt;"No tiene datos Personales Sensibles",CONCATENATE("Sensibles",CHAR(10),""),
IF(VLOOKUP(B7,'[1]DATOS PERSONALES'!$B$8:$M$20,7,FALSE)&lt;&gt;"No tiene datos Personales Vulnerables","Vulnerables","")))="","No tiene datos personales",CONCATENATE(IF(VLOOKUP(B7,'[1]DATOS PERSONALES'!$B$8:$M$20,3,FALSE)&lt;&gt;"No tiene datos Personales Públicos",CONCATENATE("Públicos",CHAR(10)),""),
IF(VLOOKUP(B7,'[1]DATOS PERSONALES'!$B$8:$M$20,4,FALSE)&lt;&gt;"No tiene datos Personales Semi-privados",CONCATENATE("Semiprivados",CHAR(10)),""),
IF(VLOOKUP(B7,'[1]DATOS PERSONALES'!$B$8:$M$20,5,FALSE)&lt;&gt;"No tiene datos Personales Privados",CONCATENATE("Privados",CHAR(10)),""),
IF(VLOOKUP(B7,'[1]DATOS PERSONALES'!$B$8:$M$20,6,FALSE)&lt;&gt;"No tiene datos Personales Sensibles",CONCATENATE("Sensibles",CHAR(10),""),
IF(VLOOKUP(B7,'[1]DATOS PERSONALES'!$B$8:$M$20,7,FALSE)&lt;&gt;"No tiene datos Personales Vulnerables","Vulnerables","")))),"No tiene datos personales")</f>
        <v>No tiene datos personales</v>
      </c>
      <c r="G7" s="54" t="str">
        <f>VLOOKUP(B7,[1]ACTIVOS!$B$8:$V$20,16,FALSE)</f>
        <v>Pública Reservada</v>
      </c>
      <c r="H7" s="56"/>
      <c r="I7" s="56"/>
      <c r="J7" s="56"/>
      <c r="K7" s="57"/>
      <c r="L7" s="54"/>
      <c r="M7" s="54"/>
      <c r="N7" s="54"/>
      <c r="O7" s="54"/>
      <c r="P7" s="54"/>
    </row>
    <row r="8" spans="1:16" ht="80.099999999999994" customHeight="1">
      <c r="A8" s="54" t="s">
        <v>408</v>
      </c>
      <c r="B8" s="54" t="s">
        <v>409</v>
      </c>
      <c r="C8" s="55"/>
      <c r="D8" s="56" t="str">
        <f>VLOOKUP(B8,[1]ACTIVOS!$B$8:$V$20,8,FALSE)</f>
        <v>Español</v>
      </c>
      <c r="E8" s="56"/>
      <c r="F8" s="54" t="str">
        <f>IFERROR(IF(CONCATENATE(IF(VLOOKUP(B8,'[1]DATOS PERSONALES'!$B$8:$M$20,3,FALSE)&lt;&gt;"No tiene datos Personales Públicos",CONCATENATE("Públicos",CHAR(10)),""),
IF(VLOOKUP(B8,'[1]DATOS PERSONALES'!$B$8:$M$20,4,FALSE)&lt;&gt;"No tiene datos Personales Semi-privados",CONCATENATE("Semiprivados",CHAR(10)),""),
IF(VLOOKUP(B8,'[1]DATOS PERSONALES'!$B$8:$M$20,5,FALSE)&lt;&gt;"No tiene datos Personales Privados",CONCATENATE("Privados",CHAR(10)),""),
IF(VLOOKUP(B8,'[1]DATOS PERSONALES'!$B$8:$M$20,6,FALSE)&lt;&gt;"No tiene datos Personales Sensibles",CONCATENATE("Sensibles",CHAR(10),""),
IF(VLOOKUP(B8,'[1]DATOS PERSONALES'!$B$8:$M$20,7,FALSE)&lt;&gt;"No tiene datos Personales Vulnerables","Vulnerables","")))="","No tiene datos personales",CONCATENATE(IF(VLOOKUP(B8,'[1]DATOS PERSONALES'!$B$8:$M$20,3,FALSE)&lt;&gt;"No tiene datos Personales Públicos",CONCATENATE("Públicos",CHAR(10)),""),
IF(VLOOKUP(B8,'[1]DATOS PERSONALES'!$B$8:$M$20,4,FALSE)&lt;&gt;"No tiene datos Personales Semi-privados",CONCATENATE("Semiprivados",CHAR(10)),""),
IF(VLOOKUP(B8,'[1]DATOS PERSONALES'!$B$8:$M$20,5,FALSE)&lt;&gt;"No tiene datos Personales Privados",CONCATENATE("Privados",CHAR(10)),""),
IF(VLOOKUP(B8,'[1]DATOS PERSONALES'!$B$8:$M$20,6,FALSE)&lt;&gt;"No tiene datos Personales Sensibles",CONCATENATE("Sensibles",CHAR(10),""),
IF(VLOOKUP(B8,'[1]DATOS PERSONALES'!$B$8:$M$20,7,FALSE)&lt;&gt;"No tiene datos Personales Vulnerables","Vulnerables","")))),"No tiene datos personales")</f>
        <v>No tiene datos personales</v>
      </c>
      <c r="G8" s="54" t="str">
        <f>VLOOKUP(B8,[1]ACTIVOS!$B$8:$V$20,16,FALSE)</f>
        <v>Pública Clasificada</v>
      </c>
      <c r="H8" s="56"/>
      <c r="I8" s="56"/>
      <c r="J8" s="56"/>
      <c r="K8" s="57"/>
      <c r="L8" s="54"/>
      <c r="M8" s="54"/>
      <c r="N8" s="54"/>
      <c r="O8" s="54"/>
      <c r="P8" s="54"/>
    </row>
    <row r="9" spans="1:16" ht="80.099999999999994" customHeight="1">
      <c r="A9" s="54" t="s">
        <v>410</v>
      </c>
      <c r="B9" s="54" t="s">
        <v>411</v>
      </c>
      <c r="C9" s="55"/>
      <c r="D9" s="56" t="str">
        <f>VLOOKUP(B9,[1]ACTIVOS!$B$8:$V$20,8,FALSE)</f>
        <v>Español</v>
      </c>
      <c r="E9" s="56"/>
      <c r="F9" s="54" t="str">
        <f>IFERROR(IF(CONCATENATE(IF(VLOOKUP(B9,'[1]DATOS PERSONALES'!$B$8:$M$20,3,FALSE)&lt;&gt;"No tiene datos Personales Públicos",CONCATENATE("Públicos",CHAR(10)),""),
IF(VLOOKUP(B9,'[1]DATOS PERSONALES'!$B$8:$M$20,4,FALSE)&lt;&gt;"No tiene datos Personales Semi-privados",CONCATENATE("Semiprivados",CHAR(10)),""),
IF(VLOOKUP(B9,'[1]DATOS PERSONALES'!$B$8:$M$20,5,FALSE)&lt;&gt;"No tiene datos Personales Privados",CONCATENATE("Privados",CHAR(10)),""),
IF(VLOOKUP(B9,'[1]DATOS PERSONALES'!$B$8:$M$20,6,FALSE)&lt;&gt;"No tiene datos Personales Sensibles",CONCATENATE("Sensibles",CHAR(10),""),
IF(VLOOKUP(B9,'[1]DATOS PERSONALES'!$B$8:$M$20,7,FALSE)&lt;&gt;"No tiene datos Personales Vulnerables","Vulnerables","")))="","No tiene datos personales",CONCATENATE(IF(VLOOKUP(B9,'[1]DATOS PERSONALES'!$B$8:$M$20,3,FALSE)&lt;&gt;"No tiene datos Personales Públicos",CONCATENATE("Públicos",CHAR(10)),""),
IF(VLOOKUP(B9,'[1]DATOS PERSONALES'!$B$8:$M$20,4,FALSE)&lt;&gt;"No tiene datos Personales Semi-privados",CONCATENATE("Semiprivados",CHAR(10)),""),
IF(VLOOKUP(B9,'[1]DATOS PERSONALES'!$B$8:$M$20,5,FALSE)&lt;&gt;"No tiene datos Personales Privados",CONCATENATE("Privados",CHAR(10)),""),
IF(VLOOKUP(B9,'[1]DATOS PERSONALES'!$B$8:$M$20,6,FALSE)&lt;&gt;"No tiene datos Personales Sensibles",CONCATENATE("Sensibles",CHAR(10),""),
IF(VLOOKUP(B9,'[1]DATOS PERSONALES'!$B$8:$M$20,7,FALSE)&lt;&gt;"No tiene datos Personales Vulnerables","Vulnerables","")))),"No tiene datos personales")</f>
        <v>No tiene datos personales</v>
      </c>
      <c r="G9" s="54" t="str">
        <f>VLOOKUP(B9,[1]ACTIVOS!$B$8:$V$20,16,FALSE)</f>
        <v>Pública</v>
      </c>
      <c r="H9" s="56"/>
      <c r="I9" s="56"/>
      <c r="J9" s="56"/>
      <c r="K9" s="57"/>
      <c r="L9" s="54"/>
      <c r="M9" s="54"/>
      <c r="N9" s="54"/>
      <c r="O9" s="54"/>
      <c r="P9" s="54"/>
    </row>
    <row r="10" spans="1:16" ht="80.099999999999994" customHeight="1">
      <c r="A10" s="54" t="s">
        <v>404</v>
      </c>
      <c r="B10" s="54" t="s">
        <v>409</v>
      </c>
      <c r="C10" s="59"/>
      <c r="D10" s="56" t="str">
        <f>VLOOKUP(B10,[1]ACTIVOS!$B$8:$V$20,8,FALSE)</f>
        <v>Español</v>
      </c>
      <c r="E10" s="59"/>
      <c r="F10" s="54" t="str">
        <f>IFERROR(IF(CONCATENATE(IF(VLOOKUP(B10,'[1]DATOS PERSONALES'!$B$8:$M$20,3,FALSE)&lt;&gt;"No tiene datos Personales Públicos",CONCATENATE("Públicos",CHAR(10)),""),
IF(VLOOKUP(B10,'[1]DATOS PERSONALES'!$B$8:$M$20,4,FALSE)&lt;&gt;"No tiene datos Personales Semi-privados",CONCATENATE("Semiprivados",CHAR(10)),""),
IF(VLOOKUP(B10,'[1]DATOS PERSONALES'!$B$8:$M$20,5,FALSE)&lt;&gt;"No tiene datos Personales Privados",CONCATENATE("Privados",CHAR(10)),""),
IF(VLOOKUP(B10,'[1]DATOS PERSONALES'!$B$8:$M$20,6,FALSE)&lt;&gt;"No tiene datos Personales Sensibles",CONCATENATE("Sensibles",CHAR(10),""),
IF(VLOOKUP(B10,'[1]DATOS PERSONALES'!$B$8:$M$20,7,FALSE)&lt;&gt;"No tiene datos Personales Vulnerables","Vulnerables","")))="","No tiene datos personales",CONCATENATE(IF(VLOOKUP(B10,'[1]DATOS PERSONALES'!$B$8:$M$20,3,FALSE)&lt;&gt;"No tiene datos Personales Públicos",CONCATENATE("Públicos",CHAR(10)),""),
IF(VLOOKUP(B10,'[1]DATOS PERSONALES'!$B$8:$M$20,4,FALSE)&lt;&gt;"No tiene datos Personales Semi-privados",CONCATENATE("Semiprivados",CHAR(10)),""),
IF(VLOOKUP(B10,'[1]DATOS PERSONALES'!$B$8:$M$20,5,FALSE)&lt;&gt;"No tiene datos Personales Privados",CONCATENATE("Privados",CHAR(10)),""),
IF(VLOOKUP(B10,'[1]DATOS PERSONALES'!$B$8:$M$20,6,FALSE)&lt;&gt;"No tiene datos Personales Sensibles",CONCATENATE("Sensibles",CHAR(10),""),
IF(VLOOKUP(B10,'[1]DATOS PERSONALES'!$B$8:$M$20,7,FALSE)&lt;&gt;"No tiene datos Personales Vulnerables","Vulnerables","")))),"No tiene datos personales")</f>
        <v>No tiene datos personales</v>
      </c>
      <c r="G10" s="54" t="str">
        <f>VLOOKUP(B10,[1]ACTIVOS!$B$8:$V$20,16,FALSE)</f>
        <v>Pública Clasificada</v>
      </c>
      <c r="H10" s="59"/>
      <c r="I10" s="59"/>
      <c r="J10" s="59"/>
      <c r="K10" s="59"/>
      <c r="L10" s="59"/>
      <c r="M10" s="59"/>
      <c r="N10" s="59"/>
      <c r="O10" s="59"/>
      <c r="P10" s="59"/>
    </row>
    <row r="11" spans="1:16" ht="80.099999999999994" customHeight="1">
      <c r="A11" s="54" t="s">
        <v>404</v>
      </c>
      <c r="B11" s="54" t="s">
        <v>409</v>
      </c>
      <c r="C11" s="59"/>
      <c r="D11" s="56" t="str">
        <f>VLOOKUP(B11,[1]ACTIVOS!$B$8:$V$20,8,FALSE)</f>
        <v>Español</v>
      </c>
      <c r="E11" s="59"/>
      <c r="F11" s="54" t="str">
        <f>IFERROR(IF(CONCATENATE(IF(VLOOKUP(B11,'[1]DATOS PERSONALES'!$B$8:$M$20,3,FALSE)&lt;&gt;"No tiene datos Personales Públicos",CONCATENATE("Públicos",CHAR(10)),""),
IF(VLOOKUP(B11,'[1]DATOS PERSONALES'!$B$8:$M$20,4,FALSE)&lt;&gt;"No tiene datos Personales Semi-privados",CONCATENATE("Semiprivados",CHAR(10)),""),
IF(VLOOKUP(B11,'[1]DATOS PERSONALES'!$B$8:$M$20,5,FALSE)&lt;&gt;"No tiene datos Personales Privados",CONCATENATE("Privados",CHAR(10)),""),
IF(VLOOKUP(B11,'[1]DATOS PERSONALES'!$B$8:$M$20,6,FALSE)&lt;&gt;"No tiene datos Personales Sensibles",CONCATENATE("Sensibles",CHAR(10),""),
IF(VLOOKUP(B11,'[1]DATOS PERSONALES'!$B$8:$M$20,7,FALSE)&lt;&gt;"No tiene datos Personales Vulnerables","Vulnerables","")))="","No tiene datos personales",CONCATENATE(IF(VLOOKUP(B11,'[1]DATOS PERSONALES'!$B$8:$M$20,3,FALSE)&lt;&gt;"No tiene datos Personales Públicos",CONCATENATE("Públicos",CHAR(10)),""),
IF(VLOOKUP(B11,'[1]DATOS PERSONALES'!$B$8:$M$20,4,FALSE)&lt;&gt;"No tiene datos Personales Semi-privados",CONCATENATE("Semiprivados",CHAR(10)),""),
IF(VLOOKUP(B11,'[1]DATOS PERSONALES'!$B$8:$M$20,5,FALSE)&lt;&gt;"No tiene datos Personales Privados",CONCATENATE("Privados",CHAR(10)),""),
IF(VLOOKUP(B11,'[1]DATOS PERSONALES'!$B$8:$M$20,6,FALSE)&lt;&gt;"No tiene datos Personales Sensibles",CONCATENATE("Sensibles",CHAR(10),""),
IF(VLOOKUP(B11,'[1]DATOS PERSONALES'!$B$8:$M$20,7,FALSE)&lt;&gt;"No tiene datos Personales Vulnerables","Vulnerables","")))),"No tiene datos personales")</f>
        <v>No tiene datos personales</v>
      </c>
      <c r="G11" s="54" t="str">
        <f>VLOOKUP(B11,[1]ACTIVOS!$B$8:$V$20,16,FALSE)</f>
        <v>Pública Clasificada</v>
      </c>
      <c r="H11" s="59"/>
      <c r="I11" s="59"/>
      <c r="J11" s="59"/>
      <c r="K11" s="59"/>
      <c r="L11" s="59"/>
      <c r="M11" s="59"/>
      <c r="N11" s="59"/>
      <c r="O11" s="59"/>
      <c r="P11" s="59"/>
    </row>
    <row r="12" spans="1:16" ht="80.099999999999994" customHeight="1">
      <c r="A12" s="54" t="s">
        <v>404</v>
      </c>
      <c r="B12" s="54" t="s">
        <v>405</v>
      </c>
      <c r="C12" s="59"/>
      <c r="D12" s="56" t="str">
        <f>VLOOKUP(B12,[1]ACTIVOS!$B$8:$V$20,8,FALSE)</f>
        <v>Español</v>
      </c>
      <c r="E12" s="59"/>
      <c r="F12" s="54" t="str">
        <f>IFERROR(IF(CONCATENATE(IF(VLOOKUP(B12,'[1]DATOS PERSONALES'!$B$8:$M$20,3,FALSE)&lt;&gt;"No tiene datos Personales Públicos",CONCATENATE("Públicos",CHAR(10)),""),
IF(VLOOKUP(B12,'[1]DATOS PERSONALES'!$B$8:$M$20,4,FALSE)&lt;&gt;"No tiene datos Personales Semi-privados",CONCATENATE("Semiprivados",CHAR(10)),""),
IF(VLOOKUP(B12,'[1]DATOS PERSONALES'!$B$8:$M$20,5,FALSE)&lt;&gt;"No tiene datos Personales Privados",CONCATENATE("Privados",CHAR(10)),""),
IF(VLOOKUP(B12,'[1]DATOS PERSONALES'!$B$8:$M$20,6,FALSE)&lt;&gt;"No tiene datos Personales Sensibles",CONCATENATE("Sensibles",CHAR(10),""),
IF(VLOOKUP(B12,'[1]DATOS PERSONALES'!$B$8:$M$20,7,FALSE)&lt;&gt;"No tiene datos Personales Vulnerables","Vulnerables","")))="","No tiene datos personales",CONCATENATE(IF(VLOOKUP(B12,'[1]DATOS PERSONALES'!$B$8:$M$20,3,FALSE)&lt;&gt;"No tiene datos Personales Públicos",CONCATENATE("Públicos",CHAR(10)),""),
IF(VLOOKUP(B12,'[1]DATOS PERSONALES'!$B$8:$M$20,4,FALSE)&lt;&gt;"No tiene datos Personales Semi-privados",CONCATENATE("Semiprivados",CHAR(10)),""),
IF(VLOOKUP(B12,'[1]DATOS PERSONALES'!$B$8:$M$20,5,FALSE)&lt;&gt;"No tiene datos Personales Privados",CONCATENATE("Privados",CHAR(10)),""),
IF(VLOOKUP(B12,'[1]DATOS PERSONALES'!$B$8:$M$20,6,FALSE)&lt;&gt;"No tiene datos Personales Sensibles",CONCATENATE("Sensibles",CHAR(10),""),
IF(VLOOKUP(B12,'[1]DATOS PERSONALES'!$B$8:$M$20,7,FALSE)&lt;&gt;"No tiene datos Personales Vulnerables","Vulnerables","")))),"No tiene datos personales")</f>
        <v xml:space="preserve">Semiprivados
Privados
Sensibles
</v>
      </c>
      <c r="G12" s="54" t="str">
        <f>VLOOKUP(B12,[1]ACTIVOS!$B$8:$V$20,16,FALSE)</f>
        <v>Pública</v>
      </c>
      <c r="H12" s="59"/>
      <c r="I12" s="59"/>
      <c r="J12" s="59"/>
      <c r="K12" s="59"/>
      <c r="L12" s="59"/>
      <c r="M12" s="59"/>
      <c r="N12" s="59"/>
      <c r="O12" s="59"/>
      <c r="P12" s="59"/>
    </row>
    <row r="13" spans="1:16" ht="80.099999999999994" customHeight="1">
      <c r="A13" s="54" t="s">
        <v>404</v>
      </c>
      <c r="B13" s="54" t="s">
        <v>412</v>
      </c>
      <c r="C13" s="59"/>
      <c r="D13" s="56" t="str">
        <f>VLOOKUP(B13,[1]ACTIVOS!$B$8:$V$20,8,FALSE)</f>
        <v>Español</v>
      </c>
      <c r="E13" s="59"/>
      <c r="F13" s="54" t="str">
        <f>IFERROR(IF(CONCATENATE(IF(VLOOKUP(B13,'[1]DATOS PERSONALES'!$B$8:$M$20,3,FALSE)&lt;&gt;"No tiene datos Personales Públicos",CONCATENATE("Públicos",CHAR(10)),""),
IF(VLOOKUP(B13,'[1]DATOS PERSONALES'!$B$8:$M$20,4,FALSE)&lt;&gt;"No tiene datos Personales Semi-privados",CONCATENATE("Semiprivados",CHAR(10)),""),
IF(VLOOKUP(B13,'[1]DATOS PERSONALES'!$B$8:$M$20,5,FALSE)&lt;&gt;"No tiene datos Personales Privados",CONCATENATE("Privados",CHAR(10)),""),
IF(VLOOKUP(B13,'[1]DATOS PERSONALES'!$B$8:$M$20,6,FALSE)&lt;&gt;"No tiene datos Personales Sensibles",CONCATENATE("Sensibles",CHAR(10),""),
IF(VLOOKUP(B13,'[1]DATOS PERSONALES'!$B$8:$M$20,7,FALSE)&lt;&gt;"No tiene datos Personales Vulnerables","Vulnerables","")))="","No tiene datos personales",CONCATENATE(IF(VLOOKUP(B13,'[1]DATOS PERSONALES'!$B$8:$M$20,3,FALSE)&lt;&gt;"No tiene datos Personales Públicos",CONCATENATE("Públicos",CHAR(10)),""),
IF(VLOOKUP(B13,'[1]DATOS PERSONALES'!$B$8:$M$20,4,FALSE)&lt;&gt;"No tiene datos Personales Semi-privados",CONCATENATE("Semiprivados",CHAR(10)),""),
IF(VLOOKUP(B13,'[1]DATOS PERSONALES'!$B$8:$M$20,5,FALSE)&lt;&gt;"No tiene datos Personales Privados",CONCATENATE("Privados",CHAR(10)),""),
IF(VLOOKUP(B13,'[1]DATOS PERSONALES'!$B$8:$M$20,6,FALSE)&lt;&gt;"No tiene datos Personales Sensibles",CONCATENATE("Sensibles",CHAR(10),""),
IF(VLOOKUP(B13,'[1]DATOS PERSONALES'!$B$8:$M$20,7,FALSE)&lt;&gt;"No tiene datos Personales Vulnerables","Vulnerables","")))),"No tiene datos personales")</f>
        <v>No tiene datos personales</v>
      </c>
      <c r="G13" s="54" t="str">
        <f>VLOOKUP(B13,[1]ACTIVOS!$B$8:$V$20,16,FALSE)</f>
        <v>Pública Clasificada</v>
      </c>
      <c r="H13" s="59"/>
      <c r="I13" s="59"/>
      <c r="J13" s="59"/>
      <c r="K13" s="59"/>
      <c r="L13" s="59"/>
      <c r="M13" s="59"/>
      <c r="N13" s="59"/>
      <c r="O13" s="59"/>
      <c r="P13" s="59"/>
    </row>
    <row r="14" spans="1:16" ht="80.099999999999994" customHeight="1">
      <c r="A14" s="54" t="s">
        <v>404</v>
      </c>
      <c r="B14" s="54" t="s">
        <v>413</v>
      </c>
      <c r="C14" s="59"/>
      <c r="D14" s="56" t="str">
        <f>VLOOKUP(B14,[1]ACTIVOS!$B$8:$V$20,8,FALSE)</f>
        <v>EspañolT</v>
      </c>
      <c r="E14" s="59"/>
      <c r="F14" s="54" t="str">
        <f>IFERROR(IF(CONCATENATE(IF(VLOOKUP(B14,'[1]DATOS PERSONALES'!$B$8:$M$20,3,FALSE)&lt;&gt;"No tiene datos Personales Públicos",CONCATENATE("Públicos",CHAR(10)),""),
IF(VLOOKUP(B14,'[1]DATOS PERSONALES'!$B$8:$M$20,4,FALSE)&lt;&gt;"No tiene datos Personales Semi-privados",CONCATENATE("Semiprivados",CHAR(10)),""),
IF(VLOOKUP(B14,'[1]DATOS PERSONALES'!$B$8:$M$20,5,FALSE)&lt;&gt;"No tiene datos Personales Privados",CONCATENATE("Privados",CHAR(10)),""),
IF(VLOOKUP(B14,'[1]DATOS PERSONALES'!$B$8:$M$20,6,FALSE)&lt;&gt;"No tiene datos Personales Sensibles",CONCATENATE("Sensibles",CHAR(10),""),
IF(VLOOKUP(B14,'[1]DATOS PERSONALES'!$B$8:$M$20,7,FALSE)&lt;&gt;"No tiene datos Personales Vulnerables","Vulnerables","")))="","No tiene datos personales",CONCATENATE(IF(VLOOKUP(B14,'[1]DATOS PERSONALES'!$B$8:$M$20,3,FALSE)&lt;&gt;"No tiene datos Personales Públicos",CONCATENATE("Públicos",CHAR(10)),""),
IF(VLOOKUP(B14,'[1]DATOS PERSONALES'!$B$8:$M$20,4,FALSE)&lt;&gt;"No tiene datos Personales Semi-privados",CONCATENATE("Semiprivados",CHAR(10)),""),
IF(VLOOKUP(B14,'[1]DATOS PERSONALES'!$B$8:$M$20,5,FALSE)&lt;&gt;"No tiene datos Personales Privados",CONCATENATE("Privados",CHAR(10)),""),
IF(VLOOKUP(B14,'[1]DATOS PERSONALES'!$B$8:$M$20,6,FALSE)&lt;&gt;"No tiene datos Personales Sensibles",CONCATENATE("Sensibles",CHAR(10),""),
IF(VLOOKUP(B14,'[1]DATOS PERSONALES'!$B$8:$M$20,7,FALSE)&lt;&gt;"No tiene datos Personales Vulnerables","Vulnerables","")))),"No tiene datos personales")</f>
        <v>No tiene datos personales</v>
      </c>
      <c r="G14" s="54" t="str">
        <f>VLOOKUP(B14,[1]ACTIVOS!$B$8:$V$20,16,FALSE)</f>
        <v>Pública Reservada</v>
      </c>
      <c r="H14" s="59"/>
      <c r="I14" s="59"/>
      <c r="J14" s="59"/>
      <c r="K14" s="59"/>
      <c r="L14" s="59"/>
      <c r="M14" s="59"/>
      <c r="N14" s="59"/>
      <c r="O14" s="59"/>
      <c r="P14" s="59"/>
    </row>
    <row r="15" spans="1:16" ht="80.099999999999994" customHeight="1">
      <c r="A15" s="54" t="s">
        <v>404</v>
      </c>
      <c r="B15" s="54" t="s">
        <v>405</v>
      </c>
      <c r="C15" s="59"/>
      <c r="D15" s="56" t="str">
        <f>VLOOKUP(B15,[1]ACTIVOS!$B$8:$V$20,8,FALSE)</f>
        <v>Español</v>
      </c>
      <c r="E15" s="59"/>
      <c r="F15" s="54" t="str">
        <f>IFERROR(IF(CONCATENATE(IF(VLOOKUP(B15,'[1]DATOS PERSONALES'!$B$8:$M$20,3,FALSE)&lt;&gt;"No tiene datos Personales Públicos",CONCATENATE("Públicos",CHAR(10)),""),
IF(VLOOKUP(B15,'[1]DATOS PERSONALES'!$B$8:$M$20,4,FALSE)&lt;&gt;"No tiene datos Personales Semi-privados",CONCATENATE("Semiprivados",CHAR(10)),""),
IF(VLOOKUP(B15,'[1]DATOS PERSONALES'!$B$8:$M$20,5,FALSE)&lt;&gt;"No tiene datos Personales Privados",CONCATENATE("Privados",CHAR(10)),""),
IF(VLOOKUP(B15,'[1]DATOS PERSONALES'!$B$8:$M$20,6,FALSE)&lt;&gt;"No tiene datos Personales Sensibles",CONCATENATE("Sensibles",CHAR(10),""),
IF(VLOOKUP(B15,'[1]DATOS PERSONALES'!$B$8:$M$20,7,FALSE)&lt;&gt;"No tiene datos Personales Vulnerables","Vulnerables","")))="","No tiene datos personales",CONCATENATE(IF(VLOOKUP(B15,'[1]DATOS PERSONALES'!$B$8:$M$20,3,FALSE)&lt;&gt;"No tiene datos Personales Públicos",CONCATENATE("Públicos",CHAR(10)),""),
IF(VLOOKUP(B15,'[1]DATOS PERSONALES'!$B$8:$M$20,4,FALSE)&lt;&gt;"No tiene datos Personales Semi-privados",CONCATENATE("Semiprivados",CHAR(10)),""),
IF(VLOOKUP(B15,'[1]DATOS PERSONALES'!$B$8:$M$20,5,FALSE)&lt;&gt;"No tiene datos Personales Privados",CONCATENATE("Privados",CHAR(10)),""),
IF(VLOOKUP(B15,'[1]DATOS PERSONALES'!$B$8:$M$20,6,FALSE)&lt;&gt;"No tiene datos Personales Sensibles",CONCATENATE("Sensibles",CHAR(10),""),
IF(VLOOKUP(B15,'[1]DATOS PERSONALES'!$B$8:$M$20,7,FALSE)&lt;&gt;"No tiene datos Personales Vulnerables","Vulnerables","")))),"No tiene datos personales")</f>
        <v xml:space="preserve">Semiprivados
Privados
Sensibles
</v>
      </c>
      <c r="G15" s="54" t="str">
        <f>VLOOKUP(B15,[1]ACTIVOS!$B$8:$V$20,16,FALSE)</f>
        <v>Pública</v>
      </c>
      <c r="H15" s="59"/>
      <c r="I15" s="59"/>
      <c r="J15" s="59"/>
      <c r="K15" s="59"/>
      <c r="L15" s="59"/>
      <c r="M15" s="59"/>
      <c r="N15" s="59"/>
      <c r="O15" s="59"/>
      <c r="P15" s="59"/>
    </row>
    <row r="16" spans="1:16" ht="80.099999999999994" customHeight="1">
      <c r="A16" s="54" t="s">
        <v>404</v>
      </c>
      <c r="B16" s="54" t="s">
        <v>405</v>
      </c>
      <c r="C16" s="59"/>
      <c r="D16" s="56" t="str">
        <f>VLOOKUP(B16,[1]ACTIVOS!$B$8:$V$20,8,FALSE)</f>
        <v>Español</v>
      </c>
      <c r="E16" s="59"/>
      <c r="F16" s="54" t="str">
        <f>IFERROR(IF(CONCATENATE(IF(VLOOKUP(B16,'[1]DATOS PERSONALES'!$B$8:$M$20,3,FALSE)&lt;&gt;"No tiene datos Personales Públicos",CONCATENATE("Públicos",CHAR(10)),""),
IF(VLOOKUP(B16,'[1]DATOS PERSONALES'!$B$8:$M$20,4,FALSE)&lt;&gt;"No tiene datos Personales Semi-privados",CONCATENATE("Semiprivados",CHAR(10)),""),
IF(VLOOKUP(B16,'[1]DATOS PERSONALES'!$B$8:$M$20,5,FALSE)&lt;&gt;"No tiene datos Personales Privados",CONCATENATE("Privados",CHAR(10)),""),
IF(VLOOKUP(B16,'[1]DATOS PERSONALES'!$B$8:$M$20,6,FALSE)&lt;&gt;"No tiene datos Personales Sensibles",CONCATENATE("Sensibles",CHAR(10),""),
IF(VLOOKUP(B16,'[1]DATOS PERSONALES'!$B$8:$M$20,7,FALSE)&lt;&gt;"No tiene datos Personales Vulnerables","Vulnerables","")))="","No tiene datos personales",CONCATENATE(IF(VLOOKUP(B16,'[1]DATOS PERSONALES'!$B$8:$M$20,3,FALSE)&lt;&gt;"No tiene datos Personales Públicos",CONCATENATE("Públicos",CHAR(10)),""),
IF(VLOOKUP(B16,'[1]DATOS PERSONALES'!$B$8:$M$20,4,FALSE)&lt;&gt;"No tiene datos Personales Semi-privados",CONCATENATE("Semiprivados",CHAR(10)),""),
IF(VLOOKUP(B16,'[1]DATOS PERSONALES'!$B$8:$M$20,5,FALSE)&lt;&gt;"No tiene datos Personales Privados",CONCATENATE("Privados",CHAR(10)),""),
IF(VLOOKUP(B16,'[1]DATOS PERSONALES'!$B$8:$M$20,6,FALSE)&lt;&gt;"No tiene datos Personales Sensibles",CONCATENATE("Sensibles",CHAR(10),""),
IF(VLOOKUP(B16,'[1]DATOS PERSONALES'!$B$8:$M$20,7,FALSE)&lt;&gt;"No tiene datos Personales Vulnerables","Vulnerables","")))),"No tiene datos personales")</f>
        <v xml:space="preserve">Semiprivados
Privados
Sensibles
</v>
      </c>
      <c r="G16" s="54" t="str">
        <f>VLOOKUP(B16,[1]ACTIVOS!$B$8:$V$20,16,FALSE)</f>
        <v>Pública</v>
      </c>
      <c r="H16" s="59"/>
      <c r="I16" s="59"/>
      <c r="J16" s="59"/>
      <c r="K16" s="59"/>
      <c r="L16" s="59"/>
      <c r="M16" s="59"/>
      <c r="N16" s="59"/>
      <c r="O16" s="59"/>
      <c r="P16" s="59"/>
    </row>
    <row r="17" spans="1:16" ht="80.099999999999994" customHeight="1">
      <c r="A17" s="54" t="s">
        <v>404</v>
      </c>
      <c r="B17" s="54" t="s">
        <v>405</v>
      </c>
      <c r="C17" s="59"/>
      <c r="D17" s="56" t="str">
        <f>VLOOKUP(B17,[1]ACTIVOS!$B$8:$V$20,8,FALSE)</f>
        <v>Español</v>
      </c>
      <c r="E17" s="59"/>
      <c r="F17" s="54" t="str">
        <f>IFERROR(IF(CONCATENATE(IF(VLOOKUP(B17,'[1]DATOS PERSONALES'!$B$8:$M$20,3,FALSE)&lt;&gt;"No tiene datos Personales Públicos",CONCATENATE("Públicos",CHAR(10)),""),
IF(VLOOKUP(B17,'[1]DATOS PERSONALES'!$B$8:$M$20,4,FALSE)&lt;&gt;"No tiene datos Personales Semi-privados",CONCATENATE("Semiprivados",CHAR(10)),""),
IF(VLOOKUP(B17,'[1]DATOS PERSONALES'!$B$8:$M$20,5,FALSE)&lt;&gt;"No tiene datos Personales Privados",CONCATENATE("Privados",CHAR(10)),""),
IF(VLOOKUP(B17,'[1]DATOS PERSONALES'!$B$8:$M$20,6,FALSE)&lt;&gt;"No tiene datos Personales Sensibles",CONCATENATE("Sensibles",CHAR(10),""),
IF(VLOOKUP(B17,'[1]DATOS PERSONALES'!$B$8:$M$20,7,FALSE)&lt;&gt;"No tiene datos Personales Vulnerables","Vulnerables","")))="","No tiene datos personales",CONCATENATE(IF(VLOOKUP(B17,'[1]DATOS PERSONALES'!$B$8:$M$20,3,FALSE)&lt;&gt;"No tiene datos Personales Públicos",CONCATENATE("Públicos",CHAR(10)),""),
IF(VLOOKUP(B17,'[1]DATOS PERSONALES'!$B$8:$M$20,4,FALSE)&lt;&gt;"No tiene datos Personales Semi-privados",CONCATENATE("Semiprivados",CHAR(10)),""),
IF(VLOOKUP(B17,'[1]DATOS PERSONALES'!$B$8:$M$20,5,FALSE)&lt;&gt;"No tiene datos Personales Privados",CONCATENATE("Privados",CHAR(10)),""),
IF(VLOOKUP(B17,'[1]DATOS PERSONALES'!$B$8:$M$20,6,FALSE)&lt;&gt;"No tiene datos Personales Sensibles",CONCATENATE("Sensibles",CHAR(10),""),
IF(VLOOKUP(B17,'[1]DATOS PERSONALES'!$B$8:$M$20,7,FALSE)&lt;&gt;"No tiene datos Personales Vulnerables","Vulnerables","")))),"No tiene datos personales")</f>
        <v xml:space="preserve">Semiprivados
Privados
Sensibles
</v>
      </c>
      <c r="G17" s="54" t="str">
        <f>VLOOKUP(B17,[1]ACTIVOS!$B$8:$V$20,16,FALSE)</f>
        <v>Pública</v>
      </c>
      <c r="H17" s="59"/>
      <c r="I17" s="59"/>
      <c r="J17" s="59"/>
      <c r="K17" s="59"/>
      <c r="L17" s="59"/>
      <c r="M17" s="59"/>
      <c r="N17" s="59"/>
      <c r="O17" s="59"/>
      <c r="P17" s="59"/>
    </row>
    <row r="18" spans="1:16" ht="80.099999999999994" customHeight="1">
      <c r="A18" s="54" t="s">
        <v>404</v>
      </c>
      <c r="B18" s="54" t="s">
        <v>405</v>
      </c>
      <c r="C18" s="59"/>
      <c r="D18" s="56" t="str">
        <f>VLOOKUP(B18,[1]ACTIVOS!$B$8:$V$20,8,FALSE)</f>
        <v>Español</v>
      </c>
      <c r="E18" s="59"/>
      <c r="F18" s="54" t="str">
        <f>IFERROR(IF(CONCATENATE(IF(VLOOKUP(B18,'[1]DATOS PERSONALES'!$B$8:$M$20,3,FALSE)&lt;&gt;"No tiene datos Personales Públicos",CONCATENATE("Públicos",CHAR(10)),""),
IF(VLOOKUP(B18,'[1]DATOS PERSONALES'!$B$8:$M$20,4,FALSE)&lt;&gt;"No tiene datos Personales Semi-privados",CONCATENATE("Semiprivados",CHAR(10)),""),
IF(VLOOKUP(B18,'[1]DATOS PERSONALES'!$B$8:$M$20,5,FALSE)&lt;&gt;"No tiene datos Personales Privados",CONCATENATE("Privados",CHAR(10)),""),
IF(VLOOKUP(B18,'[1]DATOS PERSONALES'!$B$8:$M$20,6,FALSE)&lt;&gt;"No tiene datos Personales Sensibles",CONCATENATE("Sensibles",CHAR(10),""),
IF(VLOOKUP(B18,'[1]DATOS PERSONALES'!$B$8:$M$20,7,FALSE)&lt;&gt;"No tiene datos Personales Vulnerables","Vulnerables","")))="","No tiene datos personales",CONCATENATE(IF(VLOOKUP(B18,'[1]DATOS PERSONALES'!$B$8:$M$20,3,FALSE)&lt;&gt;"No tiene datos Personales Públicos",CONCATENATE("Públicos",CHAR(10)),""),
IF(VLOOKUP(B18,'[1]DATOS PERSONALES'!$B$8:$M$20,4,FALSE)&lt;&gt;"No tiene datos Personales Semi-privados",CONCATENATE("Semiprivados",CHAR(10)),""),
IF(VLOOKUP(B18,'[1]DATOS PERSONALES'!$B$8:$M$20,5,FALSE)&lt;&gt;"No tiene datos Personales Privados",CONCATENATE("Privados",CHAR(10)),""),
IF(VLOOKUP(B18,'[1]DATOS PERSONALES'!$B$8:$M$20,6,FALSE)&lt;&gt;"No tiene datos Personales Sensibles",CONCATENATE("Sensibles",CHAR(10),""),
IF(VLOOKUP(B18,'[1]DATOS PERSONALES'!$B$8:$M$20,7,FALSE)&lt;&gt;"No tiene datos Personales Vulnerables","Vulnerables","")))),"No tiene datos personales")</f>
        <v xml:space="preserve">Semiprivados
Privados
Sensibles
</v>
      </c>
      <c r="G18" s="54" t="str">
        <f>VLOOKUP(B18,[1]ACTIVOS!$B$8:$V$20,16,FALSE)</f>
        <v>Pública</v>
      </c>
      <c r="H18" s="59"/>
      <c r="I18" s="59"/>
      <c r="J18" s="59"/>
      <c r="K18" s="59"/>
      <c r="L18" s="59"/>
      <c r="M18" s="59"/>
      <c r="N18" s="59"/>
      <c r="O18" s="59"/>
      <c r="P18" s="59"/>
    </row>
    <row r="19" spans="1:16" ht="80.099999999999994" customHeight="1">
      <c r="A19" s="54" t="s">
        <v>404</v>
      </c>
      <c r="B19" s="54" t="s">
        <v>405</v>
      </c>
      <c r="C19" s="59"/>
      <c r="D19" s="56" t="str">
        <f>VLOOKUP(B19,[1]ACTIVOS!$B$8:$V$20,8,FALSE)</f>
        <v>Español</v>
      </c>
      <c r="E19" s="59"/>
      <c r="F19" s="54" t="str">
        <f>IFERROR(IF(CONCATENATE(IF(VLOOKUP(B19,'[1]DATOS PERSONALES'!$B$8:$M$20,3,FALSE)&lt;&gt;"No tiene datos Personales Públicos",CONCATENATE("Públicos",CHAR(10)),""),
IF(VLOOKUP(B19,'[1]DATOS PERSONALES'!$B$8:$M$20,4,FALSE)&lt;&gt;"No tiene datos Personales Semi-privados",CONCATENATE("Semiprivados",CHAR(10)),""),
IF(VLOOKUP(B19,'[1]DATOS PERSONALES'!$B$8:$M$20,5,FALSE)&lt;&gt;"No tiene datos Personales Privados",CONCATENATE("Privados",CHAR(10)),""),
IF(VLOOKUP(B19,'[1]DATOS PERSONALES'!$B$8:$M$20,6,FALSE)&lt;&gt;"No tiene datos Personales Sensibles",CONCATENATE("Sensibles",CHAR(10),""),
IF(VLOOKUP(B19,'[1]DATOS PERSONALES'!$B$8:$M$20,7,FALSE)&lt;&gt;"No tiene datos Personales Vulnerables","Vulnerables","")))="","No tiene datos personales",CONCATENATE(IF(VLOOKUP(B19,'[1]DATOS PERSONALES'!$B$8:$M$20,3,FALSE)&lt;&gt;"No tiene datos Personales Públicos",CONCATENATE("Públicos",CHAR(10)),""),
IF(VLOOKUP(B19,'[1]DATOS PERSONALES'!$B$8:$M$20,4,FALSE)&lt;&gt;"No tiene datos Personales Semi-privados",CONCATENATE("Semiprivados",CHAR(10)),""),
IF(VLOOKUP(B19,'[1]DATOS PERSONALES'!$B$8:$M$20,5,FALSE)&lt;&gt;"No tiene datos Personales Privados",CONCATENATE("Privados",CHAR(10)),""),
IF(VLOOKUP(B19,'[1]DATOS PERSONALES'!$B$8:$M$20,6,FALSE)&lt;&gt;"No tiene datos Personales Sensibles",CONCATENATE("Sensibles",CHAR(10),""),
IF(VLOOKUP(B19,'[1]DATOS PERSONALES'!$B$8:$M$20,7,FALSE)&lt;&gt;"No tiene datos Personales Vulnerables","Vulnerables","")))),"No tiene datos personales")</f>
        <v xml:space="preserve">Semiprivados
Privados
Sensibles
</v>
      </c>
      <c r="G19" s="54" t="str">
        <f>VLOOKUP(B19,[1]ACTIVOS!$B$8:$V$20,16,FALSE)</f>
        <v>Pública</v>
      </c>
      <c r="H19" s="59"/>
      <c r="I19" s="59"/>
      <c r="J19" s="59"/>
      <c r="K19" s="59"/>
      <c r="L19" s="59"/>
      <c r="M19" s="59"/>
      <c r="N19" s="59"/>
      <c r="O19" s="59"/>
      <c r="P19" s="59"/>
    </row>
    <row r="20" spans="1:16" ht="80.099999999999994" customHeight="1">
      <c r="A20" s="54" t="s">
        <v>404</v>
      </c>
      <c r="B20" s="54" t="s">
        <v>405</v>
      </c>
      <c r="C20" s="59"/>
      <c r="D20" s="56" t="str">
        <f>VLOOKUP(B20,[1]ACTIVOS!$B$8:$V$20,8,FALSE)</f>
        <v>Español</v>
      </c>
      <c r="E20" s="59"/>
      <c r="F20" s="54" t="str">
        <f>IFERROR(IF(CONCATENATE(IF(VLOOKUP(B20,'[1]DATOS PERSONALES'!$B$8:$M$20,3,FALSE)&lt;&gt;"No tiene datos Personales Públicos",CONCATENATE("Públicos",CHAR(10)),""),
IF(VLOOKUP(B20,'[1]DATOS PERSONALES'!$B$8:$M$20,4,FALSE)&lt;&gt;"No tiene datos Personales Semi-privados",CONCATENATE("Semiprivados",CHAR(10)),""),
IF(VLOOKUP(B20,'[1]DATOS PERSONALES'!$B$8:$M$20,5,FALSE)&lt;&gt;"No tiene datos Personales Privados",CONCATENATE("Privados",CHAR(10)),""),
IF(VLOOKUP(B20,'[1]DATOS PERSONALES'!$B$8:$M$20,6,FALSE)&lt;&gt;"No tiene datos Personales Sensibles",CONCATENATE("Sensibles",CHAR(10),""),
IF(VLOOKUP(B20,'[1]DATOS PERSONALES'!$B$8:$M$20,7,FALSE)&lt;&gt;"No tiene datos Personales Vulnerables","Vulnerables","")))="","No tiene datos personales",CONCATENATE(IF(VLOOKUP(B20,'[1]DATOS PERSONALES'!$B$8:$M$20,3,FALSE)&lt;&gt;"No tiene datos Personales Públicos",CONCATENATE("Públicos",CHAR(10)),""),
IF(VLOOKUP(B20,'[1]DATOS PERSONALES'!$B$8:$M$20,4,FALSE)&lt;&gt;"No tiene datos Personales Semi-privados",CONCATENATE("Semiprivados",CHAR(10)),""),
IF(VLOOKUP(B20,'[1]DATOS PERSONALES'!$B$8:$M$20,5,FALSE)&lt;&gt;"No tiene datos Personales Privados",CONCATENATE("Privados",CHAR(10)),""),
IF(VLOOKUP(B20,'[1]DATOS PERSONALES'!$B$8:$M$20,6,FALSE)&lt;&gt;"No tiene datos Personales Sensibles",CONCATENATE("Sensibles",CHAR(10),""),
IF(VLOOKUP(B20,'[1]DATOS PERSONALES'!$B$8:$M$20,7,FALSE)&lt;&gt;"No tiene datos Personales Vulnerables","Vulnerables","")))),"No tiene datos personales")</f>
        <v xml:space="preserve">Semiprivados
Privados
Sensibles
</v>
      </c>
      <c r="G20" s="54" t="str">
        <f>VLOOKUP(B20,[1]ACTIVOS!$B$8:$V$20,16,FALSE)</f>
        <v>Pública</v>
      </c>
      <c r="H20" s="59"/>
      <c r="I20" s="59"/>
      <c r="J20" s="59"/>
      <c r="K20" s="59"/>
      <c r="L20" s="59"/>
      <c r="M20" s="59"/>
      <c r="N20" s="59"/>
      <c r="O20" s="59"/>
      <c r="P20" s="59"/>
    </row>
  </sheetData>
  <sheetProtection algorithmName="SHA-512" hashValue="OBFcx668knPb0yrodm/JL0m/aU3Lki89Y5TDuPk4iRbWXDv3klZRa6kaVm8MD+BGB2iDAV9IY505rRqeXM1hGA==" saltValue="HyOuLScCa52q0xO9Yz1I0g==" spinCount="100000" sheet="1" objects="1" scenarios="1"/>
  <mergeCells count="12">
    <mergeCell ref="L4:N4"/>
    <mergeCell ref="O4:P4"/>
    <mergeCell ref="A1:A4"/>
    <mergeCell ref="C1:C3"/>
    <mergeCell ref="D1:K3"/>
    <mergeCell ref="L1:N1"/>
    <mergeCell ref="O1:P1"/>
    <mergeCell ref="L2:N2"/>
    <mergeCell ref="O2:P2"/>
    <mergeCell ref="L3:N3"/>
    <mergeCell ref="O3:P3"/>
    <mergeCell ref="D4:K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300-000000000000}">
          <x14:formula1>
            <xm:f>'https://scjgovcol-my.sharepoint.com/Users/diana.bovea/OneDrive - Secretaría Distrital de Seguridad, Convivencia y Justicia/DB/Entregables/02. Septiembre/Activos de Información/[Plantilla Activos de Información - DIRTIC.xlsm]ACTIVOS'!#REF!</xm:f>
          </x14:formula1>
          <xm:sqref>A6:A20</xm:sqref>
        </x14:dataValidation>
        <x14:dataValidation type="list" showInputMessage="1" showErrorMessage="1" xr:uid="{00000000-0002-0000-0300-000001000000}">
          <x14:formula1>
            <xm:f>'https://scjgovcol-my.sharepoint.com/Users/diana.bovea/OneDrive - Secretaría Distrital de Seguridad, Convivencia y Justicia/DB/Entregables/02. Septiembre/Activos de Información/[Plantilla Activos de Información - DIRTIC.xlsm]ACTIVOS'!#REF!</xm:f>
          </x14:formula1>
          <xm:sqref>B6:B20</xm:sqref>
        </x14:dataValidation>
        <x14:dataValidation type="list" allowBlank="1" showInputMessage="1" showErrorMessage="1" xr:uid="{00000000-0002-0000-0300-000002000000}">
          <x14:formula1>
            <xm:f>'https://scjgovcol-my.sharepoint.com/Users/diana.bovea/OneDrive - Secretaría Distrital de Seguridad, Convivencia y Justicia/DB/Entregables/02. Septiembre/Activos de Información/[Plantilla Activos de Información - DIRTIC.xlsm]Valores'!#REF!</xm:f>
          </x14:formula1>
          <xm:sqref>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Activos</vt:lpstr>
      <vt:lpstr>Hoja1</vt:lpstr>
      <vt:lpstr>Proceso</vt:lpstr>
      <vt:lpstr>Listas</vt:lpstr>
      <vt:lpstr>Índice de inforación CyR</vt:lpstr>
      <vt:lpstr>Apoyo</vt:lpstr>
      <vt:lpstr>Estratégico</vt:lpstr>
      <vt:lpstr>Misional</vt:lpstr>
      <vt:lpstr>Seguimiento_y_control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Bovea Jimenez</dc:creator>
  <cp:lastModifiedBy>yudely barriosc</cp:lastModifiedBy>
  <dcterms:created xsi:type="dcterms:W3CDTF">2018-10-16T20:46:25Z</dcterms:created>
  <dcterms:modified xsi:type="dcterms:W3CDTF">2019-12-30T14:32:59Z</dcterms:modified>
</cp:coreProperties>
</file>