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rce\Downloads\"/>
    </mc:Choice>
  </mc:AlternateContent>
  <xr:revisionPtr revIDLastSave="0" documentId="13_ncr:1_{DABB07F4-5ABA-4402-8A0A-AAE9C9D6CBF3}" xr6:coauthVersionLast="47" xr6:coauthVersionMax="47" xr10:uidLastSave="{00000000-0000-0000-0000-000000000000}"/>
  <bookViews>
    <workbookView xWindow="-120" yWindow="-120" windowWidth="20730" windowHeight="11040" tabRatio="901" xr2:uid="{00000000-000D-0000-FFFF-FFFF00000000}"/>
  </bookViews>
  <sheets>
    <sheet name="Menú" sheetId="4" r:id="rId1"/>
    <sheet name="C 1. Riesgos Corrupción" sheetId="11" r:id="rId2"/>
    <sheet name="C 2. Rac. de trámites" sheetId="12" r:id="rId3"/>
    <sheet name="C 3. Rendición Cuentas" sheetId="8" r:id="rId4"/>
    <sheet name="C 4. Atención Ciudadano" sheetId="7" r:id="rId5"/>
    <sheet name="C 5. Transparencia Acceso" sheetId="15" r:id="rId6"/>
    <sheet name="C 6. Iniciativas Adicionales" sheetId="5" r:id="rId7"/>
  </sheets>
  <definedNames>
    <definedName name="_xlnm._FilterDatabase" localSheetId="1" hidden="1">'C 1. Riesgos Corrupción'!$A$6:$P$6</definedName>
    <definedName name="_xlnm._FilterDatabase" localSheetId="3" hidden="1">'C 3. Rendición Cuentas'!$B$6:$P$6</definedName>
    <definedName name="_xlnm._FilterDatabase" localSheetId="4" hidden="1">'C 4. Atención Ciudadano'!$C$6:$O$19</definedName>
    <definedName name="_xlnm._FilterDatabase" localSheetId="5" hidden="1">'C 5. Transparencia Acceso'!$A$6:$P$30</definedName>
    <definedName name="_xlnm._FilterDatabase" localSheetId="6" hidden="1">'C 6. Iniciativas Adicionales'!$B$6:$I$14</definedName>
    <definedName name="_xlnm.Print_Area" localSheetId="1">'C 1. Riesgos Corrupción'!$B$1:$O$25</definedName>
    <definedName name="_xlnm.Print_Area" localSheetId="3">'C 3. Rendición Cuentas'!$B$2:$O$27</definedName>
    <definedName name="_xlnm.Print_Area" localSheetId="4">'C 4. Atención Ciudadano'!$B$7:$O$18</definedName>
    <definedName name="_xlnm.Print_Area" localSheetId="5">'C 5. Transparencia Acceso'!$B$8:$O$30</definedName>
    <definedName name="_xlnm.Print_Area" localSheetId="6">'C 6. Iniciativas Adicionales'!$B$7:$O$14</definedName>
    <definedName name="_xlnm.Print_Area" localSheetId="0">Menú!$A$1:$N$30</definedName>
    <definedName name="_xlnm.Print_Titles" localSheetId="1">'C 1. Riesgos Corrupción'!$1:$6</definedName>
    <definedName name="_xlnm.Print_Titles" localSheetId="3">'C 3. Rendición Cuentas'!#REF!</definedName>
    <definedName name="_xlnm.Print_Titles" localSheetId="4">'C 4. Atención Ciudadano'!#REF!</definedName>
    <definedName name="_xlnm.Print_Titles" localSheetId="5">'C 5. Transparencia Acceso'!#REF!</definedName>
    <definedName name="_xlnm.Print_Titles" localSheetId="6">'C 6. Iniciativas Adicionales'!#REF!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5" l="1"/>
  <c r="A21" i="4" l="1"/>
  <c r="A19" i="4"/>
  <c r="A18" i="4"/>
  <c r="A17" i="4"/>
  <c r="A22" i="4" s="1"/>
  <c r="B22" i="4" l="1"/>
  <c r="P6" i="7"/>
  <c r="P6" i="5" l="1"/>
  <c r="P6" i="8"/>
  <c r="P6" i="11"/>
</calcChain>
</file>

<file path=xl/sharedStrings.xml><?xml version="1.0" encoding="utf-8"?>
<sst xmlns="http://schemas.openxmlformats.org/spreadsheetml/2006/main" count="672" uniqueCount="400">
  <si>
    <t>Proceso:</t>
  </si>
  <si>
    <t>Direccionamiento Sectorial e Institucional</t>
  </si>
  <si>
    <t xml:space="preserve">Código: </t>
  </si>
  <si>
    <t>F-DS-568</t>
  </si>
  <si>
    <t xml:space="preserve">Versión: </t>
  </si>
  <si>
    <t>Documento:</t>
  </si>
  <si>
    <t>Plan Anticorrupción y de Atención al Ciudadano
2023</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</si>
  <si>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</si>
  <si>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</si>
  <si>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</si>
  <si>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</si>
  <si>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</si>
  <si>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</si>
  <si>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</si>
  <si>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</si>
  <si>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</si>
  <si>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</si>
  <si>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Avance %</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</si>
  <si>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</si>
  <si>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</si>
  <si>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</si>
  <si>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</si>
  <si>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</si>
  <si>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</si>
  <si>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</si>
  <si>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2023</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</si>
  <si>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</si>
  <si>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</si>
  <si>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</si>
  <si>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</si>
  <si>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</si>
  <si>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</si>
  <si>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</si>
  <si>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</si>
  <si>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Componente de 3 (Rendición de Cuentas) - Actividad 2.2: Modificación de la primera fecha máxima programada pasa del 31 de marzo de 2023 a 30 de abril de 2023.</t>
  </si>
  <si>
    <t>Componente de 3 (Rendición de Cuentas) - Actividad 3.2: Modificación de la primera fecha máxima programada pasa del 30 de marzo de 2023 a 30 de abril de 2023.</t>
  </si>
  <si>
    <t>Se elimina la actividad 1.5 del componente 5 (Transparencia y Acceso a la Información), teniendo en cuenta que se encontraba duplicada en la actividad 1.2 del mismo componente.</t>
  </si>
  <si>
    <t>Componente 5 (Transparencia y Acceso a la Información): Se ajusta actividad 1.9 teniendo en cuenta que se llevará a cabo la actualización y publicación de 72 datos abiertos en el portal distrital, para el periodo comprendido entre el 01 de enero y el 31 de diciembre de 2023, de acuerdo con la programación establecida.</t>
  </si>
  <si>
    <t>Componente 5 (Transparencia y Acceso a la Información): Se ajusta la redacción de la actividad 4.1, su meta e indicador, dando claridad en relación con la entrega de los insumos a la la Dirección de Tecnologías relacionados con la actualización de la página web de la entidad. En este orden, queda definida de la siguiente manera:
*Actividad: Realizar y enviar Mockups para el rediseño y migración del sitio web de la Entidad, en aras de que cumpla con los requerimientos de accesibilidad y presentación de la información.
*Meta: Dos (2) mockups de diseño trimestralmente enviados a TIC
*Indicador: Número de mockups diseñados y entregados.</t>
  </si>
  <si>
    <t>Componente 5 (Transparencia y Acceso a la Información): Se ajusta el indicador y la meta de la actividad 4,4, quedando de la siguiente manera: 
*Meta: Requerimientos implementados en el sitio web.
*Indicador: Requerimientos atendidos/ Requerimientos allegados
Cumplir con los requerimientos de la Oficina Asesora de Comunicaciones relacionados con el sitio web.</t>
  </si>
  <si>
    <t>Componente 1 (Riesgos de Corrupción)-Actividad 1.4 Se modifica la descripción de la actividad dando claridad a la las observaciones emitidas por la Oficina de Control Interno.</t>
  </si>
  <si>
    <t>Componente 3( Rendición de Cuentas)- Actividades 1.6 -1.7-2.3  se ajustan la fecha máxima de las actividades, acuerdo con el indicador que es de manera trimestral.
*Actividad 3.2: Se  ajusta la actividad en torno a los 7 espacios de dialogo que plantean en la estrategia de rendición de cuentas en el componente 3, ajustando los responsables, meta  y fecha máxima de ejecución de la actividad.
*La actividad 3.4: Se ajusta la descripción de la actividad, meta, indicador, fecha máxima de ejecución de conformidad con lo establecido para el desarrollo de  la audiciencia pública de rendición de cuentas de la entidad.
*La actividad  3.5 :Se ajusta la meta y el indicador de la actividad, de conformidad con lo establecido para el desarrollo de  la audiciencia pública de rendición de cuentas de la entidad.</t>
  </si>
  <si>
    <t>Componente 4(Mecanismos para mejorar la Atención al Ciudadana) Se  las fechas máximas de ejecución de las actividades 4.1- 5.1 y5.2, de acuerdo con las observaciones de la Oficina de Control Interno y en coherencia con la programación de las actividades.
*Se justa los indicadores de las actividades 5.3y 5.4  de acuerdo con las observaciones de la Oficina de Control Interno y en coherencia con la programación de las actividades.</t>
  </si>
  <si>
    <t>Componente 5 (Mecanismos para la transparencia y acceso a la información pública) De conformidad con definición de estrategia para la construcción el PAAC, “La transparencia activa implica la disponibilidad de información a través de medios físicos y electrónicos” las actividades  1.11 y 1.12 se trasladan al subcomponente Lineamientos de Transparencia Activa. Cambiando su númeraación a 2.1 y 2.2
*La actvidad 2.1 se ajsuta meta, indicador  y se traslado de subcomponente de Lineamientos de transparencia pasiva a Lineamientos de Transparencia Activa, quedando con la numeración 1.11.
*La actividad 4.3 se ajusta fechas máximas de ejecución  de acuerdo con la descripción y el indicador de la misma.</t>
  </si>
  <si>
    <t>Componente 6( Iniciativas adicionales): Se ajusta indicador de la actividad 1.4 de conformidad con las recomendaciones emitidas por la OCI durante el primer seguimiento cuatrimestral del PAAC y en coherencia con la meta y descripción de esta.</t>
  </si>
  <si>
    <t>Consolidación:</t>
  </si>
  <si>
    <t>Oficina Asesora de Planeación - OAP</t>
  </si>
  <si>
    <t xml:space="preserve">Plan Anticorrupción y de Atención al Ciudadano
</t>
  </si>
  <si>
    <t xml:space="preserve">Ponderación del Plan de Acción </t>
  </si>
  <si>
    <t>Subcomponente</t>
  </si>
  <si>
    <t># Actividad</t>
  </si>
  <si>
    <t>Actividad</t>
  </si>
  <si>
    <t>Meta o Producto</t>
  </si>
  <si>
    <t>Indicador</t>
  </si>
  <si>
    <t xml:space="preserve">Responsable Dependencia Líder </t>
  </si>
  <si>
    <t>Responsable Dependencia Apoyo</t>
  </si>
  <si>
    <t>Recursos</t>
  </si>
  <si>
    <t>Fecha Máxima Programada</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</si>
  <si>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</si>
  <si>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</si>
  <si>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</si>
  <si>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</si>
  <si>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</si>
  <si>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</si>
  <si>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</si>
  <si>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</si>
  <si>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</si>
  <si>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</si>
  <si>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</si>
  <si>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</si>
  <si>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</si>
  <si>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</si>
  <si>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</si>
  <si>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</si>
  <si>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</si>
  <si>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</si>
  <si>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</si>
  <si>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</si>
  <si>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</si>
  <si>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Subcomponente 2
Construcción del Mapa de Riesgos de Corrupción</t>
  </si>
  <si>
    <t>2.1</t>
  </si>
  <si>
    <t>Actualizar la matriz de los riesgos de corrupción para la vigencia 2023.</t>
  </si>
  <si>
    <t>Una (1) matriz de riesgos de corrupción actualizada para la vigencia 2023</t>
  </si>
  <si>
    <t xml:space="preserve">Matriz de riesgos de corrupción actualizada </t>
  </si>
  <si>
    <t>2.2</t>
  </si>
  <si>
    <t>Realizar campañas semestrales, de apropiación de la  política de Administración de Riesgos de corrupción.</t>
  </si>
  <si>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</si>
  <si>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</si>
  <si>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</si>
  <si>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</si>
  <si>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</si>
  <si>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</si>
  <si>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</si>
  <si>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</si>
  <si>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</si>
  <si>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</si>
  <si>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</si>
  <si>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</si>
  <si>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</si>
  <si>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</si>
  <si>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</si>
  <si>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</si>
  <si>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</si>
  <si>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</si>
  <si>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</si>
  <si>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</si>
  <si>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</si>
  <si>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</si>
  <si>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</si>
  <si>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</si>
  <si>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</si>
  <si>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</si>
  <si>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</si>
  <si>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</si>
  <si>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</si>
  <si>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</si>
  <si>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</si>
  <si>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</si>
  <si>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</si>
  <si>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</si>
  <si>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</si>
  <si>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Fecha Registro</t>
  </si>
  <si>
    <t>Justificación/Reversión</t>
  </si>
  <si>
    <t>En la vigencia 2022, se realizaron mesas de trabajo con los procesos misionales y de apoyo los días 28 de junio y 4 de
noviembre donde NO se identificaron nuevos trámites u OPAS que pudieran ser enviados a la Secretaría General de la Alcaldía
Mayor de Bogotá para revisión y validación. En este sentido, se incluye para la vigencia 2023 en el componente de
Transparencia, la formulación y ejecución de un plan de trabajo que permita la identificación de nuevos Trámites u OPAS.</t>
  </si>
  <si>
    <t>INVENTARIO DE TRAMITES</t>
  </si>
  <si>
    <t>Tipo</t>
  </si>
  <si>
    <t>Número</t>
  </si>
  <si>
    <t xml:space="preserve">Nombre </t>
  </si>
  <si>
    <t>Estado</t>
  </si>
  <si>
    <t>Único</t>
  </si>
  <si>
    <t>Autorización para ingreso como visitante a la Cárcel
Distrital de Varones y Anexo de Mujeres.</t>
  </si>
  <si>
    <t>Inscrito</t>
  </si>
  <si>
    <t xml:space="preserve">Plan Anticorrupción y de Atención al Ciudadano 2023
</t>
  </si>
  <si>
    <t>Subcomponente 1
Informar avances y resultados de la gestión con  calidad y en lenguaje comprensible</t>
  </si>
  <si>
    <t>Conformar el equipo líder de rendición de cuentas de la SDSCJ para la vigencia 2023</t>
  </si>
  <si>
    <t>Un (1) equipo de rendición de cuentas de la SDSCJ conformado</t>
  </si>
  <si>
    <t>Comunicación de equipo conformado</t>
  </si>
  <si>
    <t xml:space="preserve">Humanos
Tecnológicos </t>
  </si>
  <si>
    <t>Realizar la actualización del procedimiento de rendición de cuentas de la entidad.</t>
  </si>
  <si>
    <t>Una (1) actualización del procedimiento de rendición de cuentas de la entidad.</t>
  </si>
  <si>
    <t>Documento actualizado</t>
  </si>
  <si>
    <t>Realizar autoevaluación de los ejercicios de rendición de cuentas, de la vigencia anterior -2022.</t>
  </si>
  <si>
    <t xml:space="preserve">Un (1) ejercicio de autoevaluación  de rendición de cuentas, de la vigencia anterior -2022. </t>
  </si>
  <si>
    <t>Autoevaluación de rendición de cuentas</t>
  </si>
  <si>
    <t>Todas las dependencias en especial áreas misionales (Subsecretaría de Seguridad y Convivencia
Subsecretaría de Acceso a la Justicia)</t>
  </si>
  <si>
    <t>Formular y publicar la estrategia de rendición de cuentas con enfoque de género para la vigencia 2023</t>
  </si>
  <si>
    <t>Una (1) estrategia  de rendición de cuentas con enfoque de género de la entidad formulada y publicada.</t>
  </si>
  <si>
    <t>Documento formulado y publicado</t>
  </si>
  <si>
    <t>1.5</t>
  </si>
  <si>
    <t xml:space="preserve">Elaborar y publicar informes de gestión de la entidad, en lenguaje claro y comprensible. </t>
  </si>
  <si>
    <t>Cuatro (4) informes de gestión elaborados, sintetizados en lenguaje claro,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</si>
  <si>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</si>
  <si>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</si>
  <si>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</si>
  <si>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31/01/2023
22/04/2023
22/07/2023
21/10/2023</t>
  </si>
  <si>
    <t>1.6</t>
  </si>
  <si>
    <t xml:space="preserve">
Elaborar y divulgar  trimestralmente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</si>
  <si>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12 piezas comunicacionales sobre la gestión de la entidad, en lenguaje comprensible,</t>
  </si>
  <si>
    <t xml:space="preserve">Número de publicaciones realizadas </t>
  </si>
  <si>
    <t>Oficina Asesora de Comunicaciones</t>
  </si>
  <si>
    <t>31/03/2023
31/06/2023
30/09/2023
31/12/2023</t>
  </si>
  <si>
    <t xml:space="preserve">Publicar  trimestralmente tres piezas con información sobre servicios de la entidad con enfoque de género, incluyente y no sexista. </t>
  </si>
  <si>
    <t>Subcomponente 2
Desarrollar escenarios de diálogo en doble vía con la ciudadanía y sus organizaciones</t>
  </si>
  <si>
    <t xml:space="preserve">Realizar audiencia pública de rendición de cuentas con enfoque de género para el sector de Seguridad, Convivencia y Justicia donde se den a conocer los logros y avances de la gestión de la entidad. </t>
  </si>
  <si>
    <t>Una (1) audiencia pública de rendición de cuentas Sector Seguridad, Convivencia y Justicia realizada</t>
  </si>
  <si>
    <t xml:space="preserve">Audiencia pública de rendición de cuentas realizada con enfoque de género </t>
  </si>
  <si>
    <t>Oficina Asesora de Planeación
Oficina Asesora de Comunicaciones</t>
  </si>
  <si>
    <t>Desarrollar espacios de diálogo ciudadano con transversalización de enfoque de género,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</si>
  <si>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</si>
  <si>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</si>
  <si>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</si>
  <si>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Humanos
Físicos
Tecnológicos
Financieros (Proyecto 7776 Fortalecimiento de la gestión institucional y la participación ciudadana en la Secretaría Distrital de
Seguridad, Convivencia y Justicia en Bogotá́)</t>
  </si>
  <si>
    <t>30/04/2023
31/07/2023
30/11/2023</t>
  </si>
  <si>
    <t>2.3</t>
  </si>
  <si>
    <t>Desarrollar espacios de diálogo ciudadano con enfoque de género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</si>
  <si>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 Uno por cada dirección.</t>
  </si>
  <si>
    <t>Número de diálogo ciudadano desarrollados / Número de diálogos ciudadanos programados</t>
  </si>
  <si>
    <t>Subsecretaría de Acceso a la Justicia</t>
  </si>
  <si>
    <t>Dirección de acceso a la justicia
Dirección de Responsabilidad Penal Adolescente</t>
  </si>
  <si>
    <t>Humanos
Físicos
Tecnológicos
Financieros (Proyecto 7776 Fortalecimiento de la gestión institucional y la participación ciudadana en la Secretaría Distrital de
Seguridad, Convivencia y Justicia en Bogotá)</t>
  </si>
  <si>
    <t>30/06/2023
30/09/2023
30/11/2023</t>
  </si>
  <si>
    <t>2.4</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</si>
  <si>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</si>
  <si>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</si>
  <si>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resultado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</si>
  <si>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</si>
  <si>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23/02/2023
30/05/2023
30/09/2023
23/12/2023</t>
  </si>
  <si>
    <t>2.5</t>
  </si>
  <si>
    <t>Actualizar la caracterización de ciudadanos, usuarios y grupos de interés de conformidad con los lineamientos de la Función Pública</t>
  </si>
  <si>
    <t>Un (1) documentos de caracterización</t>
  </si>
  <si>
    <t>Número de documentos de caracterización</t>
  </si>
  <si>
    <t>Subcomponente 3 
Responder a compromisos propuestos, evaluación y retroalimentación en los ejercicios de rendición de cuentas para mejora</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</si>
  <si>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</si>
  <si>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</si>
  <si>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</si>
  <si>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Físicos
Tecnológicos</t>
  </si>
  <si>
    <t>28/02/2023
31/08/2023</t>
  </si>
  <si>
    <t>Convocar a la ciudadanía  y grupos de interés  para la participación en los espacios de diálogo ciudadano, en el marco de la rendición de cuentas.</t>
  </si>
  <si>
    <t xml:space="preserve"> 7 Convocatorias realizadas </t>
  </si>
  <si>
    <t>Número de convocatorias de los diálogos ciudadanos desarrolladas/
Número de convocatorias de los diálogos ciudadanos programadas</t>
  </si>
  <si>
    <t xml:space="preserve">Subsecretaría de Seguridad (ABRIL, JULIO y NOVIEMBRE) Subsecretaría de Acceso a la Justicia (JUNIO, SEPTIEMBRE y NOVIEMBRE) Oficina Asesora de Planeación
</t>
  </si>
  <si>
    <t>30/04/2023
30/06/2023
31/07/2023
30/09/2023
30/11/2023
31/12/2023</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</si>
  <si>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</si>
  <si>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</si>
  <si>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</si>
  <si>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</si>
  <si>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</si>
  <si>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30/04/2023
31/08/2023
30/12/2023</t>
  </si>
  <si>
    <t>3.4</t>
  </si>
  <si>
    <t>Sistematizar el espacio de Audiencia Pública de Rendición de
Cuentas de la entidad</t>
  </si>
  <si>
    <t>Una (1) sistematización de la Audiencia Pública de Rendición de Cuentas.</t>
  </si>
  <si>
    <t>Una de sistematizaciones realizadas</t>
  </si>
  <si>
    <t>3.5</t>
  </si>
  <si>
    <t>Publicar peticiones resultado de la audiencia pública de rendición de cuentas 2023</t>
  </si>
  <si>
    <t>Una (1) publicación de peticiones ciudadanas resultado de la Audiencia Pública de Rendición de Cuentas.</t>
  </si>
  <si>
    <t>Publicación de peticiones ciudadanas resultado de la Audiencia Pública de Rendición de Cuentas realizadas</t>
  </si>
  <si>
    <t>Oficina Asesora de Comunicaciones
Todas las dependencias en especial áreas misionales (Subsecretaría de Seguridad y Convivencia
Subsecretaría de Acceso a la Justicia)</t>
  </si>
  <si>
    <t>4.  Evaluación y retroalimentación a  la gestión institucional</t>
  </si>
  <si>
    <t>4.1.</t>
  </si>
  <si>
    <t>Evaluar por parte de la Oficina de Control Interno la estrategia de Rendición de cuentas de la entidad, en el marco de la normatividad vigente</t>
  </si>
  <si>
    <t>Una evaluación de la estrategia de rendición de cuentas</t>
  </si>
  <si>
    <t>Número de evaluaciones realizadas en el período/numero de evaluaciones programados en el periodo</t>
  </si>
  <si>
    <t>Subcomponente 1
Planeación estratégica de servicio al ciudadano</t>
  </si>
  <si>
    <t>Presentar al comité Institucional de Gestión y Desempeño MIPG los resultados de la medición de satisfacción de las respuestas a las peticiones emitidas a la ciudadanía y/o la gestión del Defensor del Ciudadano frente a la oportunidad de las respuestas.</t>
  </si>
  <si>
    <t>Un (1) acta de comité Institucional de  Gestión y Desempeño</t>
  </si>
  <si>
    <t>Número de actas de comité Institucional de  Gestión y Desempeño</t>
  </si>
  <si>
    <t>Subsecretaría de Gestión Institucional (Atención al Ciudadano)</t>
  </si>
  <si>
    <t>Establecer y ejecutar el plan de trabajo de la estrategia de acercamiento a lengua de señas de la Entidad para potenciar la atención de personas con discapacidad auditiva.</t>
  </si>
  <si>
    <t>Cumplimiento del plan de trabajo de la estrategia de acercamiento a lengua de señas.</t>
  </si>
  <si>
    <t>Total de actividades cumplidas del plan de trabajo de la estrategia de acercamiento a lengua de señas</t>
  </si>
  <si>
    <t>Subcomponente 2
Fortalecimiento del talento humano al servicio civil</t>
  </si>
  <si>
    <t>Incorporar temáticas relacionadas con el servicio al ciudadano en el Plan Institucional de Capacitación de acuerdo con el diagnóstico</t>
  </si>
  <si>
    <t>Dos (2) jornadas de capacitación en temáticas relacionadas con servicio al ciudadano realizadas.</t>
  </si>
  <si>
    <t>Número de jornadas de capacitación realizadas</t>
  </si>
  <si>
    <t>Dirección de Gestión Humana</t>
  </si>
  <si>
    <t>Humanos
Tecnológicos
Financieros (Rubros de capacitación-funcionamiento)</t>
  </si>
  <si>
    <t>30/06/2023
31/12/2023</t>
  </si>
  <si>
    <t>Desarrollar actividades para promover reconocimientos que destaquen el desempeño de los servidores públicos y/o contratistas en relación con el servicio prestado al ciudadano.</t>
  </si>
  <si>
    <t>Un (1) reconocimiento a servidores públicos y/o contratistas destacados en relación al servicio prestado al ciudadano</t>
  </si>
  <si>
    <t>No. reconocimiento realizado</t>
  </si>
  <si>
    <t>Todas las dependencias</t>
  </si>
  <si>
    <t>Solicitar que se incluya en el Plan Institucional de Capacitación de la SDSCJ capacitaciones en temáticas relacionadas con el fortalecimiento de la expresión escrita y verbal fundamentada en lenguaje claro</t>
  </si>
  <si>
    <t>Una (1) solicitud de capacitación en temática relacionad con fortalecimiento en lenguaje claro</t>
  </si>
  <si>
    <t>No. de solicitudes de capacitación en temática relacionad con fortalecimiento en lenguaje claro</t>
  </si>
  <si>
    <t>Subcomponente 3
Gestión de relacionamiento con los ciudadanos</t>
  </si>
  <si>
    <t>Actualizar y socializar la carta de trato digno de la entidad.</t>
  </si>
  <si>
    <t>Una (1) actualización y socialización de la carta de trato digno</t>
  </si>
  <si>
    <t>No. actualización y socialización de documento</t>
  </si>
  <si>
    <t>Subcomponente 4 
Conocimiento al servicio al ciudadano</t>
  </si>
  <si>
    <t>Socializar y/o difundir, al interior de la entidad los “Lineamientos relacionados con la Política Pública Distrital de Servicio a la Ciudadanía”</t>
  </si>
  <si>
    <t>Cuatro (4) socializaciones y/o difusiones de los “Lineamientos relacionados con la Política Pública Distrital de Servicio a la Ciudadanía”</t>
  </si>
  <si>
    <t xml:space="preserve">Número de socializaciones realizadas semestralmente. </t>
  </si>
  <si>
    <t>(Atención al Ciudadano)
Subsecretaría de Acceso a la Justicia
(Dirección de Acceso a la Justicia)</t>
  </si>
  <si>
    <t>30/06/2023
30/11/2023</t>
  </si>
  <si>
    <t xml:space="preserve">Socializar y sensibilizar, al interior de la Dirección de Acceso a la Justicia las Rutas de Acceso a la Justicia </t>
  </si>
  <si>
    <t>Tres (3) socializaciones o sensibilizaciones de forma semestral sobre rutas de acceso a la justicia.</t>
  </si>
  <si>
    <t>Dirección de Acceso a la Justicia</t>
  </si>
  <si>
    <t>30/06/2023
30/12/2023</t>
  </si>
  <si>
    <t>Subcomponente 5
Evaluación de gestión y medición de la percepción ciudadana</t>
  </si>
  <si>
    <t>Implementar los lineamientos para la medición de la calidad de las respuestas a las PQRSDF ciudadanas emitidas por la SDSCJ.</t>
  </si>
  <si>
    <t>Tres (3) Informes de la medición a la calidad de las respuestas  a las PQRSDF ciudadanas emitidas por la SDSCJ.</t>
  </si>
  <si>
    <t>Número de informes de la medición a la calidad de las respuestas  a las PQRSDF ciudadanas emitidas por la SDSCJ.</t>
  </si>
  <si>
    <t>30/04/2023
30/07/2023
31/10/2023</t>
  </si>
  <si>
    <t>Implementar los lineamientos para la medición de la satisfacción de los ciudadanos atendidos a través de los diferentes canales establecidos por la SDSCJ.</t>
  </si>
  <si>
    <t>Tres (3) Informes de satisfacción de la atención realizada a través de los canales de la SDSCJ.</t>
  </si>
  <si>
    <t>Número informes de satisfacción de la atención realizada a través de los canales de la SDSCJ.</t>
  </si>
  <si>
    <t>5.3</t>
  </si>
  <si>
    <t>Mantener la medición del canal telefónico de atención al ciudadano</t>
  </si>
  <si>
    <t>Extensiones telefónicas de atención a ciudadanos con medición de tiempos de atención. </t>
  </si>
  <si>
    <t xml:space="preserve"> Medición mensual del canal telefónico de atención al ciudadano</t>
  </si>
  <si>
    <t>Dirección de Tecnologías y Sistemas de la Información.</t>
  </si>
  <si>
    <t>5.4</t>
  </si>
  <si>
    <t xml:space="preserve">Mantener la implementación de la encuesta telefónica de satisfacción de atención al ciudadano </t>
  </si>
  <si>
    <t xml:space="preserve">Encuesta telefónica implementada para la atención brindada al ciudadano </t>
  </si>
  <si>
    <t xml:space="preserve">Seguimiento mensual a encuesta implementada  </t>
  </si>
  <si>
    <t>Dirección de Tecnologías y Sistemas de la Información</t>
  </si>
  <si>
    <t>01/01/2023
31/12/2023</t>
  </si>
  <si>
    <t>Subcomponente 1 Lineamientos de Transparencia Activa</t>
  </si>
  <si>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</si>
  <si>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</si>
  <si>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</si>
  <si>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</si>
  <si>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</si>
  <si>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</si>
  <si>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</si>
  <si>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</si>
  <si>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</si>
  <si>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</si>
  <si>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t>
  </si>
  <si>
    <t xml:space="preserve">Memorando por semestre </t>
  </si>
  <si>
    <t>Dirección Jurídica y Contractual</t>
  </si>
  <si>
    <t>Jornada de capacitación sobre manual de contratación, supervisión e interventoría, dirigidas a supervisores y apoyo a la supervisión</t>
  </si>
  <si>
    <t>Listado de asistencia</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</si>
  <si>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</si>
  <si>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</si>
  <si>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sección de instancias de coordinación.</t>
  </si>
  <si>
    <t xml:space="preserve">Subsecretaría de Seguridad y Convivencia
</t>
  </si>
  <si>
    <t xml:space="preserve">Oficina Asesora de Planeación </t>
  </si>
  <si>
    <t>Desarrollar mesa de trabajo para definir la información  del sitio web de inventario de trámites y servicios de la entidad.</t>
  </si>
  <si>
    <t>Una (1) mesa de trabajo</t>
  </si>
  <si>
    <t>Números de mesas de trabajo realizadas</t>
  </si>
  <si>
    <t xml:space="preserve">Oficina Asesora de Comunicaciones
Dirección de Tecnologías y sistemas de Información </t>
  </si>
  <si>
    <t>Realizar la actualización y simplificación de las preguntas frecuentes de cara al ciudadano, mediante la aplicación de la estrategia de lenguaje claro.</t>
  </si>
  <si>
    <t xml:space="preserve">Un (1) Documento con las preguntas frecuentes actualizadas y simplificadas bajo estrategia de lenguaje claro.                    </t>
  </si>
  <si>
    <t>Documento con las preguntas frecuentes actualizadas y simplificadas bajo estrategia de lenguaje claro</t>
  </si>
  <si>
    <t>Actualizar  y publicar datos abiertos en la plataforma distrital.</t>
  </si>
  <si>
    <t>Realizar la actualización y publicación de 72 datos abiertos en el portal distrital, para el periodo comprendido entre el 01 de enero y el 31 de diciembre de 2023, de acuerdo con la programación establecida</t>
  </si>
  <si>
    <t>(A/B)*100 donde la Variable A: Número de Datos Abiertos publicados en el periodo a analizar. Variable B: Número total de Datos Abiertos que se deben actualizar en el periodo a analizar</t>
  </si>
  <si>
    <t>Oficina de Análisis de Información y Estudios Estratégicos</t>
  </si>
  <si>
    <t>Formular y ejecutar plan de trabajo para la identificación de servicios, trámites y/o OPAS de la entidad.</t>
  </si>
  <si>
    <t>Un (1) plan de trabajo formulado y ejecutado</t>
  </si>
  <si>
    <t>Números de actividades del plan de trabajo realizadas/ Número de actividades del plan de trabajo formuladas</t>
  </si>
  <si>
    <t xml:space="preserve">Subsecretaría de Gestión Institucional (Atención al Ciudadano)
Subsecretaría de Acceso a la Justicia 
Subsecretaría de Seguridad y Convivencia </t>
  </si>
  <si>
    <t>1,11</t>
  </si>
  <si>
    <t>Publicar en la página web los informes mensuales de  PQRSDF (Peticiones, Quejas, Reclamos, Sugerencias, Denuncias y Felicitaciones) y Solicitudes de Acceso a la Información.</t>
  </si>
  <si>
    <t>Dos (2) Informes mensualmente publicados en la web.</t>
  </si>
  <si>
    <t>Número de informes mensualmente publicados en la web, para un total de 24 en el año</t>
  </si>
  <si>
    <t>Subcomponente 2
Lineamientos de transparencia pasiva</t>
  </si>
  <si>
    <t>2,1</t>
  </si>
  <si>
    <t>Realizar informes mensuales de Solicitudes de Acceso a la Información.</t>
  </si>
  <si>
    <t>Once (11)  informes mensuales elaborados y publicados en la página web</t>
  </si>
  <si>
    <t>Número de informes elaborados y publicados en la página web</t>
  </si>
  <si>
    <t>Realizar informes mensuales de PQRSDF (Peticiones, Quejas, Reclamos, Sugerencias, Denuncias y Felicitaciones).</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</si>
  <si>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</si>
  <si>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</si>
  <si>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</si>
  <si>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</si>
  <si>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</si>
  <si>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</si>
  <si>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</si>
  <si>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</si>
  <si>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</si>
  <si>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</si>
  <si>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</si>
  <si>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Realizar capacitaciones en cada periodo programado</t>
  </si>
  <si>
    <t>Número de capacitaciones realizadas /Número de capacitaciones programadas *100</t>
  </si>
  <si>
    <t>Subcomponente 4
Criterio diferencial de accesibilidad</t>
  </si>
  <si>
    <t>Realizar y enviar Mockups para el rediseño y migración del sitio web de la Entidad, en aras de que cumpla  con los requerimientos de accesibilidad y presentación de la información.</t>
  </si>
  <si>
    <t>Dos (2) mockups de diseño trimestralmente enviados a TIC</t>
  </si>
  <si>
    <t xml:space="preserve">
Número de mockups diseñados y entregados</t>
  </si>
  <si>
    <t>Dirección de Tecnologías y Sistemas de Información</t>
  </si>
  <si>
    <t>Humanos y tecnológicos</t>
  </si>
  <si>
    <t xml:space="preserve">
30/06/2023
30/09/2023
31/12/2023</t>
  </si>
  <si>
    <t xml:space="preserve">Incluir interpretación de lengua de señas colombianas o subtítulos en los videos para que las personas con discapacidad auditiva o quienes vean los videos en pantallas o dispositivos sin sonido, puedan recibir el mensaje. </t>
  </si>
  <si>
    <t xml:space="preserve">12 videos con lengua de señas colombianas o subtítulos (tres trimestrales) </t>
  </si>
  <si>
    <t>Número de videos publicados con lengua de señas o subtitulados</t>
  </si>
  <si>
    <t>30/05/2023
31/07/2023
31/10/2023</t>
  </si>
  <si>
    <t>4.3</t>
  </si>
  <si>
    <t>Divulgar el canal para denunciar actos de corrupción en los diferentes productos internos y externos de comunicación para la ciudadanía y  los servidores y servidoras</t>
  </si>
  <si>
    <t xml:space="preserve">12 publicaciones (una mensual) Trimestralmente 3 </t>
  </si>
  <si>
    <t xml:space="preserve">Número de publicaciones en donde se divulguen el canal para denunciar actos de corrupción </t>
  </si>
  <si>
    <t>4.4</t>
  </si>
  <si>
    <t xml:space="preserve">Actualizar el versionamiento del sitio web de la Entidad  de drupal 7 a 9 de acuerdo al rediseño del mismo. </t>
  </si>
  <si>
    <t>Requerimientos atendidos/ Requerimientos allegados
Cumplir con los requerimientos de la Oficina Asesora de Comunicaciones  relacionados con el sitio web.</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</si>
  <si>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</si>
  <si>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</si>
  <si>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</si>
  <si>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</si>
  <si>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18/03/2023
20/05/2023
15/07/2023
16/09/2023
15/11/2023</t>
  </si>
  <si>
    <t xml:space="preserve">Realizar capacitación de estándares de publicación en el menú PARTICIPA y en el botón Transparencia </t>
  </si>
  <si>
    <t xml:space="preserve">1 capacitación interna </t>
  </si>
  <si>
    <t xml:space="preserve">Número de capacitación </t>
  </si>
  <si>
    <t xml:space="preserve">Oficina Asesora de Planeación
Dirección de Tecnología y Acceso a la Información </t>
  </si>
  <si>
    <t>Evaluar el grado de cumplimiento de la Ley 1712 de 2014 "Transparencia y Acceso a la Información Pública", incluyendo la resolución 1519 de 2020 anexo 2.</t>
  </si>
  <si>
    <t>Dos (2) seguimientos  al cumplimiento de la Ley 1712 de 2014</t>
  </si>
  <si>
    <t>Número de seguimientos ejecutados en el período/número de seguimientos programados en el periodo</t>
  </si>
  <si>
    <t>31/05/2023
31/12/2023</t>
  </si>
  <si>
    <t>Plan Anticorrupción y de Atención al Ciudadano 2023</t>
  </si>
  <si>
    <t>4. Implementación</t>
  </si>
  <si>
    <t xml:space="preserve">Desarrollar el plan de Cultura de integridad, valores y conflictos de interés </t>
  </si>
  <si>
    <t>100% del plan de trabajo</t>
  </si>
  <si>
    <t># de actividades del plan ejecutadas / # de actividades del plan programadas</t>
  </si>
  <si>
    <t>COMPONENTE 7: INICIATIVAS ADICIONALES ANTICORRUPCIÓN</t>
  </si>
  <si>
    <t>1, Participación Ciudadana</t>
  </si>
  <si>
    <t>Revisar  el Plan de Participación Ciudadana de la SDSCJ 2023</t>
  </si>
  <si>
    <t>Un (1) Plan de Participación Ciudadana de la SDSCJ 2023 revisado, actualizado y publicado en la página web</t>
  </si>
  <si>
    <t>Un (1) Plan de Participación Ciudadana revisado</t>
  </si>
  <si>
    <t>Áreas  misionales</t>
  </si>
  <si>
    <t>Realizar ejercicio de reconocimiento a los diferentes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</si>
  <si>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</si>
  <si>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</si>
  <si>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</si>
  <si>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t>Realizar actualización en el botón participa de la entidad</t>
  </si>
  <si>
    <t>Cuatro (4) actualizaciones del botón de participa</t>
  </si>
  <si>
    <t>Número de actualizaciones realizadas</t>
  </si>
  <si>
    <t>15/02/2023
15/05/2023
15/08/2023
15/11/2023</t>
  </si>
  <si>
    <t xml:space="preserve">Realizar ejercicio de participación para la formulación del Programa de Transparencia y Ética Pública vigencia 2024 </t>
  </si>
  <si>
    <t xml:space="preserve">Un (1) ejercicio de participación </t>
  </si>
  <si>
    <t>Un (1) ejercicio de participación realizado</t>
  </si>
  <si>
    <t>Implementar ejercicio de participación para la formulación del Plan de Acción 2023 (POA)</t>
  </si>
  <si>
    <t>Número de ejercicio de participación</t>
  </si>
  <si>
    <t>Evaluar y verificar, por parte de la Oficina de Control Interno, el cumplimiento del Plan de Participación Ciudadana.</t>
  </si>
  <si>
    <t>Una (1) evaluación al cumplimiento del Plan de Participación Ciudadana</t>
  </si>
  <si>
    <t>Número de evaluaciones ejecutadas en el período/numero de evaluaciones programadas en el periodo</t>
  </si>
  <si>
    <t>Requerimientos implementados en el sitio web de manera bimestral</t>
  </si>
  <si>
    <t>01/01/2023
31/03/2023
30/05/2023
31/07/2023
30/09/2023
30/11/2023</t>
  </si>
  <si>
    <t>Componente 5(Mecanismos para la transparencia y acceso a la información pública) Actividad  1.10: En coherencia con el plan de trabajo para la identificación de trámites y OPAS, así como los resultados revisado en espacios de revión de los mismos, se consudera la necesidad de ajusta la fecha máxima de ejecución de la actividad.
Actividad 4.4:De conformidad con la los reprotes generados por la dirección de tecnologias de la información se ajusta la periodicidad de la actividad de manera bimestral</t>
  </si>
  <si>
    <t>3 piezas comunicacionales  trimestrales sobre la gestión de la entidad, en lenguaje comprensible</t>
  </si>
  <si>
    <t>Componente 3 (Rendición de cuentas) Actividad 1,7: En coherencia con la descripción de la actividad y las fechas máximas, se ajusta la meta de la actividad de para dar claridad en la publicación trimestral de 3 piezas comunicacionales.</t>
  </si>
  <si>
    <t>Componente 6 (Iniciativas adicionales) Actividad 1,1 Dada la identificación de docuentos de otras dependnecias que impataran la actualiazación del plan y que a la fecha aún no se cuentan con los documentos, se solicita ampliar la fecha máxima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</si>
</sst>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9"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000000"/>
      <name val="Arial"/>
      <family val="2"/>
    </font>
    <font>
      <sz val="10"/>
      <color rgb="FF000000"/>
      <name val="Arial"/>
      <family val="2"/>
    </font>
    <font>
      <b/>
      <sz val="11"/>
      <color theme="1"/>
      <name val="Arial"/>
      <family val="2"/>
    </font>
    <font>
      <sz val="11"/>
      <color theme="1"/>
      <name val="Arial"/>
      <family val="2"/>
    </font>
    <font>
      <sz val="10"/>
      <color rgb="FF444444"/>
      <name val="Arial"/>
      <family val="2"/>
    </font>
    <font>
      <sz val="10"/>
      <color theme="2" tint="-0.749992370372631"/>
      <name val="Arial"/>
      <family val="2"/>
    </font>
    <font>
      <sz val="9"/>
      <color theme="1"/>
      <name val="Arial"/>
      <family val="2"/>
    </font>
  </fonts>
  <fills count="10">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86001A"/>
        <bgColor rgb="FFFFFFCC"/>
      </patternFill>
    </fill>
    <fill>
      <patternFill patternType="solid">
        <fgColor rgb="FFFFFFFF"/>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s>
  <cellStyleXfs count="8">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224">
    <xf numFmtId="0" fontId="0" fillId="0" borderId="0" xfId="0"/>
    <xf numFmtId="0" fontId="6" fillId="0" borderId="0" xfId="0" applyFont="1" applyAlignment="1">
      <alignment horizontal="center" vertical="center"/>
    </xf>
    <xf numFmtId="0" fontId="4" fillId="3" borderId="30" xfId="0"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xf numFmtId="0" fontId="6" fillId="0" borderId="0" xfId="0" applyFont="1" applyAlignment="1">
      <alignment wrapText="1"/>
    </xf>
    <xf numFmtId="0" fontId="4" fillId="0" borderId="0" xfId="0" applyFont="1" applyAlignment="1">
      <alignment horizontal="center" vertical="center"/>
    </xf>
    <xf numFmtId="0" fontId="2" fillId="6" borderId="0" xfId="0" applyFont="1" applyFill="1"/>
    <xf numFmtId="0" fontId="2" fillId="6" borderId="0" xfId="0" applyFont="1" applyFill="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pplyProtection="1">
      <alignment horizontal="center" vertical="center"/>
      <protection locked="0"/>
    </xf>
    <xf numFmtId="0" fontId="6" fillId="0" borderId="0" xfId="0" applyFont="1" applyProtection="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0" xfId="0" applyFont="1"/>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7" fillId="2" borderId="0" xfId="0" applyFont="1" applyFill="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6" fillId="0" borderId="0" xfId="0" applyFont="1" applyAlignment="1">
      <alignment vertical="center"/>
    </xf>
    <xf numFmtId="0" fontId="10" fillId="0" borderId="0" xfId="0" applyFont="1" applyAlignment="1">
      <alignment horizontal="center" vertical="center"/>
    </xf>
    <xf numFmtId="0" fontId="2" fillId="7" borderId="0" xfId="0" applyFont="1" applyFill="1" applyAlignment="1">
      <alignment vertical="center"/>
    </xf>
    <xf numFmtId="0" fontId="6" fillId="0" borderId="0" xfId="0" applyFont="1" applyAlignment="1">
      <alignment horizontal="center" vertical="center" wrapText="1"/>
    </xf>
    <xf numFmtId="0" fontId="2" fillId="6" borderId="1"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9" fontId="6" fillId="6" borderId="1" xfId="0" applyNumberFormat="1" applyFont="1" applyFill="1" applyBorder="1" applyAlignment="1">
      <alignment horizontal="center" vertical="center"/>
    </xf>
    <xf numFmtId="0" fontId="7" fillId="8" borderId="32" xfId="0" applyFont="1" applyFill="1" applyBorder="1" applyAlignment="1">
      <alignment horizontal="center" vertical="center" wrapText="1"/>
    </xf>
    <xf numFmtId="0" fontId="2" fillId="0" borderId="1" xfId="0" applyFont="1" applyBorder="1" applyAlignment="1">
      <alignment horizontal="center" vertical="center" wrapText="1"/>
    </xf>
    <xf numFmtId="9" fontId="6" fillId="0" borderId="1" xfId="3" applyFont="1" applyFill="1" applyBorder="1" applyAlignment="1">
      <alignment horizontal="center" vertical="center"/>
    </xf>
    <xf numFmtId="9" fontId="12" fillId="0" borderId="3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0" fillId="0" borderId="0" xfId="0" applyAlignment="1">
      <alignment wrapText="1"/>
    </xf>
    <xf numFmtId="164" fontId="6" fillId="0" borderId="1" xfId="3" applyNumberFormat="1" applyFont="1" applyFill="1" applyBorder="1" applyAlignment="1">
      <alignment horizontal="center" vertical="center"/>
    </xf>
    <xf numFmtId="9" fontId="12" fillId="3" borderId="1" xfId="0" applyNumberFormat="1" applyFont="1" applyFill="1" applyBorder="1" applyAlignment="1">
      <alignment horizontal="center" vertical="center" wrapText="1"/>
    </xf>
    <xf numFmtId="0" fontId="15" fillId="0" borderId="0" xfId="0" applyFont="1"/>
    <xf numFmtId="0" fontId="14" fillId="5" borderId="29" xfId="0" applyFont="1" applyFill="1" applyBorder="1" applyAlignment="1">
      <alignment horizontal="center" vertical="center"/>
    </xf>
    <xf numFmtId="0" fontId="15" fillId="0" borderId="29" xfId="0" applyFont="1" applyBorder="1" applyAlignment="1">
      <alignment horizontal="center" vertical="center"/>
    </xf>
    <xf numFmtId="0" fontId="15" fillId="0" borderId="29" xfId="0" applyFont="1" applyBorder="1" applyAlignment="1">
      <alignment horizontal="center" vertical="center" wrapText="1"/>
    </xf>
    <xf numFmtId="9" fontId="2" fillId="0" borderId="1" xfId="3" applyFont="1" applyFill="1" applyBorder="1" applyAlignment="1">
      <alignment horizontal="center" vertical="center"/>
    </xf>
    <xf numFmtId="10" fontId="6" fillId="0" borderId="1" xfId="4" applyNumberFormat="1" applyFont="1" applyFill="1" applyBorder="1" applyAlignment="1" applyProtection="1">
      <alignment horizontal="center" vertical="center"/>
    </xf>
    <xf numFmtId="10" fontId="2" fillId="0" borderId="1" xfId="3" applyNumberFormat="1" applyFont="1" applyFill="1" applyBorder="1" applyAlignment="1">
      <alignment horizontal="center" vertical="center"/>
    </xf>
    <xf numFmtId="9" fontId="6" fillId="6" borderId="1" xfId="3" applyFont="1" applyFill="1" applyBorder="1" applyAlignment="1">
      <alignment horizontal="center" vertical="center"/>
    </xf>
    <xf numFmtId="0" fontId="6"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17" fillId="0" borderId="0" xfId="0" applyFont="1" applyAlignment="1">
      <alignment horizontal="center" vertical="center"/>
    </xf>
    <xf numFmtId="0" fontId="6" fillId="6" borderId="0" xfId="0" applyFont="1" applyFill="1"/>
    <xf numFmtId="0" fontId="6" fillId="0" borderId="1" xfId="0" applyFont="1" applyBorder="1" applyAlignment="1">
      <alignment horizontal="justify" vertical="center"/>
    </xf>
    <xf numFmtId="10" fontId="6" fillId="0" borderId="0" xfId="0" applyNumberFormat="1" applyFont="1" applyAlignment="1">
      <alignment vertical="center" wrapText="1"/>
    </xf>
    <xf numFmtId="0" fontId="6" fillId="0" borderId="0" xfId="0" applyFont="1" applyAlignment="1">
      <alignment vertical="center" wrapText="1"/>
    </xf>
    <xf numFmtId="2" fontId="5" fillId="6" borderId="0" xfId="0" applyNumberFormat="1" applyFont="1" applyFill="1"/>
    <xf numFmtId="0" fontId="2" fillId="0" borderId="1" xfId="0" applyFont="1" applyBorder="1" applyAlignment="1">
      <alignment vertical="center" wrapText="1"/>
    </xf>
    <xf numFmtId="0" fontId="18" fillId="0" borderId="0" xfId="0" applyFont="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6" fillId="9" borderId="1" xfId="0" applyFont="1" applyFill="1" applyBorder="1" applyAlignment="1">
      <alignment horizontal="left" vertical="top" wrapText="1"/>
    </xf>
    <xf numFmtId="0" fontId="6" fillId="0" borderId="1" xfId="0" applyFont="1" applyBorder="1" applyAlignment="1">
      <alignment horizontal="center" vertical="top" wrapText="1"/>
    </xf>
    <xf numFmtId="9" fontId="5" fillId="6" borderId="0" xfId="3" applyFont="1" applyFill="1"/>
    <xf numFmtId="10" fontId="7" fillId="2" borderId="0" xfId="3" applyNumberFormat="1" applyFont="1" applyFill="1" applyAlignment="1">
      <alignment horizontal="center" vertical="center" wrapText="1"/>
    </xf>
    <xf numFmtId="0" fontId="13" fillId="0" borderId="1" xfId="0" applyFont="1" applyBorder="1" applyAlignment="1">
      <alignment horizontal="justify" vertical="center" wrapText="1"/>
    </xf>
    <xf numFmtId="0" fontId="2" fillId="6" borderId="1" xfId="0" applyFont="1" applyFill="1" applyBorder="1" applyAlignment="1">
      <alignment horizontal="left" vertical="center" wrapText="1"/>
    </xf>
    <xf numFmtId="10" fontId="12" fillId="0" borderId="1" xfId="0" applyNumberFormat="1" applyFont="1" applyBorder="1" applyAlignment="1">
      <alignment horizontal="center" vertical="center" wrapText="1"/>
    </xf>
    <xf numFmtId="2" fontId="5" fillId="6" borderId="0" xfId="3" applyNumberFormat="1" applyFont="1" applyFill="1"/>
    <xf numFmtId="2" fontId="2" fillId="0" borderId="1" xfId="0" applyNumberFormat="1" applyFont="1" applyBorder="1" applyAlignment="1">
      <alignment horizontal="center" vertical="center" wrapText="1"/>
    </xf>
    <xf numFmtId="0" fontId="2" fillId="0" borderId="0" xfId="0" applyFont="1" applyAlignment="1">
      <alignment vertical="center"/>
    </xf>
    <xf numFmtId="9" fontId="6" fillId="0" borderId="1" xfId="0" applyNumberFormat="1" applyFont="1" applyBorder="1" applyAlignment="1">
      <alignment horizontal="center" vertical="center"/>
    </xf>
    <xf numFmtId="0" fontId="2" fillId="6" borderId="1" xfId="0" applyFont="1" applyFill="1" applyBorder="1" applyAlignment="1">
      <alignment vertical="center" wrapText="1"/>
    </xf>
    <xf numFmtId="0" fontId="18" fillId="0" borderId="1" xfId="0" applyFont="1" applyBorder="1" applyAlignment="1">
      <alignment horizontal="left" vertical="top" wrapText="1"/>
    </xf>
    <xf numFmtId="0" fontId="18" fillId="0" borderId="37" xfId="0" applyFont="1" applyBorder="1" applyAlignment="1">
      <alignment horizontal="left" vertical="top" wrapText="1"/>
    </xf>
    <xf numFmtId="0" fontId="18" fillId="0" borderId="39" xfId="0" applyFont="1" applyBorder="1" applyAlignment="1">
      <alignment horizontal="left" vertical="top" wrapText="1"/>
    </xf>
    <xf numFmtId="0" fontId="18" fillId="0" borderId="36" xfId="0" applyFont="1" applyBorder="1" applyAlignment="1">
      <alignment horizontal="left" vertical="top"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6" fillId="0" borderId="31"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28" xfId="0" applyFont="1" applyBorder="1" applyAlignment="1">
      <alignment horizontal="center" vertical="center"/>
    </xf>
    <xf numFmtId="0" fontId="6" fillId="0" borderId="1" xfId="0" applyFont="1" applyBorder="1" applyAlignment="1">
      <alignment horizontal="center" vertical="center" wrapText="1"/>
    </xf>
    <xf numFmtId="0" fontId="9" fillId="0" borderId="0" xfId="2" applyFont="1" applyAlignment="1">
      <alignment horizontal="justify" vertical="center" wrapText="1"/>
    </xf>
    <xf numFmtId="0" fontId="9" fillId="0" borderId="0" xfId="2"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1"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5" xfId="0" applyFont="1" applyFill="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Alignment="1">
      <alignment horizontal="justify" vertical="center" wrapText="1"/>
    </xf>
    <xf numFmtId="0" fontId="6" fillId="0" borderId="21" xfId="0" applyFont="1" applyBorder="1" applyAlignment="1">
      <alignment horizontal="left" vertical="center" wrapText="1" indent="8"/>
    </xf>
    <xf numFmtId="0" fontId="6" fillId="0" borderId="22" xfId="0" applyFont="1" applyBorder="1" applyAlignment="1">
      <alignment horizontal="left" vertical="center" wrapText="1" indent="8"/>
    </xf>
    <xf numFmtId="0" fontId="6" fillId="0" borderId="23" xfId="0" applyFont="1" applyBorder="1" applyAlignment="1">
      <alignment horizontal="left" vertical="center" wrapText="1" indent="8"/>
    </xf>
    <xf numFmtId="0" fontId="7" fillId="2" borderId="1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wrapText="1" indent="2"/>
    </xf>
    <xf numFmtId="0" fontId="4" fillId="0" borderId="1" xfId="0" applyFont="1" applyBorder="1" applyAlignment="1">
      <alignment horizontal="center" vertical="center"/>
    </xf>
    <xf numFmtId="0" fontId="7" fillId="2" borderId="2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3" fillId="0" borderId="0" xfId="2" applyAlignment="1">
      <alignment horizontal="center" vertical="center"/>
    </xf>
    <xf numFmtId="0" fontId="9" fillId="0" borderId="2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18" fillId="0" borderId="1" xfId="0" applyFont="1" applyBorder="1" applyAlignment="1">
      <alignment horizontal="left" vertical="center" wrapText="1"/>
    </xf>
    <xf numFmtId="0" fontId="4" fillId="0" borderId="31" xfId="0" applyFont="1" applyBorder="1" applyAlignment="1">
      <alignment horizontal="center" vertical="center" wrapText="1"/>
    </xf>
    <xf numFmtId="0" fontId="6" fillId="0" borderId="1" xfId="0" applyFont="1" applyBorder="1" applyAlignment="1">
      <alignment horizontal="justify"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7" fillId="2" borderId="1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2"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0" xfId="0" applyAlignment="1">
      <alignment horizontal="left" wrapText="1"/>
    </xf>
    <xf numFmtId="0" fontId="14" fillId="5" borderId="24" xfId="0" applyFont="1" applyFill="1" applyBorder="1" applyAlignment="1">
      <alignment horizontal="center"/>
    </xf>
    <xf numFmtId="0" fontId="14" fillId="5" borderId="25" xfId="0" applyFont="1" applyFill="1" applyBorder="1" applyAlignment="1">
      <alignment horizontal="center"/>
    </xf>
    <xf numFmtId="22" fontId="15" fillId="0" borderId="6" xfId="0" applyNumberFormat="1" applyFont="1" applyBorder="1" applyAlignment="1">
      <alignment horizontal="center"/>
    </xf>
    <xf numFmtId="22" fontId="15" fillId="0" borderId="19" xfId="0" applyNumberFormat="1" applyFont="1" applyBorder="1" applyAlignment="1">
      <alignment horizontal="center"/>
    </xf>
    <xf numFmtId="0" fontId="14" fillId="5" borderId="24"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4"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1" xfId="0" applyFont="1" applyBorder="1" applyAlignment="1">
      <alignment vertical="top" wrapText="1"/>
    </xf>
    <xf numFmtId="0" fontId="6" fillId="6" borderId="1" xfId="0" applyFont="1" applyFill="1" applyBorder="1" applyAlignment="1">
      <alignment horizontal="center" vertical="center" wrapText="1"/>
    </xf>
    <xf numFmtId="0" fontId="6"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3"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14" fontId="2" fillId="0" borderId="37"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4" fillId="3" borderId="37" xfId="0" applyFont="1" applyFill="1" applyBorder="1" applyAlignment="1">
      <alignment horizontal="center" vertical="center" wrapText="1"/>
    </xf>
    <xf numFmtId="0" fontId="4" fillId="3" borderId="36"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wrapText="1"/>
    </xf>
    <xf numFmtId="0" fontId="8" fillId="6"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37"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vertical="center" wrapText="1"/>
    </xf>
    <xf numFmtId="0" fontId="2" fillId="0" borderId="36" xfId="0" applyFont="1" applyBorder="1" applyAlignment="1">
      <alignment vertical="center" wrapText="1"/>
    </xf>
    <xf numFmtId="14" fontId="16" fillId="0" borderId="37" xfId="0" applyNumberFormat="1" applyFont="1" applyBorder="1" applyAlignment="1">
      <alignment horizontal="center"/>
    </xf>
    <xf numFmtId="14" fontId="16" fillId="0" borderId="36" xfId="0" applyNumberFormat="1" applyFont="1" applyBorder="1" applyAlignment="1">
      <alignment horizontal="center"/>
    </xf>
    <xf numFmtId="0" fontId="2" fillId="0" borderId="1" xfId="0" applyFont="1" applyBorder="1" applyAlignment="1">
      <alignment horizontal="center" vertical="center"/>
    </xf>
    <xf numFmtId="0" fontId="4" fillId="3" borderId="31"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14" fontId="2" fillId="7"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14" fontId="2" fillId="0" borderId="1" xfId="0" applyNumberFormat="1" applyFont="1" applyBorder="1" applyAlignment="1">
      <alignment horizontal="center" vertical="center"/>
    </xf>
    <xf numFmtId="14" fontId="2" fillId="6" borderId="1" xfId="0" applyNumberFormat="1" applyFont="1" applyFill="1" applyBorder="1" applyAlignment="1">
      <alignment horizontal="center" vertical="center"/>
    </xf>
  </cellXfs>
  <cellStyles count="8">
    <cellStyle name="Hipervínculo" xfId="2" builtinId="8"/>
    <cellStyle name="Millares" xfId="4" builtinId="3"/>
    <cellStyle name="Millares 2" xfId="5" xr:uid="{00000000-0005-0000-0000-000002000000}"/>
    <cellStyle name="Millares 2 2" xfId="7" xr:uid="{00000000-0005-0000-0000-000003000000}"/>
    <cellStyle name="Millares 3" xfId="6" xr:uid="{00000000-0005-0000-0000-000004000000}"/>
    <cellStyle name="Normal" xfId="0" builtinId="0"/>
    <cellStyle name="Normal 2" xfId="1" xr:uid="{00000000-0005-0000-0000-000006000000}"/>
    <cellStyle name="Porcentaje" xfId="3" builtinId="5"/>
  </cellStyles>
  <dxfs count="0"/>
  <tableStyles count="0" defaultTableStyle="TableStyleMedium2" defaultPivotStyle="PivotStyleLight16"/>
  <colors>
    <mruColors>
      <color rgb="FFCFEBBC"/>
      <color rgb="FF660033"/>
      <color rgb="FFCCF0A3"/>
      <color rgb="FFFF93C9"/>
      <color rgb="FFFF6582"/>
      <color rgb="FFFF1542"/>
      <color rgb="FFDFDDDD"/>
      <color rgb="FFFFD5EA"/>
      <color rgb="FFFFBDD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1</xdr:rowOff>
    </xdr:from>
    <xdr:to>
      <xdr:col>1</xdr:col>
      <xdr:colOff>582083</xdr:colOff>
      <xdr:row>3</xdr:row>
      <xdr:rowOff>285751</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1"/>
          <a:ext cx="1117790" cy="10477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551683</xdr:colOff>
      <xdr:row>0</xdr:row>
      <xdr:rowOff>124474</xdr:rowOff>
    </xdr:from>
    <xdr:ext cx="1139004" cy="82802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61246" y="124474"/>
          <a:ext cx="1139004" cy="82802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0</xdr:rowOff>
    </xdr:from>
    <xdr:to>
      <xdr:col>11</xdr:col>
      <xdr:colOff>558892</xdr:colOff>
      <xdr:row>24</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13765" y="20730882"/>
          <a:ext cx="13882686" cy="1059657"/>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139294</xdr:colOff>
      <xdr:row>0</xdr:row>
      <xdr:rowOff>0</xdr:rowOff>
    </xdr:from>
    <xdr:ext cx="1396132" cy="708394"/>
    <xdr:pic>
      <xdr:nvPicPr>
        <xdr:cNvPr id="2"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39294" y="0"/>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24</xdr:row>
      <xdr:rowOff>0</xdr:rowOff>
    </xdr:from>
    <xdr:to>
      <xdr:col>11</xdr:col>
      <xdr:colOff>221114</xdr:colOff>
      <xdr:row>27</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17500" y="28162250"/>
          <a:ext cx="13857739" cy="1095375"/>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278303</xdr:colOff>
      <xdr:row>0</xdr:row>
      <xdr:rowOff>0</xdr:rowOff>
    </xdr:from>
    <xdr:ext cx="1436197" cy="1102178"/>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591267" y="0"/>
          <a:ext cx="1436197" cy="1102178"/>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1</xdr:rowOff>
    </xdr:from>
    <xdr:to>
      <xdr:col>11</xdr:col>
      <xdr:colOff>801686</xdr:colOff>
      <xdr:row>33</xdr:row>
      <xdr:rowOff>122465</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07731" y="20046463"/>
          <a:ext cx="13858263" cy="2540348"/>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200150" cy="1104900"/>
    <xdr:pic>
      <xdr:nvPicPr>
        <xdr:cNvPr id="2" name="Imagen 2">
          <a:extLst>
            <a:ext uri="{FF2B5EF4-FFF2-40B4-BE49-F238E27FC236}">
              <a16:creationId xmlns:a16="http://schemas.microsoft.com/office/drawing/2014/main" id="{7CF051B5-57B1-47D7-B469-3DC4738F48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14300" y="0"/>
          <a:ext cx="1200150" cy="1104900"/>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32</xdr:row>
      <xdr:rowOff>0</xdr:rowOff>
    </xdr:from>
    <xdr:to>
      <xdr:col>10</xdr:col>
      <xdr:colOff>177269</xdr:colOff>
      <xdr:row>38</xdr:row>
      <xdr:rowOff>107157</xdr:rowOff>
    </xdr:to>
    <xdr:grpSp>
      <xdr:nvGrpSpPr>
        <xdr:cNvPr id="3" name="Grupo 2">
          <a:extLst>
            <a:ext uri="{FF2B5EF4-FFF2-40B4-BE49-F238E27FC236}">
              <a16:creationId xmlns:a16="http://schemas.microsoft.com/office/drawing/2014/main" id="{89EA3F03-100A-4298-97D5-F094137EAD69}"/>
            </a:ext>
          </a:extLst>
        </xdr:cNvPr>
        <xdr:cNvGrpSpPr/>
      </xdr:nvGrpSpPr>
      <xdr:grpSpPr>
        <a:xfrm>
          <a:off x="108857" y="28629429"/>
          <a:ext cx="13240126" cy="2393157"/>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638C643-2284-23B5-1AEE-A9523E18FE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A41F54D4-9D08-6ACC-C104-9621AED44356}"/>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50F2E"/>
  </sheetPr>
  <dimension ref="A1:O45"/>
  <sheetViews>
    <sheetView showGridLines="0" tabSelected="1" topLeftCell="A39" zoomScale="80" zoomScaleNormal="80" zoomScaleSheetLayoutView="100" workbookViewId="0">
      <selection activeCell="A44" sqref="A44"/>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17.85546875" style="5" customWidth="1"/>
    <col min="7" max="10" width="11.42578125" style="5"/>
    <col min="11" max="11" width="18.140625" style="5" customWidth="1"/>
    <col min="12" max="12" width="21.7109375" style="5" customWidth="1"/>
    <col min="13" max="16384" width="11.42578125" style="5"/>
  </cols>
  <sheetData>
    <row r="1" spans="1:14" ht="20.25" customHeight="1" x14ac:dyDescent="0.2">
      <c r="A1" s="104"/>
      <c r="B1" s="105"/>
      <c r="C1" s="110" t="s">
        <v>0</v>
      </c>
      <c r="D1" s="110"/>
      <c r="E1" s="112" t="s">
        <v>1</v>
      </c>
      <c r="F1" s="112"/>
      <c r="G1" s="112"/>
      <c r="H1" s="112"/>
      <c r="I1" s="112"/>
      <c r="J1" s="112"/>
      <c r="K1" s="112"/>
      <c r="L1" s="27" t="s">
        <v>2</v>
      </c>
      <c r="M1" s="114" t="s">
        <v>3</v>
      </c>
      <c r="N1" s="115"/>
    </row>
    <row r="2" spans="1:14" ht="20.25" customHeight="1" x14ac:dyDescent="0.2">
      <c r="A2" s="106"/>
      <c r="B2" s="107"/>
      <c r="C2" s="111"/>
      <c r="D2" s="111"/>
      <c r="E2" s="113"/>
      <c r="F2" s="113"/>
      <c r="G2" s="113"/>
      <c r="H2" s="113"/>
      <c r="I2" s="113"/>
      <c r="J2" s="113"/>
      <c r="K2" s="113"/>
      <c r="L2" s="28" t="s">
        <v>4</v>
      </c>
      <c r="M2" s="96">
        <v>2</v>
      </c>
      <c r="N2" s="116"/>
    </row>
    <row r="3" spans="1:14" ht="20.25" customHeight="1" x14ac:dyDescent="0.2">
      <c r="A3" s="106"/>
      <c r="B3" s="107"/>
      <c r="C3" s="111" t="s">
        <v>5</v>
      </c>
      <c r="D3" s="111"/>
      <c r="E3" s="113" t="s">
        <v>6</v>
      </c>
      <c r="F3" s="113"/>
      <c r="G3" s="113"/>
      <c r="H3" s="113"/>
      <c r="I3" s="113"/>
      <c r="J3" s="113"/>
      <c r="K3" s="113"/>
      <c r="L3" s="28" t="s">
        <v>7</v>
      </c>
      <c r="M3" s="117">
        <v>43346</v>
      </c>
      <c r="N3" s="118"/>
    </row>
    <row r="4" spans="1:14" ht="28.5" customHeight="1" x14ac:dyDescent="0.2">
      <c r="A4" s="108"/>
      <c r="B4" s="109"/>
      <c r="C4" s="111"/>
      <c r="D4" s="111"/>
      <c r="E4" s="113"/>
      <c r="F4" s="113"/>
      <c r="G4" s="113"/>
      <c r="H4" s="113"/>
      <c r="I4" s="113"/>
      <c r="J4" s="113"/>
      <c r="K4" s="113"/>
      <c r="L4" s="28" t="s">
        <v>8</v>
      </c>
      <c r="M4" s="96" t="s">
        <v>9</v>
      </c>
      <c r="N4" s="116"/>
    </row>
    <row r="5" spans="1:14" ht="15" customHeight="1" x14ac:dyDescent="0.2">
      <c r="A5" s="119"/>
      <c r="B5" s="120"/>
      <c r="C5" s="120"/>
      <c r="D5" s="120"/>
      <c r="E5" s="120"/>
      <c r="F5" s="120"/>
      <c r="G5" s="120"/>
      <c r="H5" s="120"/>
      <c r="I5" s="120"/>
      <c r="J5" s="120"/>
      <c r="K5" s="120"/>
      <c r="L5" s="120"/>
      <c r="M5" s="120"/>
      <c r="N5" s="121"/>
    </row>
    <row r="6" spans="1:14" x14ac:dyDescent="0.2">
      <c r="A6" s="122" t="s">
        <v>10</v>
      </c>
      <c r="B6" s="123"/>
      <c r="C6" s="123"/>
      <c r="D6" s="123"/>
      <c r="E6" s="123"/>
      <c r="F6" s="123"/>
      <c r="G6" s="123"/>
      <c r="H6" s="123"/>
      <c r="I6" s="123"/>
      <c r="J6" s="123"/>
      <c r="K6" s="123"/>
      <c r="L6" s="123"/>
      <c r="M6" s="123"/>
      <c r="N6" s="124"/>
    </row>
    <row r="7" spans="1:14" ht="9.75" customHeight="1" thickBot="1" x14ac:dyDescent="0.25">
      <c r="A7" s="16"/>
      <c r="B7" s="17"/>
      <c r="C7" s="17"/>
      <c r="D7" s="17"/>
      <c r="E7" s="17"/>
      <c r="F7" s="17"/>
      <c r="G7" s="17"/>
      <c r="H7" s="17"/>
      <c r="I7" s="17"/>
      <c r="J7" s="17"/>
      <c r="K7" s="17"/>
      <c r="L7" s="17"/>
      <c r="M7" s="17"/>
      <c r="N7" s="18"/>
    </row>
    <row r="8" spans="1:14" ht="20.25" customHeight="1" x14ac:dyDescent="0.2">
      <c r="A8" s="136" t="s">
        <v>11</v>
      </c>
      <c r="B8" s="137"/>
      <c r="C8" s="137"/>
      <c r="D8" s="137"/>
      <c r="E8" s="137"/>
      <c r="F8" s="137"/>
      <c r="G8" s="137"/>
      <c r="H8" s="137"/>
      <c r="I8" s="137"/>
      <c r="J8" s="137"/>
      <c r="K8" s="137"/>
      <c r="L8" s="137"/>
      <c r="M8" s="137"/>
      <c r="N8" s="138"/>
    </row>
    <row r="9" spans="1:14" ht="39.75" customHeight="1" thickBot="1" x14ac:dyDescent="0.25">
      <c r="A9" s="125" t="s">
        <v>12</v>
      </c>
      <c r="B9" s="126"/>
      <c r="C9" s="126"/>
      <c r="D9" s="126"/>
      <c r="E9" s="126"/>
      <c r="F9" s="126"/>
      <c r="G9" s="126"/>
      <c r="H9" s="126"/>
      <c r="I9" s="126"/>
      <c r="J9" s="126"/>
      <c r="K9" s="126"/>
      <c r="L9" s="126"/>
      <c r="M9" s="126"/>
      <c r="N9" s="127"/>
    </row>
    <row r="10" spans="1:14" ht="8.25" customHeight="1" thickBot="1" x14ac:dyDescent="0.25">
      <c r="A10" s="128"/>
      <c r="B10" s="129"/>
      <c r="C10" s="129"/>
      <c r="D10" s="129"/>
      <c r="E10" s="129"/>
      <c r="F10" s="129"/>
      <c r="G10" s="129"/>
      <c r="H10" s="129"/>
      <c r="I10" s="129"/>
      <c r="J10" s="129"/>
      <c r="K10" s="129"/>
      <c r="L10" s="129"/>
      <c r="M10" s="129"/>
      <c r="N10" s="130"/>
    </row>
    <row r="11" spans="1:14" ht="18.75" customHeight="1" x14ac:dyDescent="0.2">
      <c r="A11" s="136" t="s">
        <v>13</v>
      </c>
      <c r="B11" s="137"/>
      <c r="C11" s="137"/>
      <c r="D11" s="137"/>
      <c r="E11" s="137"/>
      <c r="F11" s="137"/>
      <c r="G11" s="137"/>
      <c r="H11" s="137"/>
      <c r="I11" s="137"/>
      <c r="J11" s="137"/>
      <c r="K11" s="137"/>
      <c r="L11" s="137"/>
      <c r="M11" s="137"/>
      <c r="N11" s="138"/>
    </row>
    <row r="12" spans="1:14" s="7" customFormat="1" ht="91.5" customHeight="1" thickBot="1" x14ac:dyDescent="0.3">
      <c r="A12" s="133" t="s">
        <v>14</v>
      </c>
      <c r="B12" s="134"/>
      <c r="C12" s="134"/>
      <c r="D12" s="134"/>
      <c r="E12" s="134"/>
      <c r="F12" s="134"/>
      <c r="G12" s="134"/>
      <c r="H12" s="134"/>
      <c r="I12" s="134"/>
      <c r="J12" s="134"/>
      <c r="K12" s="134"/>
      <c r="L12" s="134"/>
      <c r="M12" s="134"/>
      <c r="N12" s="135"/>
    </row>
    <row r="13" spans="1:14" ht="10.5" customHeight="1" x14ac:dyDescent="0.2">
      <c r="A13" s="19"/>
      <c r="B13" s="4"/>
      <c r="C13" s="4"/>
      <c r="D13" s="4"/>
      <c r="E13" s="4"/>
      <c r="F13" s="4"/>
      <c r="G13" s="4"/>
      <c r="H13" s="4"/>
      <c r="I13" s="4"/>
      <c r="J13" s="4"/>
      <c r="K13" s="4"/>
      <c r="L13" s="4"/>
      <c r="M13" s="4"/>
      <c r="N13" s="4"/>
    </row>
    <row r="14" spans="1:14" x14ac:dyDescent="0.2">
      <c r="B14" s="20"/>
      <c r="C14" s="131" t="s">
        <v>15</v>
      </c>
      <c r="D14" s="132"/>
      <c r="E14" s="132"/>
      <c r="F14" s="132"/>
      <c r="G14" s="132"/>
      <c r="H14" s="131"/>
      <c r="I14" s="131"/>
      <c r="J14" s="131"/>
    </row>
    <row r="15" spans="1:14" ht="27" customHeight="1" x14ac:dyDescent="0.2">
      <c r="A15" s="82">
        <v>0.2</v>
      </c>
      <c r="B15" s="26" t="s">
        <v>16</v>
      </c>
      <c r="C15" s="26" t="s">
        <v>17</v>
      </c>
      <c r="D15" s="4"/>
      <c r="E15" s="4"/>
      <c r="F15" s="4"/>
      <c r="G15" s="4"/>
      <c r="H15" s="6"/>
      <c r="I15" s="6"/>
      <c r="J15" s="6"/>
    </row>
    <row r="16" spans="1:14" ht="13.5" customHeight="1" x14ac:dyDescent="0.2">
      <c r="A16" s="87">
        <v>20</v>
      </c>
      <c r="B16" s="69">
        <v>12</v>
      </c>
      <c r="C16" s="72"/>
      <c r="D16" s="102" t="s">
        <v>18</v>
      </c>
      <c r="E16" s="102"/>
      <c r="F16" s="102"/>
      <c r="G16" s="102"/>
      <c r="H16" s="103"/>
      <c r="I16" s="103"/>
      <c r="J16" s="103"/>
    </row>
    <row r="17" spans="1:14" ht="13.5" customHeight="1" x14ac:dyDescent="0.2">
      <c r="A17" s="74">
        <f>1.67*Menú!B17</f>
        <v>0</v>
      </c>
      <c r="B17" s="69">
        <v>0</v>
      </c>
      <c r="C17" s="73"/>
      <c r="D17" s="102" t="s">
        <v>19</v>
      </c>
      <c r="E17" s="102"/>
      <c r="F17" s="102"/>
      <c r="G17" s="102"/>
      <c r="H17" s="103"/>
      <c r="I17" s="103"/>
      <c r="J17" s="103"/>
    </row>
    <row r="18" spans="1:14" ht="13.5" customHeight="1" x14ac:dyDescent="0.2">
      <c r="A18" s="74">
        <f>1.1111*Menú!B18</f>
        <v>19.9998</v>
      </c>
      <c r="B18" s="69">
        <v>18</v>
      </c>
      <c r="C18" s="72"/>
      <c r="D18" s="102" t="s">
        <v>20</v>
      </c>
      <c r="E18" s="102"/>
      <c r="F18" s="102"/>
      <c r="G18" s="102"/>
      <c r="H18" s="103"/>
      <c r="I18" s="103"/>
      <c r="J18" s="103"/>
    </row>
    <row r="19" spans="1:14" ht="13.5" customHeight="1" x14ac:dyDescent="0.2">
      <c r="A19" s="74">
        <f>1.6666*Menú!B19</f>
        <v>19.999200000000002</v>
      </c>
      <c r="B19" s="69">
        <v>12</v>
      </c>
      <c r="C19" s="72"/>
      <c r="D19" s="102" t="s">
        <v>21</v>
      </c>
      <c r="E19" s="102"/>
      <c r="F19" s="102"/>
      <c r="G19" s="102"/>
      <c r="H19" s="103"/>
      <c r="I19" s="103"/>
      <c r="J19" s="103"/>
    </row>
    <row r="20" spans="1:14" ht="13.5" customHeight="1" x14ac:dyDescent="0.2">
      <c r="A20" s="74">
        <v>20</v>
      </c>
      <c r="B20" s="69">
        <v>23</v>
      </c>
      <c r="C20" s="72"/>
      <c r="D20" s="102" t="s">
        <v>22</v>
      </c>
      <c r="E20" s="102"/>
      <c r="F20" s="102"/>
      <c r="G20" s="102"/>
      <c r="H20" s="103"/>
      <c r="I20" s="103"/>
      <c r="J20" s="103"/>
    </row>
    <row r="21" spans="1:14" ht="27.75" customHeight="1" x14ac:dyDescent="0.2">
      <c r="A21" s="74">
        <f>10+(1.66666*6)</f>
        <v>19.999960000000002</v>
      </c>
      <c r="B21" s="69">
        <v>7</v>
      </c>
      <c r="C21" s="72"/>
      <c r="D21" s="102" t="s">
        <v>23</v>
      </c>
      <c r="E21" s="102"/>
      <c r="F21" s="102"/>
      <c r="G21" s="102"/>
      <c r="H21" s="103"/>
      <c r="I21" s="103"/>
      <c r="J21" s="103"/>
    </row>
    <row r="22" spans="1:14" ht="13.5" customHeight="1" x14ac:dyDescent="0.2">
      <c r="A22" s="74">
        <f>SUM(A15:A21)</f>
        <v>100.19896</v>
      </c>
      <c r="B22" s="26">
        <f>SUM(B16:B21)</f>
        <v>72</v>
      </c>
      <c r="C22" s="83"/>
      <c r="D22" s="26" t="s">
        <v>24</v>
      </c>
      <c r="E22" s="26"/>
      <c r="F22" s="26"/>
      <c r="G22" s="26"/>
      <c r="H22" s="26"/>
      <c r="I22" s="26"/>
      <c r="J22" s="26"/>
    </row>
    <row r="23" spans="1:14" x14ac:dyDescent="0.2">
      <c r="A23" s="19"/>
      <c r="B23" s="4"/>
      <c r="C23" s="4"/>
      <c r="D23" s="4"/>
      <c r="E23" s="4"/>
      <c r="F23" s="4"/>
      <c r="G23" s="4"/>
      <c r="H23" s="4"/>
      <c r="I23" s="4"/>
      <c r="J23" s="4"/>
      <c r="K23" s="4"/>
      <c r="L23" s="4"/>
      <c r="M23" s="4"/>
      <c r="N23" s="4"/>
    </row>
    <row r="24" spans="1:14" ht="13.5" thickBot="1" x14ac:dyDescent="0.25">
      <c r="A24" s="122" t="s">
        <v>25</v>
      </c>
      <c r="B24" s="123"/>
      <c r="C24" s="123"/>
      <c r="D24" s="132"/>
      <c r="E24" s="132"/>
      <c r="F24" s="132"/>
      <c r="G24" s="132"/>
      <c r="H24" s="122" t="s">
        <v>26</v>
      </c>
      <c r="I24" s="123"/>
      <c r="J24" s="123"/>
      <c r="K24" s="123"/>
      <c r="L24" s="123"/>
      <c r="M24" s="123"/>
      <c r="N24" s="123"/>
    </row>
    <row r="25" spans="1:14" ht="15.75" thickBot="1" x14ac:dyDescent="0.25">
      <c r="A25" s="150" t="s">
        <v>27</v>
      </c>
      <c r="B25" s="150"/>
      <c r="C25" s="150"/>
      <c r="D25" s="150"/>
      <c r="E25" s="150"/>
      <c r="F25" s="150"/>
      <c r="G25" s="150"/>
      <c r="H25" s="151" t="s">
        <v>28</v>
      </c>
      <c r="I25" s="152"/>
      <c r="J25" s="152"/>
      <c r="K25" s="152"/>
      <c r="L25" s="152"/>
      <c r="M25" s="152"/>
      <c r="N25" s="153"/>
    </row>
    <row r="26" spans="1:14" ht="13.5" thickBot="1" x14ac:dyDescent="0.25">
      <c r="A26" s="21"/>
      <c r="B26" s="22"/>
      <c r="C26" s="22"/>
      <c r="D26" s="23"/>
      <c r="E26" s="23"/>
      <c r="F26" s="23"/>
      <c r="G26" s="23"/>
      <c r="H26" s="22"/>
      <c r="I26" s="22"/>
      <c r="J26" s="22"/>
      <c r="K26" s="22"/>
      <c r="L26" s="22"/>
      <c r="M26" s="22"/>
      <c r="N26" s="24"/>
    </row>
    <row r="27" spans="1:14" x14ac:dyDescent="0.2">
      <c r="A27" s="142" t="s">
        <v>29</v>
      </c>
      <c r="B27" s="143"/>
      <c r="C27" s="143"/>
      <c r="D27" s="144"/>
      <c r="E27" s="144"/>
      <c r="F27" s="144"/>
      <c r="G27" s="144"/>
      <c r="H27" s="143"/>
      <c r="I27" s="143"/>
      <c r="J27" s="143"/>
      <c r="K27" s="143"/>
      <c r="L27" s="143"/>
      <c r="M27" s="143"/>
      <c r="N27" s="145"/>
    </row>
    <row r="28" spans="1:14" x14ac:dyDescent="0.2">
      <c r="A28" s="146" t="s">
        <v>30</v>
      </c>
      <c r="B28" s="147"/>
      <c r="C28" s="147"/>
      <c r="D28" s="148"/>
      <c r="E28" s="148" t="s">
        <v>31</v>
      </c>
      <c r="F28" s="148"/>
      <c r="G28" s="148"/>
      <c r="H28" s="147"/>
      <c r="I28" s="147" t="s">
        <v>32</v>
      </c>
      <c r="J28" s="147"/>
      <c r="K28" s="147"/>
      <c r="L28" s="147"/>
      <c r="M28" s="147"/>
      <c r="N28" s="149"/>
    </row>
    <row r="29" spans="1:14" x14ac:dyDescent="0.2">
      <c r="A29" s="100">
        <v>1</v>
      </c>
      <c r="B29" s="96"/>
      <c r="C29" s="96"/>
      <c r="D29" s="101"/>
      <c r="E29" s="97">
        <v>44952</v>
      </c>
      <c r="F29" s="101"/>
      <c r="G29" s="101"/>
      <c r="H29" s="96"/>
      <c r="I29" s="98" t="s">
        <v>33</v>
      </c>
      <c r="J29" s="98"/>
      <c r="K29" s="98"/>
      <c r="L29" s="98"/>
      <c r="M29" s="98"/>
      <c r="N29" s="99"/>
    </row>
    <row r="30" spans="1:14" ht="52.5" customHeight="1" x14ac:dyDescent="0.2">
      <c r="A30" s="96">
        <v>2</v>
      </c>
      <c r="B30" s="96"/>
      <c r="C30" s="96"/>
      <c r="D30" s="96"/>
      <c r="E30" s="97">
        <v>45042</v>
      </c>
      <c r="F30" s="97"/>
      <c r="G30" s="97"/>
      <c r="H30" s="97"/>
      <c r="I30" s="154" t="s">
        <v>34</v>
      </c>
      <c r="J30" s="154"/>
      <c r="K30" s="154"/>
      <c r="L30" s="154"/>
      <c r="M30" s="154"/>
      <c r="N30" s="154"/>
    </row>
    <row r="31" spans="1:14" ht="40.5" customHeight="1" x14ac:dyDescent="0.2">
      <c r="A31" s="96"/>
      <c r="B31" s="96"/>
      <c r="C31" s="96"/>
      <c r="D31" s="96"/>
      <c r="E31" s="97"/>
      <c r="F31" s="97"/>
      <c r="G31" s="97"/>
      <c r="H31" s="97"/>
      <c r="I31" s="154" t="s">
        <v>35</v>
      </c>
      <c r="J31" s="154"/>
      <c r="K31" s="154"/>
      <c r="L31" s="154"/>
      <c r="M31" s="154"/>
      <c r="N31" s="154"/>
    </row>
    <row r="32" spans="1:14" ht="45" customHeight="1" x14ac:dyDescent="0.2">
      <c r="A32" s="96"/>
      <c r="B32" s="96"/>
      <c r="C32" s="96"/>
      <c r="D32" s="96"/>
      <c r="E32" s="97"/>
      <c r="F32" s="97"/>
      <c r="G32" s="97"/>
      <c r="H32" s="97"/>
      <c r="I32" s="154" t="s">
        <v>36</v>
      </c>
      <c r="J32" s="154"/>
      <c r="K32" s="154"/>
      <c r="L32" s="154"/>
      <c r="M32" s="154"/>
      <c r="N32" s="154"/>
    </row>
    <row r="33" spans="1:15" ht="55.5" customHeight="1" x14ac:dyDescent="0.2">
      <c r="A33" s="96"/>
      <c r="B33" s="96"/>
      <c r="C33" s="96"/>
      <c r="D33" s="96"/>
      <c r="E33" s="97"/>
      <c r="F33" s="97"/>
      <c r="G33" s="97"/>
      <c r="H33" s="97"/>
      <c r="I33" s="154" t="s">
        <v>37</v>
      </c>
      <c r="J33" s="154"/>
      <c r="K33" s="154"/>
      <c r="L33" s="154"/>
      <c r="M33" s="154"/>
      <c r="N33" s="154"/>
    </row>
    <row r="34" spans="1:15" ht="104.25" customHeight="1" x14ac:dyDescent="0.2">
      <c r="A34" s="96"/>
      <c r="B34" s="96"/>
      <c r="C34" s="96"/>
      <c r="D34" s="96"/>
      <c r="E34" s="97"/>
      <c r="F34" s="97"/>
      <c r="G34" s="97"/>
      <c r="H34" s="97"/>
      <c r="I34" s="154" t="s">
        <v>38</v>
      </c>
      <c r="J34" s="154"/>
      <c r="K34" s="154"/>
      <c r="L34" s="154"/>
      <c r="M34" s="154"/>
      <c r="N34" s="154"/>
      <c r="O34" s="76"/>
    </row>
    <row r="35" spans="1:15" ht="66.75" customHeight="1" x14ac:dyDescent="0.2">
      <c r="A35" s="96"/>
      <c r="B35" s="96"/>
      <c r="C35" s="96"/>
      <c r="D35" s="96"/>
      <c r="E35" s="97"/>
      <c r="F35" s="97"/>
      <c r="G35" s="97"/>
      <c r="H35" s="97"/>
      <c r="I35" s="154" t="s">
        <v>39</v>
      </c>
      <c r="J35" s="154"/>
      <c r="K35" s="154"/>
      <c r="L35" s="154"/>
      <c r="M35" s="154"/>
      <c r="N35" s="154"/>
      <c r="O35" s="76"/>
    </row>
    <row r="36" spans="1:15" ht="37.5" customHeight="1" x14ac:dyDescent="0.2">
      <c r="A36" s="96">
        <v>3</v>
      </c>
      <c r="B36" s="96"/>
      <c r="C36" s="96"/>
      <c r="D36" s="96"/>
      <c r="E36" s="97">
        <v>45105</v>
      </c>
      <c r="F36" s="97"/>
      <c r="G36" s="97"/>
      <c r="H36" s="97"/>
      <c r="I36" s="92" t="s">
        <v>40</v>
      </c>
      <c r="J36" s="92"/>
      <c r="K36" s="92"/>
      <c r="L36" s="92"/>
      <c r="M36" s="92"/>
      <c r="N36" s="92"/>
      <c r="O36" s="76"/>
    </row>
    <row r="37" spans="1:15" ht="101.25" customHeight="1" x14ac:dyDescent="0.2">
      <c r="A37" s="96"/>
      <c r="B37" s="96"/>
      <c r="C37" s="96"/>
      <c r="D37" s="96"/>
      <c r="E37" s="97"/>
      <c r="F37" s="97"/>
      <c r="G37" s="97"/>
      <c r="H37" s="97"/>
      <c r="I37" s="92" t="s">
        <v>41</v>
      </c>
      <c r="J37" s="92"/>
      <c r="K37" s="92"/>
      <c r="L37" s="92"/>
      <c r="M37" s="92"/>
      <c r="N37" s="92"/>
      <c r="O37" s="76"/>
    </row>
    <row r="38" spans="1:15" ht="68.25" customHeight="1" x14ac:dyDescent="0.2">
      <c r="A38" s="96"/>
      <c r="B38" s="96"/>
      <c r="C38" s="96"/>
      <c r="D38" s="96"/>
      <c r="E38" s="97"/>
      <c r="F38" s="97"/>
      <c r="G38" s="97"/>
      <c r="H38" s="97"/>
      <c r="I38" s="92" t="s">
        <v>42</v>
      </c>
      <c r="J38" s="92"/>
      <c r="K38" s="92"/>
      <c r="L38" s="92"/>
      <c r="M38" s="92"/>
      <c r="N38" s="92"/>
      <c r="O38" s="76"/>
    </row>
    <row r="39" spans="1:15" ht="123.75" customHeight="1" x14ac:dyDescent="0.2">
      <c r="A39" s="96"/>
      <c r="B39" s="96"/>
      <c r="C39" s="96"/>
      <c r="D39" s="96"/>
      <c r="E39" s="97"/>
      <c r="F39" s="97"/>
      <c r="G39" s="97"/>
      <c r="H39" s="97"/>
      <c r="I39" s="92" t="s">
        <v>43</v>
      </c>
      <c r="J39" s="92"/>
      <c r="K39" s="92"/>
      <c r="L39" s="92"/>
      <c r="M39" s="92"/>
      <c r="N39" s="92"/>
      <c r="O39" s="76"/>
    </row>
    <row r="40" spans="1:15" ht="51.75" customHeight="1" x14ac:dyDescent="0.2">
      <c r="A40" s="96"/>
      <c r="B40" s="96"/>
      <c r="C40" s="96"/>
      <c r="D40" s="96"/>
      <c r="E40" s="97"/>
      <c r="F40" s="97"/>
      <c r="G40" s="97"/>
      <c r="H40" s="97"/>
      <c r="I40" s="92" t="s">
        <v>44</v>
      </c>
      <c r="J40" s="92"/>
      <c r="K40" s="92"/>
      <c r="L40" s="92"/>
      <c r="M40" s="92"/>
      <c r="N40" s="92"/>
      <c r="O40" s="76"/>
    </row>
    <row r="41" spans="1:15" ht="51.75" customHeight="1" x14ac:dyDescent="0.2">
      <c r="A41" s="96">
        <v>4</v>
      </c>
      <c r="B41" s="96"/>
      <c r="C41" s="96"/>
      <c r="D41" s="96"/>
      <c r="E41" s="97">
        <v>45203</v>
      </c>
      <c r="F41" s="97"/>
      <c r="G41" s="97"/>
      <c r="H41" s="97"/>
      <c r="I41" s="93" t="s">
        <v>398</v>
      </c>
      <c r="J41" s="94"/>
      <c r="K41" s="94"/>
      <c r="L41" s="94"/>
      <c r="M41" s="94"/>
      <c r="N41" s="95"/>
      <c r="O41" s="76"/>
    </row>
    <row r="42" spans="1:15" ht="51.75" customHeight="1" x14ac:dyDescent="0.2">
      <c r="A42" s="96"/>
      <c r="B42" s="96"/>
      <c r="C42" s="96"/>
      <c r="D42" s="96"/>
      <c r="E42" s="97"/>
      <c r="F42" s="97"/>
      <c r="G42" s="97"/>
      <c r="H42" s="97"/>
      <c r="I42" s="92" t="s">
        <v>396</v>
      </c>
      <c r="J42" s="92"/>
      <c r="K42" s="92"/>
      <c r="L42" s="92"/>
      <c r="M42" s="92"/>
      <c r="N42" s="92"/>
      <c r="O42" s="76"/>
    </row>
    <row r="43" spans="1:15" ht="66.75" customHeight="1" x14ac:dyDescent="0.2">
      <c r="A43" s="96"/>
      <c r="B43" s="96"/>
      <c r="C43" s="96"/>
      <c r="D43" s="96"/>
      <c r="E43" s="97"/>
      <c r="F43" s="97"/>
      <c r="G43" s="97"/>
      <c r="H43" s="97"/>
      <c r="I43" s="92" t="s">
        <v>399</v>
      </c>
      <c r="J43" s="92"/>
      <c r="K43" s="92"/>
      <c r="L43" s="92"/>
      <c r="M43" s="92"/>
      <c r="N43" s="92"/>
      <c r="O43" s="76"/>
    </row>
    <row r="44" spans="1:15" ht="15.75" customHeight="1" x14ac:dyDescent="0.2">
      <c r="A44" s="34"/>
      <c r="B44" s="34"/>
      <c r="C44" s="34"/>
      <c r="D44" s="34"/>
    </row>
    <row r="45" spans="1:15" x14ac:dyDescent="0.2">
      <c r="A45" s="141" t="s">
        <v>45</v>
      </c>
      <c r="B45" s="141"/>
      <c r="C45" s="139" t="s">
        <v>46</v>
      </c>
      <c r="D45" s="140"/>
      <c r="E45" s="140"/>
      <c r="F45" s="140"/>
      <c r="G45" s="140"/>
    </row>
  </sheetData>
  <mergeCells count="56">
    <mergeCell ref="I35:N35"/>
    <mergeCell ref="I36:N36"/>
    <mergeCell ref="I37:N37"/>
    <mergeCell ref="I39:N39"/>
    <mergeCell ref="I38:N38"/>
    <mergeCell ref="I30:N30"/>
    <mergeCell ref="I31:N31"/>
    <mergeCell ref="I32:N32"/>
    <mergeCell ref="I33:N33"/>
    <mergeCell ref="I34:N34"/>
    <mergeCell ref="C45:G45"/>
    <mergeCell ref="A45:B45"/>
    <mergeCell ref="A24:G24"/>
    <mergeCell ref="E30:H35"/>
    <mergeCell ref="A30:D35"/>
    <mergeCell ref="A27:N27"/>
    <mergeCell ref="A28:D28"/>
    <mergeCell ref="I28:N28"/>
    <mergeCell ref="E28:H28"/>
    <mergeCell ref="H24:N24"/>
    <mergeCell ref="I40:N40"/>
    <mergeCell ref="E36:H40"/>
    <mergeCell ref="A36:D40"/>
    <mergeCell ref="A25:G25"/>
    <mergeCell ref="H25:N25"/>
    <mergeCell ref="E29:H29"/>
    <mergeCell ref="A5:N5"/>
    <mergeCell ref="A6:N6"/>
    <mergeCell ref="A9:N9"/>
    <mergeCell ref="A10:N10"/>
    <mergeCell ref="C14:J14"/>
    <mergeCell ref="A12:N12"/>
    <mergeCell ref="A8:N8"/>
    <mergeCell ref="A11:N11"/>
    <mergeCell ref="A1:B4"/>
    <mergeCell ref="C1:D2"/>
    <mergeCell ref="E1:K2"/>
    <mergeCell ref="M1:N1"/>
    <mergeCell ref="M2:N2"/>
    <mergeCell ref="C3:D4"/>
    <mergeCell ref="E3:K4"/>
    <mergeCell ref="M3:N3"/>
    <mergeCell ref="M4:N4"/>
    <mergeCell ref="I29:N29"/>
    <mergeCell ref="A29:D29"/>
    <mergeCell ref="D21:J21"/>
    <mergeCell ref="D16:J16"/>
    <mergeCell ref="D17:J17"/>
    <mergeCell ref="D18:J18"/>
    <mergeCell ref="D19:J19"/>
    <mergeCell ref="D20:J20"/>
    <mergeCell ref="I42:N42"/>
    <mergeCell ref="I43:N43"/>
    <mergeCell ref="I41:N41"/>
    <mergeCell ref="A41:D43"/>
    <mergeCell ref="E41:H43"/>
  </mergeCells>
  <phoneticPr fontId="1" type="noConversion"/>
  <hyperlinks>
    <hyperlink ref="H25:N25" r:id="rId1" display="Ver " xr:uid="{00000000-0004-0000-0000-000000000000}"/>
    <hyperlink ref="D19:J19" location="'C 4. Atención Ciudadano'!Área_de_impresión" display="COMPONENTE 4.  MECANISMOS PARA MEJORAR LA ATENCIÓN AL CIUDADANO" xr:uid="{00000000-0004-0000-0000-000001000000}"/>
    <hyperlink ref="D20:J20" location="'C 5. Transparencia Acceso'!Área_de_impresión" display="COMPONENTE 5. MECANISMOS PARA LA TRANSPARENCIA Y ACCESO A LA INFORMACIÓN PÚBLICA" xr:uid="{00000000-0004-0000-0000-000002000000}"/>
    <hyperlink ref="D21:J21" location="'C 6. Iniciativas adicionales'!A1" display="COMPONENTE 6. INICIATIVAS ADICIONALES /PLAN DE GESTIÓN DE LA INTEGRIDAD (EN CUMPLIMIENTO AL ARTÍCULO 2° DEL DECRETO 118 DE 2018)" xr:uid="{00000000-0004-0000-0000-000003000000}"/>
    <hyperlink ref="D18:J18" location="'C 3. Rendición Cuentas'!Área_de_impresión" display="COMPONENTE 3. RENDICIÓN DE CUENTAS" xr:uid="{00000000-0004-0000-0000-000004000000}"/>
    <hyperlink ref="D17:J17" location="'C 2. Racionalización Trámite'!A1" display="COMPONENTE 2. RACIONALIZACIÓN DE TRÁMITES" xr:uid="{00000000-0004-0000-0000-000005000000}"/>
    <hyperlink ref="D16:J16" location="'C 1. Riesgos Corrupción'!A1" display="COMPONENTE 1. GESTIÓN DEL RIESGO DE CORRUPCIÓN – MAPA DE RIESGOS DE CORRUPCIÓN" xr:uid="{00000000-0004-0000-0000-000006000000}"/>
    <hyperlink ref="A25:G25" r:id="rId2" tooltip="https://scj.gov.co/es/transparencia/planeacion-presupuesto-ingresos/plan-accion" display="Ver" xr:uid="{00000000-0004-0000-0000-000007000000}"/>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C0015"/>
  </sheetPr>
  <dimension ref="B1:BH20"/>
  <sheetViews>
    <sheetView showGridLines="0" topLeftCell="B5" zoomScale="85" zoomScaleNormal="85" zoomScaleSheetLayoutView="70" workbookViewId="0">
      <pane xSplit="2" ySplit="2" topLeftCell="I7" activePane="bottomRight" state="frozen"/>
      <selection pane="topRight" activeCell="D5" sqref="D5"/>
      <selection pane="bottomLeft" activeCell="B7" sqref="B7"/>
      <selection pane="bottomRight" activeCell="Q6" sqref="Q1:BL1048576"/>
    </sheetView>
  </sheetViews>
  <sheetFormatPr baseColWidth="10" defaultColWidth="11.42578125" defaultRowHeight="12.75" x14ac:dyDescent="0.2"/>
  <cols>
    <col min="1" max="1" width="4.7109375" style="15" customWidth="1"/>
    <col min="2" max="2" width="19.85546875" style="1" customWidth="1"/>
    <col min="3" max="3" width="12.28515625" style="1" customWidth="1"/>
    <col min="4" max="4" width="53.85546875" style="3" customWidth="1"/>
    <col min="5" max="5" width="18" style="3" customWidth="1"/>
    <col min="6" max="6" width="19.85546875" style="3" customWidth="1"/>
    <col min="7" max="7" width="35.85546875" style="4" customWidth="1"/>
    <col min="8" max="11" width="10" style="1" customWidth="1"/>
    <col min="12" max="13" width="8.5703125" style="1" customWidth="1"/>
    <col min="14" max="15" width="12" style="1" customWidth="1"/>
    <col min="16" max="16" width="15.7109375" style="15" customWidth="1"/>
    <col min="17" max="16384" width="11.42578125" style="15"/>
  </cols>
  <sheetData>
    <row r="1" spans="2:16" s="14" customFormat="1" ht="23.25" customHeight="1" x14ac:dyDescent="0.25">
      <c r="B1" s="159"/>
      <c r="C1" s="112"/>
      <c r="D1" s="110" t="s">
        <v>0</v>
      </c>
      <c r="E1" s="110"/>
      <c r="F1" s="112" t="s">
        <v>1</v>
      </c>
      <c r="G1" s="112"/>
      <c r="H1" s="112"/>
      <c r="I1" s="112"/>
      <c r="J1" s="112"/>
      <c r="K1" s="112"/>
      <c r="L1" s="157" t="s">
        <v>2</v>
      </c>
      <c r="M1" s="157"/>
      <c r="N1" s="114" t="s">
        <v>3</v>
      </c>
      <c r="O1" s="114"/>
    </row>
    <row r="2" spans="2:16" s="14" customFormat="1" ht="16.5" customHeight="1" x14ac:dyDescent="0.25">
      <c r="B2" s="160"/>
      <c r="C2" s="113"/>
      <c r="D2" s="111"/>
      <c r="E2" s="111"/>
      <c r="F2" s="113"/>
      <c r="G2" s="113"/>
      <c r="H2" s="113"/>
      <c r="I2" s="113"/>
      <c r="J2" s="113"/>
      <c r="K2" s="113"/>
      <c r="L2" s="158" t="s">
        <v>4</v>
      </c>
      <c r="M2" s="158"/>
      <c r="N2" s="96">
        <v>2</v>
      </c>
      <c r="O2" s="96"/>
    </row>
    <row r="3" spans="2:16" s="14" customFormat="1" ht="34.5" customHeight="1" x14ac:dyDescent="0.25">
      <c r="B3" s="160"/>
      <c r="C3" s="113"/>
      <c r="D3" s="111" t="s">
        <v>5</v>
      </c>
      <c r="E3" s="111"/>
      <c r="F3" s="113" t="s">
        <v>47</v>
      </c>
      <c r="G3" s="113"/>
      <c r="H3" s="113"/>
      <c r="I3" s="113"/>
      <c r="J3" s="113"/>
      <c r="K3" s="113"/>
      <c r="L3" s="158" t="s">
        <v>7</v>
      </c>
      <c r="M3" s="158"/>
      <c r="N3" s="117">
        <v>43346</v>
      </c>
      <c r="O3" s="117"/>
    </row>
    <row r="4" spans="2:16" s="14" customFormat="1" ht="63" customHeight="1" x14ac:dyDescent="0.25">
      <c r="B4" s="160"/>
      <c r="C4" s="113"/>
      <c r="D4" s="111"/>
      <c r="E4" s="111"/>
      <c r="F4" s="113"/>
      <c r="G4" s="113"/>
      <c r="H4" s="113"/>
      <c r="I4" s="113"/>
      <c r="J4" s="113"/>
      <c r="K4" s="113"/>
      <c r="L4" s="158" t="s">
        <v>8</v>
      </c>
      <c r="M4" s="158"/>
      <c r="N4" s="96" t="s">
        <v>9</v>
      </c>
      <c r="O4" s="96"/>
      <c r="P4" s="44" t="s">
        <v>48</v>
      </c>
    </row>
    <row r="5" spans="2:16" s="14" customFormat="1" ht="12.75" customHeight="1" x14ac:dyDescent="0.25">
      <c r="B5" s="162" t="s">
        <v>18</v>
      </c>
      <c r="C5" s="163"/>
      <c r="D5" s="163"/>
      <c r="E5" s="163"/>
      <c r="F5" s="163"/>
      <c r="G5" s="163"/>
      <c r="H5" s="163"/>
      <c r="I5" s="163"/>
      <c r="J5" s="163"/>
      <c r="K5" s="163"/>
      <c r="L5" s="163"/>
      <c r="M5" s="163"/>
      <c r="N5" s="163"/>
      <c r="O5" s="163"/>
      <c r="P5" s="164"/>
    </row>
    <row r="6" spans="2:16" s="14" customFormat="1" x14ac:dyDescent="0.25">
      <c r="B6" s="51" t="s">
        <v>49</v>
      </c>
      <c r="C6" s="52" t="s">
        <v>50</v>
      </c>
      <c r="D6" s="52" t="s">
        <v>51</v>
      </c>
      <c r="E6" s="155" t="s">
        <v>52</v>
      </c>
      <c r="F6" s="155"/>
      <c r="G6" s="52" t="s">
        <v>53</v>
      </c>
      <c r="H6" s="155" t="s">
        <v>54</v>
      </c>
      <c r="I6" s="155"/>
      <c r="J6" s="155" t="s">
        <v>55</v>
      </c>
      <c r="K6" s="155"/>
      <c r="L6" s="155" t="s">
        <v>56</v>
      </c>
      <c r="M6" s="155"/>
      <c r="N6" s="155" t="s">
        <v>57</v>
      </c>
      <c r="O6" s="155"/>
      <c r="P6" s="47">
        <f>SUM(P7:P18)</f>
        <v>0.20039999999999994</v>
      </c>
    </row>
    <row r="7" spans="2:16" s="30" customFormat="1" ht="197.25" customHeight="1" x14ac:dyDescent="0.2">
      <c r="B7" s="161" t="s">
        <v>58</v>
      </c>
      <c r="C7" s="48" t="s">
        <v>59</v>
      </c>
      <c r="D7" s="53" t="s">
        <v>60</v>
      </c>
      <c r="E7" s="156" t="s">
        <v>61</v>
      </c>
      <c r="F7" s="156"/>
      <c r="G7" s="53" t="s">
        <v>62</v>
      </c>
      <c r="H7" s="101" t="s">
        <v>63</v>
      </c>
      <c r="I7" s="101"/>
      <c r="J7" s="101"/>
      <c r="K7" s="101"/>
      <c r="L7" s="101" t="s">
        <v>64</v>
      </c>
      <c r="M7" s="101"/>
      <c r="N7" s="97">
        <v>45291</v>
      </c>
      <c r="O7" s="97"/>
      <c r="P7" s="64">
        <v>1.67E-2</v>
      </c>
    </row>
    <row r="8" spans="2:16" s="30" customFormat="1" ht="62.25" customHeight="1" x14ac:dyDescent="0.2">
      <c r="B8" s="161"/>
      <c r="C8" s="48" t="s">
        <v>65</v>
      </c>
      <c r="D8" s="53" t="s">
        <v>66</v>
      </c>
      <c r="E8" s="156" t="s">
        <v>67</v>
      </c>
      <c r="F8" s="156"/>
      <c r="G8" s="53" t="s">
        <v>68</v>
      </c>
      <c r="H8" s="101" t="s">
        <v>63</v>
      </c>
      <c r="I8" s="101"/>
      <c r="J8" s="101"/>
      <c r="K8" s="101"/>
      <c r="L8" s="101" t="s">
        <v>69</v>
      </c>
      <c r="M8" s="101"/>
      <c r="N8" s="97">
        <v>45291</v>
      </c>
      <c r="O8" s="97"/>
      <c r="P8" s="64">
        <v>1.67E-2</v>
      </c>
    </row>
    <row r="9" spans="2:16" s="30" customFormat="1" ht="109.5" customHeight="1" x14ac:dyDescent="0.2">
      <c r="B9" s="161"/>
      <c r="C9" s="48" t="s">
        <v>70</v>
      </c>
      <c r="D9" s="53" t="s">
        <v>71</v>
      </c>
      <c r="E9" s="101" t="s">
        <v>72</v>
      </c>
      <c r="F9" s="101"/>
      <c r="G9" s="53" t="s">
        <v>73</v>
      </c>
      <c r="H9" s="101" t="s">
        <v>63</v>
      </c>
      <c r="I9" s="101"/>
      <c r="J9" s="101"/>
      <c r="K9" s="101"/>
      <c r="L9" s="101" t="s">
        <v>69</v>
      </c>
      <c r="M9" s="101"/>
      <c r="N9" s="97">
        <v>45291</v>
      </c>
      <c r="O9" s="97"/>
      <c r="P9" s="64">
        <v>1.67E-2</v>
      </c>
    </row>
    <row r="10" spans="2:16" s="30" customFormat="1" ht="184.5" customHeight="1" x14ac:dyDescent="0.2">
      <c r="B10" s="161"/>
      <c r="C10" s="48" t="s">
        <v>74</v>
      </c>
      <c r="D10" s="84" t="s">
        <v>75</v>
      </c>
      <c r="E10" s="156" t="s">
        <v>76</v>
      </c>
      <c r="F10" s="156"/>
      <c r="G10" s="53" t="s">
        <v>77</v>
      </c>
      <c r="H10" s="101" t="s">
        <v>63</v>
      </c>
      <c r="I10" s="101"/>
      <c r="J10" s="101"/>
      <c r="K10" s="101"/>
      <c r="L10" s="101" t="s">
        <v>69</v>
      </c>
      <c r="M10" s="101"/>
      <c r="N10" s="97" t="s">
        <v>78</v>
      </c>
      <c r="O10" s="97"/>
      <c r="P10" s="64">
        <v>1.67E-2</v>
      </c>
    </row>
    <row r="11" spans="2:16" s="30" customFormat="1" ht="99.75" customHeight="1" x14ac:dyDescent="0.2">
      <c r="B11" s="161" t="s">
        <v>79</v>
      </c>
      <c r="C11" s="48" t="s">
        <v>80</v>
      </c>
      <c r="D11" s="53" t="s">
        <v>81</v>
      </c>
      <c r="E11" s="156" t="s">
        <v>82</v>
      </c>
      <c r="F11" s="156"/>
      <c r="G11" s="53" t="s">
        <v>83</v>
      </c>
      <c r="H11" s="101" t="s">
        <v>63</v>
      </c>
      <c r="I11" s="101"/>
      <c r="J11" s="101"/>
      <c r="K11" s="101"/>
      <c r="L11" s="101" t="s">
        <v>69</v>
      </c>
      <c r="M11" s="101"/>
      <c r="N11" s="97">
        <v>44957</v>
      </c>
      <c r="O11" s="97"/>
      <c r="P11" s="64">
        <v>1.67E-2</v>
      </c>
    </row>
    <row r="12" spans="2:16" s="30" customFormat="1" ht="102.75" customHeight="1" x14ac:dyDescent="0.2">
      <c r="B12" s="161"/>
      <c r="C12" s="48" t="s">
        <v>84</v>
      </c>
      <c r="D12" s="53" t="s">
        <v>85</v>
      </c>
      <c r="E12" s="156" t="s">
        <v>86</v>
      </c>
      <c r="F12" s="156"/>
      <c r="G12" s="53" t="s">
        <v>87</v>
      </c>
      <c r="H12" s="101" t="s">
        <v>63</v>
      </c>
      <c r="I12" s="101"/>
      <c r="J12" s="101"/>
      <c r="K12" s="101"/>
      <c r="L12" s="101" t="s">
        <v>69</v>
      </c>
      <c r="M12" s="101"/>
      <c r="N12" s="97" t="s">
        <v>88</v>
      </c>
      <c r="O12" s="97"/>
      <c r="P12" s="64">
        <v>1.67E-2</v>
      </c>
    </row>
    <row r="13" spans="2:16" s="30" customFormat="1" ht="111" customHeight="1" x14ac:dyDescent="0.2">
      <c r="B13" s="161" t="s">
        <v>89</v>
      </c>
      <c r="C13" s="48" t="s">
        <v>90</v>
      </c>
      <c r="D13" s="71" t="s">
        <v>91</v>
      </c>
      <c r="E13" s="156" t="s">
        <v>92</v>
      </c>
      <c r="F13" s="156"/>
      <c r="G13" s="53" t="s">
        <v>93</v>
      </c>
      <c r="H13" s="101" t="s">
        <v>63</v>
      </c>
      <c r="I13" s="101"/>
      <c r="J13" s="101"/>
      <c r="K13" s="101"/>
      <c r="L13" s="101" t="s">
        <v>69</v>
      </c>
      <c r="M13" s="101"/>
      <c r="N13" s="97">
        <v>44957</v>
      </c>
      <c r="O13" s="97"/>
      <c r="P13" s="64">
        <v>1.67E-2</v>
      </c>
    </row>
    <row r="14" spans="2:16" s="30" customFormat="1" ht="121.5" customHeight="1" x14ac:dyDescent="0.2">
      <c r="B14" s="161"/>
      <c r="C14" s="48" t="s">
        <v>94</v>
      </c>
      <c r="D14" s="53" t="s">
        <v>95</v>
      </c>
      <c r="E14" s="156" t="s">
        <v>96</v>
      </c>
      <c r="F14" s="156"/>
      <c r="G14" s="53" t="s">
        <v>97</v>
      </c>
      <c r="H14" s="101" t="s">
        <v>63</v>
      </c>
      <c r="I14" s="101"/>
      <c r="J14" s="101"/>
      <c r="K14" s="101"/>
      <c r="L14" s="101" t="s">
        <v>69</v>
      </c>
      <c r="M14" s="101"/>
      <c r="N14" s="97">
        <v>44957</v>
      </c>
      <c r="O14" s="97"/>
      <c r="P14" s="64">
        <v>1.67E-2</v>
      </c>
    </row>
    <row r="15" spans="2:16" s="30" customFormat="1" ht="130.5" customHeight="1" x14ac:dyDescent="0.2">
      <c r="B15" s="161" t="s">
        <v>98</v>
      </c>
      <c r="C15" s="48" t="s">
        <v>99</v>
      </c>
      <c r="D15" s="53" t="s">
        <v>100</v>
      </c>
      <c r="E15" s="156" t="s">
        <v>101</v>
      </c>
      <c r="F15" s="156"/>
      <c r="G15" s="53" t="s">
        <v>102</v>
      </c>
      <c r="H15" s="101" t="s">
        <v>63</v>
      </c>
      <c r="I15" s="101"/>
      <c r="J15" s="101" t="s">
        <v>103</v>
      </c>
      <c r="K15" s="101"/>
      <c r="L15" s="101" t="s">
        <v>69</v>
      </c>
      <c r="M15" s="101"/>
      <c r="N15" s="97" t="s">
        <v>104</v>
      </c>
      <c r="O15" s="97"/>
      <c r="P15" s="64">
        <v>1.67E-2</v>
      </c>
    </row>
    <row r="16" spans="2:16" s="30" customFormat="1" ht="108.75" customHeight="1" x14ac:dyDescent="0.2">
      <c r="B16" s="161"/>
      <c r="C16" s="48" t="s">
        <v>105</v>
      </c>
      <c r="D16" s="53" t="s">
        <v>106</v>
      </c>
      <c r="E16" s="156" t="s">
        <v>107</v>
      </c>
      <c r="F16" s="156"/>
      <c r="G16" s="53" t="s">
        <v>108</v>
      </c>
      <c r="H16" s="101" t="s">
        <v>63</v>
      </c>
      <c r="I16" s="101"/>
      <c r="J16" s="101"/>
      <c r="K16" s="101"/>
      <c r="L16" s="101" t="s">
        <v>69</v>
      </c>
      <c r="M16" s="101"/>
      <c r="N16" s="97" t="s">
        <v>109</v>
      </c>
      <c r="O16" s="97"/>
      <c r="P16" s="64">
        <v>1.67E-2</v>
      </c>
    </row>
    <row r="17" spans="2:16" s="30" customFormat="1" ht="133.5" customHeight="1" x14ac:dyDescent="0.2">
      <c r="B17" s="161" t="s">
        <v>110</v>
      </c>
      <c r="C17" s="48" t="s">
        <v>111</v>
      </c>
      <c r="D17" s="53" t="s">
        <v>112</v>
      </c>
      <c r="E17" s="156" t="s">
        <v>113</v>
      </c>
      <c r="F17" s="156"/>
      <c r="G17" s="53" t="s">
        <v>114</v>
      </c>
      <c r="H17" s="101" t="s">
        <v>115</v>
      </c>
      <c r="I17" s="101"/>
      <c r="J17" s="101"/>
      <c r="K17" s="101"/>
      <c r="L17" s="101" t="s">
        <v>69</v>
      </c>
      <c r="M17" s="101"/>
      <c r="N17" s="97" t="s">
        <v>116</v>
      </c>
      <c r="O17" s="97"/>
      <c r="P17" s="64">
        <v>1.67E-2</v>
      </c>
    </row>
    <row r="18" spans="2:16" s="30" customFormat="1" ht="109.5" customHeight="1" x14ac:dyDescent="0.2">
      <c r="B18" s="161"/>
      <c r="C18" s="48" t="s">
        <v>117</v>
      </c>
      <c r="D18" s="53" t="s">
        <v>118</v>
      </c>
      <c r="E18" s="156" t="s">
        <v>119</v>
      </c>
      <c r="F18" s="156"/>
      <c r="G18" s="53" t="s">
        <v>120</v>
      </c>
      <c r="H18" s="101" t="s">
        <v>115</v>
      </c>
      <c r="I18" s="101"/>
      <c r="J18" s="101"/>
      <c r="K18" s="101"/>
      <c r="L18" s="101" t="s">
        <v>69</v>
      </c>
      <c r="M18" s="101"/>
      <c r="N18" s="97">
        <v>45260</v>
      </c>
      <c r="O18" s="97"/>
      <c r="P18" s="64">
        <v>1.67E-2</v>
      </c>
    </row>
    <row r="19" spans="2:16" s="33" customFormat="1" ht="12.75" customHeight="1" x14ac:dyDescent="0.2">
      <c r="B19" s="29"/>
      <c r="C19" s="29"/>
      <c r="D19" s="31"/>
      <c r="E19" s="31"/>
      <c r="F19" s="31"/>
      <c r="G19" s="32"/>
      <c r="H19" s="29"/>
      <c r="I19" s="29"/>
      <c r="J19" s="29"/>
      <c r="K19" s="29"/>
      <c r="L19" s="29"/>
      <c r="M19" s="29"/>
      <c r="N19" s="29"/>
      <c r="O19" s="29"/>
    </row>
    <row r="20" spans="2:16" s="33" customFormat="1" ht="12.75" customHeight="1" x14ac:dyDescent="0.2">
      <c r="B20" s="29"/>
      <c r="C20" s="29"/>
      <c r="D20" s="31"/>
      <c r="E20" s="31"/>
      <c r="F20" s="31"/>
      <c r="G20" s="32"/>
      <c r="H20" s="29"/>
      <c r="I20" s="29"/>
      <c r="J20" s="29"/>
      <c r="K20" s="29"/>
      <c r="L20" s="29"/>
      <c r="M20" s="29"/>
      <c r="N20" s="29"/>
      <c r="O20" s="29"/>
    </row>
  </sheetData>
  <autoFilter ref="A6:P6" xr:uid="{00000000-0009-0000-0000-000001000000}">
    <filterColumn colId="4" showButton="0"/>
    <filterColumn colId="7" showButton="0"/>
    <filterColumn colId="9" showButton="0"/>
    <filterColumn colId="11" showButton="0"/>
    <filterColumn colId="13" showButton="0"/>
  </autoFilter>
  <mergeCells count="84">
    <mergeCell ref="L18:M18"/>
    <mergeCell ref="N18:O18"/>
    <mergeCell ref="E17:F17"/>
    <mergeCell ref="H17:I17"/>
    <mergeCell ref="L17:M17"/>
    <mergeCell ref="N17:O17"/>
    <mergeCell ref="N16:O16"/>
    <mergeCell ref="L15:M15"/>
    <mergeCell ref="L16:M16"/>
    <mergeCell ref="H13:I13"/>
    <mergeCell ref="N15:O15"/>
    <mergeCell ref="L14:M14"/>
    <mergeCell ref="N14:O14"/>
    <mergeCell ref="J14:K14"/>
    <mergeCell ref="N13:O13"/>
    <mergeCell ref="L13:M13"/>
    <mergeCell ref="J15:K15"/>
    <mergeCell ref="N10:O10"/>
    <mergeCell ref="L12:M12"/>
    <mergeCell ref="E11:F11"/>
    <mergeCell ref="H7:I7"/>
    <mergeCell ref="H8:I8"/>
    <mergeCell ref="J7:K7"/>
    <mergeCell ref="B1:C4"/>
    <mergeCell ref="B7:B10"/>
    <mergeCell ref="E8:F8"/>
    <mergeCell ref="L8:M8"/>
    <mergeCell ref="B5:P5"/>
    <mergeCell ref="B13:B14"/>
    <mergeCell ref="B17:B18"/>
    <mergeCell ref="E18:F18"/>
    <mergeCell ref="H18:I18"/>
    <mergeCell ref="J18:K18"/>
    <mergeCell ref="H16:I16"/>
    <mergeCell ref="B15:B16"/>
    <mergeCell ref="E14:F14"/>
    <mergeCell ref="H14:I14"/>
    <mergeCell ref="E16:F16"/>
    <mergeCell ref="J13:K13"/>
    <mergeCell ref="J17:K17"/>
    <mergeCell ref="E13:F13"/>
    <mergeCell ref="J16:K16"/>
    <mergeCell ref="E15:F15"/>
    <mergeCell ref="H15:I15"/>
    <mergeCell ref="B11:B12"/>
    <mergeCell ref="N11:O11"/>
    <mergeCell ref="N12:O12"/>
    <mergeCell ref="L10:M10"/>
    <mergeCell ref="H12:I12"/>
    <mergeCell ref="E12:F12"/>
    <mergeCell ref="E10:F10"/>
    <mergeCell ref="H10:I10"/>
    <mergeCell ref="J10:K10"/>
    <mergeCell ref="J11:K11"/>
    <mergeCell ref="J12:K12"/>
    <mergeCell ref="H11:I11"/>
    <mergeCell ref="L11:M11"/>
    <mergeCell ref="L1:M1"/>
    <mergeCell ref="L2:M2"/>
    <mergeCell ref="L3:M3"/>
    <mergeCell ref="L6:M6"/>
    <mergeCell ref="D1:E2"/>
    <mergeCell ref="J6:K6"/>
    <mergeCell ref="N4:O4"/>
    <mergeCell ref="N6:O6"/>
    <mergeCell ref="L4:M4"/>
    <mergeCell ref="N1:O1"/>
    <mergeCell ref="N2:O2"/>
    <mergeCell ref="N3:O3"/>
    <mergeCell ref="D3:E4"/>
    <mergeCell ref="F1:K2"/>
    <mergeCell ref="F3:K4"/>
    <mergeCell ref="H6:I6"/>
    <mergeCell ref="E9:F9"/>
    <mergeCell ref="H9:I9"/>
    <mergeCell ref="J9:K9"/>
    <mergeCell ref="L9:M9"/>
    <mergeCell ref="N9:O9"/>
    <mergeCell ref="E6:F6"/>
    <mergeCell ref="N7:O7"/>
    <mergeCell ref="N8:O8"/>
    <mergeCell ref="J8:K8"/>
    <mergeCell ref="L7:M7"/>
    <mergeCell ref="E7:F7"/>
  </mergeCells>
  <phoneticPr fontId="1" type="noConversion"/>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6" min="1" max="7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50F2E"/>
  </sheetPr>
  <dimension ref="C2:G8"/>
  <sheetViews>
    <sheetView showGridLines="0" zoomScale="85" zoomScaleNormal="85" workbookViewId="0">
      <selection activeCell="E4" sqref="E4:F4"/>
    </sheetView>
  </sheetViews>
  <sheetFormatPr baseColWidth="10" defaultColWidth="11.42578125" defaultRowHeight="15" x14ac:dyDescent="0.25"/>
  <cols>
    <col min="4" max="4" width="18.7109375" customWidth="1"/>
    <col min="5" max="5" width="67.140625" customWidth="1"/>
    <col min="6" max="6" width="48.42578125" customWidth="1"/>
  </cols>
  <sheetData>
    <row r="2" spans="3:7" ht="42" customHeight="1" thickBot="1" x14ac:dyDescent="0.3">
      <c r="C2" s="168"/>
      <c r="D2" s="168"/>
      <c r="E2" s="168"/>
      <c r="F2" s="168"/>
      <c r="G2" s="56"/>
    </row>
    <row r="3" spans="3:7" ht="15.75" thickBot="1" x14ac:dyDescent="0.3">
      <c r="C3" s="169" t="s">
        <v>121</v>
      </c>
      <c r="D3" s="170"/>
      <c r="E3" s="171">
        <v>44944</v>
      </c>
      <c r="F3" s="172"/>
    </row>
    <row r="4" spans="3:7" ht="123" customHeight="1" thickBot="1" x14ac:dyDescent="0.3">
      <c r="C4" s="173" t="s">
        <v>122</v>
      </c>
      <c r="D4" s="174"/>
      <c r="E4" s="175" t="s">
        <v>123</v>
      </c>
      <c r="F4" s="176"/>
    </row>
    <row r="5" spans="3:7" ht="15.75" thickBot="1" x14ac:dyDescent="0.3">
      <c r="C5" s="59"/>
      <c r="D5" s="59"/>
      <c r="E5" s="59"/>
      <c r="F5" s="59"/>
    </row>
    <row r="6" spans="3:7" ht="15.75" thickBot="1" x14ac:dyDescent="0.3">
      <c r="C6" s="165" t="s">
        <v>124</v>
      </c>
      <c r="D6" s="166"/>
      <c r="E6" s="166"/>
      <c r="F6" s="167"/>
    </row>
    <row r="7" spans="3:7" ht="15.75" thickBot="1" x14ac:dyDescent="0.3">
      <c r="C7" s="60" t="s">
        <v>125</v>
      </c>
      <c r="D7" s="60" t="s">
        <v>126</v>
      </c>
      <c r="E7" s="60" t="s">
        <v>127</v>
      </c>
      <c r="F7" s="60" t="s">
        <v>128</v>
      </c>
    </row>
    <row r="8" spans="3:7" ht="29.25" thickBot="1" x14ac:dyDescent="0.3">
      <c r="C8" s="61" t="s">
        <v>129</v>
      </c>
      <c r="D8" s="61">
        <v>64529</v>
      </c>
      <c r="E8" s="62" t="s">
        <v>130</v>
      </c>
      <c r="F8" s="61" t="s">
        <v>131</v>
      </c>
    </row>
  </sheetData>
  <mergeCells count="6">
    <mergeCell ref="C6:F6"/>
    <mergeCell ref="C2:F2"/>
    <mergeCell ref="C3:D3"/>
    <mergeCell ref="E3:F3"/>
    <mergeCell ref="C4:D4"/>
    <mergeCell ref="E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15"/>
  </sheetPr>
  <dimension ref="A1:P34"/>
  <sheetViews>
    <sheetView showGridLines="0" topLeftCell="B3" zoomScale="60" zoomScaleNormal="60" zoomScaleSheetLayoutView="80" workbookViewId="0">
      <pane xSplit="2" ySplit="4" topLeftCell="I7" activePane="bottomRight" state="frozen"/>
      <selection pane="topRight" activeCell="D3" sqref="D3"/>
      <selection pane="bottomLeft" activeCell="B7" sqref="B7"/>
      <selection pane="bottomRight" activeCell="Q3" sqref="Q1:BM1048576"/>
    </sheetView>
  </sheetViews>
  <sheetFormatPr baseColWidth="10" defaultColWidth="11.42578125" defaultRowHeight="29.25" customHeight="1" x14ac:dyDescent="0.2"/>
  <cols>
    <col min="1" max="1" width="4.7109375" style="5" customWidth="1"/>
    <col min="2" max="2" width="15.85546875" style="1" customWidth="1"/>
    <col min="3" max="3" width="9.85546875" style="1" customWidth="1"/>
    <col min="4" max="4" width="35.42578125" style="3" customWidth="1"/>
    <col min="5" max="6" width="17.85546875" style="3" customWidth="1"/>
    <col min="7" max="7" width="35.85546875" style="4" customWidth="1"/>
    <col min="8" max="8" width="28.4257812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4.140625" style="5" customWidth="1"/>
    <col min="17" max="16384" width="11.42578125" style="5"/>
  </cols>
  <sheetData>
    <row r="1" spans="2:16" s="1" customFormat="1" ht="29.25" customHeight="1" x14ac:dyDescent="0.25">
      <c r="B1" s="159"/>
      <c r="C1" s="112"/>
      <c r="D1" s="110" t="s">
        <v>0</v>
      </c>
      <c r="E1" s="110"/>
      <c r="F1" s="112" t="s">
        <v>1</v>
      </c>
      <c r="G1" s="112"/>
      <c r="H1" s="112"/>
      <c r="I1" s="112"/>
      <c r="J1" s="112"/>
      <c r="K1" s="112"/>
      <c r="L1" s="157" t="s">
        <v>2</v>
      </c>
      <c r="M1" s="157"/>
      <c r="N1" s="114" t="s">
        <v>3</v>
      </c>
      <c r="O1" s="114"/>
    </row>
    <row r="2" spans="2:16" s="1" customFormat="1" ht="29.25" customHeight="1" x14ac:dyDescent="0.25">
      <c r="B2" s="160"/>
      <c r="C2" s="113"/>
      <c r="D2" s="111"/>
      <c r="E2" s="111"/>
      <c r="F2" s="113"/>
      <c r="G2" s="113"/>
      <c r="H2" s="113"/>
      <c r="I2" s="113"/>
      <c r="J2" s="113"/>
      <c r="K2" s="113"/>
      <c r="L2" s="158" t="s">
        <v>4</v>
      </c>
      <c r="M2" s="158"/>
      <c r="N2" s="96">
        <v>2</v>
      </c>
      <c r="O2" s="96"/>
    </row>
    <row r="3" spans="2:16" s="1" customFormat="1" ht="29.25" customHeight="1" thickBot="1" x14ac:dyDescent="0.3">
      <c r="B3" s="160"/>
      <c r="C3" s="113"/>
      <c r="D3" s="111" t="s">
        <v>5</v>
      </c>
      <c r="E3" s="111"/>
      <c r="F3" s="113" t="s">
        <v>132</v>
      </c>
      <c r="G3" s="113"/>
      <c r="H3" s="113"/>
      <c r="I3" s="113"/>
      <c r="J3" s="113"/>
      <c r="K3" s="113"/>
      <c r="L3" s="158" t="s">
        <v>7</v>
      </c>
      <c r="M3" s="158"/>
      <c r="N3" s="117">
        <v>43346</v>
      </c>
      <c r="O3" s="117"/>
      <c r="P3" s="25"/>
    </row>
    <row r="4" spans="2:16" s="1" customFormat="1" ht="43.5" customHeight="1" x14ac:dyDescent="0.25">
      <c r="B4" s="160"/>
      <c r="C4" s="113"/>
      <c r="D4" s="111"/>
      <c r="E4" s="111"/>
      <c r="F4" s="113"/>
      <c r="G4" s="113"/>
      <c r="H4" s="113"/>
      <c r="I4" s="113"/>
      <c r="J4" s="113"/>
      <c r="K4" s="113"/>
      <c r="L4" s="158" t="s">
        <v>8</v>
      </c>
      <c r="M4" s="158"/>
      <c r="N4" s="96" t="s">
        <v>9</v>
      </c>
      <c r="O4" s="96"/>
      <c r="P4" s="44" t="s">
        <v>48</v>
      </c>
    </row>
    <row r="5" spans="2:16" s="1" customFormat="1" ht="29.25" customHeight="1" x14ac:dyDescent="0.25">
      <c r="B5" s="177" t="s">
        <v>20</v>
      </c>
      <c r="C5" s="178"/>
      <c r="D5" s="178"/>
      <c r="E5" s="178"/>
      <c r="F5" s="178"/>
      <c r="G5" s="178"/>
      <c r="H5" s="178"/>
      <c r="I5" s="178"/>
      <c r="J5" s="178"/>
      <c r="K5" s="178"/>
      <c r="L5" s="178"/>
      <c r="M5" s="178"/>
      <c r="N5" s="178"/>
      <c r="O5" s="178"/>
      <c r="P5" s="179"/>
    </row>
    <row r="6" spans="2:16" s="1" customFormat="1" ht="29.25" customHeight="1" x14ac:dyDescent="0.25">
      <c r="B6" s="54" t="s">
        <v>49</v>
      </c>
      <c r="C6" s="54" t="s">
        <v>50</v>
      </c>
      <c r="D6" s="54" t="s">
        <v>51</v>
      </c>
      <c r="E6" s="180" t="s">
        <v>52</v>
      </c>
      <c r="F6" s="180"/>
      <c r="G6" s="54" t="s">
        <v>53</v>
      </c>
      <c r="H6" s="180" t="s">
        <v>54</v>
      </c>
      <c r="I6" s="180"/>
      <c r="J6" s="180" t="s">
        <v>55</v>
      </c>
      <c r="K6" s="180"/>
      <c r="L6" s="180" t="s">
        <v>56</v>
      </c>
      <c r="M6" s="180"/>
      <c r="N6" s="180" t="s">
        <v>57</v>
      </c>
      <c r="O6" s="180"/>
      <c r="P6" s="55">
        <f>SUM(P7:P24)</f>
        <v>0.19998000000000002</v>
      </c>
    </row>
    <row r="7" spans="2:16" s="8" customFormat="1" ht="85.5" customHeight="1" x14ac:dyDescent="0.2">
      <c r="B7" s="182" t="s">
        <v>133</v>
      </c>
      <c r="C7" s="48" t="s">
        <v>59</v>
      </c>
      <c r="D7" s="67" t="s">
        <v>134</v>
      </c>
      <c r="E7" s="156" t="s">
        <v>135</v>
      </c>
      <c r="F7" s="156"/>
      <c r="G7" s="48" t="s">
        <v>136</v>
      </c>
      <c r="H7" s="101" t="s">
        <v>63</v>
      </c>
      <c r="I7" s="101"/>
      <c r="J7" s="101"/>
      <c r="K7" s="101"/>
      <c r="L7" s="101" t="s">
        <v>137</v>
      </c>
      <c r="M7" s="101"/>
      <c r="N7" s="97">
        <v>45291</v>
      </c>
      <c r="O7" s="97"/>
      <c r="P7" s="43">
        <v>1.111E-2</v>
      </c>
    </row>
    <row r="8" spans="2:16" s="8" customFormat="1" ht="126" customHeight="1" x14ac:dyDescent="0.2">
      <c r="B8" s="182"/>
      <c r="C8" s="48" t="s">
        <v>65</v>
      </c>
      <c r="D8" s="67" t="s">
        <v>138</v>
      </c>
      <c r="E8" s="156" t="s">
        <v>139</v>
      </c>
      <c r="F8" s="156"/>
      <c r="G8" s="48" t="s">
        <v>140</v>
      </c>
      <c r="H8" s="101" t="s">
        <v>63</v>
      </c>
      <c r="I8" s="101"/>
      <c r="J8" s="101"/>
      <c r="K8" s="101"/>
      <c r="L8" s="101" t="s">
        <v>69</v>
      </c>
      <c r="M8" s="101"/>
      <c r="N8" s="97">
        <v>44957</v>
      </c>
      <c r="O8" s="97"/>
      <c r="P8" s="43">
        <v>1.111E-2</v>
      </c>
    </row>
    <row r="9" spans="2:16" s="8" customFormat="1" ht="67.5" customHeight="1" x14ac:dyDescent="0.2">
      <c r="B9" s="182"/>
      <c r="C9" s="48" t="s">
        <v>70</v>
      </c>
      <c r="D9" s="67" t="s">
        <v>141</v>
      </c>
      <c r="E9" s="156" t="s">
        <v>142</v>
      </c>
      <c r="F9" s="156"/>
      <c r="G9" s="48" t="s">
        <v>143</v>
      </c>
      <c r="H9" s="101" t="s">
        <v>63</v>
      </c>
      <c r="I9" s="101"/>
      <c r="J9" s="101" t="s">
        <v>144</v>
      </c>
      <c r="K9" s="101"/>
      <c r="L9" s="101" t="s">
        <v>69</v>
      </c>
      <c r="M9" s="101"/>
      <c r="N9" s="97">
        <v>44972</v>
      </c>
      <c r="O9" s="97"/>
      <c r="P9" s="43">
        <v>1.111E-2</v>
      </c>
    </row>
    <row r="10" spans="2:16" s="8" customFormat="1" ht="67.5" customHeight="1" x14ac:dyDescent="0.2">
      <c r="B10" s="182"/>
      <c r="C10" s="48" t="s">
        <v>74</v>
      </c>
      <c r="D10" s="67" t="s">
        <v>145</v>
      </c>
      <c r="E10" s="156" t="s">
        <v>146</v>
      </c>
      <c r="F10" s="156"/>
      <c r="G10" s="48" t="s">
        <v>147</v>
      </c>
      <c r="H10" s="101" t="s">
        <v>63</v>
      </c>
      <c r="I10" s="101"/>
      <c r="J10" s="101" t="s">
        <v>144</v>
      </c>
      <c r="K10" s="101"/>
      <c r="L10" s="101" t="s">
        <v>69</v>
      </c>
      <c r="M10" s="101"/>
      <c r="N10" s="97">
        <v>44985</v>
      </c>
      <c r="O10" s="97"/>
      <c r="P10" s="43">
        <v>1.111E-2</v>
      </c>
    </row>
    <row r="11" spans="2:16" s="8" customFormat="1" ht="67.5" customHeight="1" x14ac:dyDescent="0.2">
      <c r="B11" s="182"/>
      <c r="C11" s="48" t="s">
        <v>148</v>
      </c>
      <c r="D11" s="68" t="s">
        <v>149</v>
      </c>
      <c r="E11" s="156" t="s">
        <v>150</v>
      </c>
      <c r="F11" s="156"/>
      <c r="G11" s="48" t="s">
        <v>151</v>
      </c>
      <c r="H11" s="101" t="s">
        <v>152</v>
      </c>
      <c r="I11" s="101"/>
      <c r="J11" s="101" t="s">
        <v>153</v>
      </c>
      <c r="K11" s="101"/>
      <c r="L11" s="101" t="s">
        <v>69</v>
      </c>
      <c r="M11" s="101"/>
      <c r="N11" s="97" t="s">
        <v>154</v>
      </c>
      <c r="O11" s="97"/>
      <c r="P11" s="43">
        <v>1.111E-2</v>
      </c>
    </row>
    <row r="12" spans="2:16" s="8" customFormat="1" ht="216.75" customHeight="1" x14ac:dyDescent="0.2">
      <c r="B12" s="182"/>
      <c r="C12" s="48" t="s">
        <v>155</v>
      </c>
      <c r="D12" s="68" t="s">
        <v>156</v>
      </c>
      <c r="E12" s="183" t="s">
        <v>157</v>
      </c>
      <c r="F12" s="183"/>
      <c r="G12" s="48" t="s">
        <v>158</v>
      </c>
      <c r="H12" s="101" t="s">
        <v>159</v>
      </c>
      <c r="I12" s="101"/>
      <c r="J12" s="101" t="s">
        <v>63</v>
      </c>
      <c r="K12" s="101"/>
      <c r="L12" s="101" t="s">
        <v>69</v>
      </c>
      <c r="M12" s="101"/>
      <c r="N12" s="101" t="s">
        <v>160</v>
      </c>
      <c r="O12" s="101"/>
      <c r="P12" s="43">
        <v>1.111E-2</v>
      </c>
    </row>
    <row r="13" spans="2:16" s="8" customFormat="1" ht="158.25" customHeight="1" x14ac:dyDescent="0.2">
      <c r="B13" s="182"/>
      <c r="C13" s="48">
        <v>1.7</v>
      </c>
      <c r="D13" s="68" t="s">
        <v>161</v>
      </c>
      <c r="E13" s="101" t="s">
        <v>397</v>
      </c>
      <c r="F13" s="101"/>
      <c r="G13" s="48" t="s">
        <v>158</v>
      </c>
      <c r="H13" s="101" t="s">
        <v>159</v>
      </c>
      <c r="I13" s="101"/>
      <c r="J13" s="101" t="s">
        <v>63</v>
      </c>
      <c r="K13" s="101"/>
      <c r="L13" s="101" t="s">
        <v>69</v>
      </c>
      <c r="M13" s="101"/>
      <c r="N13" s="101" t="s">
        <v>160</v>
      </c>
      <c r="O13" s="101"/>
      <c r="P13" s="43">
        <v>1.111E-2</v>
      </c>
    </row>
    <row r="14" spans="2:16" s="8" customFormat="1" ht="129.75" customHeight="1" x14ac:dyDescent="0.2">
      <c r="B14" s="182" t="s">
        <v>162</v>
      </c>
      <c r="C14" s="48" t="s">
        <v>80</v>
      </c>
      <c r="D14" s="80" t="s">
        <v>163</v>
      </c>
      <c r="E14" s="181" t="s">
        <v>164</v>
      </c>
      <c r="F14" s="181"/>
      <c r="G14" s="81" t="s">
        <v>165</v>
      </c>
      <c r="H14" s="181" t="s">
        <v>166</v>
      </c>
      <c r="I14" s="181"/>
      <c r="J14" s="101" t="s">
        <v>144</v>
      </c>
      <c r="K14" s="101"/>
      <c r="L14" s="101" t="s">
        <v>137</v>
      </c>
      <c r="M14" s="101"/>
      <c r="N14" s="97">
        <v>45275</v>
      </c>
      <c r="O14" s="97"/>
      <c r="P14" s="43">
        <v>1.111E-2</v>
      </c>
    </row>
    <row r="15" spans="2:16" s="8" customFormat="1" ht="153.75" customHeight="1" x14ac:dyDescent="0.2">
      <c r="B15" s="182"/>
      <c r="C15" s="48" t="s">
        <v>84</v>
      </c>
      <c r="D15" s="68" t="s">
        <v>167</v>
      </c>
      <c r="E15" s="156" t="s">
        <v>168</v>
      </c>
      <c r="F15" s="156"/>
      <c r="G15" s="48" t="s">
        <v>169</v>
      </c>
      <c r="H15" s="101" t="s">
        <v>170</v>
      </c>
      <c r="I15" s="101"/>
      <c r="J15" s="101"/>
      <c r="K15" s="101"/>
      <c r="L15" s="101" t="s">
        <v>171</v>
      </c>
      <c r="M15" s="101"/>
      <c r="N15" s="97" t="s">
        <v>172</v>
      </c>
      <c r="O15" s="97"/>
      <c r="P15" s="43">
        <v>1.111E-2</v>
      </c>
    </row>
    <row r="16" spans="2:16" s="8" customFormat="1" ht="171" customHeight="1" x14ac:dyDescent="0.2">
      <c r="B16" s="182"/>
      <c r="C16" s="48" t="s">
        <v>173</v>
      </c>
      <c r="D16" s="68" t="s">
        <v>174</v>
      </c>
      <c r="E16" s="156" t="s">
        <v>175</v>
      </c>
      <c r="F16" s="156"/>
      <c r="G16" s="48" t="s">
        <v>176</v>
      </c>
      <c r="H16" s="101" t="s">
        <v>177</v>
      </c>
      <c r="I16" s="101"/>
      <c r="J16" s="101" t="s">
        <v>178</v>
      </c>
      <c r="K16" s="101"/>
      <c r="L16" s="101" t="s">
        <v>179</v>
      </c>
      <c r="M16" s="101"/>
      <c r="N16" s="97" t="s">
        <v>180</v>
      </c>
      <c r="O16" s="97"/>
      <c r="P16" s="43">
        <v>1.111E-2</v>
      </c>
    </row>
    <row r="17" spans="1:16" s="79" customFormat="1" ht="114.75" customHeight="1" x14ac:dyDescent="0.2">
      <c r="B17" s="182"/>
      <c r="C17" s="48" t="s">
        <v>181</v>
      </c>
      <c r="D17" s="68" t="s">
        <v>182</v>
      </c>
      <c r="E17" s="156" t="s">
        <v>183</v>
      </c>
      <c r="F17" s="156"/>
      <c r="G17" s="48" t="s">
        <v>184</v>
      </c>
      <c r="H17" s="101" t="s">
        <v>63</v>
      </c>
      <c r="I17" s="101"/>
      <c r="J17" s="101" t="s">
        <v>185</v>
      </c>
      <c r="K17" s="101"/>
      <c r="L17" s="101" t="s">
        <v>69</v>
      </c>
      <c r="M17" s="101"/>
      <c r="N17" s="97" t="s">
        <v>186</v>
      </c>
      <c r="O17" s="97"/>
      <c r="P17" s="90">
        <v>1.111E-2</v>
      </c>
    </row>
    <row r="18" spans="1:16" s="8" customFormat="1" ht="102" customHeight="1" x14ac:dyDescent="0.2">
      <c r="B18" s="182"/>
      <c r="C18" s="48" t="s">
        <v>187</v>
      </c>
      <c r="D18" s="67" t="s">
        <v>188</v>
      </c>
      <c r="E18" s="156" t="s">
        <v>189</v>
      </c>
      <c r="F18" s="156"/>
      <c r="G18" s="48" t="s">
        <v>190</v>
      </c>
      <c r="H18" s="101" t="s">
        <v>63</v>
      </c>
      <c r="I18" s="101"/>
      <c r="J18" s="101"/>
      <c r="K18" s="101"/>
      <c r="L18" s="101" t="s">
        <v>69</v>
      </c>
      <c r="M18" s="101"/>
      <c r="N18" s="97">
        <v>45291</v>
      </c>
      <c r="O18" s="97"/>
      <c r="P18" s="43">
        <v>1.111E-2</v>
      </c>
    </row>
    <row r="19" spans="1:16" s="79" customFormat="1" ht="93" customHeight="1" x14ac:dyDescent="0.2">
      <c r="B19" s="182" t="s">
        <v>191</v>
      </c>
      <c r="C19" s="48" t="s">
        <v>90</v>
      </c>
      <c r="D19" s="68" t="s">
        <v>192</v>
      </c>
      <c r="E19" s="156" t="s">
        <v>193</v>
      </c>
      <c r="F19" s="156"/>
      <c r="G19" s="48" t="s">
        <v>194</v>
      </c>
      <c r="H19" s="101" t="s">
        <v>63</v>
      </c>
      <c r="I19" s="101"/>
      <c r="J19" s="101"/>
      <c r="K19" s="101"/>
      <c r="L19" s="101" t="s">
        <v>195</v>
      </c>
      <c r="M19" s="101"/>
      <c r="N19" s="97" t="s">
        <v>196</v>
      </c>
      <c r="O19" s="97"/>
      <c r="P19" s="90">
        <v>1.111E-2</v>
      </c>
    </row>
    <row r="20" spans="1:16" s="79" customFormat="1" ht="93" customHeight="1" x14ac:dyDescent="0.2">
      <c r="B20" s="182"/>
      <c r="C20" s="48" t="s">
        <v>94</v>
      </c>
      <c r="D20" s="68" t="s">
        <v>197</v>
      </c>
      <c r="E20" s="156" t="s">
        <v>198</v>
      </c>
      <c r="F20" s="156"/>
      <c r="G20" s="48" t="s">
        <v>199</v>
      </c>
      <c r="H20" s="101" t="s">
        <v>200</v>
      </c>
      <c r="I20" s="101"/>
      <c r="J20" s="101" t="s">
        <v>159</v>
      </c>
      <c r="K20" s="101"/>
      <c r="L20" s="101" t="s">
        <v>69</v>
      </c>
      <c r="M20" s="101"/>
      <c r="N20" s="97" t="s">
        <v>201</v>
      </c>
      <c r="O20" s="97"/>
      <c r="P20" s="90">
        <v>1.111E-2</v>
      </c>
    </row>
    <row r="21" spans="1:16" s="79" customFormat="1" ht="130.5" customHeight="1" x14ac:dyDescent="0.2">
      <c r="A21" s="29">
        <v>1</v>
      </c>
      <c r="B21" s="182"/>
      <c r="C21" s="48" t="s">
        <v>202</v>
      </c>
      <c r="D21" s="68" t="s">
        <v>203</v>
      </c>
      <c r="E21" s="156" t="s">
        <v>204</v>
      </c>
      <c r="F21" s="156"/>
      <c r="G21" s="48" t="s">
        <v>205</v>
      </c>
      <c r="H21" s="101" t="s">
        <v>63</v>
      </c>
      <c r="I21" s="101"/>
      <c r="J21" s="101" t="s">
        <v>206</v>
      </c>
      <c r="K21" s="101"/>
      <c r="L21" s="101" t="s">
        <v>69</v>
      </c>
      <c r="M21" s="101"/>
      <c r="N21" s="97" t="s">
        <v>207</v>
      </c>
      <c r="O21" s="97"/>
      <c r="P21" s="90">
        <v>1.111E-2</v>
      </c>
    </row>
    <row r="22" spans="1:16" s="8" customFormat="1" ht="93" customHeight="1" x14ac:dyDescent="0.2">
      <c r="A22" s="9"/>
      <c r="B22" s="182"/>
      <c r="C22" s="48" t="s">
        <v>208</v>
      </c>
      <c r="D22" s="68" t="s">
        <v>209</v>
      </c>
      <c r="E22" s="156" t="s">
        <v>210</v>
      </c>
      <c r="F22" s="156"/>
      <c r="G22" s="48" t="s">
        <v>211</v>
      </c>
      <c r="H22" s="101" t="s">
        <v>63</v>
      </c>
      <c r="I22" s="101"/>
      <c r="J22" s="101"/>
      <c r="K22" s="101"/>
      <c r="L22" s="101" t="s">
        <v>69</v>
      </c>
      <c r="M22" s="101"/>
      <c r="N22" s="97">
        <v>45291</v>
      </c>
      <c r="O22" s="97"/>
      <c r="P22" s="43">
        <v>1.111E-2</v>
      </c>
    </row>
    <row r="23" spans="1:16" s="8" customFormat="1" ht="75.95" customHeight="1" x14ac:dyDescent="0.2">
      <c r="A23" s="9"/>
      <c r="B23" s="182"/>
      <c r="C23" s="48" t="s">
        <v>212</v>
      </c>
      <c r="D23" s="68" t="s">
        <v>213</v>
      </c>
      <c r="E23" s="156" t="s">
        <v>214</v>
      </c>
      <c r="F23" s="156"/>
      <c r="G23" s="48" t="s">
        <v>215</v>
      </c>
      <c r="H23" s="101" t="s">
        <v>63</v>
      </c>
      <c r="I23" s="101"/>
      <c r="J23" s="101" t="s">
        <v>216</v>
      </c>
      <c r="K23" s="101"/>
      <c r="L23" s="101" t="s">
        <v>69</v>
      </c>
      <c r="M23" s="101"/>
      <c r="N23" s="97">
        <v>45291</v>
      </c>
      <c r="O23" s="97"/>
      <c r="P23" s="43">
        <v>1.111E-2</v>
      </c>
    </row>
    <row r="24" spans="1:16" ht="85.5" customHeight="1" x14ac:dyDescent="0.2">
      <c r="B24" s="48" t="s">
        <v>217</v>
      </c>
      <c r="C24" s="48" t="s">
        <v>218</v>
      </c>
      <c r="D24" s="67" t="s">
        <v>219</v>
      </c>
      <c r="E24" s="156" t="s">
        <v>220</v>
      </c>
      <c r="F24" s="156"/>
      <c r="G24" s="48" t="s">
        <v>221</v>
      </c>
      <c r="H24" s="101" t="s">
        <v>115</v>
      </c>
      <c r="I24" s="101"/>
      <c r="J24" s="101"/>
      <c r="K24" s="101"/>
      <c r="L24" s="101" t="s">
        <v>69</v>
      </c>
      <c r="M24" s="96"/>
      <c r="N24" s="97">
        <v>45291</v>
      </c>
      <c r="O24" s="97"/>
      <c r="P24" s="43">
        <v>1.111E-2</v>
      </c>
    </row>
    <row r="25" spans="1:16" ht="29.25" customHeight="1" x14ac:dyDescent="0.2">
      <c r="D25" s="4"/>
      <c r="E25" s="4"/>
      <c r="F25" s="4"/>
    </row>
    <row r="26" spans="1:16" ht="29.25" customHeight="1" x14ac:dyDescent="0.2">
      <c r="D26" s="4"/>
      <c r="E26" s="4"/>
      <c r="F26" s="4"/>
    </row>
    <row r="27" spans="1:16" ht="29.25" customHeight="1" x14ac:dyDescent="0.2">
      <c r="B27" s="5"/>
      <c r="C27" s="5"/>
      <c r="D27" s="5"/>
      <c r="E27" s="5"/>
      <c r="F27" s="5"/>
      <c r="G27" s="5"/>
      <c r="H27" s="5"/>
      <c r="I27" s="5"/>
      <c r="J27" s="5"/>
      <c r="K27" s="5"/>
      <c r="L27" s="5"/>
      <c r="M27" s="5"/>
      <c r="N27" s="5"/>
      <c r="O27" s="5"/>
    </row>
    <row r="28" spans="1:16" ht="29.25" customHeight="1" x14ac:dyDescent="0.2">
      <c r="B28" s="5"/>
      <c r="C28" s="5"/>
      <c r="G28" s="3"/>
      <c r="H28" s="5"/>
      <c r="I28" s="5"/>
      <c r="J28" s="5"/>
      <c r="K28" s="5"/>
      <c r="L28" s="5"/>
      <c r="M28" s="5"/>
      <c r="N28" s="5"/>
      <c r="O28" s="5"/>
    </row>
    <row r="29" spans="1:16" ht="29.25" customHeight="1" x14ac:dyDescent="0.2">
      <c r="B29" s="5"/>
      <c r="C29" s="5"/>
      <c r="G29" s="3"/>
      <c r="H29" s="5"/>
      <c r="I29" s="5"/>
      <c r="J29" s="5"/>
      <c r="K29" s="5"/>
      <c r="L29" s="5"/>
      <c r="M29" s="5"/>
      <c r="N29" s="5"/>
      <c r="O29" s="5"/>
    </row>
    <row r="30" spans="1:16" ht="29.25" customHeight="1" x14ac:dyDescent="0.2">
      <c r="B30" s="5"/>
      <c r="C30" s="5"/>
      <c r="G30" s="3"/>
      <c r="H30" s="5"/>
      <c r="I30" s="5"/>
      <c r="J30" s="5"/>
      <c r="K30" s="5"/>
      <c r="L30" s="5"/>
      <c r="M30" s="5"/>
      <c r="N30" s="5"/>
      <c r="O30" s="5"/>
    </row>
    <row r="31" spans="1:16" ht="29.25" customHeight="1" x14ac:dyDescent="0.2">
      <c r="B31" s="5"/>
      <c r="C31" s="5"/>
      <c r="G31" s="3"/>
      <c r="H31" s="5"/>
      <c r="I31" s="5"/>
      <c r="J31" s="5"/>
      <c r="K31" s="5"/>
      <c r="L31" s="5"/>
      <c r="M31" s="5"/>
      <c r="N31" s="5"/>
      <c r="O31" s="5"/>
    </row>
    <row r="32" spans="1:16" ht="29.25" customHeight="1" x14ac:dyDescent="0.2">
      <c r="B32" s="5"/>
      <c r="C32" s="5"/>
      <c r="D32" s="5"/>
      <c r="E32" s="5"/>
      <c r="F32" s="5"/>
      <c r="G32" s="5"/>
      <c r="H32" s="5"/>
      <c r="I32" s="5"/>
      <c r="J32" s="5"/>
      <c r="K32" s="5"/>
      <c r="L32" s="5"/>
      <c r="M32" s="5"/>
      <c r="N32" s="5"/>
      <c r="O32" s="5"/>
    </row>
    <row r="33" spans="2:15" ht="29.25" customHeight="1" x14ac:dyDescent="0.2">
      <c r="B33" s="5"/>
      <c r="C33" s="5"/>
      <c r="D33" s="5"/>
      <c r="E33" s="5"/>
      <c r="F33" s="5"/>
      <c r="G33" s="5"/>
      <c r="H33" s="5"/>
      <c r="I33" s="5"/>
      <c r="J33" s="5"/>
      <c r="K33" s="5"/>
      <c r="L33" s="5"/>
      <c r="M33" s="5"/>
      <c r="N33" s="5"/>
      <c r="O33" s="5"/>
    </row>
    <row r="34" spans="2:15" ht="29.25" customHeight="1" x14ac:dyDescent="0.2">
      <c r="D34" s="5"/>
      <c r="E34" s="5"/>
      <c r="F34" s="5"/>
      <c r="G34" s="5"/>
    </row>
  </sheetData>
  <autoFilter ref="B6:P6" xr:uid="{00000000-0009-0000-0000-000003000000}">
    <filterColumn colId="3" showButton="0"/>
    <filterColumn colId="6" showButton="0"/>
    <filterColumn colId="8" showButton="0"/>
    <filterColumn colId="10" showButton="0"/>
    <filterColumn colId="12" showButton="0"/>
  </autoFilter>
  <mergeCells count="112">
    <mergeCell ref="N17:O17"/>
    <mergeCell ref="H22:I22"/>
    <mergeCell ref="H21:I21"/>
    <mergeCell ref="J21:K21"/>
    <mergeCell ref="L21:M21"/>
    <mergeCell ref="J16:K16"/>
    <mergeCell ref="L16:M16"/>
    <mergeCell ref="E24:F24"/>
    <mergeCell ref="H24:I24"/>
    <mergeCell ref="J24:K24"/>
    <mergeCell ref="L24:M24"/>
    <mergeCell ref="N24:O24"/>
    <mergeCell ref="L20:M20"/>
    <mergeCell ref="E21:F21"/>
    <mergeCell ref="J22:K22"/>
    <mergeCell ref="L22:M22"/>
    <mergeCell ref="N22:O22"/>
    <mergeCell ref="N20:O20"/>
    <mergeCell ref="E20:F20"/>
    <mergeCell ref="H20:I20"/>
    <mergeCell ref="J20:K20"/>
    <mergeCell ref="E22:F22"/>
    <mergeCell ref="N21:O21"/>
    <mergeCell ref="L17:M17"/>
    <mergeCell ref="B1:C4"/>
    <mergeCell ref="D1:E2"/>
    <mergeCell ref="F1:K2"/>
    <mergeCell ref="L1:M1"/>
    <mergeCell ref="N1:O1"/>
    <mergeCell ref="L2:M2"/>
    <mergeCell ref="N2:O2"/>
    <mergeCell ref="D3:E4"/>
    <mergeCell ref="F3:K4"/>
    <mergeCell ref="L3:M3"/>
    <mergeCell ref="N3:O3"/>
    <mergeCell ref="L4:M4"/>
    <mergeCell ref="N4:O4"/>
    <mergeCell ref="L13:M13"/>
    <mergeCell ref="N13:O13"/>
    <mergeCell ref="E12:F12"/>
    <mergeCell ref="H12:I12"/>
    <mergeCell ref="J12:K12"/>
    <mergeCell ref="L12:M12"/>
    <mergeCell ref="N12:O12"/>
    <mergeCell ref="E11:F11"/>
    <mergeCell ref="H11:I11"/>
    <mergeCell ref="N11:O11"/>
    <mergeCell ref="B19:B23"/>
    <mergeCell ref="B7:B13"/>
    <mergeCell ref="E16:F16"/>
    <mergeCell ref="H16:I16"/>
    <mergeCell ref="N18:O18"/>
    <mergeCell ref="E19:F19"/>
    <mergeCell ref="H19:I19"/>
    <mergeCell ref="J19:K19"/>
    <mergeCell ref="N19:O19"/>
    <mergeCell ref="E23:F23"/>
    <mergeCell ref="H23:I23"/>
    <mergeCell ref="J23:K23"/>
    <mergeCell ref="L23:M23"/>
    <mergeCell ref="N23:O23"/>
    <mergeCell ref="L19:M19"/>
    <mergeCell ref="B14:B18"/>
    <mergeCell ref="E18:F18"/>
    <mergeCell ref="H18:I18"/>
    <mergeCell ref="J18:K18"/>
    <mergeCell ref="L18:M18"/>
    <mergeCell ref="E17:F17"/>
    <mergeCell ref="H17:I17"/>
    <mergeCell ref="N16:O16"/>
    <mergeCell ref="J17:K17"/>
    <mergeCell ref="L11:M11"/>
    <mergeCell ref="J14:K14"/>
    <mergeCell ref="L14:M14"/>
    <mergeCell ref="E14:F14"/>
    <mergeCell ref="H14:I14"/>
    <mergeCell ref="N14:O14"/>
    <mergeCell ref="E15:F15"/>
    <mergeCell ref="H15:I15"/>
    <mergeCell ref="J15:K15"/>
    <mergeCell ref="L15:M15"/>
    <mergeCell ref="N15:O15"/>
    <mergeCell ref="E13:F13"/>
    <mergeCell ref="H13:I13"/>
    <mergeCell ref="J13:K13"/>
    <mergeCell ref="J11:K11"/>
    <mergeCell ref="E9:F9"/>
    <mergeCell ref="H9:I9"/>
    <mergeCell ref="J9:K9"/>
    <mergeCell ref="L9:M9"/>
    <mergeCell ref="N9:O9"/>
    <mergeCell ref="E10:F10"/>
    <mergeCell ref="H10:I10"/>
    <mergeCell ref="J10:K10"/>
    <mergeCell ref="L10:M10"/>
    <mergeCell ref="N10:O10"/>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C0015"/>
  </sheetPr>
  <dimension ref="B1:P27"/>
  <sheetViews>
    <sheetView showGridLines="0" topLeftCell="B1" zoomScale="65" zoomScaleNormal="60" zoomScaleSheetLayoutView="70" workbookViewId="0">
      <pane xSplit="2" ySplit="6" topLeftCell="I7" activePane="bottomRight" state="frozen"/>
      <selection pane="topRight" activeCell="D1" sqref="D1"/>
      <selection pane="bottomLeft" activeCell="B7" sqref="B7"/>
      <selection pane="bottomRight" activeCell="Q1" sqref="Q1:BL1048576"/>
    </sheetView>
  </sheetViews>
  <sheetFormatPr baseColWidth="10" defaultColWidth="11.42578125" defaultRowHeight="12.75" x14ac:dyDescent="0.2"/>
  <cols>
    <col min="1" max="1" width="4.7109375" style="5" customWidth="1"/>
    <col min="2" max="2" width="19.85546875" style="1" customWidth="1"/>
    <col min="3" max="3" width="12" style="1" customWidth="1"/>
    <col min="4" max="4" width="35.42578125" style="4" customWidth="1"/>
    <col min="5" max="6" width="17.85546875" style="4" customWidth="1"/>
    <col min="7" max="7" width="30.7109375" style="4" customWidth="1"/>
    <col min="8" max="8" width="18.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9.42578125" style="5" customWidth="1"/>
    <col min="17" max="16384" width="11.42578125" style="5"/>
  </cols>
  <sheetData>
    <row r="1" spans="2:16" s="1" customFormat="1" ht="14.25" customHeight="1" x14ac:dyDescent="0.25">
      <c r="B1" s="159"/>
      <c r="C1" s="112"/>
      <c r="D1" s="110" t="s">
        <v>0</v>
      </c>
      <c r="E1" s="110"/>
      <c r="F1" s="112" t="s">
        <v>1</v>
      </c>
      <c r="G1" s="112"/>
      <c r="H1" s="112"/>
      <c r="I1" s="112"/>
      <c r="J1" s="112"/>
      <c r="K1" s="112"/>
      <c r="L1" s="157" t="s">
        <v>2</v>
      </c>
      <c r="M1" s="157"/>
      <c r="N1" s="114" t="s">
        <v>3</v>
      </c>
      <c r="O1" s="114"/>
    </row>
    <row r="2" spans="2:16" s="1" customFormat="1" ht="15.75" customHeight="1" x14ac:dyDescent="0.25">
      <c r="B2" s="160"/>
      <c r="C2" s="113"/>
      <c r="D2" s="111"/>
      <c r="E2" s="111"/>
      <c r="F2" s="113"/>
      <c r="G2" s="113"/>
      <c r="H2" s="113"/>
      <c r="I2" s="113"/>
      <c r="J2" s="113"/>
      <c r="K2" s="113"/>
      <c r="L2" s="158" t="s">
        <v>4</v>
      </c>
      <c r="M2" s="158"/>
      <c r="N2" s="96">
        <v>2</v>
      </c>
      <c r="O2" s="96"/>
    </row>
    <row r="3" spans="2:16" s="1" customFormat="1" ht="30.75" customHeight="1" x14ac:dyDescent="0.25">
      <c r="B3" s="160"/>
      <c r="C3" s="113"/>
      <c r="D3" s="111" t="s">
        <v>5</v>
      </c>
      <c r="E3" s="111"/>
      <c r="F3" s="113" t="s">
        <v>132</v>
      </c>
      <c r="G3" s="113"/>
      <c r="H3" s="113"/>
      <c r="I3" s="113"/>
      <c r="J3" s="113"/>
      <c r="K3" s="113"/>
      <c r="L3" s="158" t="s">
        <v>7</v>
      </c>
      <c r="M3" s="158"/>
      <c r="N3" s="117">
        <v>43346</v>
      </c>
      <c r="O3" s="117"/>
    </row>
    <row r="4" spans="2:16" s="1" customFormat="1" ht="40.5" customHeight="1" x14ac:dyDescent="0.25">
      <c r="B4" s="160"/>
      <c r="C4" s="113"/>
      <c r="D4" s="111"/>
      <c r="E4" s="111"/>
      <c r="F4" s="113"/>
      <c r="G4" s="113"/>
      <c r="H4" s="113"/>
      <c r="I4" s="113"/>
      <c r="J4" s="113"/>
      <c r="K4" s="113"/>
      <c r="L4" s="158" t="s">
        <v>8</v>
      </c>
      <c r="M4" s="158"/>
      <c r="N4" s="96" t="s">
        <v>9</v>
      </c>
      <c r="O4" s="96"/>
      <c r="P4" s="44" t="s">
        <v>48</v>
      </c>
    </row>
    <row r="5" spans="2:16" s="1" customFormat="1" ht="18" customHeight="1" x14ac:dyDescent="0.25">
      <c r="B5" s="162" t="s">
        <v>21</v>
      </c>
      <c r="C5" s="163"/>
      <c r="D5" s="163"/>
      <c r="E5" s="163"/>
      <c r="F5" s="163"/>
      <c r="G5" s="163"/>
      <c r="H5" s="163"/>
      <c r="I5" s="163"/>
      <c r="J5" s="163"/>
      <c r="K5" s="163"/>
      <c r="L5" s="163"/>
      <c r="M5" s="163"/>
      <c r="N5" s="163"/>
      <c r="O5" s="163"/>
      <c r="P5" s="164"/>
    </row>
    <row r="6" spans="2:16" s="1" customFormat="1" ht="40.5" customHeight="1" x14ac:dyDescent="0.25">
      <c r="B6" s="54" t="s">
        <v>49</v>
      </c>
      <c r="C6" s="54" t="s">
        <v>50</v>
      </c>
      <c r="D6" s="54" t="s">
        <v>51</v>
      </c>
      <c r="E6" s="180" t="s">
        <v>52</v>
      </c>
      <c r="F6" s="180"/>
      <c r="G6" s="54" t="s">
        <v>53</v>
      </c>
      <c r="H6" s="180" t="s">
        <v>54</v>
      </c>
      <c r="I6" s="180"/>
      <c r="J6" s="180" t="s">
        <v>55</v>
      </c>
      <c r="K6" s="180"/>
      <c r="L6" s="180" t="s">
        <v>56</v>
      </c>
      <c r="M6" s="180"/>
      <c r="N6" s="180" t="s">
        <v>57</v>
      </c>
      <c r="O6" s="180"/>
      <c r="P6" s="58">
        <f>SUM(P7:P18)</f>
        <v>0.19992000000000007</v>
      </c>
    </row>
    <row r="7" spans="2:16" s="10" customFormat="1" ht="91.5" customHeight="1" x14ac:dyDescent="0.25">
      <c r="B7" s="187" t="s">
        <v>222</v>
      </c>
      <c r="C7" s="45" t="s">
        <v>59</v>
      </c>
      <c r="D7" s="50" t="s">
        <v>223</v>
      </c>
      <c r="E7" s="187" t="s">
        <v>224</v>
      </c>
      <c r="F7" s="187"/>
      <c r="G7" s="50" t="s">
        <v>225</v>
      </c>
      <c r="H7" s="187" t="s">
        <v>226</v>
      </c>
      <c r="I7" s="187"/>
      <c r="J7" s="187"/>
      <c r="K7" s="187"/>
      <c r="L7" s="187" t="s">
        <v>69</v>
      </c>
      <c r="M7" s="187"/>
      <c r="N7" s="184">
        <v>45275</v>
      </c>
      <c r="O7" s="184"/>
      <c r="P7" s="66">
        <v>1.6660000000000001E-2</v>
      </c>
    </row>
    <row r="8" spans="2:16" s="10" customFormat="1" ht="182.1" customHeight="1" x14ac:dyDescent="0.25">
      <c r="B8" s="187"/>
      <c r="C8" s="45" t="s">
        <v>65</v>
      </c>
      <c r="D8" s="40" t="s">
        <v>227</v>
      </c>
      <c r="E8" s="187" t="s">
        <v>228</v>
      </c>
      <c r="F8" s="187"/>
      <c r="G8" s="50" t="s">
        <v>229</v>
      </c>
      <c r="H8" s="187" t="s">
        <v>226</v>
      </c>
      <c r="I8" s="187"/>
      <c r="J8" s="187"/>
      <c r="K8" s="187"/>
      <c r="L8" s="187" t="s">
        <v>69</v>
      </c>
      <c r="M8" s="187"/>
      <c r="N8" s="184">
        <v>45291</v>
      </c>
      <c r="O8" s="184"/>
      <c r="P8" s="66">
        <v>1.6660000000000001E-2</v>
      </c>
    </row>
    <row r="9" spans="2:16" s="10" customFormat="1" ht="182.25" customHeight="1" x14ac:dyDescent="0.25">
      <c r="B9" s="192" t="s">
        <v>230</v>
      </c>
      <c r="C9" s="45" t="s">
        <v>80</v>
      </c>
      <c r="D9" s="50" t="s">
        <v>231</v>
      </c>
      <c r="E9" s="185" t="s">
        <v>232</v>
      </c>
      <c r="F9" s="185"/>
      <c r="G9" s="50" t="s">
        <v>233</v>
      </c>
      <c r="H9" s="187" t="s">
        <v>234</v>
      </c>
      <c r="I9" s="187"/>
      <c r="J9" s="187" t="s">
        <v>226</v>
      </c>
      <c r="K9" s="187"/>
      <c r="L9" s="187" t="s">
        <v>235</v>
      </c>
      <c r="M9" s="187"/>
      <c r="N9" s="184" t="s">
        <v>236</v>
      </c>
      <c r="O9" s="184"/>
      <c r="P9" s="66">
        <v>1.6660000000000001E-2</v>
      </c>
    </row>
    <row r="10" spans="2:16" s="10" customFormat="1" ht="155.25" customHeight="1" x14ac:dyDescent="0.25">
      <c r="B10" s="193"/>
      <c r="C10" s="45" t="s">
        <v>84</v>
      </c>
      <c r="D10" s="50" t="s">
        <v>237</v>
      </c>
      <c r="E10" s="185" t="s">
        <v>238</v>
      </c>
      <c r="F10" s="185"/>
      <c r="G10" s="50" t="s">
        <v>239</v>
      </c>
      <c r="H10" s="187" t="s">
        <v>234</v>
      </c>
      <c r="I10" s="187"/>
      <c r="J10" s="187" t="s">
        <v>240</v>
      </c>
      <c r="K10" s="187"/>
      <c r="L10" s="187" t="s">
        <v>69</v>
      </c>
      <c r="M10" s="187"/>
      <c r="N10" s="184">
        <v>45230</v>
      </c>
      <c r="O10" s="184"/>
      <c r="P10" s="66">
        <v>1.6660000000000001E-2</v>
      </c>
    </row>
    <row r="11" spans="2:16" s="10" customFormat="1" ht="94.5" customHeight="1" x14ac:dyDescent="0.25">
      <c r="B11" s="194"/>
      <c r="C11" s="45" t="s">
        <v>173</v>
      </c>
      <c r="D11" s="50" t="s">
        <v>241</v>
      </c>
      <c r="E11" s="188" t="s">
        <v>242</v>
      </c>
      <c r="F11" s="189"/>
      <c r="G11" s="50" t="s">
        <v>243</v>
      </c>
      <c r="H11" s="188" t="s">
        <v>226</v>
      </c>
      <c r="I11" s="189"/>
      <c r="J11" s="188" t="s">
        <v>234</v>
      </c>
      <c r="K11" s="189"/>
      <c r="L11" s="187" t="s">
        <v>69</v>
      </c>
      <c r="M11" s="187"/>
      <c r="N11" s="190">
        <v>44957</v>
      </c>
      <c r="O11" s="191"/>
      <c r="P11" s="66">
        <v>1.6660000000000001E-2</v>
      </c>
    </row>
    <row r="12" spans="2:16" s="10" customFormat="1" ht="141.75" customHeight="1" x14ac:dyDescent="0.25">
      <c r="B12" s="45" t="s">
        <v>244</v>
      </c>
      <c r="C12" s="45" t="s">
        <v>90</v>
      </c>
      <c r="D12" s="50" t="s">
        <v>245</v>
      </c>
      <c r="E12" s="188" t="s">
        <v>246</v>
      </c>
      <c r="F12" s="189"/>
      <c r="G12" s="50" t="s">
        <v>247</v>
      </c>
      <c r="H12" s="188" t="s">
        <v>226</v>
      </c>
      <c r="I12" s="189"/>
      <c r="J12" s="188"/>
      <c r="K12" s="189"/>
      <c r="L12" s="188" t="s">
        <v>69</v>
      </c>
      <c r="M12" s="189"/>
      <c r="N12" s="190">
        <v>45107</v>
      </c>
      <c r="O12" s="191"/>
      <c r="P12" s="66">
        <v>1.6660000000000001E-2</v>
      </c>
    </row>
    <row r="13" spans="2:16" s="10" customFormat="1" ht="180.75" customHeight="1" x14ac:dyDescent="0.25">
      <c r="B13" s="187" t="s">
        <v>248</v>
      </c>
      <c r="C13" s="45" t="s">
        <v>99</v>
      </c>
      <c r="D13" s="50" t="s">
        <v>249</v>
      </c>
      <c r="E13" s="187" t="s">
        <v>250</v>
      </c>
      <c r="F13" s="187"/>
      <c r="G13" s="50" t="s">
        <v>251</v>
      </c>
      <c r="H13" s="187" t="s">
        <v>226</v>
      </c>
      <c r="I13" s="187"/>
      <c r="J13" s="187" t="s">
        <v>252</v>
      </c>
      <c r="K13" s="187"/>
      <c r="L13" s="187" t="s">
        <v>69</v>
      </c>
      <c r="M13" s="187"/>
      <c r="N13" s="184" t="s">
        <v>253</v>
      </c>
      <c r="O13" s="184"/>
      <c r="P13" s="66">
        <v>1.6660000000000001E-2</v>
      </c>
    </row>
    <row r="14" spans="2:16" s="10" customFormat="1" ht="38.25" x14ac:dyDescent="0.25">
      <c r="B14" s="187"/>
      <c r="C14" s="45" t="s">
        <v>105</v>
      </c>
      <c r="D14" s="50" t="s">
        <v>254</v>
      </c>
      <c r="E14" s="185" t="s">
        <v>255</v>
      </c>
      <c r="F14" s="185"/>
      <c r="G14" s="50" t="s">
        <v>251</v>
      </c>
      <c r="H14" s="187" t="s">
        <v>256</v>
      </c>
      <c r="I14" s="187"/>
      <c r="J14" s="187"/>
      <c r="K14" s="187"/>
      <c r="L14" s="187" t="s">
        <v>64</v>
      </c>
      <c r="M14" s="187"/>
      <c r="N14" s="184" t="s">
        <v>257</v>
      </c>
      <c r="O14" s="184"/>
      <c r="P14" s="66">
        <v>1.6660000000000001E-2</v>
      </c>
    </row>
    <row r="15" spans="2:16" s="10" customFormat="1" ht="122.25" customHeight="1" x14ac:dyDescent="0.25">
      <c r="B15" s="187" t="s">
        <v>258</v>
      </c>
      <c r="C15" s="45" t="s">
        <v>111</v>
      </c>
      <c r="D15" s="50" t="s">
        <v>259</v>
      </c>
      <c r="E15" s="187" t="s">
        <v>260</v>
      </c>
      <c r="F15" s="187"/>
      <c r="G15" s="50" t="s">
        <v>261</v>
      </c>
      <c r="H15" s="187" t="s">
        <v>226</v>
      </c>
      <c r="I15" s="187"/>
      <c r="J15" s="187"/>
      <c r="K15" s="187"/>
      <c r="L15" s="187" t="s">
        <v>69</v>
      </c>
      <c r="M15" s="187"/>
      <c r="N15" s="184" t="s">
        <v>262</v>
      </c>
      <c r="O15" s="184"/>
      <c r="P15" s="66">
        <v>1.6660000000000001E-2</v>
      </c>
    </row>
    <row r="16" spans="2:16" s="10" customFormat="1" ht="72" customHeight="1" x14ac:dyDescent="0.25">
      <c r="B16" s="187"/>
      <c r="C16" s="45" t="s">
        <v>117</v>
      </c>
      <c r="D16" s="50" t="s">
        <v>263</v>
      </c>
      <c r="E16" s="187" t="s">
        <v>264</v>
      </c>
      <c r="F16" s="187"/>
      <c r="G16" s="50" t="s">
        <v>265</v>
      </c>
      <c r="H16" s="187" t="s">
        <v>226</v>
      </c>
      <c r="I16" s="187"/>
      <c r="J16" s="187"/>
      <c r="K16" s="187"/>
      <c r="L16" s="187" t="s">
        <v>69</v>
      </c>
      <c r="M16" s="187"/>
      <c r="N16" s="184" t="s">
        <v>262</v>
      </c>
      <c r="O16" s="184"/>
      <c r="P16" s="66">
        <v>1.6660000000000001E-2</v>
      </c>
    </row>
    <row r="17" spans="2:16" s="10" customFormat="1" ht="72" customHeight="1" x14ac:dyDescent="0.25">
      <c r="B17" s="187"/>
      <c r="C17" s="45" t="s">
        <v>266</v>
      </c>
      <c r="D17" s="50" t="s">
        <v>267</v>
      </c>
      <c r="E17" s="186" t="s">
        <v>268</v>
      </c>
      <c r="F17" s="186"/>
      <c r="G17" s="50" t="s">
        <v>269</v>
      </c>
      <c r="H17" s="186" t="s">
        <v>270</v>
      </c>
      <c r="I17" s="186"/>
      <c r="J17" s="186" t="s">
        <v>226</v>
      </c>
      <c r="K17" s="186"/>
      <c r="L17" s="187" t="s">
        <v>69</v>
      </c>
      <c r="M17" s="187"/>
      <c r="N17" s="184">
        <v>45291</v>
      </c>
      <c r="O17" s="184"/>
      <c r="P17" s="66">
        <v>1.6660000000000001E-2</v>
      </c>
    </row>
    <row r="18" spans="2:16" s="10" customFormat="1" ht="86.25" customHeight="1" x14ac:dyDescent="0.25">
      <c r="B18" s="187"/>
      <c r="C18" s="45" t="s">
        <v>271</v>
      </c>
      <c r="D18" s="50" t="s">
        <v>272</v>
      </c>
      <c r="E18" s="185" t="s">
        <v>273</v>
      </c>
      <c r="F18" s="185"/>
      <c r="G18" s="50" t="s">
        <v>274</v>
      </c>
      <c r="H18" s="187" t="s">
        <v>275</v>
      </c>
      <c r="I18" s="187"/>
      <c r="J18" s="186" t="s">
        <v>226</v>
      </c>
      <c r="K18" s="186"/>
      <c r="L18" s="187" t="s">
        <v>69</v>
      </c>
      <c r="M18" s="187"/>
      <c r="N18" s="184" t="s">
        <v>276</v>
      </c>
      <c r="O18" s="184"/>
      <c r="P18" s="66">
        <v>1.6660000000000001E-2</v>
      </c>
    </row>
    <row r="19" spans="2:16" x14ac:dyDescent="0.2">
      <c r="D19" s="34"/>
    </row>
    <row r="20" spans="2:16" x14ac:dyDescent="0.2">
      <c r="D20" s="34"/>
    </row>
    <row r="21" spans="2:16" x14ac:dyDescent="0.2">
      <c r="D21" s="34"/>
    </row>
    <row r="22" spans="2:16" x14ac:dyDescent="0.2">
      <c r="D22" s="34"/>
    </row>
    <row r="23" spans="2:16" x14ac:dyDescent="0.2">
      <c r="D23" s="34"/>
    </row>
    <row r="26" spans="2:16" x14ac:dyDescent="0.2">
      <c r="D26" s="34"/>
    </row>
    <row r="27" spans="2:16" x14ac:dyDescent="0.2">
      <c r="D27" s="35"/>
    </row>
  </sheetData>
  <autoFilter ref="C6:O19" xr:uid="{00000000-0009-0000-0000-000004000000}">
    <filterColumn colId="2" showButton="0"/>
    <filterColumn colId="5" showButton="0"/>
    <filterColumn colId="7" showButton="0"/>
    <filterColumn colId="9" showButton="0"/>
    <filterColumn colId="11" showButton="0"/>
  </autoFilter>
  <mergeCells count="83">
    <mergeCell ref="B1:C4"/>
    <mergeCell ref="D1:E2"/>
    <mergeCell ref="F1:K2"/>
    <mergeCell ref="L1:M1"/>
    <mergeCell ref="N1:O1"/>
    <mergeCell ref="D3:E4"/>
    <mergeCell ref="F3:K4"/>
    <mergeCell ref="L2:M2"/>
    <mergeCell ref="N2:O2"/>
    <mergeCell ref="L3:M3"/>
    <mergeCell ref="N3:O3"/>
    <mergeCell ref="L4:M4"/>
    <mergeCell ref="N4:O4"/>
    <mergeCell ref="B5:P5"/>
    <mergeCell ref="N18:O18"/>
    <mergeCell ref="E18:F18"/>
    <mergeCell ref="H18:I18"/>
    <mergeCell ref="J18:K18"/>
    <mergeCell ref="L18:M18"/>
    <mergeCell ref="N17:O17"/>
    <mergeCell ref="L17:M17"/>
    <mergeCell ref="N10:O10"/>
    <mergeCell ref="L11:M11"/>
    <mergeCell ref="H16:I16"/>
    <mergeCell ref="J16:K16"/>
    <mergeCell ref="N16:O16"/>
    <mergeCell ref="L15:M15"/>
    <mergeCell ref="L13:M13"/>
    <mergeCell ref="L16:M16"/>
    <mergeCell ref="N12:O12"/>
    <mergeCell ref="L12:M12"/>
    <mergeCell ref="J10:K10"/>
    <mergeCell ref="N13:O13"/>
    <mergeCell ref="N15:O15"/>
    <mergeCell ref="L14:M14"/>
    <mergeCell ref="N14:O14"/>
    <mergeCell ref="B7:B8"/>
    <mergeCell ref="L7:M7"/>
    <mergeCell ref="E7:F7"/>
    <mergeCell ref="H7:I7"/>
    <mergeCell ref="J7:K7"/>
    <mergeCell ref="H8:I8"/>
    <mergeCell ref="H10:I10"/>
    <mergeCell ref="E15:F15"/>
    <mergeCell ref="H15:I15"/>
    <mergeCell ref="J15:K15"/>
    <mergeCell ref="H13:I13"/>
    <mergeCell ref="J13:K13"/>
    <mergeCell ref="E14:F14"/>
    <mergeCell ref="H14:I14"/>
    <mergeCell ref="J14:K14"/>
    <mergeCell ref="E9:F9"/>
    <mergeCell ref="H9:I9"/>
    <mergeCell ref="J9:K9"/>
    <mergeCell ref="L8:M8"/>
    <mergeCell ref="B15:B18"/>
    <mergeCell ref="B9:B11"/>
    <mergeCell ref="B13:B14"/>
    <mergeCell ref="L10:M10"/>
    <mergeCell ref="E6:F6"/>
    <mergeCell ref="L6:M6"/>
    <mergeCell ref="N7:O7"/>
    <mergeCell ref="N8:O8"/>
    <mergeCell ref="E10:F10"/>
    <mergeCell ref="J17:K17"/>
    <mergeCell ref="E16:F16"/>
    <mergeCell ref="H6:I6"/>
    <mergeCell ref="E12:F12"/>
    <mergeCell ref="E11:F11"/>
    <mergeCell ref="H12:I12"/>
    <mergeCell ref="H11:I11"/>
    <mergeCell ref="E13:F13"/>
    <mergeCell ref="E17:F17"/>
    <mergeCell ref="H17:I17"/>
    <mergeCell ref="J11:K11"/>
    <mergeCell ref="J8:K8"/>
    <mergeCell ref="E8:F8"/>
    <mergeCell ref="J12:K12"/>
    <mergeCell ref="N6:O6"/>
    <mergeCell ref="N9:O9"/>
    <mergeCell ref="N11:O11"/>
    <mergeCell ref="L9:M9"/>
    <mergeCell ref="J6:K6"/>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C0015"/>
  </sheetPr>
  <dimension ref="A1:P52"/>
  <sheetViews>
    <sheetView showGridLines="0" topLeftCell="B1" zoomScale="70" zoomScaleNormal="70" zoomScaleSheetLayoutView="70" workbookViewId="0">
      <pane xSplit="2" ySplit="6" topLeftCell="I7" activePane="bottomRight" state="frozen"/>
      <selection pane="topRight" activeCell="D1" sqref="D1"/>
      <selection pane="bottomLeft" activeCell="B7" sqref="B7"/>
      <selection pane="bottomRight" activeCell="Q1" sqref="Q1:BO1048576"/>
    </sheetView>
  </sheetViews>
  <sheetFormatPr baseColWidth="10" defaultColWidth="11.42578125" defaultRowHeight="30" customHeight="1" x14ac:dyDescent="0.2"/>
  <cols>
    <col min="1" max="1" width="1.7109375" style="5" customWidth="1"/>
    <col min="2" max="2" width="17.85546875" style="1" customWidth="1"/>
    <col min="3" max="3" width="12.7109375" style="1" customWidth="1"/>
    <col min="4" max="4" width="39.7109375" style="13" customWidth="1"/>
    <col min="5" max="6" width="21.5703125" style="13" customWidth="1"/>
    <col min="7" max="7" width="35.85546875" style="37" customWidth="1"/>
    <col min="8" max="9" width="15.85546875" style="1" customWidth="1"/>
    <col min="10" max="11" width="14.42578125" style="1" customWidth="1"/>
    <col min="12" max="12" width="10.42578125" style="1" customWidth="1"/>
    <col min="13" max="13" width="9.28515625" style="1" customWidth="1"/>
    <col min="14" max="14" width="12.5703125" style="1" customWidth="1"/>
    <col min="15" max="15" width="10.42578125" style="1" customWidth="1"/>
    <col min="16" max="16" width="17.140625" style="5" customWidth="1"/>
    <col min="17" max="16384" width="11.42578125" style="5"/>
  </cols>
  <sheetData>
    <row r="1" spans="2:16" s="1" customFormat="1" ht="20.25" customHeight="1" x14ac:dyDescent="0.25">
      <c r="B1" s="159"/>
      <c r="C1" s="112"/>
      <c r="D1" s="110" t="s">
        <v>0</v>
      </c>
      <c r="E1" s="110"/>
      <c r="F1" s="112" t="s">
        <v>1</v>
      </c>
      <c r="G1" s="112"/>
      <c r="H1" s="112"/>
      <c r="I1" s="112"/>
      <c r="J1" s="112"/>
      <c r="K1" s="112"/>
      <c r="L1" s="157" t="s">
        <v>2</v>
      </c>
      <c r="M1" s="157"/>
      <c r="N1" s="114" t="s">
        <v>3</v>
      </c>
      <c r="O1" s="114"/>
    </row>
    <row r="2" spans="2:16" s="1" customFormat="1" ht="19.5" customHeight="1" x14ac:dyDescent="0.25">
      <c r="B2" s="160"/>
      <c r="C2" s="113"/>
      <c r="D2" s="111"/>
      <c r="E2" s="111"/>
      <c r="F2" s="113"/>
      <c r="G2" s="113"/>
      <c r="H2" s="113"/>
      <c r="I2" s="113"/>
      <c r="J2" s="113"/>
      <c r="K2" s="113"/>
      <c r="L2" s="158" t="s">
        <v>4</v>
      </c>
      <c r="M2" s="158"/>
      <c r="N2" s="96">
        <v>2</v>
      </c>
      <c r="O2" s="96"/>
    </row>
    <row r="3" spans="2:16" s="1" customFormat="1" ht="18" customHeight="1" x14ac:dyDescent="0.25">
      <c r="B3" s="160"/>
      <c r="C3" s="113"/>
      <c r="D3" s="111" t="s">
        <v>5</v>
      </c>
      <c r="E3" s="111"/>
      <c r="F3" s="113" t="s">
        <v>132</v>
      </c>
      <c r="G3" s="113"/>
      <c r="H3" s="113"/>
      <c r="I3" s="113"/>
      <c r="J3" s="113"/>
      <c r="K3" s="113"/>
      <c r="L3" s="158" t="s">
        <v>7</v>
      </c>
      <c r="M3" s="158"/>
      <c r="N3" s="117">
        <v>43346</v>
      </c>
      <c r="O3" s="117"/>
    </row>
    <row r="4" spans="2:16" s="1" customFormat="1" ht="18.75" customHeight="1" x14ac:dyDescent="0.25">
      <c r="B4" s="160"/>
      <c r="C4" s="113"/>
      <c r="D4" s="111"/>
      <c r="E4" s="111"/>
      <c r="F4" s="113"/>
      <c r="G4" s="113"/>
      <c r="H4" s="113"/>
      <c r="I4" s="113"/>
      <c r="J4" s="113"/>
      <c r="K4" s="113"/>
      <c r="L4" s="158" t="s">
        <v>8</v>
      </c>
      <c r="M4" s="158"/>
      <c r="N4" s="96" t="s">
        <v>9</v>
      </c>
      <c r="O4" s="96"/>
      <c r="P4" s="44" t="s">
        <v>48</v>
      </c>
    </row>
    <row r="5" spans="2:16" s="1" customFormat="1" ht="30" customHeight="1" x14ac:dyDescent="0.25">
      <c r="B5" s="162" t="s">
        <v>22</v>
      </c>
      <c r="C5" s="163"/>
      <c r="D5" s="163"/>
      <c r="E5" s="163"/>
      <c r="F5" s="163"/>
      <c r="G5" s="163"/>
      <c r="H5" s="163"/>
      <c r="I5" s="163"/>
      <c r="J5" s="163"/>
      <c r="K5" s="163"/>
      <c r="L5" s="163"/>
      <c r="M5" s="163"/>
      <c r="N5" s="163"/>
      <c r="O5" s="163"/>
      <c r="P5" s="164"/>
    </row>
    <row r="6" spans="2:16" s="1" customFormat="1" ht="30" customHeight="1" x14ac:dyDescent="0.25">
      <c r="B6" s="54" t="s">
        <v>49</v>
      </c>
      <c r="C6" s="54" t="s">
        <v>50</v>
      </c>
      <c r="D6" s="54" t="s">
        <v>51</v>
      </c>
      <c r="E6" s="180" t="s">
        <v>52</v>
      </c>
      <c r="F6" s="180"/>
      <c r="G6" s="54" t="s">
        <v>53</v>
      </c>
      <c r="H6" s="195" t="s">
        <v>54</v>
      </c>
      <c r="I6" s="196"/>
      <c r="J6" s="195" t="s">
        <v>55</v>
      </c>
      <c r="K6" s="196"/>
      <c r="L6" s="180" t="s">
        <v>56</v>
      </c>
      <c r="M6" s="180"/>
      <c r="N6" s="180" t="s">
        <v>57</v>
      </c>
      <c r="O6" s="180"/>
      <c r="P6" s="86">
        <f>SUM(P7:P30)</f>
        <v>0.19999200000000011</v>
      </c>
    </row>
    <row r="7" spans="2:16" s="10" customFormat="1" ht="76.5" customHeight="1" x14ac:dyDescent="0.25">
      <c r="B7" s="200" t="s">
        <v>277</v>
      </c>
      <c r="C7" s="45" t="s">
        <v>59</v>
      </c>
      <c r="D7" s="40" t="s">
        <v>278</v>
      </c>
      <c r="E7" s="198" t="s">
        <v>279</v>
      </c>
      <c r="F7" s="198"/>
      <c r="G7" s="38" t="s">
        <v>280</v>
      </c>
      <c r="H7" s="199" t="s">
        <v>234</v>
      </c>
      <c r="I7" s="199"/>
      <c r="J7" s="199"/>
      <c r="K7" s="199"/>
      <c r="L7" s="199" t="s">
        <v>69</v>
      </c>
      <c r="M7" s="199"/>
      <c r="N7" s="197">
        <v>45138</v>
      </c>
      <c r="O7" s="197"/>
      <c r="P7" s="65">
        <v>8.3330000000000001E-3</v>
      </c>
    </row>
    <row r="8" spans="2:16" s="10" customFormat="1" ht="96" customHeight="1" x14ac:dyDescent="0.25">
      <c r="B8" s="202"/>
      <c r="C8" s="45" t="s">
        <v>65</v>
      </c>
      <c r="D8" s="40" t="s">
        <v>281</v>
      </c>
      <c r="E8" s="198" t="s">
        <v>282</v>
      </c>
      <c r="F8" s="198"/>
      <c r="G8" s="38" t="s">
        <v>283</v>
      </c>
      <c r="H8" s="199" t="s">
        <v>234</v>
      </c>
      <c r="I8" s="199"/>
      <c r="J8" s="199"/>
      <c r="K8" s="199"/>
      <c r="L8" s="199" t="s">
        <v>69</v>
      </c>
      <c r="M8" s="199"/>
      <c r="N8" s="197" t="s">
        <v>253</v>
      </c>
      <c r="O8" s="197"/>
      <c r="P8" s="65">
        <v>8.3330000000000001E-3</v>
      </c>
    </row>
    <row r="9" spans="2:16" s="10" customFormat="1" ht="63.75" x14ac:dyDescent="0.25">
      <c r="B9" s="202"/>
      <c r="C9" s="45" t="s">
        <v>70</v>
      </c>
      <c r="D9" s="40" t="s">
        <v>284</v>
      </c>
      <c r="E9" s="198" t="s">
        <v>285</v>
      </c>
      <c r="F9" s="198"/>
      <c r="G9" s="38" t="s">
        <v>286</v>
      </c>
      <c r="H9" s="199" t="s">
        <v>234</v>
      </c>
      <c r="I9" s="199"/>
      <c r="J9" s="199"/>
      <c r="K9" s="199"/>
      <c r="L9" s="199" t="s">
        <v>69</v>
      </c>
      <c r="M9" s="199"/>
      <c r="N9" s="197">
        <v>45291</v>
      </c>
      <c r="O9" s="197"/>
      <c r="P9" s="65">
        <v>8.3330000000000001E-3</v>
      </c>
    </row>
    <row r="10" spans="2:16" s="10" customFormat="1" ht="51" customHeight="1" x14ac:dyDescent="0.25">
      <c r="B10" s="202"/>
      <c r="C10" s="187">
        <v>1.4</v>
      </c>
      <c r="D10" s="203" t="s">
        <v>287</v>
      </c>
      <c r="E10" s="199" t="s">
        <v>288</v>
      </c>
      <c r="F10" s="199"/>
      <c r="G10" s="38" t="s">
        <v>289</v>
      </c>
      <c r="H10" s="199" t="s">
        <v>290</v>
      </c>
      <c r="I10" s="199"/>
      <c r="J10" s="199"/>
      <c r="K10" s="199"/>
      <c r="L10" s="199" t="s">
        <v>69</v>
      </c>
      <c r="M10" s="199"/>
      <c r="N10" s="197" t="s">
        <v>236</v>
      </c>
      <c r="O10" s="197"/>
      <c r="P10" s="65">
        <v>8.3330000000000001E-3</v>
      </c>
    </row>
    <row r="11" spans="2:16" s="10" customFormat="1" ht="51" customHeight="1" x14ac:dyDescent="0.25">
      <c r="B11" s="202"/>
      <c r="C11" s="187"/>
      <c r="D11" s="203"/>
      <c r="E11" s="199" t="s">
        <v>291</v>
      </c>
      <c r="F11" s="199"/>
      <c r="G11" s="38" t="s">
        <v>292</v>
      </c>
      <c r="H11" s="199" t="s">
        <v>290</v>
      </c>
      <c r="I11" s="199"/>
      <c r="J11" s="199"/>
      <c r="K11" s="199"/>
      <c r="L11" s="199" t="s">
        <v>69</v>
      </c>
      <c r="M11" s="199"/>
      <c r="N11" s="197">
        <v>45291</v>
      </c>
      <c r="O11" s="197"/>
      <c r="P11" s="65">
        <v>8.3330000000000001E-3</v>
      </c>
    </row>
    <row r="12" spans="2:16" s="10" customFormat="1" ht="95.25" customHeight="1" x14ac:dyDescent="0.25">
      <c r="B12" s="202"/>
      <c r="C12" s="45">
        <v>1.6</v>
      </c>
      <c r="D12" s="50" t="s">
        <v>293</v>
      </c>
      <c r="E12" s="185" t="s">
        <v>294</v>
      </c>
      <c r="F12" s="185"/>
      <c r="G12" s="45" t="s">
        <v>295</v>
      </c>
      <c r="H12" s="187" t="s">
        <v>296</v>
      </c>
      <c r="I12" s="187"/>
      <c r="J12" s="187" t="s">
        <v>297</v>
      </c>
      <c r="K12" s="187"/>
      <c r="L12" s="187" t="s">
        <v>69</v>
      </c>
      <c r="M12" s="187"/>
      <c r="N12" s="184" t="s">
        <v>257</v>
      </c>
      <c r="O12" s="184"/>
      <c r="P12" s="65">
        <v>8.3330000000000001E-3</v>
      </c>
    </row>
    <row r="13" spans="2:16" s="10" customFormat="1" ht="46.5" customHeight="1" x14ac:dyDescent="0.25">
      <c r="B13" s="202"/>
      <c r="C13" s="38">
        <v>1.7</v>
      </c>
      <c r="D13" s="85" t="s">
        <v>298</v>
      </c>
      <c r="E13" s="185" t="s">
        <v>299</v>
      </c>
      <c r="F13" s="185"/>
      <c r="G13" s="45" t="s">
        <v>300</v>
      </c>
      <c r="H13" s="187" t="s">
        <v>63</v>
      </c>
      <c r="I13" s="187"/>
      <c r="J13" s="187" t="s">
        <v>301</v>
      </c>
      <c r="K13" s="187"/>
      <c r="L13" s="187" t="s">
        <v>69</v>
      </c>
      <c r="M13" s="187"/>
      <c r="N13" s="184">
        <v>45107</v>
      </c>
      <c r="O13" s="184"/>
      <c r="P13" s="65">
        <v>8.3330000000000001E-3</v>
      </c>
    </row>
    <row r="14" spans="2:16" s="10" customFormat="1" ht="49.5" customHeight="1" x14ac:dyDescent="0.25">
      <c r="B14" s="202"/>
      <c r="C14" s="45">
        <v>1.8</v>
      </c>
      <c r="D14" s="50" t="s">
        <v>302</v>
      </c>
      <c r="E14" s="187" t="s">
        <v>303</v>
      </c>
      <c r="F14" s="187"/>
      <c r="G14" s="45" t="s">
        <v>304</v>
      </c>
      <c r="H14" s="187" t="s">
        <v>226</v>
      </c>
      <c r="I14" s="187"/>
      <c r="J14" s="204"/>
      <c r="K14" s="205"/>
      <c r="L14" s="187" t="s">
        <v>69</v>
      </c>
      <c r="M14" s="187"/>
      <c r="N14" s="184">
        <v>45230</v>
      </c>
      <c r="O14" s="184"/>
      <c r="P14" s="65">
        <v>8.3330000000000001E-3</v>
      </c>
    </row>
    <row r="15" spans="2:16" s="10" customFormat="1" ht="150.75" customHeight="1" x14ac:dyDescent="0.25">
      <c r="B15" s="202"/>
      <c r="C15" s="45">
        <v>1.9</v>
      </c>
      <c r="D15" s="50" t="s">
        <v>305</v>
      </c>
      <c r="E15" s="185" t="s">
        <v>306</v>
      </c>
      <c r="F15" s="185"/>
      <c r="G15" s="45" t="s">
        <v>307</v>
      </c>
      <c r="H15" s="187" t="s">
        <v>308</v>
      </c>
      <c r="I15" s="187"/>
      <c r="J15" s="187"/>
      <c r="K15" s="187"/>
      <c r="L15" s="187" t="s">
        <v>69</v>
      </c>
      <c r="M15" s="187"/>
      <c r="N15" s="184">
        <v>45291</v>
      </c>
      <c r="O15" s="184"/>
      <c r="P15" s="65">
        <v>8.3330000000000001E-3</v>
      </c>
    </row>
    <row r="16" spans="2:16" s="89" customFormat="1" ht="58.5" customHeight="1" x14ac:dyDescent="0.25">
      <c r="B16" s="202"/>
      <c r="C16" s="88">
        <v>1.1000000000000001</v>
      </c>
      <c r="D16" s="50" t="s">
        <v>309</v>
      </c>
      <c r="E16" s="185" t="s">
        <v>310</v>
      </c>
      <c r="F16" s="185"/>
      <c r="G16" s="45" t="s">
        <v>311</v>
      </c>
      <c r="H16" s="187" t="s">
        <v>63</v>
      </c>
      <c r="I16" s="187"/>
      <c r="J16" s="187" t="s">
        <v>312</v>
      </c>
      <c r="K16" s="187"/>
      <c r="L16" s="187" t="s">
        <v>69</v>
      </c>
      <c r="M16" s="187"/>
      <c r="N16" s="184">
        <v>45275</v>
      </c>
      <c r="O16" s="184"/>
      <c r="P16" s="65">
        <v>8.3330000000000001E-3</v>
      </c>
    </row>
    <row r="17" spans="1:16" s="10" customFormat="1" ht="181.5" customHeight="1" x14ac:dyDescent="0.25">
      <c r="B17" s="201"/>
      <c r="C17" s="77" t="s">
        <v>313</v>
      </c>
      <c r="D17" s="50" t="s">
        <v>314</v>
      </c>
      <c r="E17" s="185" t="s">
        <v>315</v>
      </c>
      <c r="F17" s="185"/>
      <c r="G17" s="45" t="s">
        <v>316</v>
      </c>
      <c r="H17" s="187" t="s">
        <v>226</v>
      </c>
      <c r="I17" s="187"/>
      <c r="J17" s="187"/>
      <c r="K17" s="187"/>
      <c r="L17" s="187" t="s">
        <v>69</v>
      </c>
      <c r="M17" s="187"/>
      <c r="N17" s="184">
        <v>45291</v>
      </c>
      <c r="O17" s="184"/>
      <c r="P17" s="65">
        <v>8.3330000000000001E-3</v>
      </c>
    </row>
    <row r="18" spans="1:16" s="10" customFormat="1" ht="72.75" customHeight="1" x14ac:dyDescent="0.25">
      <c r="B18" s="200" t="s">
        <v>317</v>
      </c>
      <c r="C18" s="77" t="s">
        <v>318</v>
      </c>
      <c r="D18" s="50" t="s">
        <v>319</v>
      </c>
      <c r="E18" s="187" t="s">
        <v>320</v>
      </c>
      <c r="F18" s="187"/>
      <c r="G18" s="45" t="s">
        <v>321</v>
      </c>
      <c r="H18" s="187" t="s">
        <v>226</v>
      </c>
      <c r="I18" s="187"/>
      <c r="J18" s="187"/>
      <c r="K18" s="187"/>
      <c r="L18" s="187" t="s">
        <v>69</v>
      </c>
      <c r="M18" s="187"/>
      <c r="N18" s="184">
        <v>45291</v>
      </c>
      <c r="O18" s="184"/>
      <c r="P18" s="65">
        <v>8.3330000000000001E-3</v>
      </c>
    </row>
    <row r="19" spans="1:16" s="10" customFormat="1" ht="86.25" customHeight="1" x14ac:dyDescent="0.25">
      <c r="B19" s="201"/>
      <c r="C19" s="45">
        <v>2.2000000000000002</v>
      </c>
      <c r="D19" s="50" t="s">
        <v>322</v>
      </c>
      <c r="E19" s="187" t="s">
        <v>320</v>
      </c>
      <c r="F19" s="187"/>
      <c r="G19" s="45" t="s">
        <v>321</v>
      </c>
      <c r="H19" s="187" t="s">
        <v>226</v>
      </c>
      <c r="I19" s="187"/>
      <c r="J19" s="187"/>
      <c r="K19" s="187"/>
      <c r="L19" s="187" t="s">
        <v>69</v>
      </c>
      <c r="M19" s="187"/>
      <c r="N19" s="184">
        <v>45291</v>
      </c>
      <c r="O19" s="184"/>
      <c r="P19" s="65">
        <v>8.3330000000000001E-3</v>
      </c>
    </row>
    <row r="20" spans="1:16" s="10" customFormat="1" ht="100.5" customHeight="1" x14ac:dyDescent="0.25">
      <c r="B20" s="208" t="s">
        <v>323</v>
      </c>
      <c r="C20" s="45" t="s">
        <v>90</v>
      </c>
      <c r="D20" s="75" t="s">
        <v>324</v>
      </c>
      <c r="E20" s="206" t="s">
        <v>325</v>
      </c>
      <c r="F20" s="206"/>
      <c r="G20" s="75" t="s">
        <v>326</v>
      </c>
      <c r="H20" s="187" t="s">
        <v>327</v>
      </c>
      <c r="I20" s="187"/>
      <c r="J20" s="188"/>
      <c r="K20" s="189"/>
      <c r="L20" s="187" t="s">
        <v>69</v>
      </c>
      <c r="M20" s="187"/>
      <c r="N20" s="184">
        <v>45291</v>
      </c>
      <c r="O20" s="184"/>
      <c r="P20" s="65">
        <v>8.3330000000000001E-3</v>
      </c>
    </row>
    <row r="21" spans="1:16" s="10" customFormat="1" ht="98.25" customHeight="1" x14ac:dyDescent="0.2">
      <c r="B21" s="208"/>
      <c r="C21" s="45" t="s">
        <v>94</v>
      </c>
      <c r="D21" s="75" t="s">
        <v>328</v>
      </c>
      <c r="E21" s="206" t="s">
        <v>329</v>
      </c>
      <c r="F21" s="206"/>
      <c r="G21" s="75" t="s">
        <v>329</v>
      </c>
      <c r="H21" s="187" t="s">
        <v>327</v>
      </c>
      <c r="I21" s="187"/>
      <c r="J21" s="207"/>
      <c r="K21" s="207"/>
      <c r="L21" s="187" t="s">
        <v>69</v>
      </c>
      <c r="M21" s="187"/>
      <c r="N21" s="184">
        <v>45291</v>
      </c>
      <c r="O21" s="184"/>
      <c r="P21" s="65">
        <v>8.3330000000000001E-3</v>
      </c>
    </row>
    <row r="22" spans="1:16" s="10" customFormat="1" ht="64.5" customHeight="1" x14ac:dyDescent="0.25">
      <c r="B22" s="208"/>
      <c r="C22" s="45" t="s">
        <v>202</v>
      </c>
      <c r="D22" s="75" t="s">
        <v>330</v>
      </c>
      <c r="E22" s="206" t="s">
        <v>331</v>
      </c>
      <c r="F22" s="206"/>
      <c r="G22" s="75" t="s">
        <v>332</v>
      </c>
      <c r="H22" s="187" t="s">
        <v>327</v>
      </c>
      <c r="I22" s="187"/>
      <c r="J22" s="187" t="s">
        <v>159</v>
      </c>
      <c r="K22" s="187"/>
      <c r="L22" s="187" t="s">
        <v>69</v>
      </c>
      <c r="M22" s="187"/>
      <c r="N22" s="184">
        <v>45291</v>
      </c>
      <c r="O22" s="184"/>
      <c r="P22" s="65">
        <v>8.3330000000000001E-3</v>
      </c>
    </row>
    <row r="23" spans="1:16" s="10" customFormat="1" ht="75" customHeight="1" x14ac:dyDescent="0.25">
      <c r="B23" s="208"/>
      <c r="C23" s="45" t="s">
        <v>208</v>
      </c>
      <c r="D23" s="75" t="s">
        <v>333</v>
      </c>
      <c r="E23" s="206" t="s">
        <v>334</v>
      </c>
      <c r="F23" s="206"/>
      <c r="G23" s="75" t="s">
        <v>335</v>
      </c>
      <c r="H23" s="187" t="s">
        <v>327</v>
      </c>
      <c r="I23" s="187"/>
      <c r="J23" s="187" t="s">
        <v>234</v>
      </c>
      <c r="K23" s="187"/>
      <c r="L23" s="187" t="s">
        <v>69</v>
      </c>
      <c r="M23" s="187"/>
      <c r="N23" s="184">
        <v>45291</v>
      </c>
      <c r="O23" s="184"/>
      <c r="P23" s="65">
        <v>8.3330000000000001E-3</v>
      </c>
    </row>
    <row r="24" spans="1:16" s="10" customFormat="1" ht="99" customHeight="1" x14ac:dyDescent="0.25">
      <c r="B24" s="208" t="s">
        <v>336</v>
      </c>
      <c r="C24" s="45" t="s">
        <v>99</v>
      </c>
      <c r="D24" s="75" t="s">
        <v>337</v>
      </c>
      <c r="E24" s="212" t="s">
        <v>338</v>
      </c>
      <c r="F24" s="213"/>
      <c r="G24" s="75" t="s">
        <v>339</v>
      </c>
      <c r="H24" s="188" t="s">
        <v>159</v>
      </c>
      <c r="I24" s="189"/>
      <c r="J24" s="188" t="s">
        <v>340</v>
      </c>
      <c r="K24" s="189"/>
      <c r="L24" s="188" t="s">
        <v>341</v>
      </c>
      <c r="M24" s="189"/>
      <c r="N24" s="190" t="s">
        <v>342</v>
      </c>
      <c r="O24" s="191"/>
      <c r="P24" s="65">
        <v>8.3330000000000001E-3</v>
      </c>
    </row>
    <row r="25" spans="1:16" s="10" customFormat="1" ht="99" customHeight="1" x14ac:dyDescent="0.2">
      <c r="B25" s="208"/>
      <c r="C25" s="45" t="s">
        <v>105</v>
      </c>
      <c r="D25" s="91" t="s">
        <v>343</v>
      </c>
      <c r="E25" s="212" t="s">
        <v>344</v>
      </c>
      <c r="F25" s="213"/>
      <c r="G25" s="45" t="s">
        <v>345</v>
      </c>
      <c r="H25" s="188" t="s">
        <v>159</v>
      </c>
      <c r="I25" s="189"/>
      <c r="J25" s="214"/>
      <c r="K25" s="215"/>
      <c r="L25" s="188" t="s">
        <v>341</v>
      </c>
      <c r="M25" s="189"/>
      <c r="N25" s="190" t="s">
        <v>346</v>
      </c>
      <c r="O25" s="191"/>
      <c r="P25" s="65">
        <v>8.3330000000000001E-3</v>
      </c>
    </row>
    <row r="26" spans="1:16" s="10" customFormat="1" ht="99" customHeight="1" x14ac:dyDescent="0.25">
      <c r="B26" s="208"/>
      <c r="C26" s="45" t="s">
        <v>347</v>
      </c>
      <c r="D26" s="75" t="s">
        <v>348</v>
      </c>
      <c r="E26" s="210" t="s">
        <v>349</v>
      </c>
      <c r="F26" s="211"/>
      <c r="G26" s="45" t="s">
        <v>350</v>
      </c>
      <c r="H26" s="188" t="s">
        <v>159</v>
      </c>
      <c r="I26" s="189"/>
      <c r="J26" s="188"/>
      <c r="K26" s="189"/>
      <c r="L26" s="188" t="s">
        <v>341</v>
      </c>
      <c r="M26" s="189"/>
      <c r="N26" s="101" t="s">
        <v>160</v>
      </c>
      <c r="O26" s="101"/>
      <c r="P26" s="65">
        <v>8.3330000000000001E-3</v>
      </c>
    </row>
    <row r="27" spans="1:16" s="10" customFormat="1" ht="99" customHeight="1" x14ac:dyDescent="0.25">
      <c r="B27" s="208"/>
      <c r="C27" s="45" t="s">
        <v>351</v>
      </c>
      <c r="D27" s="50" t="s">
        <v>352</v>
      </c>
      <c r="E27" s="210" t="s">
        <v>394</v>
      </c>
      <c r="F27" s="211"/>
      <c r="G27" s="45" t="s">
        <v>353</v>
      </c>
      <c r="H27" s="188" t="s">
        <v>340</v>
      </c>
      <c r="I27" s="189"/>
      <c r="J27" s="188" t="s">
        <v>159</v>
      </c>
      <c r="K27" s="189"/>
      <c r="L27" s="188" t="s">
        <v>341</v>
      </c>
      <c r="M27" s="189"/>
      <c r="N27" s="188" t="s">
        <v>395</v>
      </c>
      <c r="O27" s="189"/>
      <c r="P27" s="65">
        <v>8.3330000000000001E-3</v>
      </c>
    </row>
    <row r="28" spans="1:16" s="89" customFormat="1" ht="95.25" customHeight="1" x14ac:dyDescent="0.25">
      <c r="A28" s="29">
        <v>1</v>
      </c>
      <c r="B28" s="208" t="s">
        <v>354</v>
      </c>
      <c r="C28" s="45" t="s">
        <v>111</v>
      </c>
      <c r="D28" s="75" t="s">
        <v>355</v>
      </c>
      <c r="E28" s="209" t="s">
        <v>356</v>
      </c>
      <c r="F28" s="209"/>
      <c r="G28" s="45" t="s">
        <v>357</v>
      </c>
      <c r="H28" s="187" t="s">
        <v>63</v>
      </c>
      <c r="I28" s="187"/>
      <c r="J28" s="187"/>
      <c r="K28" s="187"/>
      <c r="L28" s="187" t="s">
        <v>69</v>
      </c>
      <c r="M28" s="187"/>
      <c r="N28" s="184" t="s">
        <v>358</v>
      </c>
      <c r="O28" s="184"/>
      <c r="P28" s="65">
        <v>8.3330000000000001E-3</v>
      </c>
    </row>
    <row r="29" spans="1:16" s="10" customFormat="1" ht="63.75" customHeight="1" x14ac:dyDescent="0.25">
      <c r="A29" s="9"/>
      <c r="B29" s="208"/>
      <c r="C29" s="45" t="s">
        <v>117</v>
      </c>
      <c r="D29" s="50" t="s">
        <v>359</v>
      </c>
      <c r="E29" s="216" t="s">
        <v>360</v>
      </c>
      <c r="F29" s="216"/>
      <c r="G29" s="45" t="s">
        <v>361</v>
      </c>
      <c r="H29" s="187" t="s">
        <v>362</v>
      </c>
      <c r="I29" s="187"/>
      <c r="J29" s="187"/>
      <c r="K29" s="187"/>
      <c r="L29" s="187" t="s">
        <v>69</v>
      </c>
      <c r="M29" s="187"/>
      <c r="N29" s="184">
        <v>45030</v>
      </c>
      <c r="O29" s="184"/>
      <c r="P29" s="65">
        <v>8.3330000000000001E-3</v>
      </c>
    </row>
    <row r="30" spans="1:16" s="10" customFormat="1" ht="83.25" customHeight="1" x14ac:dyDescent="0.25">
      <c r="A30" s="9"/>
      <c r="B30" s="208"/>
      <c r="C30" s="45" t="s">
        <v>266</v>
      </c>
      <c r="D30" s="50" t="s">
        <v>363</v>
      </c>
      <c r="E30" s="187" t="s">
        <v>364</v>
      </c>
      <c r="F30" s="187"/>
      <c r="G30" s="45" t="s">
        <v>365</v>
      </c>
      <c r="H30" s="187" t="s">
        <v>115</v>
      </c>
      <c r="I30" s="187"/>
      <c r="J30" s="187"/>
      <c r="K30" s="187"/>
      <c r="L30" s="187" t="s">
        <v>69</v>
      </c>
      <c r="M30" s="187"/>
      <c r="N30" s="184" t="s">
        <v>366</v>
      </c>
      <c r="O30" s="184"/>
      <c r="P30" s="65">
        <v>8.3330000000000001E-3</v>
      </c>
    </row>
    <row r="31" spans="1:16" s="8" customFormat="1" ht="30" customHeight="1" x14ac:dyDescent="0.2">
      <c r="B31" s="9"/>
      <c r="C31" s="9"/>
      <c r="D31" s="11"/>
      <c r="E31" s="11"/>
      <c r="F31" s="11"/>
      <c r="G31" s="12"/>
      <c r="H31" s="9"/>
      <c r="I31" s="9"/>
      <c r="J31" s="9"/>
      <c r="K31" s="9"/>
      <c r="L31" s="9"/>
      <c r="M31" s="9"/>
      <c r="N31" s="9"/>
      <c r="O31" s="9"/>
    </row>
    <row r="32" spans="1:16" s="8" customFormat="1" ht="30" customHeight="1" x14ac:dyDescent="0.2">
      <c r="B32" s="9"/>
      <c r="C32" s="9"/>
      <c r="D32" s="11"/>
      <c r="E32" s="11"/>
      <c r="F32" s="11"/>
      <c r="G32" s="12"/>
      <c r="H32" s="9"/>
      <c r="I32" s="9"/>
      <c r="J32" s="9"/>
      <c r="K32" s="9"/>
      <c r="L32" s="9"/>
      <c r="M32" s="9"/>
      <c r="N32" s="9"/>
      <c r="O32" s="9"/>
    </row>
    <row r="33" spans="2:15" s="8" customFormat="1" ht="30" customHeight="1" x14ac:dyDescent="0.2">
      <c r="B33" s="9"/>
      <c r="C33" s="9"/>
      <c r="D33" s="11"/>
      <c r="E33" s="11"/>
      <c r="F33" s="11"/>
      <c r="G33" s="12"/>
      <c r="H33" s="9"/>
      <c r="I33" s="9"/>
      <c r="J33" s="9"/>
      <c r="K33" s="9"/>
      <c r="L33" s="9"/>
      <c r="M33" s="9"/>
      <c r="N33" s="9"/>
      <c r="O33" s="9"/>
    </row>
    <row r="34" spans="2:15" s="8" customFormat="1" ht="30" customHeight="1" x14ac:dyDescent="0.2">
      <c r="B34" s="9"/>
      <c r="C34" s="9"/>
      <c r="D34" s="11"/>
      <c r="E34" s="11"/>
      <c r="F34" s="11"/>
      <c r="G34" s="12"/>
      <c r="H34" s="9"/>
      <c r="I34" s="9"/>
      <c r="J34" s="9"/>
      <c r="K34" s="9"/>
      <c r="L34" s="9"/>
      <c r="M34" s="9"/>
      <c r="N34" s="9"/>
      <c r="O34" s="9"/>
    </row>
    <row r="35" spans="2:15" s="8" customFormat="1" ht="30" customHeight="1" x14ac:dyDescent="0.2">
      <c r="B35" s="9"/>
      <c r="C35" s="9"/>
      <c r="D35" s="11"/>
      <c r="E35" s="11"/>
      <c r="F35" s="11"/>
      <c r="G35" s="12"/>
      <c r="H35" s="9"/>
      <c r="I35" s="9"/>
      <c r="J35" s="9"/>
      <c r="K35" s="9"/>
      <c r="L35" s="9"/>
      <c r="M35" s="9"/>
      <c r="N35" s="9"/>
      <c r="O35" s="9"/>
    </row>
    <row r="36" spans="2:15" s="8" customFormat="1" ht="30" customHeight="1" x14ac:dyDescent="0.2">
      <c r="B36" s="9"/>
      <c r="C36" s="9"/>
      <c r="D36" s="11"/>
      <c r="E36" s="11"/>
      <c r="F36" s="11"/>
      <c r="G36" s="12"/>
      <c r="H36" s="9"/>
      <c r="I36" s="9"/>
      <c r="J36" s="9"/>
      <c r="K36" s="9"/>
      <c r="L36" s="9"/>
      <c r="M36" s="9"/>
      <c r="N36" s="9"/>
      <c r="O36" s="9"/>
    </row>
    <row r="37" spans="2:15" s="8" customFormat="1" ht="30" customHeight="1" x14ac:dyDescent="0.2">
      <c r="B37" s="9"/>
      <c r="C37" s="9"/>
      <c r="D37" s="11"/>
      <c r="E37" s="11"/>
      <c r="F37" s="11"/>
      <c r="G37" s="12"/>
      <c r="H37" s="9"/>
      <c r="I37" s="9"/>
      <c r="J37" s="9"/>
      <c r="K37" s="9"/>
      <c r="L37" s="9"/>
      <c r="M37" s="9"/>
      <c r="N37" s="9"/>
      <c r="O37" s="9"/>
    </row>
    <row r="38" spans="2:15" s="8" customFormat="1" ht="30" customHeight="1" x14ac:dyDescent="0.2">
      <c r="B38" s="9"/>
      <c r="C38" s="9"/>
      <c r="D38" s="11"/>
      <c r="E38" s="11"/>
      <c r="F38" s="11"/>
      <c r="G38" s="12"/>
      <c r="H38" s="9"/>
      <c r="I38" s="9"/>
      <c r="J38" s="9"/>
      <c r="K38" s="9"/>
      <c r="L38" s="9"/>
      <c r="M38" s="9"/>
      <c r="N38" s="9"/>
      <c r="O38" s="9"/>
    </row>
    <row r="39" spans="2:15" s="8" customFormat="1" ht="30" customHeight="1" x14ac:dyDescent="0.2">
      <c r="B39" s="9"/>
      <c r="C39" s="9"/>
      <c r="D39" s="11"/>
      <c r="E39" s="11"/>
      <c r="F39" s="11"/>
      <c r="G39" s="12"/>
      <c r="H39" s="9"/>
      <c r="I39" s="9"/>
      <c r="J39" s="9"/>
      <c r="K39" s="9"/>
      <c r="L39" s="9"/>
      <c r="M39" s="9"/>
      <c r="N39" s="9"/>
      <c r="O39" s="9"/>
    </row>
    <row r="40" spans="2:15" s="8" customFormat="1" ht="30" customHeight="1" x14ac:dyDescent="0.2">
      <c r="B40" s="9"/>
      <c r="C40" s="9"/>
      <c r="D40" s="11"/>
      <c r="E40" s="11"/>
      <c r="F40" s="11"/>
      <c r="G40" s="12"/>
      <c r="H40" s="9"/>
      <c r="I40" s="9"/>
      <c r="J40" s="9"/>
      <c r="K40" s="9"/>
      <c r="L40" s="9"/>
      <c r="M40" s="9"/>
      <c r="N40" s="9"/>
      <c r="O40" s="9"/>
    </row>
    <row r="41" spans="2:15" s="8" customFormat="1" ht="30" customHeight="1" x14ac:dyDescent="0.2">
      <c r="B41" s="9"/>
      <c r="C41" s="9"/>
      <c r="D41" s="11"/>
      <c r="E41" s="11"/>
      <c r="F41" s="11"/>
      <c r="G41" s="12"/>
      <c r="H41" s="9"/>
      <c r="I41" s="9"/>
      <c r="J41" s="9"/>
      <c r="K41" s="9"/>
      <c r="L41" s="9"/>
      <c r="M41" s="9"/>
      <c r="N41" s="9"/>
      <c r="O41" s="9"/>
    </row>
    <row r="42" spans="2:15" s="8" customFormat="1" ht="30" customHeight="1" x14ac:dyDescent="0.2">
      <c r="B42" s="9"/>
      <c r="C42" s="9"/>
      <c r="D42" s="11"/>
      <c r="E42" s="11"/>
      <c r="F42" s="11"/>
      <c r="G42" s="12"/>
      <c r="H42" s="9"/>
      <c r="I42" s="9"/>
      <c r="J42" s="9"/>
      <c r="K42" s="9"/>
      <c r="L42" s="9"/>
      <c r="M42" s="9"/>
      <c r="N42" s="9"/>
      <c r="O42" s="9"/>
    </row>
    <row r="43" spans="2:15" s="8" customFormat="1" ht="30" customHeight="1" x14ac:dyDescent="0.2">
      <c r="B43" s="9"/>
      <c r="C43" s="9"/>
      <c r="D43" s="11"/>
      <c r="E43" s="11"/>
      <c r="F43" s="11"/>
      <c r="G43" s="12"/>
      <c r="H43" s="9"/>
      <c r="I43" s="9"/>
      <c r="J43" s="9"/>
      <c r="K43" s="9"/>
      <c r="L43" s="9"/>
      <c r="M43" s="9"/>
      <c r="N43" s="9"/>
      <c r="O43" s="9"/>
    </row>
    <row r="44" spans="2:15" s="8" customFormat="1" ht="30" customHeight="1" x14ac:dyDescent="0.2">
      <c r="B44" s="9"/>
      <c r="C44" s="9"/>
      <c r="D44" s="11"/>
      <c r="E44" s="11"/>
      <c r="F44" s="11"/>
      <c r="G44" s="12"/>
      <c r="H44" s="9"/>
      <c r="I44" s="9"/>
      <c r="J44" s="9"/>
      <c r="K44" s="9"/>
      <c r="L44" s="9"/>
      <c r="M44" s="9"/>
      <c r="N44" s="9"/>
      <c r="O44" s="9"/>
    </row>
    <row r="45" spans="2:15" s="8" customFormat="1" ht="30" customHeight="1" x14ac:dyDescent="0.2">
      <c r="B45" s="9"/>
      <c r="C45" s="9"/>
      <c r="D45" s="11"/>
      <c r="E45" s="11"/>
      <c r="F45" s="11"/>
      <c r="G45" s="12"/>
      <c r="H45" s="9"/>
      <c r="I45" s="9"/>
      <c r="J45" s="9"/>
      <c r="K45" s="9"/>
      <c r="L45" s="9"/>
      <c r="M45" s="9"/>
      <c r="N45" s="9"/>
      <c r="O45" s="9"/>
    </row>
    <row r="46" spans="2:15" s="8" customFormat="1" ht="30" customHeight="1" x14ac:dyDescent="0.2">
      <c r="B46" s="9"/>
      <c r="C46" s="9"/>
      <c r="D46" s="11"/>
      <c r="E46" s="11"/>
      <c r="F46" s="11"/>
      <c r="G46" s="12"/>
      <c r="H46" s="9"/>
      <c r="I46" s="9"/>
      <c r="J46" s="9"/>
      <c r="K46" s="9"/>
      <c r="L46" s="9"/>
      <c r="M46" s="9"/>
      <c r="N46" s="9"/>
      <c r="O46" s="9"/>
    </row>
    <row r="47" spans="2:15" s="8" customFormat="1" ht="30" customHeight="1" x14ac:dyDescent="0.2">
      <c r="B47" s="9"/>
      <c r="C47" s="9"/>
      <c r="D47" s="11"/>
      <c r="E47" s="11"/>
      <c r="F47" s="11"/>
      <c r="G47" s="12"/>
      <c r="H47" s="9"/>
      <c r="I47" s="9"/>
      <c r="J47" s="9"/>
      <c r="K47" s="9"/>
      <c r="L47" s="9"/>
      <c r="M47" s="9"/>
      <c r="N47" s="9"/>
      <c r="O47" s="9"/>
    </row>
    <row r="48" spans="2:15" s="8" customFormat="1" ht="30" customHeight="1" x14ac:dyDescent="0.2">
      <c r="B48" s="9"/>
      <c r="C48" s="9"/>
      <c r="D48" s="13"/>
      <c r="E48" s="11"/>
      <c r="F48" s="11"/>
      <c r="G48" s="12"/>
      <c r="H48" s="9"/>
      <c r="I48" s="9"/>
      <c r="J48" s="9"/>
      <c r="K48" s="9"/>
      <c r="L48" s="9"/>
      <c r="M48" s="9"/>
      <c r="N48" s="9"/>
      <c r="O48" s="9"/>
    </row>
    <row r="49" spans="2:15" s="8" customFormat="1" ht="30" customHeight="1" x14ac:dyDescent="0.2">
      <c r="B49" s="9"/>
      <c r="C49" s="9"/>
      <c r="D49" s="13"/>
      <c r="E49" s="11"/>
      <c r="F49" s="11"/>
      <c r="G49" s="12"/>
      <c r="H49" s="9"/>
      <c r="I49" s="9"/>
      <c r="J49" s="9"/>
      <c r="K49" s="9"/>
      <c r="L49" s="9"/>
      <c r="M49" s="9"/>
      <c r="N49" s="9"/>
      <c r="O49" s="9"/>
    </row>
    <row r="50" spans="2:15" s="8" customFormat="1" ht="30" customHeight="1" x14ac:dyDescent="0.2">
      <c r="B50" s="9"/>
      <c r="C50" s="9"/>
      <c r="D50" s="13"/>
      <c r="E50" s="11"/>
      <c r="F50" s="11"/>
      <c r="G50" s="12"/>
      <c r="H50" s="9"/>
      <c r="I50" s="9"/>
      <c r="J50" s="9"/>
      <c r="K50" s="9"/>
      <c r="L50" s="9"/>
      <c r="M50" s="9"/>
      <c r="N50" s="9"/>
      <c r="O50" s="9"/>
    </row>
    <row r="51" spans="2:15" s="8" customFormat="1" ht="30" customHeight="1" x14ac:dyDescent="0.2">
      <c r="B51" s="9"/>
      <c r="C51" s="9"/>
      <c r="D51" s="13"/>
      <c r="E51" s="11"/>
      <c r="F51" s="11"/>
      <c r="G51" s="12"/>
      <c r="H51" s="9"/>
      <c r="I51" s="9"/>
      <c r="J51" s="9"/>
      <c r="K51" s="9"/>
      <c r="L51" s="9"/>
      <c r="M51" s="9"/>
      <c r="N51" s="9"/>
      <c r="O51" s="9"/>
    </row>
    <row r="52" spans="2:15" s="8" customFormat="1" ht="30" customHeight="1" x14ac:dyDescent="0.2">
      <c r="B52" s="9"/>
      <c r="C52" s="9"/>
      <c r="D52" s="13"/>
      <c r="E52" s="11"/>
      <c r="F52" s="11"/>
      <c r="G52" s="12"/>
      <c r="H52" s="9"/>
      <c r="I52" s="9"/>
      <c r="J52" s="9"/>
      <c r="K52" s="9"/>
      <c r="L52" s="9"/>
      <c r="M52" s="9"/>
      <c r="N52" s="9"/>
      <c r="O52" s="9"/>
    </row>
  </sheetData>
  <autoFilter ref="A6:P30" xr:uid="{00000000-0009-0000-0000-000005000000}">
    <filterColumn colId="4" showButton="0"/>
    <filterColumn colId="7" showButton="0"/>
    <filterColumn colId="9" showButton="0"/>
    <filterColumn colId="11" showButton="0"/>
    <filterColumn colId="13" showButton="0"/>
  </autoFilter>
  <mergeCells count="146">
    <mergeCell ref="B20:B23"/>
    <mergeCell ref="E30:F30"/>
    <mergeCell ref="H30:I30"/>
    <mergeCell ref="J30:K30"/>
    <mergeCell ref="L30:M30"/>
    <mergeCell ref="N30:O30"/>
    <mergeCell ref="N28:O28"/>
    <mergeCell ref="E29:F29"/>
    <mergeCell ref="H29:I29"/>
    <mergeCell ref="J29:K29"/>
    <mergeCell ref="L29:M29"/>
    <mergeCell ref="N29:O29"/>
    <mergeCell ref="H27:I27"/>
    <mergeCell ref="J27:K27"/>
    <mergeCell ref="L27:M27"/>
    <mergeCell ref="N27:O27"/>
    <mergeCell ref="N23:O23"/>
    <mergeCell ref="N20:O20"/>
    <mergeCell ref="N21:O21"/>
    <mergeCell ref="N22:O22"/>
    <mergeCell ref="B28:B30"/>
    <mergeCell ref="E28:F28"/>
    <mergeCell ref="H28:I28"/>
    <mergeCell ref="J28:K28"/>
    <mergeCell ref="L28:M28"/>
    <mergeCell ref="N25:O25"/>
    <mergeCell ref="E26:F26"/>
    <mergeCell ref="H26:I26"/>
    <mergeCell ref="J26:K26"/>
    <mergeCell ref="L26:M26"/>
    <mergeCell ref="N26:O26"/>
    <mergeCell ref="B24:B27"/>
    <mergeCell ref="E24:F24"/>
    <mergeCell ref="H24:I24"/>
    <mergeCell ref="J24:K24"/>
    <mergeCell ref="L24:M24"/>
    <mergeCell ref="E25:F25"/>
    <mergeCell ref="H25:I25"/>
    <mergeCell ref="J25:K25"/>
    <mergeCell ref="L25:M25"/>
    <mergeCell ref="N24:O24"/>
    <mergeCell ref="E27:F27"/>
    <mergeCell ref="H20:I20"/>
    <mergeCell ref="J20:K20"/>
    <mergeCell ref="L20:M20"/>
    <mergeCell ref="E23:F23"/>
    <mergeCell ref="H23:I23"/>
    <mergeCell ref="J23:K23"/>
    <mergeCell ref="L23:M23"/>
    <mergeCell ref="H22:I22"/>
    <mergeCell ref="J22:K22"/>
    <mergeCell ref="L22:M22"/>
    <mergeCell ref="E22:F22"/>
    <mergeCell ref="E21:F21"/>
    <mergeCell ref="H21:I21"/>
    <mergeCell ref="J21:K21"/>
    <mergeCell ref="L21:M21"/>
    <mergeCell ref="E20:F20"/>
    <mergeCell ref="E15:F15"/>
    <mergeCell ref="H15:I15"/>
    <mergeCell ref="J15:K15"/>
    <mergeCell ref="L15:M15"/>
    <mergeCell ref="N15:O15"/>
    <mergeCell ref="L19:M19"/>
    <mergeCell ref="N19:O19"/>
    <mergeCell ref="E16:F16"/>
    <mergeCell ref="H16:I16"/>
    <mergeCell ref="J16:K16"/>
    <mergeCell ref="L16:M16"/>
    <mergeCell ref="N16:O16"/>
    <mergeCell ref="E18:F18"/>
    <mergeCell ref="H18:I18"/>
    <mergeCell ref="J18:K18"/>
    <mergeCell ref="L18:M18"/>
    <mergeCell ref="N18:O18"/>
    <mergeCell ref="J19:K19"/>
    <mergeCell ref="H19:I19"/>
    <mergeCell ref="E19:F19"/>
    <mergeCell ref="E13:F13"/>
    <mergeCell ref="H13:I13"/>
    <mergeCell ref="J13:K13"/>
    <mergeCell ref="L13:M13"/>
    <mergeCell ref="N13:O13"/>
    <mergeCell ref="E14:F14"/>
    <mergeCell ref="H14:I14"/>
    <mergeCell ref="J14:K14"/>
    <mergeCell ref="L14:M14"/>
    <mergeCell ref="N14:O14"/>
    <mergeCell ref="H9:I9"/>
    <mergeCell ref="J9:K9"/>
    <mergeCell ref="L9:M9"/>
    <mergeCell ref="N9:O9"/>
    <mergeCell ref="E12:F12"/>
    <mergeCell ref="H12:I12"/>
    <mergeCell ref="J12:K12"/>
    <mergeCell ref="L12:M12"/>
    <mergeCell ref="N12:O12"/>
    <mergeCell ref="N10:O10"/>
    <mergeCell ref="E11:F11"/>
    <mergeCell ref="H11:I11"/>
    <mergeCell ref="J11:K11"/>
    <mergeCell ref="L11:M11"/>
    <mergeCell ref="N11:O11"/>
    <mergeCell ref="N7:O7"/>
    <mergeCell ref="E8:F8"/>
    <mergeCell ref="H8:I8"/>
    <mergeCell ref="J8:K8"/>
    <mergeCell ref="L8:M8"/>
    <mergeCell ref="N8:O8"/>
    <mergeCell ref="B18:B19"/>
    <mergeCell ref="B7:B17"/>
    <mergeCell ref="E17:F17"/>
    <mergeCell ref="H17:I17"/>
    <mergeCell ref="J17:K17"/>
    <mergeCell ref="L17:M17"/>
    <mergeCell ref="N17:O17"/>
    <mergeCell ref="C10:C11"/>
    <mergeCell ref="D10:D11"/>
    <mergeCell ref="E10:F10"/>
    <mergeCell ref="H10:I10"/>
    <mergeCell ref="J10:K10"/>
    <mergeCell ref="L10:M10"/>
    <mergeCell ref="E7:F7"/>
    <mergeCell ref="H7:I7"/>
    <mergeCell ref="J7:K7"/>
    <mergeCell ref="L7:M7"/>
    <mergeCell ref="E9:F9"/>
    <mergeCell ref="N3:O3"/>
    <mergeCell ref="L4:M4"/>
    <mergeCell ref="N4:O4"/>
    <mergeCell ref="B5:P5"/>
    <mergeCell ref="E6:F6"/>
    <mergeCell ref="H6:I6"/>
    <mergeCell ref="J6:K6"/>
    <mergeCell ref="L6:M6"/>
    <mergeCell ref="N6:O6"/>
    <mergeCell ref="B1:C4"/>
    <mergeCell ref="D1:E2"/>
    <mergeCell ref="F1:K2"/>
    <mergeCell ref="L1:M1"/>
    <mergeCell ref="N1:O1"/>
    <mergeCell ref="L2:M2"/>
    <mergeCell ref="N2:O2"/>
    <mergeCell ref="D3:E4"/>
    <mergeCell ref="F3:K4"/>
    <mergeCell ref="L3:M3"/>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15"/>
  </sheetPr>
  <dimension ref="B1:Q14"/>
  <sheetViews>
    <sheetView showGridLines="0" topLeftCell="B1" zoomScale="60" zoomScaleNormal="60" zoomScaleSheetLayoutView="70" workbookViewId="0">
      <pane xSplit="2" ySplit="6" topLeftCell="F7" activePane="bottomRight" state="frozen"/>
      <selection pane="topRight" activeCell="D1" sqref="D1"/>
      <selection pane="bottomLeft" activeCell="B7" sqref="B7"/>
      <selection pane="bottomRight" activeCell="P7" sqref="P7"/>
    </sheetView>
  </sheetViews>
  <sheetFormatPr baseColWidth="10" defaultColWidth="11.42578125" defaultRowHeight="12.75" x14ac:dyDescent="0.2"/>
  <cols>
    <col min="1" max="1" width="4.7109375" style="5" customWidth="1"/>
    <col min="2" max="2" width="17.28515625" style="37" customWidth="1"/>
    <col min="3" max="3" width="15" style="1" customWidth="1"/>
    <col min="4" max="4" width="35.42578125" style="3" customWidth="1"/>
    <col min="5" max="5" width="17.85546875" style="3" customWidth="1"/>
    <col min="6" max="6" width="13.85546875" style="3" customWidth="1"/>
    <col min="7" max="7" width="22.140625" style="37" customWidth="1"/>
    <col min="8" max="8" width="10.28515625" style="1" customWidth="1"/>
    <col min="9" max="9" width="5.42578125" style="1" customWidth="1"/>
    <col min="10" max="10" width="17.7109375" style="1" customWidth="1"/>
    <col min="11" max="11" width="7" style="1" customWidth="1"/>
    <col min="12" max="12" width="15.85546875" style="1" customWidth="1"/>
    <col min="13" max="13" width="14.28515625" style="1" customWidth="1"/>
    <col min="14" max="15" width="7.5703125" style="1" customWidth="1"/>
    <col min="16" max="16" width="18.28515625" style="5" customWidth="1"/>
    <col min="17" max="17" width="11.42578125" style="70"/>
    <col min="18" max="16384" width="11.42578125" style="5"/>
  </cols>
  <sheetData>
    <row r="1" spans="2:16" s="1" customFormat="1" ht="23.25" customHeight="1" x14ac:dyDescent="0.25">
      <c r="B1" s="159"/>
      <c r="C1" s="112"/>
      <c r="D1" s="110" t="s">
        <v>0</v>
      </c>
      <c r="E1" s="110"/>
      <c r="F1" s="112" t="s">
        <v>1</v>
      </c>
      <c r="G1" s="112"/>
      <c r="H1" s="112"/>
      <c r="I1" s="112"/>
      <c r="J1" s="112"/>
      <c r="K1" s="112"/>
      <c r="L1" s="157" t="s">
        <v>2</v>
      </c>
      <c r="M1" s="157"/>
      <c r="N1" s="114" t="s">
        <v>3</v>
      </c>
      <c r="O1" s="114"/>
    </row>
    <row r="2" spans="2:16" s="1" customFormat="1" ht="23.25" customHeight="1" x14ac:dyDescent="0.25">
      <c r="B2" s="160"/>
      <c r="C2" s="113"/>
      <c r="D2" s="111"/>
      <c r="E2" s="111"/>
      <c r="F2" s="113"/>
      <c r="G2" s="113"/>
      <c r="H2" s="113"/>
      <c r="I2" s="113"/>
      <c r="J2" s="113"/>
      <c r="K2" s="113"/>
      <c r="L2" s="158" t="s">
        <v>4</v>
      </c>
      <c r="M2" s="158"/>
      <c r="N2" s="96">
        <v>2</v>
      </c>
      <c r="O2" s="96"/>
    </row>
    <row r="3" spans="2:16" s="1" customFormat="1" ht="23.25" customHeight="1" x14ac:dyDescent="0.25">
      <c r="B3" s="160"/>
      <c r="C3" s="113"/>
      <c r="D3" s="111" t="s">
        <v>5</v>
      </c>
      <c r="E3" s="111"/>
      <c r="F3" s="113" t="s">
        <v>367</v>
      </c>
      <c r="G3" s="113"/>
      <c r="H3" s="113"/>
      <c r="I3" s="113"/>
      <c r="J3" s="113"/>
      <c r="K3" s="113"/>
      <c r="L3" s="158" t="s">
        <v>7</v>
      </c>
      <c r="M3" s="158"/>
      <c r="N3" s="117">
        <v>43346</v>
      </c>
      <c r="O3" s="117"/>
    </row>
    <row r="4" spans="2:16" s="1" customFormat="1" ht="32.25" customHeight="1" x14ac:dyDescent="0.25">
      <c r="B4" s="160"/>
      <c r="C4" s="113"/>
      <c r="D4" s="111"/>
      <c r="E4" s="111"/>
      <c r="F4" s="113"/>
      <c r="G4" s="113"/>
      <c r="H4" s="113"/>
      <c r="I4" s="113"/>
      <c r="J4" s="113"/>
      <c r="K4" s="113"/>
      <c r="L4" s="158" t="s">
        <v>8</v>
      </c>
      <c r="M4" s="158"/>
      <c r="N4" s="96" t="s">
        <v>9</v>
      </c>
      <c r="O4" s="96"/>
      <c r="P4" s="44" t="s">
        <v>48</v>
      </c>
    </row>
    <row r="5" spans="2:16" s="1" customFormat="1" ht="30" customHeight="1" x14ac:dyDescent="0.25">
      <c r="B5" s="177" t="s">
        <v>23</v>
      </c>
      <c r="C5" s="178"/>
      <c r="D5" s="178"/>
      <c r="E5" s="178"/>
      <c r="F5" s="178"/>
      <c r="G5" s="178"/>
      <c r="H5" s="178"/>
      <c r="I5" s="178"/>
      <c r="J5" s="178"/>
      <c r="K5" s="178"/>
      <c r="L5" s="178"/>
      <c r="M5" s="178"/>
      <c r="N5" s="178"/>
      <c r="O5" s="178"/>
      <c r="P5" s="179"/>
    </row>
    <row r="6" spans="2:16" s="1" customFormat="1" ht="27" customHeight="1" x14ac:dyDescent="0.25">
      <c r="B6" s="2" t="s">
        <v>49</v>
      </c>
      <c r="C6" s="39" t="s">
        <v>50</v>
      </c>
      <c r="D6" s="39" t="s">
        <v>51</v>
      </c>
      <c r="E6" s="217" t="s">
        <v>52</v>
      </c>
      <c r="F6" s="217"/>
      <c r="G6" s="39" t="s">
        <v>53</v>
      </c>
      <c r="H6" s="217" t="s">
        <v>54</v>
      </c>
      <c r="I6" s="217"/>
      <c r="J6" s="217" t="s">
        <v>55</v>
      </c>
      <c r="K6" s="217"/>
      <c r="L6" s="217" t="s">
        <v>56</v>
      </c>
      <c r="M6" s="217"/>
      <c r="N6" s="217" t="s">
        <v>57</v>
      </c>
      <c r="O6" s="217"/>
      <c r="P6" s="47">
        <f>P7+P9+P10+P11+P12+P13+P14</f>
        <v>0.19960000000000003</v>
      </c>
    </row>
    <row r="7" spans="2:16" s="10" customFormat="1" ht="345.75" customHeight="1" x14ac:dyDescent="0.25">
      <c r="B7" s="49" t="s">
        <v>368</v>
      </c>
      <c r="C7" s="78" t="s">
        <v>99</v>
      </c>
      <c r="D7" s="40" t="s">
        <v>369</v>
      </c>
      <c r="E7" s="199" t="s">
        <v>370</v>
      </c>
      <c r="F7" s="199"/>
      <c r="G7" s="38" t="s">
        <v>371</v>
      </c>
      <c r="H7" s="199" t="s">
        <v>234</v>
      </c>
      <c r="I7" s="199"/>
      <c r="J7" s="199"/>
      <c r="K7" s="199"/>
      <c r="L7" s="199" t="s">
        <v>69</v>
      </c>
      <c r="M7" s="199"/>
      <c r="N7" s="197">
        <v>45291</v>
      </c>
      <c r="O7" s="223"/>
      <c r="P7" s="63">
        <v>0.1</v>
      </c>
    </row>
    <row r="8" spans="2:16" s="10" customFormat="1" ht="33" customHeight="1" x14ac:dyDescent="0.25">
      <c r="B8" s="161" t="s">
        <v>372</v>
      </c>
      <c r="C8" s="161"/>
      <c r="D8" s="221"/>
      <c r="E8" s="221"/>
      <c r="F8" s="221"/>
      <c r="G8" s="221"/>
      <c r="H8" s="161"/>
      <c r="I8" s="161"/>
      <c r="J8" s="161"/>
      <c r="K8" s="161"/>
      <c r="L8" s="161"/>
      <c r="M8" s="161"/>
      <c r="N8" s="161"/>
      <c r="O8" s="161"/>
      <c r="P8" s="46"/>
    </row>
    <row r="9" spans="2:16" s="89" customFormat="1" ht="133.5" customHeight="1" x14ac:dyDescent="0.25">
      <c r="B9" s="208" t="s">
        <v>373</v>
      </c>
      <c r="C9" s="45" t="s">
        <v>59</v>
      </c>
      <c r="D9" s="50" t="s">
        <v>374</v>
      </c>
      <c r="E9" s="185" t="s">
        <v>375</v>
      </c>
      <c r="F9" s="185"/>
      <c r="G9" s="45" t="s">
        <v>376</v>
      </c>
      <c r="H9" s="187" t="s">
        <v>63</v>
      </c>
      <c r="I9" s="187"/>
      <c r="J9" s="187" t="s">
        <v>377</v>
      </c>
      <c r="K9" s="187"/>
      <c r="L9" s="187" t="s">
        <v>69</v>
      </c>
      <c r="M9" s="187"/>
      <c r="N9" s="222">
        <v>45260</v>
      </c>
      <c r="O9" s="222"/>
      <c r="P9" s="57">
        <v>1.66E-2</v>
      </c>
    </row>
    <row r="10" spans="2:16" s="10" customFormat="1" ht="158.25" customHeight="1" x14ac:dyDescent="0.25">
      <c r="B10" s="208"/>
      <c r="C10" s="45" t="s">
        <v>65</v>
      </c>
      <c r="D10" s="40" t="s">
        <v>378</v>
      </c>
      <c r="E10" s="198" t="s">
        <v>379</v>
      </c>
      <c r="F10" s="198"/>
      <c r="G10" s="38" t="s">
        <v>380</v>
      </c>
      <c r="H10" s="199" t="s">
        <v>381</v>
      </c>
      <c r="I10" s="199"/>
      <c r="J10" s="199"/>
      <c r="K10" s="199"/>
      <c r="L10" s="199" t="s">
        <v>69</v>
      </c>
      <c r="M10" s="199"/>
      <c r="N10" s="223">
        <v>45290</v>
      </c>
      <c r="O10" s="223"/>
      <c r="P10" s="57">
        <v>1.66E-2</v>
      </c>
    </row>
    <row r="11" spans="2:16" s="89" customFormat="1" ht="134.25" customHeight="1" x14ac:dyDescent="0.25">
      <c r="B11" s="208"/>
      <c r="C11" s="45" t="s">
        <v>70</v>
      </c>
      <c r="D11" s="50" t="s">
        <v>382</v>
      </c>
      <c r="E11" s="185" t="s">
        <v>383</v>
      </c>
      <c r="F11" s="185"/>
      <c r="G11" s="45" t="s">
        <v>384</v>
      </c>
      <c r="H11" s="187" t="s">
        <v>63</v>
      </c>
      <c r="I11" s="187"/>
      <c r="J11" s="187"/>
      <c r="K11" s="187"/>
      <c r="L11" s="187" t="s">
        <v>69</v>
      </c>
      <c r="M11" s="187"/>
      <c r="N11" s="184" t="s">
        <v>385</v>
      </c>
      <c r="O11" s="184"/>
      <c r="P11" s="57">
        <v>1.66E-2</v>
      </c>
    </row>
    <row r="12" spans="2:16" s="36" customFormat="1" ht="67.5" customHeight="1" x14ac:dyDescent="0.25">
      <c r="B12" s="208"/>
      <c r="C12" s="42" t="s">
        <v>74</v>
      </c>
      <c r="D12" s="41" t="s">
        <v>386</v>
      </c>
      <c r="E12" s="218" t="s">
        <v>387</v>
      </c>
      <c r="F12" s="218"/>
      <c r="G12" s="42" t="s">
        <v>388</v>
      </c>
      <c r="H12" s="219" t="s">
        <v>63</v>
      </c>
      <c r="I12" s="219"/>
      <c r="J12" s="219"/>
      <c r="K12" s="219"/>
      <c r="L12" s="219" t="s">
        <v>69</v>
      </c>
      <c r="M12" s="219"/>
      <c r="N12" s="220">
        <v>45291</v>
      </c>
      <c r="O12" s="220"/>
      <c r="P12" s="57">
        <v>1.66E-2</v>
      </c>
    </row>
    <row r="13" spans="2:16" s="36" customFormat="1" ht="93.95" customHeight="1" x14ac:dyDescent="0.25">
      <c r="B13" s="208"/>
      <c r="C13" s="45" t="s">
        <v>148</v>
      </c>
      <c r="D13" s="40" t="s">
        <v>389</v>
      </c>
      <c r="E13" s="198" t="s">
        <v>387</v>
      </c>
      <c r="F13" s="198"/>
      <c r="G13" s="38" t="s">
        <v>390</v>
      </c>
      <c r="H13" s="199" t="s">
        <v>63</v>
      </c>
      <c r="I13" s="199"/>
      <c r="J13" s="199"/>
      <c r="K13" s="199"/>
      <c r="L13" s="199" t="s">
        <v>69</v>
      </c>
      <c r="M13" s="199"/>
      <c r="N13" s="184">
        <v>44957</v>
      </c>
      <c r="O13" s="184"/>
      <c r="P13" s="57">
        <v>1.66E-2</v>
      </c>
    </row>
    <row r="14" spans="2:16" s="10" customFormat="1" ht="76.5" x14ac:dyDescent="0.25">
      <c r="B14" s="208"/>
      <c r="C14" s="38" t="s">
        <v>155</v>
      </c>
      <c r="D14" s="40" t="s">
        <v>391</v>
      </c>
      <c r="E14" s="198" t="s">
        <v>392</v>
      </c>
      <c r="F14" s="198"/>
      <c r="G14" s="38" t="s">
        <v>393</v>
      </c>
      <c r="H14" s="199" t="s">
        <v>115</v>
      </c>
      <c r="I14" s="199"/>
      <c r="J14" s="199"/>
      <c r="K14" s="199"/>
      <c r="L14" s="199" t="s">
        <v>69</v>
      </c>
      <c r="M14" s="199"/>
      <c r="N14" s="220">
        <v>45291</v>
      </c>
      <c r="O14" s="220"/>
      <c r="P14" s="57">
        <v>1.66E-2</v>
      </c>
    </row>
  </sheetData>
  <autoFilter ref="B6:I14" xr:uid="{00000000-0009-0000-0000-000006000000}">
    <filterColumn colId="3" showButton="0"/>
    <filterColumn colId="6" showButton="0"/>
  </autoFilter>
  <mergeCells count="56">
    <mergeCell ref="N9:O9"/>
    <mergeCell ref="N7:O7"/>
    <mergeCell ref="N11:O11"/>
    <mergeCell ref="N10:O10"/>
    <mergeCell ref="B9:B14"/>
    <mergeCell ref="E9:F9"/>
    <mergeCell ref="E10:F10"/>
    <mergeCell ref="N14:O14"/>
    <mergeCell ref="E14:F14"/>
    <mergeCell ref="H14:I14"/>
    <mergeCell ref="L14:M14"/>
    <mergeCell ref="J14:K14"/>
    <mergeCell ref="J12:K12"/>
    <mergeCell ref="L12:M12"/>
    <mergeCell ref="E13:F13"/>
    <mergeCell ref="H13:I13"/>
    <mergeCell ref="J13:K13"/>
    <mergeCell ref="L13:M13"/>
    <mergeCell ref="E12:F12"/>
    <mergeCell ref="N13:O13"/>
    <mergeCell ref="N6:O6"/>
    <mergeCell ref="H9:I9"/>
    <mergeCell ref="J9:K9"/>
    <mergeCell ref="L9:M9"/>
    <mergeCell ref="H10:I10"/>
    <mergeCell ref="H11:I11"/>
    <mergeCell ref="J11:K11"/>
    <mergeCell ref="H12:I12"/>
    <mergeCell ref="J10:K10"/>
    <mergeCell ref="N12:O12"/>
    <mergeCell ref="L11:M11"/>
    <mergeCell ref="B8:O8"/>
    <mergeCell ref="E11:F11"/>
    <mergeCell ref="L10:M10"/>
    <mergeCell ref="L7:M7"/>
    <mergeCell ref="B1:C4"/>
    <mergeCell ref="D1:E2"/>
    <mergeCell ref="D3:E4"/>
    <mergeCell ref="F3:K4"/>
    <mergeCell ref="E7:F7"/>
    <mergeCell ref="H7:I7"/>
    <mergeCell ref="J7:K7"/>
    <mergeCell ref="B5:P5"/>
    <mergeCell ref="E6:F6"/>
    <mergeCell ref="H6:I6"/>
    <mergeCell ref="J6:K6"/>
    <mergeCell ref="L6:M6"/>
    <mergeCell ref="F1:K2"/>
    <mergeCell ref="L1:M1"/>
    <mergeCell ref="N1:O1"/>
    <mergeCell ref="L2:M2"/>
    <mergeCell ref="N2:O2"/>
    <mergeCell ref="L3:M3"/>
    <mergeCell ref="N3:O3"/>
    <mergeCell ref="L4:M4"/>
    <mergeCell ref="N4:O4"/>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Julie Marcela Medina Niño</DisplayName>
        <AccountId>62</AccountId>
        <AccountType/>
      </UserInfo>
      <UserInfo>
        <DisplayName>Katherine Bolagay Gaitán</DisplayName>
        <AccountId>147</AccountId>
        <AccountType/>
      </UserInfo>
    </SharedWithUsers>
    <MediaLengthInSeconds xmlns="d3b219e2-fd2b-48db-a7a1-78200413b0f9"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6" ma:contentTypeDescription="Crear nuevo documento." ma:contentTypeScope="" ma:versionID="9ceb51f2750f9e1c156b46e5c9f60922">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3bec57b957ec735265557c07817651c6"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2.xml><?xml version="1.0" encoding="utf-8"?>
<ds:datastoreItem xmlns:ds="http://schemas.openxmlformats.org/officeDocument/2006/customXml" ds:itemID="{BD7E0F7D-9AAD-4EAC-BF6A-95FBF6D2BE5D}">
  <ds:schemaRefs>
    <ds:schemaRef ds:uri="http://schemas.microsoft.com/office/2006/metadata/properties"/>
    <ds:schemaRef ds:uri="http://schemas.microsoft.com/office/infopath/2007/PartnerControls"/>
    <ds:schemaRef ds:uri="d652a727-8d49-4d64-a76b-fbe70de474b2"/>
    <ds:schemaRef ds:uri="d3b219e2-fd2b-48db-a7a1-78200413b0f9"/>
  </ds:schemaRefs>
</ds:datastoreItem>
</file>

<file path=customXml/itemProps3.xml><?xml version="1.0" encoding="utf-8"?>
<ds:datastoreItem xmlns:ds="http://schemas.openxmlformats.org/officeDocument/2006/customXml" ds:itemID="{D953FA83-BA03-482D-A0A4-FFFA9916B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Menú</vt:lpstr>
      <vt:lpstr>C 1. Riesgos Corrupción</vt:lpstr>
      <vt:lpstr>C 2. Rac. de trámites</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Sandra Marcela Torres Avella</cp:lastModifiedBy>
  <cp:revision/>
  <dcterms:created xsi:type="dcterms:W3CDTF">2018-12-27T14:13:29Z</dcterms:created>
  <dcterms:modified xsi:type="dcterms:W3CDTF">2023-10-03T22:25:22Z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