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Marce\Desktop\"/>
    </mc:Choice>
  </mc:AlternateContent>
  <xr:revisionPtr revIDLastSave="0" documentId="13_ncr:1_{44265C1E-E14B-40E0-A57E-9F7395A7B039}" xr6:coauthVersionLast="47" xr6:coauthVersionMax="47" xr10:uidLastSave="{00000000-0000-0000-0000-000000000000}"/>
  <bookViews>
    <workbookView xWindow="-120" yWindow="-120" windowWidth="20730" windowHeight="11040" tabRatio="901" xr2:uid="{00000000-000D-0000-FFFF-FFFF00000000}"/>
  </bookViews>
  <sheets>
    <sheet name="Menú" sheetId="4" r:id="rId1"/>
    <sheet name="C 1. Riesgos Corrupción" sheetId="11" r:id="rId2"/>
    <sheet name="C 2. Rac. de trámites" sheetId="12" r:id="rId3"/>
    <sheet name="C 3. Rendición Cuentas" sheetId="8" r:id="rId4"/>
    <sheet name="C 4. Atención Ciudadano" sheetId="7" r:id="rId5"/>
    <sheet name="C 5. Transparencia Acceso" sheetId="15" r:id="rId6"/>
    <sheet name="C 6. Iniciativas Adicionales" sheetId="5" r:id="rId7"/>
  </sheets>
  <definedNames>
    <definedName name="_xlnm._FilterDatabase" localSheetId="1" hidden="1">'C 1. Riesgos Corrupción'!$B$6:$P$6</definedName>
    <definedName name="_xlnm._FilterDatabase" localSheetId="4" hidden="1">'C 4. Atención Ciudadano'!$C$6:$O$19</definedName>
    <definedName name="_xlnm._FilterDatabase" localSheetId="5" hidden="1">'C 5. Transparencia Acceso'!$B$6:$I$31</definedName>
    <definedName name="_xlnm._FilterDatabase" localSheetId="6" hidden="1">'C 6. Iniciativas Adicionales'!$B$6:$I$14</definedName>
    <definedName name="_xlnm.Print_Area" localSheetId="1">'C 1. Riesgos Corrupción'!$B$1:$O$25</definedName>
    <definedName name="_xlnm.Print_Area" localSheetId="3">'C 3. Rendición Cuentas'!$B$2:$O$27</definedName>
    <definedName name="_xlnm.Print_Area" localSheetId="4">'C 4. Atención Ciudadano'!$B$7:$O$18</definedName>
    <definedName name="_xlnm.Print_Area" localSheetId="5">'C 5. Transparencia Acceso'!$B$8:$O$30</definedName>
    <definedName name="_xlnm.Print_Area" localSheetId="6">'C 6. Iniciativas Adicionales'!$B$7:$O$14</definedName>
    <definedName name="_xlnm.Print_Area" localSheetId="0">Menú!$A$1:$N$30</definedName>
    <definedName name="_xlnm.Print_Titles" localSheetId="1">'C 1. Riesgos Corrupción'!$1:$6</definedName>
    <definedName name="_xlnm.Print_Titles" localSheetId="3">'C 3. Rendición Cuentas'!#REF!</definedName>
    <definedName name="_xlnm.Print_Titles" localSheetId="4">'C 4. Atención Ciudadano'!#REF!</definedName>
    <definedName name="_xlnm.Print_Titles" localSheetId="5">'C 5. Transparencia Acceso'!#REF!</definedName>
    <definedName name="_xlnm.Print_Titles" localSheetId="6">'C 6. Iniciativas Adicionales'!#REF!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4" l="1"/>
  <c r="A20" i="4"/>
  <c r="A19" i="4"/>
  <c r="A18" i="4"/>
  <c r="A17" i="4"/>
  <c r="A16" i="4"/>
  <c r="P6" i="15" l="1"/>
  <c r="B22" i="4" l="1"/>
  <c r="P6" i="7"/>
  <c r="P6" i="5" l="1"/>
  <c r="P6" i="8"/>
  <c r="P6" i="11"/>
  <c r="A22" i="4" l="1"/>
</calcChain>
</file>

<file path=xl/sharedStrings.xml><?xml version="1.0" encoding="utf-8"?>
<sst xmlns="http://schemas.openxmlformats.org/spreadsheetml/2006/main" count="659" uniqueCount="386">
  <si>
    <t>Proceso:</t>
  </si>
  <si>
    <t>Direccionamiento Sectorial e Institucional</t>
  </si>
  <si>
    <t xml:space="preserve">Código: </t>
  </si>
  <si>
    <t>F-DS-568</t>
  </si>
  <si>
    <t xml:space="preserve">Versión: </t>
  </si>
  <si>
    <t>Documento:</t>
  </si>
  <si>
    <t>Plan Anticorrupción y de Atención al Ciudadano
2023</t>
  </si>
  <si>
    <t xml:space="preserve">Fecha de Aprobación: </t>
  </si>
  <si>
    <t>Fecha Vigencia: 04/02/2022</t>
  </si>
  <si>
    <t>Pagina 1 de 1</t>
  </si>
  <si>
    <t>OBJETIVOS DEL PLAN ANTICORRUPCIÓN Y DE ATENCIÓN AL CIUDADANO</t>
  </si>
  <si>
    <t>OBJETIVO GENERAL</t>
  </si>
  <si>
    <t xml:space="preserve">Implementar acciones y mecanismos de lucha contra la corrupción, acceso a la información, fomento de la participación ciudadana, mejoramiento de la atención al ciudadano y promoción de la gestión ética; orientando a la Secretaría Distrital de Seguridad, Convivencia y Justicia hacia una gestión moderna, eficiente y transparente. </t>
  </si>
  <si>
    <t>OBJETIVOS ESPECÍFICOS</t>
  </si>
  <si>
    <t>• Implementar la Gestión del Riesgo de la entidad, identificando riesgos dirigidos a prevenir o evitar la corrupción.
• Identificar y racionalizar los trámites u OPAS identificados en la entidad para prestar un servicio más eficiente al ciudadano.
• Definir mecanismos efectivos de rendición de cuentas y participación ciudadana que garanticen un proceso transversal permanente entre la entidad y la ciudadanía, promoviendo la transparencia en la gestión de la SDSCJ. 
• Instaurar acciones tendientes a mejorar la Atención al Ciudadano mediante el desarrollo institucional, afianzando la cultura del servicio y fortaleciendo los canales de atención. 
• Establecer estrategias que fortalezcan el derecho fundamental de acceso a la información pública.
• Implementar la gestión ética de la entidad a través de mecanismos que promuevan principios y valores éticos que propendan por una gestión eficaz y transparente.</t>
  </si>
  <si>
    <t>MENÚ PLAN ANTICORRUPCIÓN Y ATENCIÓN AL CIUDADANO VIGENCIA 2023</t>
  </si>
  <si>
    <t>No. 
ACTIVIDADES</t>
  </si>
  <si>
    <t>COMPONENTE 1. GESTIÓN DEL RIESGO DE CORRUPCIÓN – MAPA DE RIESGOS DE CORRUPCIÓN</t>
  </si>
  <si>
    <t>COMPONENTE 2. RACIONALIZACIÓN DE TRÁMITES</t>
  </si>
  <si>
    <t>COMPONENTE 3. RENDICIÓN DE CUENTAS</t>
  </si>
  <si>
    <t>COMPONENTE 4.  MECANISMOS PARA MEJORAR LA ATENCIÓN AL CIUDADANO</t>
  </si>
  <si>
    <t>COMPONENTE 5. MECANISMOS PARA LA TRANSPARENCIA Y ACCESO A LA INFORMACIÓN PÚBLICA</t>
  </si>
  <si>
    <t>COMPONENTE 6. INICIATIVAS ADICIONALES /PLAN DE GESTIÓN DE LA INTEGRIDAD (EN CUMPLIMIENTO AL ARTÍCULO 2° DEL DECRETO 118 DE 2018)</t>
  </si>
  <si>
    <t>TOTAL</t>
  </si>
  <si>
    <t>Plan Anticorrupción y de Atención al Ciudadano  2023</t>
  </si>
  <si>
    <t xml:space="preserve">Estrategia de Racionalización de Trámites SUIT </t>
  </si>
  <si>
    <t>Ver</t>
  </si>
  <si>
    <t xml:space="preserve">Ver </t>
  </si>
  <si>
    <t xml:space="preserve">CONTROL DE CAMBIOS </t>
  </si>
  <si>
    <t>Número de versión</t>
  </si>
  <si>
    <t>Fecha</t>
  </si>
  <si>
    <t xml:space="preserve">Descripción del Cambio </t>
  </si>
  <si>
    <t>Aprobación</t>
  </si>
  <si>
    <t>Consolidación:</t>
  </si>
  <si>
    <t>Oficina Asesora de Planeación - OAP</t>
  </si>
  <si>
    <t xml:space="preserve">Plan Anticorrupción y de Atención al Ciudadano
</t>
  </si>
  <si>
    <t xml:space="preserve">Ponderación del Plan de Acción </t>
  </si>
  <si>
    <t>Subcomponente</t>
  </si>
  <si>
    <t># Actividad</t>
  </si>
  <si>
    <t>Actividad</t>
  </si>
  <si>
    <t>Meta o Producto</t>
  </si>
  <si>
    <t>Indicador</t>
  </si>
  <si>
    <t xml:space="preserve">Responsable Dependencia Líder </t>
  </si>
  <si>
    <t>Responsable Dependencia Apoyo</t>
  </si>
  <si>
    <t>Recursos</t>
  </si>
  <si>
    <t>Fecha Máxima Programada</t>
  </si>
  <si>
    <t>Subcomponente 1
Política de Administración de Riesgos</t>
  </si>
  <si>
    <t>1.1</t>
  </si>
  <si>
    <t>Revisar las actualizaciones en la página web de las entidades que emiten lineamientos frente a:  la política de Administración de Riesgos  y la “Ruta metodológica para Ia implementación del Sistema de Administración del Riesgo de Lavado de Activos y de la Financiación del Terrorismo - SARLAFT en las entidades distritales”, para actualizar según haya lugar.</t>
  </si>
  <si>
    <t>Hacer doce (12) verificaciones de la plataforma de las entidades correspondientes</t>
  </si>
  <si>
    <t>Número de verificaciones realizadas</t>
  </si>
  <si>
    <t>Oficina Asesora de Planeación</t>
  </si>
  <si>
    <t xml:space="preserve">Humanos
Tecnológicos
</t>
  </si>
  <si>
    <t>1.2</t>
  </si>
  <si>
    <r>
      <rPr>
        <b/>
        <sz val="10"/>
        <color theme="1"/>
        <rFont val="Arial"/>
        <family val="2"/>
      </rPr>
      <t>Revisar y actualizar la Política</t>
    </r>
    <r>
      <rPr>
        <sz val="10"/>
        <color theme="1"/>
        <rFont val="Arial"/>
        <family val="2"/>
      </rPr>
      <t xml:space="preserve"> de Administración de Riesgos de la entidad, según haya lugar.</t>
    </r>
  </si>
  <si>
    <t xml:space="preserve">Una (1) Política de la Administración de Riesgos </t>
  </si>
  <si>
    <t>Política de la Administración de Riesgos actualizada y publicada.</t>
  </si>
  <si>
    <t>Humanos
Tecnológicos</t>
  </si>
  <si>
    <t>1.3</t>
  </si>
  <si>
    <t>Estructurar el lineamiento que adopte las medidas de prevención y mitigación otorgados por la Secretaría General de la Alcaldía Mayor de Bogotá en el Documento Técnico de LA-FT</t>
  </si>
  <si>
    <t>Un (1) lineamiento que adopte las medias de prevención y mitigación</t>
  </si>
  <si>
    <t>No. de lineamiento que adopte las medias de prevención y mitigación</t>
  </si>
  <si>
    <t>1.4</t>
  </si>
  <si>
    <r>
      <rPr>
        <b/>
        <sz val="10"/>
        <color theme="1"/>
        <rFont val="Arial"/>
        <family val="2"/>
      </rPr>
      <t>Socialización de la Política SARLAF</t>
    </r>
    <r>
      <rPr>
        <sz val="10"/>
        <color theme="1"/>
        <rFont val="Arial"/>
        <family val="2"/>
      </rPr>
      <t>,</t>
    </r>
  </si>
  <si>
    <t>Dos (2) socializaciones</t>
  </si>
  <si>
    <t xml:space="preserve">Socialización política SARLAFT </t>
  </si>
  <si>
    <t>30/04/2023
15/11/2023</t>
  </si>
  <si>
    <t>Subcomponente 2
Construcción del Mapa de Riesgos de Corrupción</t>
  </si>
  <si>
    <t>2.1</t>
  </si>
  <si>
    <r>
      <t>Actualizar la</t>
    </r>
    <r>
      <rPr>
        <b/>
        <sz val="10"/>
        <color theme="1"/>
        <rFont val="Arial"/>
        <family val="2"/>
      </rPr>
      <t xml:space="preserve"> matriz de los riesgos</t>
    </r>
    <r>
      <rPr>
        <sz val="10"/>
        <color theme="1"/>
        <rFont val="Arial"/>
        <family val="2"/>
      </rPr>
      <t xml:space="preserve"> de corrupción para la vigencia 2023.</t>
    </r>
  </si>
  <si>
    <t>Una (1) matriz de riesgos de corrupción actualizada para la vigencia 2023</t>
  </si>
  <si>
    <t xml:space="preserve">Matriz de riesgos de corrupción actualizada </t>
  </si>
  <si>
    <t>2.2</t>
  </si>
  <si>
    <r>
      <t>Realizar campañas semestrales, de</t>
    </r>
    <r>
      <rPr>
        <b/>
        <sz val="10"/>
        <color theme="1"/>
        <rFont val="Arial"/>
        <family val="2"/>
      </rPr>
      <t xml:space="preserve"> apropiación de la  polític</t>
    </r>
    <r>
      <rPr>
        <sz val="10"/>
        <color theme="1"/>
        <rFont val="Arial"/>
        <family val="2"/>
      </rPr>
      <t>a de Administración de Riesgos de corrupción.</t>
    </r>
  </si>
  <si>
    <t>Realizar dos (2) campañas de apropiación de la política de Administración de Riesgos de corrupción .</t>
  </si>
  <si>
    <t>Número de campañas de apropiación  la  política de Administración de Riesgos.</t>
  </si>
  <si>
    <t>10/06/2023
10/12/2023</t>
  </si>
  <si>
    <t>Subcomponente 3
Divulgar y publicar</t>
  </si>
  <si>
    <t>3.1</t>
  </si>
  <si>
    <t>Publicar y divulgar el mapa de riesgos de corrupción a través de la página web.</t>
  </si>
  <si>
    <t xml:space="preserve">Una (1) matriz de riesgos de corrupción publicada </t>
  </si>
  <si>
    <t>Matriz de riesgos  de corrupción publicada</t>
  </si>
  <si>
    <t>3.2</t>
  </si>
  <si>
    <r>
      <rPr>
        <b/>
        <sz val="10"/>
        <color theme="1"/>
        <rFont val="Arial"/>
        <family val="2"/>
      </rPr>
      <t>Analizar los comentarios o resultados del procesos de participació</t>
    </r>
    <r>
      <rPr>
        <sz val="10"/>
        <color theme="1"/>
        <rFont val="Arial"/>
        <family val="2"/>
      </rPr>
      <t>n para la formulación del PAAC 2023, componente riesgos de corrupción.</t>
    </r>
  </si>
  <si>
    <t xml:space="preserve">Un (1) correo electrónico informando la inclusión de acciones </t>
  </si>
  <si>
    <t>Número de correos electrónicos</t>
  </si>
  <si>
    <t>Subcomponente 4
Monitoreo y revisión</t>
  </si>
  <si>
    <t>4.1</t>
  </si>
  <si>
    <r>
      <rPr>
        <b/>
        <sz val="10"/>
        <color theme="1"/>
        <rFont val="Arial"/>
        <family val="2"/>
      </rPr>
      <t>Monitorear y revisar el mapa</t>
    </r>
    <r>
      <rPr>
        <sz val="10"/>
        <color theme="1"/>
        <rFont val="Arial"/>
        <family val="2"/>
      </rPr>
      <t xml:space="preserve"> de riesgos de corrupción con base en los ajustes y reportes realizados por parte de los líderes de proceso y lideres operativos.</t>
    </r>
  </si>
  <si>
    <t>Tres (3) informes de monitoreo y seguimiento del mapa de riesgos de corrupción realizados</t>
  </si>
  <si>
    <t>Número de informes realizados en el período</t>
  </si>
  <si>
    <t>Todas la dependencias</t>
  </si>
  <si>
    <t>Primeros 5 días hábiles de Enero 2023
Primeros 5 días hábiles de Mayo 2023
Primeros 5 días hábiles de Septiembre 2023</t>
  </si>
  <si>
    <t>4.2</t>
  </si>
  <si>
    <r>
      <rPr>
        <b/>
        <sz val="10"/>
        <color theme="1"/>
        <rFont val="Arial"/>
        <family val="2"/>
      </rPr>
      <t xml:space="preserve">Publicar y divulgar informe </t>
    </r>
    <r>
      <rPr>
        <sz val="10"/>
        <color theme="1"/>
        <rFont val="Arial"/>
        <family val="2"/>
      </rPr>
      <t xml:space="preserve">de monitoreo y seguimiento del mapa de riesgos de corrupción </t>
    </r>
  </si>
  <si>
    <t>Publicar y divulgar tres (3) informes de monitoreo y seguimiento del mapa de riesgos de corrupción realizados, en la página web de la entidad.</t>
  </si>
  <si>
    <t>Número de informes publicados</t>
  </si>
  <si>
    <t>Primeros 15 días hábiles de Enero 2023
Primeros 15 días hábiles de Mayo 2023
Primeros 15 días hábiles de Septiembre 2023</t>
  </si>
  <si>
    <t>Subcomponente 5
Seguimiento</t>
  </si>
  <si>
    <t>5.1</t>
  </si>
  <si>
    <t>Realizar el seguimiento al mapa de riesgos de corrupción y publicar el informe respectivo, de acuerdo con lo establecido en la normatividad vigente.</t>
  </si>
  <si>
    <t>Tres (3) ejercicios de seguimientos a los Mapas de riesgos de corrupción efectuados y publicados</t>
  </si>
  <si>
    <t>Número de seguimientos ejecutados en el período/numero de seguimientos programados en el periodo</t>
  </si>
  <si>
    <t>Jefe Oficina de Control Interno</t>
  </si>
  <si>
    <t>31/01/2023
31/05/2023
30/09/2023</t>
  </si>
  <si>
    <t>5.2</t>
  </si>
  <si>
    <t>Llevar a cabo  seguimiento a la implementación de Sistema de Administración de Riesgo de Lavado de Activos y de la Financiación del Terrorismo – SARLAFT, con su respectiva publicación.</t>
  </si>
  <si>
    <t>Un (1) ejercicio  de seguimiento a la implementación de SARLAFT</t>
  </si>
  <si>
    <t>Número de seguimiento ejecutado en el período/numero de seguimiento programado en el periodo</t>
  </si>
  <si>
    <t>Fecha Registro</t>
  </si>
  <si>
    <t>Justificación/Reversión</t>
  </si>
  <si>
    <t>En la vigencia 2022, se realizaron mesas de trabajo con los procesos misionales y de apoyo los días 28 de junio y 4 de
noviembre donde NO se identificaron nuevos trámites u OPAS que pudieran ser enviados a la Secretaría General de la Alcaldía
Mayor de Bogotá para revisión y validación. En este sentido, se incluye para la vigencia 2023 en el componente de
Transparencia, la formulación y ejecución de un plan de trabajo que permita la identificación de nuevos Trámites u OPAS.</t>
  </si>
  <si>
    <t>INVENTARIO DE TRAMITES</t>
  </si>
  <si>
    <t>Tipo</t>
  </si>
  <si>
    <t>Número</t>
  </si>
  <si>
    <t xml:space="preserve">Nombre </t>
  </si>
  <si>
    <t>Estado</t>
  </si>
  <si>
    <t>Único</t>
  </si>
  <si>
    <t>Autorización para ingreso como visitante a la Cárcel
Distrital de Varones y Anexo de Mujeres.</t>
  </si>
  <si>
    <t>Inscrito</t>
  </si>
  <si>
    <t xml:space="preserve">Plan Anticorrupción y de Atención al Ciudadano 2023
</t>
  </si>
  <si>
    <t>Subcomponente 1
Informar avances y resultados de la gestión con  calidad y en lenguaje comprensible</t>
  </si>
  <si>
    <t>Conformar el equipo líder de rendición de cuentas de la SDSCJ para la vigencia 2023</t>
  </si>
  <si>
    <t>Un (1) equipo de rendición de cuentas de la SDSCJ conformado</t>
  </si>
  <si>
    <t>Comunicación de equipo conformado</t>
  </si>
  <si>
    <t xml:space="preserve">Humanos
Tecnológicos </t>
  </si>
  <si>
    <t>Realizar la actualización del procedimiento de rendición de cuentas de la entidad.</t>
  </si>
  <si>
    <t>Una (1) actualización del procedimiento de rendición de cuentas de la entidad.</t>
  </si>
  <si>
    <t>Documento actualizado</t>
  </si>
  <si>
    <t>Realizar autoevaluación de los ejercicios de rendición de cuentas, de la vigencia anterior -2022.</t>
  </si>
  <si>
    <t xml:space="preserve">Un (1) ejercicio de autoevaluación  de rendición de cuentas, de la vigencia anterior -2022. </t>
  </si>
  <si>
    <t>Autoevaluación de rendición de cuentas</t>
  </si>
  <si>
    <t>Todas las dependencias en especial áreas misionales (Subsecretaría de Seguridad y Convivencia
Subsecretaría de Acceso a la Justicia)</t>
  </si>
  <si>
    <t>Formular y publicar la estrategia de rendición de cuentas con enfoque de género para la vigencia 2023</t>
  </si>
  <si>
    <t>Una (1) estrategía  de rendición de cuentas con enfoque de género de la entidad formulada y publicada.</t>
  </si>
  <si>
    <t>Documento formulado y publicado</t>
  </si>
  <si>
    <t>1.5</t>
  </si>
  <si>
    <t xml:space="preserve">Elaborar y publicar informes de gestión de la entidad, en lenguaje claro y comprensible. </t>
  </si>
  <si>
    <t>Cuatro (4) informes de gestión elaborados, sintetizados en lenguaje claro, y publicados en la página web</t>
  </si>
  <si>
    <t>Número de informes de gestión realizados</t>
  </si>
  <si>
    <t>Oficina Asesora de Planeación
 Oficina Asesora de Comunicaciones</t>
  </si>
  <si>
    <t>Todas las dependencias en especial áreas misionales (Subsecretaría de Seguridad y Convivencia, la Subsecretaría de Acceso a la Justicia)</t>
  </si>
  <si>
    <t>31/01/2023
22/04/2023
22/07/2023
21/10/2023</t>
  </si>
  <si>
    <t>1.6</t>
  </si>
  <si>
    <t xml:space="preserve">
Elaborar y divulgar  trimestralmente tres piezas comunicacionales  para la ciudadanía en lenguaje claro, amable, cercano y entendible sobre avances de gestión de la Entidad en temas de seguridad, convivencia y justicia (Presentaciones, comunicados de prensa, carteleras, piezas gráficas para redes sociales y otros medios). </t>
  </si>
  <si>
    <t>12 piezas comunicacionales sobre la gestión de la entidad, en lenguaje comprensible,</t>
  </si>
  <si>
    <t xml:space="preserve">Número de publicaciones realizadas </t>
  </si>
  <si>
    <t>Oficina Asesora de Comunicaciones</t>
  </si>
  <si>
    <t>22/04/2023
22/07/2023
21/10/2023</t>
  </si>
  <si>
    <t xml:space="preserve">Publicar  trimestralmente tres piezas con información sobre servicios de la entidad con enfoque de género, incluyente y no sexista. </t>
  </si>
  <si>
    <t>3 piezas comunicacionales sobre la gestión de la entidad, en lenguaje comprensible,</t>
  </si>
  <si>
    <t>Subcomponente 2
Desarrollar escenarios de diálogo en doble vía con la ciudadanía y sus organizaciones</t>
  </si>
  <si>
    <t xml:space="preserve">Realizar audiencia pública de rendición de cuentas con enfoque de género para el sector de Seguridad, Convivencia y Justicia donde se den a conocer los logros y avances de la gestión de la entidad. </t>
  </si>
  <si>
    <t>Una (1) audiencia pública de rendición de cuentas Sector Seguridad, Convivencia y Justicia realizada</t>
  </si>
  <si>
    <t xml:space="preserve">Audiencia pública de rendición de cuentas realizada con enfoque de género </t>
  </si>
  <si>
    <t>Oficina Asesora de Planeación
Oficina Asesora de Comunicaciones</t>
  </si>
  <si>
    <t>Desarrollar espacios de diálogo ciudadano con transversalización de enfoque de género, de forma presencial o no presencial en donde se den a conocer avances y logros del proceso de Gestión de Seguridad y Convivencia, con los grupos de interés y/o de valor, en  los cuales se consignen compromisos.</t>
  </si>
  <si>
    <t>3 diálogos ciudadanos de forma presencial o no presencial desarrollados</t>
  </si>
  <si>
    <t>Número de diálogos ciudadanos desarrollados / Número de diálogos ciudadanos programados</t>
  </si>
  <si>
    <t xml:space="preserve">Subsecretaría de Seguridad y Convivencia 
</t>
  </si>
  <si>
    <t>Humanos
Físicos
Tecnológicos
Financieros (Proyecto 7776 Fortalecimiento de la gestión institucional y la participación ciudadana en la Secretaría Distrital de
Seguridad, Convivencia y Justicia en Bogotá́)</t>
  </si>
  <si>
    <t>30/04/2023
31/07/2023
30/11/2023</t>
  </si>
  <si>
    <t>2.3</t>
  </si>
  <si>
    <t>Desarrollar espacios de diálogo ciudadano con enfoque de género de forma presencial o no presencial en donde se den a conocer avances y logros del proceso Acceso y Fortalecimiento a la Justicia, con los grupos de interés y/o de valor, en los cuales se consignen compromisos.</t>
  </si>
  <si>
    <t>Tres (3) diálogos ciudadanos de forma presencial o no presencial desarrollado en la vigencia. Uno por cada dirección.</t>
  </si>
  <si>
    <t>Número de diálogo ciudadano desarrollados / Número de diálogos ciudadanos programados</t>
  </si>
  <si>
    <t>Subsecretaría de Acceso a la Justicia</t>
  </si>
  <si>
    <t>Dirección de acceso a la justicia
Dirección de Responsabilidad Penal Adolescente</t>
  </si>
  <si>
    <t>Humanos
Físicos
Tecnológicos
Financieros (Proyecto 7776 Fortalecimiento de la gestión institucional y la participación ciudadana en la Secretaría Distrital de
Seguridad, Convivencia y Justicia en Bogotá)</t>
  </si>
  <si>
    <t xml:space="preserve">
30/04/2023
30/12/2023</t>
  </si>
  <si>
    <t>2.4</t>
  </si>
  <si>
    <t>Realizar consulta ciudadana de manera trimestral con enfoque de género para conocer las necesidades e intereses de la comunidad, actores y grupo de interés.</t>
  </si>
  <si>
    <t>Cuatro (4) encuestas de consulta ciudadana aplicada a través de medios digitales (redes sociales, correo electrónico,  chats)</t>
  </si>
  <si>
    <t>resultado de encuesta de consulta ciudadana aplicada</t>
  </si>
  <si>
    <t xml:space="preserve">Oficina Asesora de Comunicaciones
Todas las dependencias en especial áreas misionales (Subsecretaría de Seguridad y Convivencia
Subsecretaría de Acceso a la Justicia)
Oficina Asesora de Comunicaciones </t>
  </si>
  <si>
    <t>23/02/2023
30/05/2023
30/09/2023
23/12/2023</t>
  </si>
  <si>
    <t>2.5</t>
  </si>
  <si>
    <t>Actualizar la caracterización de ciudadanos, usuarios y grupos de interés de conformidad con los lineamientos de la Función Pública</t>
  </si>
  <si>
    <t>Un (1) documentos de caracterización</t>
  </si>
  <si>
    <t>Número de documentos de caracterización</t>
  </si>
  <si>
    <t>Subcomponente 3 
Responder a compromisos propuestos, evaluación y retroalimentación en los ejercicios de rendición de cuentas para mejora</t>
  </si>
  <si>
    <t>Socializar al equipo líder de rendición de cuentas, los lineamientos distritales (protocolo, rendición de cuentas y MURC) para el adecuado desarrollo de los espacios de diálogo ciudadano.</t>
  </si>
  <si>
    <t xml:space="preserve">Dos (2) socializaciones realizadas al equipo líder de rendición de cuentas </t>
  </si>
  <si>
    <t>Número socializaciones realizadas</t>
  </si>
  <si>
    <t>Humanos
Físicos
Tecnológicos</t>
  </si>
  <si>
    <t>28/02/2023
31/08/2023</t>
  </si>
  <si>
    <t>Convocar a la ciudadanía  y grupos de interés  para la participación en los espacios de diálogo ciudadano, en el marco de la rendición de cuentas.</t>
  </si>
  <si>
    <t xml:space="preserve">3 Convocatorias realizadas </t>
  </si>
  <si>
    <t>Número de convocatorias de los diálogos ciudadanos desarrolladas/
Número de convocatorias de los diálogos ciudadanos programadas</t>
  </si>
  <si>
    <t xml:space="preserve">
Subsecretaría de Seguridad y Convivencia
</t>
  </si>
  <si>
    <t>30/04/2023
30/07/2023
30/11/2023</t>
  </si>
  <si>
    <t>3.3</t>
  </si>
  <si>
    <t>Realizar seguimiento cuatrimestral, a los compromisos pactados con la ciudadana en espacios de participación ciudadana, en la plataforma COLIBRÍ.</t>
  </si>
  <si>
    <t>Realizar tres  (3) seguimientos a los compromisos ciudadanos consignados en la plataforma colibrí para la vigencia</t>
  </si>
  <si>
    <t>Número de seguimientos realizados al 100%</t>
  </si>
  <si>
    <t>Subsecretaría de Seguridad y Convivencia
Subsecretaría de Acceso a la Justicia</t>
  </si>
  <si>
    <t>30/04/2023
31/08/2023
30/12/2023</t>
  </si>
  <si>
    <t>3.4</t>
  </si>
  <si>
    <t>Sistematizar los resultados de los espacios de rendición de cuentas realizados</t>
  </si>
  <si>
    <t>Número total de las sistematizaciones elaboradas (1 referente al espacio principal de rendición de cuentas y 1 de los espacios secundarios de diálogo ciudadano)</t>
  </si>
  <si>
    <t>3.5</t>
  </si>
  <si>
    <t>Publicar peticiones resultado de la audiencia pública de rendición de cuentas 2023</t>
  </si>
  <si>
    <t>Dos  publicación de peticiones</t>
  </si>
  <si>
    <t>Número de publicaciones</t>
  </si>
  <si>
    <t>Oficina Asesora de Comunicaciones
Todas las dependencias en especial áreas misionales (Subsecretaría de Seguridad y Convivencia
Subsecretaría de Acceso a la Justicia)</t>
  </si>
  <si>
    <t>4.  Evaluación y retroalimentación a  la gestión institucional</t>
  </si>
  <si>
    <t>4.1.</t>
  </si>
  <si>
    <t>Evaluar por parte de la Oficina de Control Interno la estrategia de Rendición de cuentas de la entidad, en el marco de la normatividad vigente</t>
  </si>
  <si>
    <t>Una evaluación de la estrategia de rendición de cuentas</t>
  </si>
  <si>
    <t>Número de evaluaciones realizadas en el período/numero de evaluaciones programados en el periodo</t>
  </si>
  <si>
    <t>Subcomponente 1
Planeación estratégica de servicio al ciudadano</t>
  </si>
  <si>
    <t>Presentar al comité Institucional de Gestión y Desempeño MIPG los resultados de la medición de satisfacción de las respuestas a las peticiones emitidas a la ciudadanía y/o la gestión del Defensor del Ciudadano frente a la oportunidad de las respuestas.</t>
  </si>
  <si>
    <t>Un (1) acta de comité Institucional de  Gestión y Desempeño</t>
  </si>
  <si>
    <t>Número de actas de comité Institucional de  Gestión y Desempeño</t>
  </si>
  <si>
    <t>Subsecretaría de Gestión Institucional (Atención al Ciudadano)</t>
  </si>
  <si>
    <t>Establecer y ejecutar el plan de trabajo de la estrategia de acercamiento a lengua de señas de la Entidad para potenciar la atención de personas con discapacidad auditiva.</t>
  </si>
  <si>
    <t>Cumplimiento del plan de trabajo de la estrategia de acercamiento a lengua de señas.</t>
  </si>
  <si>
    <t>Total de actividades cumplidas del plan de trabajo de la estrategia de acercamiento a lengua de señas</t>
  </si>
  <si>
    <t>Subcomponente 2
Fortalecimiento del talento humano al servicio civil</t>
  </si>
  <si>
    <t>Incorporar temáticas relacionadas con el servicio al ciudadano en el Plan Institucional de Capacitación de acuerdo con el diagnóstico</t>
  </si>
  <si>
    <t>Dos (2) jornadas de capacitación en temáticas relacionadas con servicio al ciudadano realizadas.</t>
  </si>
  <si>
    <t>Número de jornadas de capacitación realizadas</t>
  </si>
  <si>
    <t>Dirección de Gestión Humana</t>
  </si>
  <si>
    <t>Humanos
Tecnológicos
Financieros (Rubros de capacitación-funcionamiento)</t>
  </si>
  <si>
    <t>30/06/2023
31/12/2023</t>
  </si>
  <si>
    <t>Desarrollar actividades para promover reconocimientos que destaquen el desempeño de los servidores públicos y/o contratistas en relación con el servicio prestado al ciudadano.</t>
  </si>
  <si>
    <t>Un (1) reconocimiento a servidores públicos y/o contratistas destacados en relación al servicio prestado al ciudadano</t>
  </si>
  <si>
    <t>No. reconocimiento realizado</t>
  </si>
  <si>
    <t>Todas las dependencias</t>
  </si>
  <si>
    <t>Solicitar que se incluya en el Plan Institucional de Capacitación de la SDSCJ capacitaciones en temáticas relacionadas con el fortalecimiento de la expresión escrita y verbal fundamentada en lenguaje claro</t>
  </si>
  <si>
    <t>Una (1) solicitud de capacitación en temática relacionad con fortalecimiento en lenguaje claro</t>
  </si>
  <si>
    <t>No. de solicitudes de capacitación en temática relacionad con fortalecimiento en lenguaje claro</t>
  </si>
  <si>
    <t>Subcomponente 3
Gestión de relacionamiento con los ciudadanos</t>
  </si>
  <si>
    <t>Actualizar y socializar la carta de trato digno de la entidad.</t>
  </si>
  <si>
    <t>Una (1) actualización y socialización de la carta de trato digno</t>
  </si>
  <si>
    <t>No. actualización y socialización de documento</t>
  </si>
  <si>
    <t>Subcomponente 4 
Conocimiento al servicio al ciudadano</t>
  </si>
  <si>
    <t>Socializar y/o difundir, al interior de la entidad los “Lineamientos relacionados con la Política Pública Distrital de Servicio a la Ciudadanía”</t>
  </si>
  <si>
    <t>Cuatro (4) socializaciones y/o difusiones de los “Lineamientos relacionados con la Política Pública Distrital de Servicio a la Ciudadanía”</t>
  </si>
  <si>
    <t xml:space="preserve">Número de socializaciones realizadas semestralmente. </t>
  </si>
  <si>
    <t>(Atención al Ciudadano)
Subsecretaría de Acceso a la Justicia
(Dirección de Acceso a la Justicia)</t>
  </si>
  <si>
    <t xml:space="preserve">Socializar y sensibilizar, al interior de la Dirección de Acceso a la Justicia las Rutas de Acceso a la Justicia </t>
  </si>
  <si>
    <t>Tres (3) socializaciones o sensibilizaciones de forma semestral sobre rutas de acceso a la justicia.</t>
  </si>
  <si>
    <t>Dirección de Acceso a la Justicia</t>
  </si>
  <si>
    <t>30/06/2023
30/12/2023</t>
  </si>
  <si>
    <t>Subcomponente 5
Evaluación de gestión y medición de la percepción ciudadana</t>
  </si>
  <si>
    <t>Implementar los lineamientos para la medición de la calidad de las respuestas a las PQRSDF ciudadanas emitidas por la SDSCJ.</t>
  </si>
  <si>
    <t>Tres (3) Informes de la medición a la calidad de las respuestas  a las PQRSDF ciudadanas emitidas por la SDSCJ.</t>
  </si>
  <si>
    <t>Número de informes de la medición a la calidad de las respuestas  a las PQRSDF ciudadanas emitidas por la SDSCJ.</t>
  </si>
  <si>
    <t>Implementar los lineamientos para la medición de la satisfacción de los ciudadanos atendidos a través de los diferentes canales establecidos por la SDSCJ.</t>
  </si>
  <si>
    <t>Tres (3) Informes de satisfacción de la atención realizada a través de los canales de la SDSCJ.</t>
  </si>
  <si>
    <t>Número informes de satisfacción de la atención realizada a través de los canales de la SDSCJ.</t>
  </si>
  <si>
    <t>5.3</t>
  </si>
  <si>
    <t>Mantener la medición del canal telefónico de atención al ciudadano</t>
  </si>
  <si>
    <t>Extensiones telefónicas de atención a ciudadanos con medición de tiempos de atención. </t>
  </si>
  <si>
    <t>No. de medición del canal telefónico de atención al ciudadano</t>
  </si>
  <si>
    <t>Dirección de Tecnologías y Sistemas de la Información.</t>
  </si>
  <si>
    <t>5.4</t>
  </si>
  <si>
    <t xml:space="preserve">Mantener la implementación de la encuesta telefónica de satisfacción de atención al ciudadano </t>
  </si>
  <si>
    <t xml:space="preserve">Encuesta telefónica implementada para la atención brindada al ciudadano </t>
  </si>
  <si>
    <t xml:space="preserve">Seguimiento  a encuesta implementada  </t>
  </si>
  <si>
    <t>Dirección de Tecnologías y Sistemas de la Información</t>
  </si>
  <si>
    <t>01/01/2023
31/12/2023</t>
  </si>
  <si>
    <t>Subcomponente 1 Lineamientos de Transparencia Activa</t>
  </si>
  <si>
    <t>Actualizar  información sobre evaluación de desempeño en el botón de transparencia y acceso a la información pública.</t>
  </si>
  <si>
    <t xml:space="preserve">Un informe de los resultados de la evaluación del desempeño laboral de la vigencia anterior publicado. </t>
  </si>
  <si>
    <t>Un (1) informe publicado</t>
  </si>
  <si>
    <t>Actualizar información sobre acuerdos de gestión de gerentes públicos y/o directivos en el botón de transparencia y acceso a la información pública.</t>
  </si>
  <si>
    <t>Dos (2) publicaciones realizadas sobre acuerdos de gestión de gerentes públicos y/o directivos en el botón de transparencia y acceso a la información pública (Concertación Acuerdos de Gestión directivos y seguimiento)</t>
  </si>
  <si>
    <t>Número total de publicaciones sobre los acuerdos de gestión</t>
  </si>
  <si>
    <t>30/06/2023
30/11/2023</t>
  </si>
  <si>
    <t>Reportar y publicar en la página web, mensualmente, los nombramientos efectuados, con el link para ver el acto administrativo de nombramiento correspondiente</t>
  </si>
  <si>
    <t>Informe mensual publicado en la web.</t>
  </si>
  <si>
    <t>Número de informes publicados / 
Total informes programados</t>
  </si>
  <si>
    <t>Socializar el instructivo de supervisión de contratos, resaltando el deber de la publicación de la información contractual en el SECOP II, para dar cumplimiento a la Ley 1712 de 2014.</t>
  </si>
  <si>
    <t xml:space="preserve">Un (1) memorando semestral socializado a todos los servidores y contratistas de la entidad, sobre el instructivo de supervisión de contratos resaltando el deber de la publicación de la información contractual en el SECOP II, para dar cumplimiento a la Ley 1712 de </t>
  </si>
  <si>
    <t xml:space="preserve">Memorando por semestre </t>
  </si>
  <si>
    <t>Dirección Jurídica y Contractual</t>
  </si>
  <si>
    <t>Jornada de capacitación sobre manual de contratación, supervisión e interventoría, dirigidas a supervisores y apoyo a la supervisión</t>
  </si>
  <si>
    <t>Listado de asistencia</t>
  </si>
  <si>
    <t>Actualizar la sección de instancias de coordinación con los lineamientos Distritales (Resolución 753 de 2020 de la Secretaría General y usando los formatos de los anexos establecidos.)</t>
  </si>
  <si>
    <t>Una (1) actualización semestral de la sección de instancias de coordinación.</t>
  </si>
  <si>
    <t>Número total de actualizaciones realizadas en la sección de instancias de coordinación.</t>
  </si>
  <si>
    <t xml:space="preserve">Subsecretaría de Seguridad y Convivencia
</t>
  </si>
  <si>
    <t xml:space="preserve">Oficina Asesora de Planeación </t>
  </si>
  <si>
    <t>Desarrollar mesa de trabajo para definir la información  del sitio web de inventario de trámites y servicios de la entidad.</t>
  </si>
  <si>
    <t>Una (1) mesa de trabajo</t>
  </si>
  <si>
    <t>Números de mesas de trabajo realizadas</t>
  </si>
  <si>
    <t xml:space="preserve">Oficina Asesora de Comunicaciones
Dirección de Tecnologías y sistemas de Información </t>
  </si>
  <si>
    <t>Realizar la actualización y simplificación de las preguntas frecuentes de cara al ciudadano, mediante la aplicación de la estrategia de lenguaje claro.</t>
  </si>
  <si>
    <t xml:space="preserve">Un (1) Documento con las preguntas frecuentes actualizadas y simplificadas bajo estrategia de lenguaje claro.                    </t>
  </si>
  <si>
    <t>Documento con las preguntas frecuentes actualizadas y simplificadas bajo estrategia de lenguaje claro</t>
  </si>
  <si>
    <t>Actualizar  y publicar datos abiertos en la plataforma distrital.</t>
  </si>
  <si>
    <t>Realizar la actualización y publicación de 72 datos abiertos en el portal distrital, para el periodo comprendido entre el 01 de enero y el 31 de diciembre de 2023, de acuerdo con la programación establecida</t>
  </si>
  <si>
    <t>(A/B)*100 donde la Variable A: Número de Datos Abiertos publicados en el periodo a analizar. Variable B: Número total de Datos Abiertos que se deben actualizar en el periodo a analizar</t>
  </si>
  <si>
    <t>Oficina de Análisis de Información y Estudios Estratégicos</t>
  </si>
  <si>
    <t>Formular y ejecutar plan de trabajo para la identificación de servicios, trámites y/o OPAS de la entidad.</t>
  </si>
  <si>
    <t>Un (1) plan de trabajo formulado y ejecutado</t>
  </si>
  <si>
    <t>Números de actividades del plan de trabajo realizadas/ Número de actividades del plan de trabajo formuladas</t>
  </si>
  <si>
    <t xml:space="preserve">Subsecretaría de Gestión Institucional (Atención al Ciudadano)
Subsecretaría de Acceso a la Justicia 
Subsecretaría de Seguridad y Convivencia </t>
  </si>
  <si>
    <t>Realizar informes mensuales de Solicitudes de Acceso a la Información.</t>
  </si>
  <si>
    <t>Once (11)  informes mensuales elaborados y publicados en la página web</t>
  </si>
  <si>
    <t>Número de informes elaborados y publicados en la página web</t>
  </si>
  <si>
    <t>Realizar informes mensuales de PQRSDF (Peticiones, Quejas, Reclamos, Sugerencias, Denuncias y Felicitaciones).</t>
  </si>
  <si>
    <t>Subcomponente 2
Lineamientos de transparencia pasiva</t>
  </si>
  <si>
    <t>Publicar en la página web los informes mensuales de  PQRSDF (Peticiones, Quejas, Reclamos, Sugerencias, Denuncias y Felicitaciones) y Solicitudes de Acceso a la Información.</t>
  </si>
  <si>
    <t>Número Informe mensual publicado en la web.</t>
  </si>
  <si>
    <t>Subcomponente 3 
Elaboración de los Instrumentos de Gestión de la Información</t>
  </si>
  <si>
    <t>Actualizar y publicar el Índice de Información Clasificada y Reservada.</t>
  </si>
  <si>
    <t>Un (1) Índice de Información Clasificada y Reservada actualizado y publicado</t>
  </si>
  <si>
    <t>Un (1) Índice de Información Clasificada y Reservada  actualizado y publicado</t>
  </si>
  <si>
    <t>Dirección de Recursos Físicos y Gestión Documental</t>
  </si>
  <si>
    <t>Actualizar y publicar el registro o inventario de activos de información.</t>
  </si>
  <si>
    <t>Un (1) registro o inventario de activos de información actualizado y publicado</t>
  </si>
  <si>
    <t>Realizar campañas internas para promover Ia actualización de los instrumentos archivísticos: Tablas de retención documental (registro de activos, índice de información clasificada y reservada y esquema de publicación).</t>
  </si>
  <si>
    <t>Dos (2) campañas sobre tablas de retención documental realizadas</t>
  </si>
  <si>
    <t>Número de campañas realizadas /Número de campañas programadas</t>
  </si>
  <si>
    <t>Realizar capacitaciones internas sobre los instrumentos archivísticos: tablas de retención documental, registro de activos, índice de información clasificada y reservada y esquema de publicación.</t>
  </si>
  <si>
    <t>Realizar capacitaciones en cada periodo programado</t>
  </si>
  <si>
    <t>Número de capacitaciones realizadas /Número de capacitaciones programadas *100</t>
  </si>
  <si>
    <t>Subcomponente 4
Criterio diferencial de accesibilidad</t>
  </si>
  <si>
    <t>Dirección de Tecnologías y Sistemas de Información</t>
  </si>
  <si>
    <t>Humanos y tecnológicos</t>
  </si>
  <si>
    <t xml:space="preserve">Incluir interpretación de lengua de señas colombianas o subtítulos en los videos para que las personas con discapacidad auditiva o quienes vean los videos en pantallas o dispositivos sin sonido, puedan recibir el mensaje. </t>
  </si>
  <si>
    <t xml:space="preserve">12 videos con lengua de señas colombianas o subtítulos (tres trimestrales) </t>
  </si>
  <si>
    <t>Número de videos publicados con lengua de señas o subtitulados</t>
  </si>
  <si>
    <t>30/05/2023
31/07/2023
31/10/2023</t>
  </si>
  <si>
    <t>4.3</t>
  </si>
  <si>
    <t>Divulgar el canal para denunciar actos de corrupción en los diferentes productos internos y externos de comunicación para la ciudadanía y  los servidores y servidoras</t>
  </si>
  <si>
    <t xml:space="preserve">12 publicaciones (una mensual) Trimestralmente 3 </t>
  </si>
  <si>
    <t xml:space="preserve">Número de publicaciones en donde se divulguen el canal para denunciar actos de corrupción </t>
  </si>
  <si>
    <t>4.4</t>
  </si>
  <si>
    <t xml:space="preserve">Actualizar el versionamiento del sitio web de la Entidad  de drupal 7 a 9 de acuerdo al rediseño del mismo. </t>
  </si>
  <si>
    <t>Requerimientos implementados en el sitio web</t>
  </si>
  <si>
    <t>Subcomponente 5
Monitoreo del Acceso a la Información Pública</t>
  </si>
  <si>
    <t>Realizar el monitoreo periódico a la actualización de la información contenida en el botón de transparencia y  acceso a la información pública, de acuerdo a la Guía Matriz de cumplimiento de la Ley 1712/2014.</t>
  </si>
  <si>
    <t>Cinco (5) monitoreos realizados a través de correos electrónicos y usando la matriz de cumplimiento de la Ley 1712/2014.</t>
  </si>
  <si>
    <t>Número de monitoreos realizados</t>
  </si>
  <si>
    <t>18/03/2023
20/05/2023
15/07/2023
16/09/2023
15/11/2023</t>
  </si>
  <si>
    <t xml:space="preserve">Realizar capacitación de estándares de publicación en el menú PARTICIPA y en el botón Transparencia </t>
  </si>
  <si>
    <t xml:space="preserve">1 capacitación interna </t>
  </si>
  <si>
    <t xml:space="preserve">Número de capacitación </t>
  </si>
  <si>
    <t xml:space="preserve">Oficina Asesora de Planeación
Dirección de Tecnología y Acceso a la Información </t>
  </si>
  <si>
    <t>Evaluar el grado de cumplimiento de la Ley 1712 de 2014 "Transparencia y Acceso a la Información Pública", incluyendo la resolución 1519 de 2020 anexo 2.</t>
  </si>
  <si>
    <t>Dos (2) seguimientos  al cumplimiento de la Ley 1712 de 2014</t>
  </si>
  <si>
    <t>31/05/2023
31/12/2023</t>
  </si>
  <si>
    <t>Plan Anticorrupción y de Atención al Ciudadano 2023</t>
  </si>
  <si>
    <t>4. Implementación</t>
  </si>
  <si>
    <t xml:space="preserve">Desarrollar el plan de Cultura de integridad, valores y conflictos de interés </t>
  </si>
  <si>
    <t>100% del plan de trabajo</t>
  </si>
  <si>
    <t># de actividades del plan ejecutadas / # de actividades del plan programadas</t>
  </si>
  <si>
    <t>COMPONRTE 7: INICIATIVAS ADICIONALES ANTICORRUPCIÓN</t>
  </si>
  <si>
    <t>1, Participación Ciudadana</t>
  </si>
  <si>
    <t>Revisar  el Plan de Participación Ciudadana de la SDSCJ 2023</t>
  </si>
  <si>
    <t>Un (1) Plan de Participación Ciudadana de la SDSCJ 2023 revisado, actualizado y publicado en la página web</t>
  </si>
  <si>
    <t>Un (1) Plan de Participación Ciudadana revisado</t>
  </si>
  <si>
    <t>Áreas  misionales</t>
  </si>
  <si>
    <t>Realizar ejercicio de reconocimiento a los diferentes grupos ciudadanos que participan activamente en los programas de la entidad.</t>
  </si>
  <si>
    <t>Un (1)  evento de reconocimiento</t>
  </si>
  <si>
    <t>Número de reconocimientos entregados</t>
  </si>
  <si>
    <t>Oficina Asesora de Planeación
Oficina Asesora de Comunicaciones
Subsecretaría de Seguridad y Convivencia
Subsecretaría de Acceso a la Justicia</t>
  </si>
  <si>
    <t>Realizar actualización en el botón participa de la entidad</t>
  </si>
  <si>
    <t>Cuatro (4) actualizaciones del botón de participa</t>
  </si>
  <si>
    <t>Número de actualizaciones realizadas</t>
  </si>
  <si>
    <t>15/02/2023
15/05/2023
15/08/2023
15/11/2023</t>
  </si>
  <si>
    <t>Realizar ejercicio de participación para la formulación del Plan Anticorrupción y Atención al Ciudadano de la vigencia 2024</t>
  </si>
  <si>
    <t xml:space="preserve">Un (1) ejercicio de participación </t>
  </si>
  <si>
    <t>Número de ejercicio de participación</t>
  </si>
  <si>
    <t>Implementar ejercicio de participación para la formulación del Plan de Acción 2023 (POA)</t>
  </si>
  <si>
    <t>Evaluar y verificar, por parte de la Oficina de Control Interno, el cumplimiento del Plan de Participación Ciudadana.</t>
  </si>
  <si>
    <t>Una (1) evaluación al cumplimiento del Plan de Participación Ciudadana</t>
  </si>
  <si>
    <t>Número de evaluaciones ejecutadas en el período/numero de evaluaciones programadas en el periodo</t>
  </si>
  <si>
    <t>2 sistematizaciones de los resultados de los espacios de rendición de cuentas realizados y publicados.</t>
  </si>
  <si>
    <t>31/07/2023
30/12/2023</t>
  </si>
  <si>
    <t xml:space="preserve">
30/06/2023
30/09/2023
31/12/2023</t>
  </si>
  <si>
    <t>Realizar y enviar Mockups para el rediseño y migración del sitio web de la Entidad, en aras de que cumpla  con los requerimientos de accesibilidad y presentación de la información.</t>
  </si>
  <si>
    <t>Dos (2) mockups de diseño trimestralmente enviados a TIC</t>
  </si>
  <si>
    <t>Requerimientos atendidos/ Requerimientos allegados
Cumplir con los requerimientos de la Oficina Asesora de Comunicaciones  relacionados con el sitio web.</t>
  </si>
  <si>
    <t xml:space="preserve">
Número de mockups diseñados y entregados</t>
  </si>
  <si>
    <t>1,11</t>
  </si>
  <si>
    <t>Componente de 3 (Rendición de Cuentas) - Actividad 2.2: Modificación de la primera fecha máxima programada pasa del 31 de marzo de 2023 a 30 de abril de 2023.</t>
  </si>
  <si>
    <t>Componente de 3 (Rendición de Cuentas) - Actividad 3.2: Modificación de la primera fecha máxima programada pasa del 30 de marzo de 2023 a 30 de abril de 2023.</t>
  </si>
  <si>
    <t>Se elimina la actividad 1.5 del componente 5 (Transparencia y Acceso a la Información), teniendo en cuenta que se encontraba duplicada en la actividad 1.2 del mismo componente.</t>
  </si>
  <si>
    <t>Componente 5 (Transparencia y Acceso a la Información): Se ajusta actividad 1.9 teniendo en cuenta que se llevará a cabo la actualización y publicación de 72 datos abiertos en el portal distrital, para el periodo comprendido entre el 01 de enero y el 31 de diciembre de 2023, de acuerdo con la programación establecida.</t>
  </si>
  <si>
    <t>Componente 5 (Transparencia y Acceso a la Información): Se ajusta la redacción de la actividad 4.1, su meta e indicador, dando claridad en relación con la entrega de los insumos a la la Dirección de Tecnologías relacionados con la actualización de la página web de la entidad. En este orden, queda definida de la siguiente manera:
*Actividad: Realizar y enviar Mockups para el rediseño y migración del sitio web de la Entidad, en aras de que cumpla con los requerimientos de accesibilidad y presentación de la información.
*Meta: Dos (2) mockups de diseño trimestralmente enviados a TIC
*Indicador: Número de mockups diseñados y entregados.</t>
  </si>
  <si>
    <t>Componente 5 (Transparencia y Acceso a la Información): Se ajusta el indicador y la meta de la actividad 4,4, quedando de la siguiente manera: 
*Meta: Requerimientos implementados en el sitio web.
*Indicador: Requerimientos atendidos/ Requerimientos allegados
Cumplir con los requerimientos de la Oficina Asesora de Comunicaciones relacionados con el sitio web.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</si>
</sst>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32313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444444"/>
      <name val="Arial"/>
      <family val="2"/>
    </font>
    <font>
      <b/>
      <sz val="10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650F2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6001A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FF658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11">
    <xf numFmtId="0" fontId="0" fillId="0" borderId="0" xfId="0"/>
    <xf numFmtId="0" fontId="6" fillId="0" borderId="0" xfId="0" applyFont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2" fillId="6" borderId="0" xfId="0" applyFont="1" applyFill="1"/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2" fillId="6" borderId="0" xfId="0" applyFont="1" applyFill="1" applyAlignment="1">
      <alignment horizontal="left" vertical="top"/>
    </xf>
    <xf numFmtId="0" fontId="2" fillId="6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7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0" borderId="0" xfId="2" applyFont="1" applyAlignment="1">
      <alignment horizontal="justify" vertical="center" wrapText="1"/>
    </xf>
    <xf numFmtId="0" fontId="9" fillId="0" borderId="0" xfId="2" applyFont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6" borderId="0" xfId="0" applyFont="1" applyFill="1" applyProtection="1">
      <protection locked="0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 vertical="center" wrapText="1"/>
    </xf>
    <xf numFmtId="9" fontId="6" fillId="6" borderId="1" xfId="0" applyNumberFormat="1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6" fillId="0" borderId="1" xfId="3" applyFont="1" applyFill="1" applyBorder="1" applyAlignment="1">
      <alignment horizontal="center" vertical="center"/>
    </xf>
    <xf numFmtId="9" fontId="12" fillId="0" borderId="3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6" fillId="0" borderId="1" xfId="3" applyNumberFormat="1" applyFont="1" applyFill="1" applyBorder="1" applyAlignment="1">
      <alignment horizontal="center" vertical="center"/>
    </xf>
    <xf numFmtId="9" fontId="12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4" fillId="5" borderId="29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/>
    </xf>
    <xf numFmtId="10" fontId="6" fillId="0" borderId="1" xfId="4" applyNumberFormat="1" applyFont="1" applyFill="1" applyBorder="1" applyAlignment="1" applyProtection="1">
      <alignment horizontal="center" vertical="center"/>
    </xf>
    <xf numFmtId="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0" fontId="2" fillId="0" borderId="1" xfId="3" applyNumberFormat="1" applyFont="1" applyFill="1" applyBorder="1" applyAlignment="1">
      <alignment horizontal="center" vertical="center"/>
    </xf>
    <xf numFmtId="9" fontId="6" fillId="6" borderId="1" xfId="3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10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10" borderId="1" xfId="0" applyFont="1" applyFill="1" applyBorder="1" applyAlignment="1">
      <alignment horizontal="left" vertical="center" wrapText="1"/>
    </xf>
    <xf numFmtId="2" fontId="5" fillId="6" borderId="0" xfId="0" applyNumberFormat="1" applyFont="1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 indent="8"/>
    </xf>
    <xf numFmtId="0" fontId="6" fillId="0" borderId="22" xfId="0" applyFont="1" applyBorder="1" applyAlignment="1">
      <alignment horizontal="left" vertical="center" wrapText="1" indent="8"/>
    </xf>
    <xf numFmtId="0" fontId="6" fillId="0" borderId="23" xfId="0" applyFont="1" applyBorder="1" applyAlignment="1">
      <alignment horizontal="left" vertical="center" wrapText="1" indent="8"/>
    </xf>
    <xf numFmtId="0" fontId="6" fillId="0" borderId="1" xfId="0" applyFont="1" applyBorder="1" applyAlignment="1">
      <alignment horizontal="left" vertical="center" indent="2"/>
    </xf>
    <xf numFmtId="0" fontId="6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justify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left" vertical="center" wrapText="1" indent="1"/>
    </xf>
    <xf numFmtId="0" fontId="6" fillId="0" borderId="38" xfId="0" applyFont="1" applyBorder="1" applyAlignment="1">
      <alignment horizontal="left" vertical="center" wrapText="1" indent="1"/>
    </xf>
    <xf numFmtId="0" fontId="6" fillId="0" borderId="28" xfId="0" applyFont="1" applyBorder="1" applyAlignment="1">
      <alignment horizontal="center" vertical="center"/>
    </xf>
    <xf numFmtId="0" fontId="9" fillId="0" borderId="0" xfId="2" applyFont="1" applyAlignment="1">
      <alignment horizontal="justify" vertical="center" wrapText="1"/>
    </xf>
    <xf numFmtId="0" fontId="9" fillId="0" borderId="0" xfId="2" applyFont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3" fillId="0" borderId="0" xfId="2" applyAlignment="1">
      <alignment horizontal="center" vertical="center"/>
    </xf>
    <xf numFmtId="0" fontId="9" fillId="0" borderId="24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25" xfId="2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justify" vertical="center" wrapText="1"/>
    </xf>
    <xf numFmtId="0" fontId="6" fillId="0" borderId="22" xfId="0" applyFont="1" applyBorder="1" applyAlignment="1">
      <alignment horizontal="justify" vertical="center" wrapText="1"/>
    </xf>
    <xf numFmtId="0" fontId="6" fillId="0" borderId="23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31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4" fillId="5" borderId="24" xfId="0" applyFont="1" applyFill="1" applyBorder="1" applyAlignment="1">
      <alignment horizontal="center"/>
    </xf>
    <xf numFmtId="0" fontId="14" fillId="5" borderId="25" xfId="0" applyFont="1" applyFill="1" applyBorder="1" applyAlignment="1">
      <alignment horizontal="center"/>
    </xf>
    <xf numFmtId="22" fontId="15" fillId="0" borderId="6" xfId="0" applyNumberFormat="1" applyFont="1" applyBorder="1" applyAlignment="1">
      <alignment horizontal="center"/>
    </xf>
    <xf numFmtId="22" fontId="15" fillId="0" borderId="19" xfId="0" applyNumberFormat="1" applyFont="1" applyBorder="1" applyAlignment="1">
      <alignment horizontal="center"/>
    </xf>
    <xf numFmtId="0" fontId="14" fillId="5" borderId="24" xfId="0" applyFont="1" applyFill="1" applyBorder="1" applyAlignment="1">
      <alignment horizontal="left" vertical="center" wrapText="1"/>
    </xf>
    <xf numFmtId="0" fontId="14" fillId="5" borderId="25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7" fillId="2" borderId="1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4" fontId="2" fillId="0" borderId="37" xfId="0" applyNumberFormat="1" applyFont="1" applyBorder="1" applyAlignment="1">
      <alignment horizontal="center" vertical="center" wrapText="1"/>
    </xf>
    <xf numFmtId="14" fontId="2" fillId="0" borderId="36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justify" vertical="center" wrapText="1"/>
    </xf>
    <xf numFmtId="0" fontId="2" fillId="0" borderId="36" xfId="0" applyFont="1" applyBorder="1" applyAlignment="1">
      <alignment horizontal="justify" vertical="center" wrapText="1"/>
    </xf>
    <xf numFmtId="0" fontId="2" fillId="0" borderId="37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37" xfId="0" applyFont="1" applyBorder="1" applyAlignment="1">
      <alignment wrapText="1"/>
    </xf>
    <xf numFmtId="0" fontId="2" fillId="0" borderId="36" xfId="0" applyFont="1" applyBorder="1" applyAlignment="1">
      <alignment wrapText="1"/>
    </xf>
    <xf numFmtId="14" fontId="16" fillId="0" borderId="37" xfId="0" applyNumberFormat="1" applyFont="1" applyBorder="1" applyAlignment="1">
      <alignment horizontal="center"/>
    </xf>
    <xf numFmtId="14" fontId="16" fillId="0" borderId="36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14" fontId="2" fillId="6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justify" vertical="center" wrapText="1"/>
    </xf>
    <xf numFmtId="14" fontId="2" fillId="7" borderId="1" xfId="0" applyNumberFormat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</cellXfs>
  <cellStyles count="6">
    <cellStyle name="Hipervínculo" xfId="2" builtinId="8"/>
    <cellStyle name="Millares" xfId="4" builtinId="3"/>
    <cellStyle name="Millares 2" xfId="5" xr:uid="{00000000-0005-0000-0000-000002000000}"/>
    <cellStyle name="Normal" xfId="0" builtinId="0"/>
    <cellStyle name="Normal 2" xfId="1" xr:uid="{00000000-0005-0000-0000-000004000000}"/>
    <cellStyle name="Porcentaje" xfId="3" builtinId="5"/>
  </cellStyles>
  <dxfs count="0"/>
  <tableStyles count="0" defaultTableStyle="TableStyleMedium2" defaultPivotStyle="PivotStyleLight16"/>
  <colors>
    <mruColors>
      <color rgb="FFFF6582"/>
      <color rgb="FFFF1542"/>
      <color rgb="FFFF93C9"/>
      <color rgb="FF660033"/>
      <color rgb="FFDFDDDD"/>
      <color rgb="FFFFD5EA"/>
      <color rgb="FFFFBDD3"/>
      <color rgb="FFFF99FF"/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226293</xdr:colOff>
      <xdr:row>0</xdr:row>
      <xdr:rowOff>1</xdr:rowOff>
    </xdr:from>
    <xdr:to>
      <xdr:col>1</xdr:col>
      <xdr:colOff>582083</xdr:colOff>
      <xdr:row>3</xdr:row>
      <xdr:rowOff>285751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226293" y="1"/>
          <a:ext cx="1117790" cy="1047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551683</xdr:colOff>
      <xdr:row>0</xdr:row>
      <xdr:rowOff>124474</xdr:rowOff>
    </xdr:from>
    <xdr:ext cx="1139004" cy="82802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861246" y="124474"/>
          <a:ext cx="1139004" cy="8280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18</xdr:row>
      <xdr:rowOff>0</xdr:rowOff>
    </xdr:from>
    <xdr:to>
      <xdr:col>11</xdr:col>
      <xdr:colOff>558892</xdr:colOff>
      <xdr:row>24</xdr:row>
      <xdr:rowOff>118363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317500" y="18222232"/>
          <a:ext cx="13893892" cy="1070863"/>
          <a:chOff x="0" y="103910"/>
          <a:chExt cx="7477280" cy="888365"/>
        </a:xfrm>
      </xdr:grpSpPr>
      <xdr:pic>
        <xdr:nvPicPr>
          <xdr:cNvPr id="4" name="Imagen 3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01590" y="314745"/>
            <a:ext cx="1075690" cy="58801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03910"/>
            <a:ext cx="1390650" cy="88836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139294</xdr:colOff>
      <xdr:row>0</xdr:row>
      <xdr:rowOff>0</xdr:rowOff>
    </xdr:from>
    <xdr:ext cx="1396132" cy="708394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139294" y="0"/>
          <a:ext cx="1396132" cy="7083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24</xdr:row>
      <xdr:rowOff>0</xdr:rowOff>
    </xdr:from>
    <xdr:to>
      <xdr:col>11</xdr:col>
      <xdr:colOff>221114</xdr:colOff>
      <xdr:row>27</xdr:row>
      <xdr:rowOff>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309849" y="24064970"/>
          <a:ext cx="13854488" cy="1101687"/>
          <a:chOff x="0" y="103910"/>
          <a:chExt cx="7477280" cy="888365"/>
        </a:xfrm>
      </xdr:grpSpPr>
      <xdr:pic>
        <xdr:nvPicPr>
          <xdr:cNvPr id="5" name="Imagen 4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01590" y="314745"/>
            <a:ext cx="1075690" cy="58801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03910"/>
            <a:ext cx="1390650" cy="888365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278303</xdr:colOff>
      <xdr:row>0</xdr:row>
      <xdr:rowOff>0</xdr:rowOff>
    </xdr:from>
    <xdr:ext cx="1436197" cy="1102178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591267" y="0"/>
          <a:ext cx="1436197" cy="11021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18</xdr:row>
      <xdr:rowOff>1</xdr:rowOff>
    </xdr:from>
    <xdr:to>
      <xdr:col>11</xdr:col>
      <xdr:colOff>801686</xdr:colOff>
      <xdr:row>33</xdr:row>
      <xdr:rowOff>122465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312964" y="21648965"/>
          <a:ext cx="13891758" cy="2571750"/>
          <a:chOff x="0" y="103910"/>
          <a:chExt cx="7477280" cy="888365"/>
        </a:xfrm>
      </xdr:grpSpPr>
      <xdr:pic>
        <xdr:nvPicPr>
          <xdr:cNvPr id="5" name="Imagen 4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01590" y="314745"/>
            <a:ext cx="1075690" cy="58801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03910"/>
            <a:ext cx="1390650" cy="888365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46412" cy="1288676"/>
    <xdr:pic>
      <xdr:nvPicPr>
        <xdr:cNvPr id="2" name="Imagen 2">
          <a:extLst>
            <a:ext uri="{FF2B5EF4-FFF2-40B4-BE49-F238E27FC236}">
              <a16:creationId xmlns:a16="http://schemas.microsoft.com/office/drawing/2014/main" id="{7CF051B5-57B1-47D7-B469-3DC4738F482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0" y="0"/>
          <a:ext cx="1546412" cy="12886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32</xdr:row>
      <xdr:rowOff>0</xdr:rowOff>
    </xdr:from>
    <xdr:to>
      <xdr:col>10</xdr:col>
      <xdr:colOff>177269</xdr:colOff>
      <xdr:row>38</xdr:row>
      <xdr:rowOff>107157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9EA3F03-100A-4298-97D5-F094137EAD69}"/>
            </a:ext>
          </a:extLst>
        </xdr:cNvPr>
        <xdr:cNvGrpSpPr/>
      </xdr:nvGrpSpPr>
      <xdr:grpSpPr>
        <a:xfrm>
          <a:off x="108857" y="23349857"/>
          <a:ext cx="12913555" cy="2393157"/>
          <a:chOff x="0" y="103910"/>
          <a:chExt cx="7477280" cy="888365"/>
        </a:xfrm>
      </xdr:grpSpPr>
      <xdr:pic>
        <xdr:nvPicPr>
          <xdr:cNvPr id="4" name="Imagen 3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638C643-2284-23B5-1AEE-A9523E18FE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01590" y="314745"/>
            <a:ext cx="1075690" cy="58801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A41F54D4-9D08-6ACC-C104-9621AED443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03910"/>
            <a:ext cx="1390650" cy="888365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149035</xdr:colOff>
      <xdr:row>0</xdr:row>
      <xdr:rowOff>56080</xdr:rowOff>
    </xdr:from>
    <xdr:ext cx="1396132" cy="135301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463360" y="56080"/>
          <a:ext cx="1396132" cy="13530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cj.gov.co/es/transparencia/planeacion/pol%C3%ADticas-lineamientos-y-manuales/plan-anticorrupci%C3%B3n-y-atenci%C3%B3n-al-13" TargetMode="External"/><Relationship Id="rId1" Type="http://schemas.openxmlformats.org/officeDocument/2006/relationships/hyperlink" Target="https://scj.gov.co/es/transparencia/tramites-y-servicios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50F2E"/>
  </sheetPr>
  <dimension ref="A1:O37"/>
  <sheetViews>
    <sheetView showGridLines="0" tabSelected="1" topLeftCell="A9" zoomScale="80" zoomScaleNormal="80" zoomScaleSheetLayoutView="100" workbookViewId="0">
      <selection activeCell="C16" sqref="C16:C22"/>
    </sheetView>
  </sheetViews>
  <sheetFormatPr baseColWidth="10" defaultColWidth="11.42578125" defaultRowHeight="12.75" x14ac:dyDescent="0.2"/>
  <cols>
    <col min="1" max="1" width="11.42578125" style="5"/>
    <col min="2" max="2" width="15.85546875" style="5" customWidth="1"/>
    <col min="3" max="3" width="9.85546875" style="5" customWidth="1"/>
    <col min="4" max="4" width="35.42578125" style="5" customWidth="1"/>
    <col min="5" max="6" width="17.85546875" style="5" customWidth="1"/>
    <col min="7" max="10" width="11.42578125" style="5"/>
    <col min="11" max="11" width="18.140625" style="5" customWidth="1"/>
    <col min="12" max="12" width="21.7109375" style="5" customWidth="1"/>
    <col min="13" max="16384" width="11.42578125" style="5"/>
  </cols>
  <sheetData>
    <row r="1" spans="1:14" ht="20.25" customHeight="1" x14ac:dyDescent="0.2">
      <c r="A1" s="124"/>
      <c r="B1" s="125"/>
      <c r="C1" s="130" t="s">
        <v>0</v>
      </c>
      <c r="D1" s="130"/>
      <c r="E1" s="132" t="s">
        <v>1</v>
      </c>
      <c r="F1" s="132"/>
      <c r="G1" s="132"/>
      <c r="H1" s="132"/>
      <c r="I1" s="132"/>
      <c r="J1" s="132"/>
      <c r="K1" s="132"/>
      <c r="L1" s="29" t="s">
        <v>2</v>
      </c>
      <c r="M1" s="134" t="s">
        <v>3</v>
      </c>
      <c r="N1" s="135"/>
    </row>
    <row r="2" spans="1:14" ht="20.25" customHeight="1" x14ac:dyDescent="0.2">
      <c r="A2" s="126"/>
      <c r="B2" s="127"/>
      <c r="C2" s="131"/>
      <c r="D2" s="131"/>
      <c r="E2" s="133"/>
      <c r="F2" s="133"/>
      <c r="G2" s="133"/>
      <c r="H2" s="133"/>
      <c r="I2" s="133"/>
      <c r="J2" s="133"/>
      <c r="K2" s="133"/>
      <c r="L2" s="30" t="s">
        <v>4</v>
      </c>
      <c r="M2" s="97">
        <v>2</v>
      </c>
      <c r="N2" s="136"/>
    </row>
    <row r="3" spans="1:14" ht="20.25" customHeight="1" x14ac:dyDescent="0.2">
      <c r="A3" s="126"/>
      <c r="B3" s="127"/>
      <c r="C3" s="131" t="s">
        <v>5</v>
      </c>
      <c r="D3" s="131"/>
      <c r="E3" s="133" t="s">
        <v>6</v>
      </c>
      <c r="F3" s="133"/>
      <c r="G3" s="133"/>
      <c r="H3" s="133"/>
      <c r="I3" s="133"/>
      <c r="J3" s="133"/>
      <c r="K3" s="133"/>
      <c r="L3" s="30" t="s">
        <v>7</v>
      </c>
      <c r="M3" s="137">
        <v>43346</v>
      </c>
      <c r="N3" s="138"/>
    </row>
    <row r="4" spans="1:14" ht="28.5" customHeight="1" x14ac:dyDescent="0.2">
      <c r="A4" s="128"/>
      <c r="B4" s="129"/>
      <c r="C4" s="131"/>
      <c r="D4" s="131"/>
      <c r="E4" s="133"/>
      <c r="F4" s="133"/>
      <c r="G4" s="133"/>
      <c r="H4" s="133"/>
      <c r="I4" s="133"/>
      <c r="J4" s="133"/>
      <c r="K4" s="133"/>
      <c r="L4" s="30" t="s">
        <v>8</v>
      </c>
      <c r="M4" s="97" t="s">
        <v>9</v>
      </c>
      <c r="N4" s="136"/>
    </row>
    <row r="5" spans="1:14" ht="15" customHeight="1" x14ac:dyDescent="0.2">
      <c r="A5" s="139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1"/>
    </row>
    <row r="6" spans="1:14" x14ac:dyDescent="0.2">
      <c r="A6" s="93" t="s">
        <v>10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142"/>
    </row>
    <row r="7" spans="1:14" ht="9.75" customHeight="1" thickBot="1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8"/>
    </row>
    <row r="8" spans="1:14" ht="20.25" customHeight="1" x14ac:dyDescent="0.2">
      <c r="A8" s="117" t="s">
        <v>11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9"/>
    </row>
    <row r="9" spans="1:14" ht="39.75" customHeight="1" thickBot="1" x14ac:dyDescent="0.25">
      <c r="A9" s="143" t="s">
        <v>12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5"/>
    </row>
    <row r="10" spans="1:14" ht="8.25" customHeight="1" thickBot="1" x14ac:dyDescent="0.25">
      <c r="A10" s="99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1"/>
    </row>
    <row r="11" spans="1:14" ht="18.75" customHeight="1" x14ac:dyDescent="0.2">
      <c r="A11" s="117" t="s">
        <v>13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9"/>
    </row>
    <row r="12" spans="1:14" s="7" customFormat="1" ht="91.5" customHeight="1" thickBot="1" x14ac:dyDescent="0.3">
      <c r="A12" s="87" t="s">
        <v>14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9"/>
    </row>
    <row r="13" spans="1:14" ht="10.5" customHeight="1" x14ac:dyDescent="0.2">
      <c r="A13" s="1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B14" s="20"/>
      <c r="C14" s="102" t="s">
        <v>15</v>
      </c>
      <c r="D14" s="95"/>
      <c r="E14" s="95"/>
      <c r="F14" s="95"/>
      <c r="G14" s="95"/>
      <c r="H14" s="102"/>
      <c r="I14" s="102"/>
      <c r="J14" s="102"/>
    </row>
    <row r="15" spans="1:14" ht="27" customHeight="1" x14ac:dyDescent="0.2">
      <c r="B15" s="26" t="s">
        <v>16</v>
      </c>
      <c r="C15" s="6"/>
      <c r="D15" s="4"/>
      <c r="E15" s="4"/>
      <c r="F15" s="4"/>
      <c r="G15" s="4"/>
      <c r="H15" s="6"/>
      <c r="I15" s="6"/>
      <c r="J15" s="6"/>
    </row>
    <row r="16" spans="1:14" ht="13.5" customHeight="1" x14ac:dyDescent="0.2">
      <c r="A16" s="80">
        <f>1.67*Menú!B16</f>
        <v>20.04</v>
      </c>
      <c r="B16" s="74">
        <v>12</v>
      </c>
      <c r="C16" s="77"/>
      <c r="D16" s="107" t="s">
        <v>17</v>
      </c>
      <c r="E16" s="107"/>
      <c r="F16" s="107"/>
      <c r="G16" s="107"/>
      <c r="H16" s="108"/>
      <c r="I16" s="108"/>
      <c r="J16" s="108"/>
    </row>
    <row r="17" spans="1:14" ht="13.5" customHeight="1" x14ac:dyDescent="0.2">
      <c r="A17" s="80">
        <f>1.67*Menú!B17</f>
        <v>0</v>
      </c>
      <c r="B17" s="74">
        <v>0</v>
      </c>
      <c r="C17" s="78"/>
      <c r="D17" s="107" t="s">
        <v>18</v>
      </c>
      <c r="E17" s="107"/>
      <c r="F17" s="107"/>
      <c r="G17" s="107"/>
      <c r="H17" s="108"/>
      <c r="I17" s="108"/>
      <c r="J17" s="108"/>
    </row>
    <row r="18" spans="1:14" ht="13.5" customHeight="1" x14ac:dyDescent="0.2">
      <c r="A18" s="80">
        <f>1.1111*Menú!B18</f>
        <v>19.9998</v>
      </c>
      <c r="B18" s="74">
        <v>18</v>
      </c>
      <c r="C18" s="77"/>
      <c r="D18" s="107" t="s">
        <v>19</v>
      </c>
      <c r="E18" s="107"/>
      <c r="F18" s="107"/>
      <c r="G18" s="107"/>
      <c r="H18" s="108"/>
      <c r="I18" s="108"/>
      <c r="J18" s="108"/>
    </row>
    <row r="19" spans="1:14" ht="13.5" customHeight="1" x14ac:dyDescent="0.2">
      <c r="A19" s="80">
        <f>1.6666*Menú!B19</f>
        <v>19.999200000000002</v>
      </c>
      <c r="B19" s="74">
        <v>12</v>
      </c>
      <c r="C19" s="77"/>
      <c r="D19" s="107" t="s">
        <v>20</v>
      </c>
      <c r="E19" s="107"/>
      <c r="F19" s="107"/>
      <c r="G19" s="107"/>
      <c r="H19" s="108"/>
      <c r="I19" s="108"/>
      <c r="J19" s="108"/>
    </row>
    <row r="20" spans="1:14" ht="13.5" customHeight="1" x14ac:dyDescent="0.2">
      <c r="A20" s="80">
        <f>0.8333*Menú!B20</f>
        <v>19.999200000000002</v>
      </c>
      <c r="B20" s="74">
        <v>24</v>
      </c>
      <c r="C20" s="77"/>
      <c r="D20" s="107" t="s">
        <v>21</v>
      </c>
      <c r="E20" s="107"/>
      <c r="F20" s="107"/>
      <c r="G20" s="107"/>
      <c r="H20" s="108"/>
      <c r="I20" s="108"/>
      <c r="J20" s="108"/>
    </row>
    <row r="21" spans="1:14" ht="27.75" customHeight="1" x14ac:dyDescent="0.2">
      <c r="A21" s="80">
        <f>10+(1.66666*6)</f>
        <v>19.999960000000002</v>
      </c>
      <c r="B21" s="74">
        <v>7</v>
      </c>
      <c r="C21" s="77"/>
      <c r="D21" s="107" t="s">
        <v>22</v>
      </c>
      <c r="E21" s="107"/>
      <c r="F21" s="107"/>
      <c r="G21" s="107"/>
      <c r="H21" s="108"/>
      <c r="I21" s="108"/>
      <c r="J21" s="108"/>
    </row>
    <row r="22" spans="1:14" ht="13.5" customHeight="1" x14ac:dyDescent="0.2">
      <c r="A22" s="80">
        <f>SUM(A16:A21)</f>
        <v>100.03816</v>
      </c>
      <c r="B22" s="75">
        <f>SUM(B16:B21)</f>
        <v>73</v>
      </c>
      <c r="C22" s="77"/>
      <c r="D22" s="27" t="s">
        <v>23</v>
      </c>
      <c r="E22" s="27"/>
      <c r="F22" s="27"/>
      <c r="G22" s="27"/>
      <c r="H22" s="28"/>
      <c r="I22" s="28"/>
      <c r="J22" s="28"/>
    </row>
    <row r="23" spans="1:14" x14ac:dyDescent="0.2">
      <c r="A23" s="19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ht="13.5" thickBot="1" x14ac:dyDescent="0.25">
      <c r="A24" s="93" t="s">
        <v>24</v>
      </c>
      <c r="B24" s="94"/>
      <c r="C24" s="94"/>
      <c r="D24" s="95"/>
      <c r="E24" s="95"/>
      <c r="F24" s="95"/>
      <c r="G24" s="95"/>
      <c r="H24" s="93" t="s">
        <v>25</v>
      </c>
      <c r="I24" s="94"/>
      <c r="J24" s="94"/>
      <c r="K24" s="94"/>
      <c r="L24" s="94"/>
      <c r="M24" s="94"/>
      <c r="N24" s="94"/>
    </row>
    <row r="25" spans="1:14" ht="15.75" thickBot="1" x14ac:dyDescent="0.25">
      <c r="A25" s="120" t="s">
        <v>26</v>
      </c>
      <c r="B25" s="120"/>
      <c r="C25" s="120"/>
      <c r="D25" s="120"/>
      <c r="E25" s="120"/>
      <c r="F25" s="120"/>
      <c r="G25" s="120"/>
      <c r="H25" s="121" t="s">
        <v>27</v>
      </c>
      <c r="I25" s="122"/>
      <c r="J25" s="122"/>
      <c r="K25" s="122"/>
      <c r="L25" s="122"/>
      <c r="M25" s="122"/>
      <c r="N25" s="123"/>
    </row>
    <row r="26" spans="1:14" ht="13.5" thickBot="1" x14ac:dyDescent="0.25">
      <c r="A26" s="21"/>
      <c r="B26" s="22"/>
      <c r="C26" s="22"/>
      <c r="D26" s="23"/>
      <c r="E26" s="23"/>
      <c r="F26" s="23"/>
      <c r="G26" s="23"/>
      <c r="H26" s="22"/>
      <c r="I26" s="22"/>
      <c r="J26" s="22"/>
      <c r="K26" s="22"/>
      <c r="L26" s="22"/>
      <c r="M26" s="22"/>
      <c r="N26" s="24"/>
    </row>
    <row r="27" spans="1:14" x14ac:dyDescent="0.2">
      <c r="A27" s="109" t="s">
        <v>28</v>
      </c>
      <c r="B27" s="110"/>
      <c r="C27" s="110"/>
      <c r="D27" s="111"/>
      <c r="E27" s="111"/>
      <c r="F27" s="111"/>
      <c r="G27" s="111"/>
      <c r="H27" s="110"/>
      <c r="I27" s="110"/>
      <c r="J27" s="110"/>
      <c r="K27" s="110"/>
      <c r="L27" s="110"/>
      <c r="M27" s="110"/>
      <c r="N27" s="112"/>
    </row>
    <row r="28" spans="1:14" x14ac:dyDescent="0.2">
      <c r="A28" s="113" t="s">
        <v>29</v>
      </c>
      <c r="B28" s="114"/>
      <c r="C28" s="114"/>
      <c r="D28" s="115"/>
      <c r="E28" s="115" t="s">
        <v>30</v>
      </c>
      <c r="F28" s="115"/>
      <c r="G28" s="115"/>
      <c r="H28" s="114"/>
      <c r="I28" s="114" t="s">
        <v>31</v>
      </c>
      <c r="J28" s="114"/>
      <c r="K28" s="114"/>
      <c r="L28" s="114"/>
      <c r="M28" s="114"/>
      <c r="N28" s="116"/>
    </row>
    <row r="29" spans="1:14" x14ac:dyDescent="0.2">
      <c r="A29" s="106">
        <v>1</v>
      </c>
      <c r="B29" s="97"/>
      <c r="C29" s="97"/>
      <c r="D29" s="103"/>
      <c r="E29" s="96">
        <v>44952</v>
      </c>
      <c r="F29" s="103"/>
      <c r="G29" s="103"/>
      <c r="H29" s="97"/>
      <c r="I29" s="104" t="s">
        <v>32</v>
      </c>
      <c r="J29" s="104"/>
      <c r="K29" s="104"/>
      <c r="L29" s="104"/>
      <c r="M29" s="104"/>
      <c r="N29" s="105"/>
    </row>
    <row r="30" spans="1:14" ht="52.5" customHeight="1" x14ac:dyDescent="0.2">
      <c r="A30" s="97">
        <v>2</v>
      </c>
      <c r="B30" s="97"/>
      <c r="C30" s="97"/>
      <c r="D30" s="97"/>
      <c r="E30" s="96">
        <v>45042</v>
      </c>
      <c r="F30" s="96"/>
      <c r="G30" s="96"/>
      <c r="H30" s="96"/>
      <c r="I30" s="98" t="s">
        <v>380</v>
      </c>
      <c r="J30" s="98"/>
      <c r="K30" s="98"/>
      <c r="L30" s="98"/>
      <c r="M30" s="98"/>
      <c r="N30" s="98"/>
    </row>
    <row r="31" spans="1:14" ht="40.5" customHeight="1" x14ac:dyDescent="0.2">
      <c r="A31" s="97"/>
      <c r="B31" s="97"/>
      <c r="C31" s="97"/>
      <c r="D31" s="97"/>
      <c r="E31" s="96"/>
      <c r="F31" s="96"/>
      <c r="G31" s="96"/>
      <c r="H31" s="96"/>
      <c r="I31" s="98" t="s">
        <v>381</v>
      </c>
      <c r="J31" s="98"/>
      <c r="K31" s="98"/>
      <c r="L31" s="98"/>
      <c r="M31" s="98"/>
      <c r="N31" s="98"/>
    </row>
    <row r="32" spans="1:14" ht="45" customHeight="1" x14ac:dyDescent="0.2">
      <c r="A32" s="97"/>
      <c r="B32" s="97"/>
      <c r="C32" s="97"/>
      <c r="D32" s="97"/>
      <c r="E32" s="96"/>
      <c r="F32" s="96"/>
      <c r="G32" s="96"/>
      <c r="H32" s="96"/>
      <c r="I32" s="98" t="s">
        <v>382</v>
      </c>
      <c r="J32" s="98"/>
      <c r="K32" s="98"/>
      <c r="L32" s="98"/>
      <c r="M32" s="98"/>
      <c r="N32" s="98"/>
    </row>
    <row r="33" spans="1:15" ht="55.5" customHeight="1" x14ac:dyDescent="0.2">
      <c r="A33" s="97"/>
      <c r="B33" s="97"/>
      <c r="C33" s="97"/>
      <c r="D33" s="97"/>
      <c r="E33" s="96"/>
      <c r="F33" s="96"/>
      <c r="G33" s="96"/>
      <c r="H33" s="96"/>
      <c r="I33" s="98" t="s">
        <v>383</v>
      </c>
      <c r="J33" s="98"/>
      <c r="K33" s="98"/>
      <c r="L33" s="98"/>
      <c r="M33" s="98"/>
      <c r="N33" s="98"/>
    </row>
    <row r="34" spans="1:15" ht="104.25" customHeight="1" x14ac:dyDescent="0.2">
      <c r="A34" s="97"/>
      <c r="B34" s="97"/>
      <c r="C34" s="97"/>
      <c r="D34" s="97"/>
      <c r="E34" s="96"/>
      <c r="F34" s="96"/>
      <c r="G34" s="96"/>
      <c r="H34" s="96"/>
      <c r="I34" s="98" t="s">
        <v>384</v>
      </c>
      <c r="J34" s="98"/>
      <c r="K34" s="98"/>
      <c r="L34" s="98"/>
      <c r="M34" s="98"/>
      <c r="N34" s="98"/>
      <c r="O34" s="84"/>
    </row>
    <row r="35" spans="1:15" ht="66.75" customHeight="1" x14ac:dyDescent="0.2">
      <c r="A35" s="97"/>
      <c r="B35" s="97"/>
      <c r="C35" s="97"/>
      <c r="D35" s="97"/>
      <c r="E35" s="96"/>
      <c r="F35" s="96"/>
      <c r="G35" s="96"/>
      <c r="H35" s="96"/>
      <c r="I35" s="98" t="s">
        <v>385</v>
      </c>
      <c r="J35" s="98"/>
      <c r="K35" s="98"/>
      <c r="L35" s="98"/>
      <c r="M35" s="98"/>
      <c r="N35" s="98"/>
      <c r="O35" s="84"/>
    </row>
    <row r="36" spans="1:15" ht="15.75" customHeight="1" x14ac:dyDescent="0.2">
      <c r="A36" s="36"/>
      <c r="B36" s="36"/>
      <c r="C36" s="36"/>
      <c r="D36" s="36"/>
    </row>
    <row r="37" spans="1:15" x14ac:dyDescent="0.2">
      <c r="A37" s="92" t="s">
        <v>33</v>
      </c>
      <c r="B37" s="92"/>
      <c r="C37" s="90" t="s">
        <v>34</v>
      </c>
      <c r="D37" s="91"/>
      <c r="E37" s="91"/>
      <c r="F37" s="91"/>
      <c r="G37" s="91"/>
    </row>
  </sheetData>
  <mergeCells count="44">
    <mergeCell ref="A8:N8"/>
    <mergeCell ref="A11:N11"/>
    <mergeCell ref="A25:G25"/>
    <mergeCell ref="H25:N25"/>
    <mergeCell ref="A1:B4"/>
    <mergeCell ref="C1:D2"/>
    <mergeCell ref="E1:K2"/>
    <mergeCell ref="M1:N1"/>
    <mergeCell ref="M2:N2"/>
    <mergeCell ref="C3:D4"/>
    <mergeCell ref="E3:K4"/>
    <mergeCell ref="M3:N3"/>
    <mergeCell ref="M4:N4"/>
    <mergeCell ref="A5:N5"/>
    <mergeCell ref="A6:N6"/>
    <mergeCell ref="A9:N9"/>
    <mergeCell ref="A10:N10"/>
    <mergeCell ref="C14:J14"/>
    <mergeCell ref="E29:H29"/>
    <mergeCell ref="I29:N29"/>
    <mergeCell ref="A29:D29"/>
    <mergeCell ref="D21:J21"/>
    <mergeCell ref="D16:J16"/>
    <mergeCell ref="D17:J17"/>
    <mergeCell ref="D18:J18"/>
    <mergeCell ref="D19:J19"/>
    <mergeCell ref="D20:J20"/>
    <mergeCell ref="A27:N27"/>
    <mergeCell ref="A28:D28"/>
    <mergeCell ref="I28:N28"/>
    <mergeCell ref="E28:H28"/>
    <mergeCell ref="H24:N24"/>
    <mergeCell ref="A12:N12"/>
    <mergeCell ref="C37:G37"/>
    <mergeCell ref="A37:B37"/>
    <mergeCell ref="A24:G24"/>
    <mergeCell ref="E30:H35"/>
    <mergeCell ref="A30:D35"/>
    <mergeCell ref="I30:N30"/>
    <mergeCell ref="I31:N31"/>
    <mergeCell ref="I32:N32"/>
    <mergeCell ref="I33:N33"/>
    <mergeCell ref="I34:N34"/>
    <mergeCell ref="I35:N35"/>
  </mergeCells>
  <phoneticPr fontId="1" type="noConversion"/>
  <hyperlinks>
    <hyperlink ref="H25:N25" r:id="rId1" display="Ver " xr:uid="{00000000-0004-0000-0000-000000000000}"/>
    <hyperlink ref="D19:J19" location="'C 4. Atención Ciudadano'!Área_de_impresión" display="COMPONENTE 4.  MECANISMOS PARA MEJORAR LA ATENCIÓN AL CIUDADANO" xr:uid="{00000000-0004-0000-0000-000001000000}"/>
    <hyperlink ref="D20:J20" location="'C 5. Transparencia Acceso'!Área_de_impresión" display="COMPONENTE 5. MECANISMOS PARA LA TRANSPARENCIA Y ACCESO A LA INFORMACIÓN PÚBLICA" xr:uid="{00000000-0004-0000-0000-000002000000}"/>
    <hyperlink ref="D21:J21" location="'C 6. Iniciativas adicionales'!A1" display="COMPONENTE 6. INICIATIVAS ADICIONALES /PLAN DE GESTIÓN DE LA INTEGRIDAD (EN CUMPLIMIENTO AL ARTÍCULO 2° DEL DECRETO 118 DE 2018)" xr:uid="{00000000-0004-0000-0000-000003000000}"/>
    <hyperlink ref="D18:J18" location="'C 3. Rendición Cuentas'!Área_de_impresión" display="COMPONENTE 3. RENDICIÓN DE CUENTAS" xr:uid="{00000000-0004-0000-0000-000004000000}"/>
    <hyperlink ref="D17:J17" location="'C 2. Racionalización Trámite'!A1" display="COMPONENTE 2. RACIONALIZACIÓN DE TRÁMITES" xr:uid="{00000000-0004-0000-0000-000005000000}"/>
    <hyperlink ref="D16:J16" location="'C 1. Riesgos Corrupción'!A1" display="COMPONENTE 1. GESTIÓN DEL RIESGO DE CORRUPCIÓN – MAPA DE RIESGOS DE CORRUPCIÓN" xr:uid="{00000000-0004-0000-0000-000006000000}"/>
    <hyperlink ref="A25:G25" r:id="rId2" tooltip="https://scj.gov.co/es/transparencia/planeacion-presupuesto-ingresos/plan-accion" display="Ver" xr:uid="{00000000-0004-0000-0000-000007000000}"/>
  </hyperlinks>
  <printOptions horizontalCentered="1"/>
  <pageMargins left="0.70866141732283472" right="0.70866141732283472" top="0.74803149606299213" bottom="0.74803149606299213" header="0.31496062992125984" footer="0.31496062992125984"/>
  <pageSetup scale="52" orientation="landscape" r:id="rId3"/>
  <headerFooter>
    <oddFooter>&amp;L&amp;G&amp;COficina Asesora de Planeación – OAP
Comité Institucional de Gestión y Desempeño de la SDSCJ del 31 de enero de 2022
&amp;G
&amp;R&amp;G</oddFooter>
  </headerFooter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C0015"/>
  </sheetPr>
  <dimension ref="B1:P20"/>
  <sheetViews>
    <sheetView showGridLines="0" topLeftCell="B5" zoomScale="84" zoomScaleNormal="84" zoomScaleSheetLayoutView="70" workbookViewId="0">
      <pane xSplit="2" ySplit="2" topLeftCell="I7" activePane="bottomRight" state="frozen"/>
      <selection pane="topRight" activeCell="D5" sqref="D5"/>
      <selection pane="bottomLeft" activeCell="B7" sqref="B7"/>
      <selection pane="bottomRight" activeCell="Q5" sqref="Q1:XFD1048576"/>
    </sheetView>
  </sheetViews>
  <sheetFormatPr baseColWidth="10" defaultColWidth="11.42578125" defaultRowHeight="12.75" x14ac:dyDescent="0.2"/>
  <cols>
    <col min="1" max="1" width="4.7109375" style="15" customWidth="1"/>
    <col min="2" max="2" width="19.85546875" style="1" customWidth="1"/>
    <col min="3" max="3" width="12.28515625" style="1" customWidth="1"/>
    <col min="4" max="4" width="53.85546875" style="3" customWidth="1"/>
    <col min="5" max="5" width="18" style="3" customWidth="1"/>
    <col min="6" max="6" width="19.85546875" style="3" customWidth="1"/>
    <col min="7" max="7" width="35.85546875" style="4" customWidth="1"/>
    <col min="8" max="11" width="10" style="1" customWidth="1"/>
    <col min="12" max="13" width="8.5703125" style="1" customWidth="1"/>
    <col min="14" max="15" width="12" style="1" customWidth="1"/>
    <col min="16" max="16" width="15.7109375" style="15" customWidth="1"/>
    <col min="17" max="16384" width="11.42578125" style="15"/>
  </cols>
  <sheetData>
    <row r="1" spans="2:16" s="14" customFormat="1" ht="23.25" customHeight="1" x14ac:dyDescent="0.25">
      <c r="B1" s="151"/>
      <c r="C1" s="132"/>
      <c r="D1" s="130" t="s">
        <v>0</v>
      </c>
      <c r="E1" s="130"/>
      <c r="F1" s="132" t="s">
        <v>1</v>
      </c>
      <c r="G1" s="132"/>
      <c r="H1" s="132"/>
      <c r="I1" s="132"/>
      <c r="J1" s="132"/>
      <c r="K1" s="132"/>
      <c r="L1" s="149" t="s">
        <v>2</v>
      </c>
      <c r="M1" s="149"/>
      <c r="N1" s="134" t="s">
        <v>3</v>
      </c>
      <c r="O1" s="134"/>
    </row>
    <row r="2" spans="2:16" s="14" customFormat="1" ht="16.5" customHeight="1" x14ac:dyDescent="0.25">
      <c r="B2" s="152"/>
      <c r="C2" s="133"/>
      <c r="D2" s="131"/>
      <c r="E2" s="131"/>
      <c r="F2" s="133"/>
      <c r="G2" s="133"/>
      <c r="H2" s="133"/>
      <c r="I2" s="133"/>
      <c r="J2" s="133"/>
      <c r="K2" s="133"/>
      <c r="L2" s="150" t="s">
        <v>4</v>
      </c>
      <c r="M2" s="150"/>
      <c r="N2" s="97">
        <v>2</v>
      </c>
      <c r="O2" s="97"/>
    </row>
    <row r="3" spans="2:16" s="14" customFormat="1" ht="34.5" customHeight="1" x14ac:dyDescent="0.25">
      <c r="B3" s="152"/>
      <c r="C3" s="133"/>
      <c r="D3" s="131" t="s">
        <v>5</v>
      </c>
      <c r="E3" s="131"/>
      <c r="F3" s="133" t="s">
        <v>35</v>
      </c>
      <c r="G3" s="133"/>
      <c r="H3" s="133"/>
      <c r="I3" s="133"/>
      <c r="J3" s="133"/>
      <c r="K3" s="133"/>
      <c r="L3" s="150" t="s">
        <v>7</v>
      </c>
      <c r="M3" s="150"/>
      <c r="N3" s="137">
        <v>43346</v>
      </c>
      <c r="O3" s="137"/>
    </row>
    <row r="4" spans="2:16" s="14" customFormat="1" ht="63" customHeight="1" x14ac:dyDescent="0.25">
      <c r="B4" s="152"/>
      <c r="C4" s="133"/>
      <c r="D4" s="131"/>
      <c r="E4" s="131"/>
      <c r="F4" s="133"/>
      <c r="G4" s="133"/>
      <c r="H4" s="133"/>
      <c r="I4" s="133"/>
      <c r="J4" s="133"/>
      <c r="K4" s="133"/>
      <c r="L4" s="150" t="s">
        <v>8</v>
      </c>
      <c r="M4" s="150"/>
      <c r="N4" s="97" t="s">
        <v>9</v>
      </c>
      <c r="O4" s="97"/>
      <c r="P4" s="46" t="s">
        <v>36</v>
      </c>
    </row>
    <row r="5" spans="2:16" s="14" customFormat="1" ht="12.75" customHeight="1" x14ac:dyDescent="0.25">
      <c r="B5" s="153" t="s">
        <v>17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5"/>
    </row>
    <row r="6" spans="2:16" s="14" customFormat="1" x14ac:dyDescent="0.25">
      <c r="B6" s="53" t="s">
        <v>37</v>
      </c>
      <c r="C6" s="54" t="s">
        <v>38</v>
      </c>
      <c r="D6" s="54" t="s">
        <v>39</v>
      </c>
      <c r="E6" s="148" t="s">
        <v>40</v>
      </c>
      <c r="F6" s="148"/>
      <c r="G6" s="54" t="s">
        <v>41</v>
      </c>
      <c r="H6" s="148" t="s">
        <v>42</v>
      </c>
      <c r="I6" s="148"/>
      <c r="J6" s="148" t="s">
        <v>43</v>
      </c>
      <c r="K6" s="148"/>
      <c r="L6" s="148" t="s">
        <v>44</v>
      </c>
      <c r="M6" s="148"/>
      <c r="N6" s="148" t="s">
        <v>45</v>
      </c>
      <c r="O6" s="148"/>
      <c r="P6" s="49">
        <f>SUM(P7:P18)</f>
        <v>0.20039999999999994</v>
      </c>
    </row>
    <row r="7" spans="2:16" s="32" customFormat="1" ht="89.25" x14ac:dyDescent="0.2">
      <c r="B7" s="146" t="s">
        <v>46</v>
      </c>
      <c r="C7" s="50" t="s">
        <v>47</v>
      </c>
      <c r="D7" s="55" t="s">
        <v>48</v>
      </c>
      <c r="E7" s="147" t="s">
        <v>49</v>
      </c>
      <c r="F7" s="147"/>
      <c r="G7" s="55" t="s">
        <v>50</v>
      </c>
      <c r="H7" s="103" t="s">
        <v>51</v>
      </c>
      <c r="I7" s="103"/>
      <c r="J7" s="103"/>
      <c r="K7" s="103"/>
      <c r="L7" s="103" t="s">
        <v>52</v>
      </c>
      <c r="M7" s="103"/>
      <c r="N7" s="96">
        <v>45291</v>
      </c>
      <c r="O7" s="96"/>
      <c r="P7" s="66">
        <v>1.67E-2</v>
      </c>
    </row>
    <row r="8" spans="2:16" s="32" customFormat="1" ht="62.25" customHeight="1" x14ac:dyDescent="0.2">
      <c r="B8" s="146"/>
      <c r="C8" s="50" t="s">
        <v>53</v>
      </c>
      <c r="D8" s="55" t="s">
        <v>54</v>
      </c>
      <c r="E8" s="147" t="s">
        <v>55</v>
      </c>
      <c r="F8" s="147"/>
      <c r="G8" s="55" t="s">
        <v>56</v>
      </c>
      <c r="H8" s="103" t="s">
        <v>51</v>
      </c>
      <c r="I8" s="103"/>
      <c r="J8" s="103"/>
      <c r="K8" s="103"/>
      <c r="L8" s="103" t="s">
        <v>57</v>
      </c>
      <c r="M8" s="103"/>
      <c r="N8" s="96">
        <v>45291</v>
      </c>
      <c r="O8" s="96"/>
      <c r="P8" s="66">
        <v>1.67E-2</v>
      </c>
    </row>
    <row r="9" spans="2:16" s="32" customFormat="1" ht="109.5" customHeight="1" x14ac:dyDescent="0.2">
      <c r="B9" s="146"/>
      <c r="C9" s="50" t="s">
        <v>58</v>
      </c>
      <c r="D9" s="55" t="s">
        <v>59</v>
      </c>
      <c r="E9" s="103" t="s">
        <v>60</v>
      </c>
      <c r="F9" s="103"/>
      <c r="G9" s="55" t="s">
        <v>61</v>
      </c>
      <c r="H9" s="103" t="s">
        <v>51</v>
      </c>
      <c r="I9" s="103"/>
      <c r="J9" s="103"/>
      <c r="K9" s="103"/>
      <c r="L9" s="103" t="s">
        <v>57</v>
      </c>
      <c r="M9" s="103"/>
      <c r="N9" s="96">
        <v>45291</v>
      </c>
      <c r="O9" s="96"/>
      <c r="P9" s="66">
        <v>1.67E-2</v>
      </c>
    </row>
    <row r="10" spans="2:16" s="32" customFormat="1" ht="93.6" customHeight="1" x14ac:dyDescent="0.2">
      <c r="B10" s="146"/>
      <c r="C10" s="50" t="s">
        <v>62</v>
      </c>
      <c r="D10" s="55" t="s">
        <v>63</v>
      </c>
      <c r="E10" s="147" t="s">
        <v>64</v>
      </c>
      <c r="F10" s="147"/>
      <c r="G10" s="55" t="s">
        <v>65</v>
      </c>
      <c r="H10" s="103" t="s">
        <v>51</v>
      </c>
      <c r="I10" s="103"/>
      <c r="J10" s="103"/>
      <c r="K10" s="103"/>
      <c r="L10" s="103" t="s">
        <v>57</v>
      </c>
      <c r="M10" s="103"/>
      <c r="N10" s="96" t="s">
        <v>66</v>
      </c>
      <c r="O10" s="96"/>
      <c r="P10" s="66">
        <v>1.67E-2</v>
      </c>
    </row>
    <row r="11" spans="2:16" s="32" customFormat="1" ht="99.75" customHeight="1" x14ac:dyDescent="0.2">
      <c r="B11" s="146" t="s">
        <v>67</v>
      </c>
      <c r="C11" s="50" t="s">
        <v>68</v>
      </c>
      <c r="D11" s="55" t="s">
        <v>69</v>
      </c>
      <c r="E11" s="147" t="s">
        <v>70</v>
      </c>
      <c r="F11" s="147"/>
      <c r="G11" s="55" t="s">
        <v>71</v>
      </c>
      <c r="H11" s="103" t="s">
        <v>51</v>
      </c>
      <c r="I11" s="103"/>
      <c r="J11" s="103"/>
      <c r="K11" s="103"/>
      <c r="L11" s="103" t="s">
        <v>57</v>
      </c>
      <c r="M11" s="103"/>
      <c r="N11" s="96">
        <v>44957</v>
      </c>
      <c r="O11" s="96"/>
      <c r="P11" s="66">
        <v>1.67E-2</v>
      </c>
    </row>
    <row r="12" spans="2:16" s="32" customFormat="1" ht="102.75" customHeight="1" x14ac:dyDescent="0.2">
      <c r="B12" s="146"/>
      <c r="C12" s="50" t="s">
        <v>72</v>
      </c>
      <c r="D12" s="55" t="s">
        <v>73</v>
      </c>
      <c r="E12" s="147" t="s">
        <v>74</v>
      </c>
      <c r="F12" s="147"/>
      <c r="G12" s="55" t="s">
        <v>75</v>
      </c>
      <c r="H12" s="103" t="s">
        <v>51</v>
      </c>
      <c r="I12" s="103"/>
      <c r="J12" s="103"/>
      <c r="K12" s="103"/>
      <c r="L12" s="103" t="s">
        <v>57</v>
      </c>
      <c r="M12" s="103"/>
      <c r="N12" s="96" t="s">
        <v>76</v>
      </c>
      <c r="O12" s="96"/>
      <c r="P12" s="66">
        <v>1.67E-2</v>
      </c>
    </row>
    <row r="13" spans="2:16" s="32" customFormat="1" ht="111" customHeight="1" x14ac:dyDescent="0.2">
      <c r="B13" s="146" t="s">
        <v>77</v>
      </c>
      <c r="C13" s="50" t="s">
        <v>78</v>
      </c>
      <c r="D13" s="76" t="s">
        <v>79</v>
      </c>
      <c r="E13" s="147" t="s">
        <v>80</v>
      </c>
      <c r="F13" s="147"/>
      <c r="G13" s="55" t="s">
        <v>81</v>
      </c>
      <c r="H13" s="103" t="s">
        <v>51</v>
      </c>
      <c r="I13" s="103"/>
      <c r="J13" s="103"/>
      <c r="K13" s="103"/>
      <c r="L13" s="103" t="s">
        <v>57</v>
      </c>
      <c r="M13" s="103"/>
      <c r="N13" s="96">
        <v>44957</v>
      </c>
      <c r="O13" s="96"/>
      <c r="P13" s="66">
        <v>1.67E-2</v>
      </c>
    </row>
    <row r="14" spans="2:16" s="32" customFormat="1" ht="121.5" customHeight="1" x14ac:dyDescent="0.2">
      <c r="B14" s="146"/>
      <c r="C14" s="50" t="s">
        <v>82</v>
      </c>
      <c r="D14" s="55" t="s">
        <v>83</v>
      </c>
      <c r="E14" s="147" t="s">
        <v>84</v>
      </c>
      <c r="F14" s="147"/>
      <c r="G14" s="55" t="s">
        <v>85</v>
      </c>
      <c r="H14" s="103" t="s">
        <v>51</v>
      </c>
      <c r="I14" s="103"/>
      <c r="J14" s="103"/>
      <c r="K14" s="103"/>
      <c r="L14" s="103" t="s">
        <v>57</v>
      </c>
      <c r="M14" s="103"/>
      <c r="N14" s="96">
        <v>44957</v>
      </c>
      <c r="O14" s="96"/>
      <c r="P14" s="66">
        <v>1.67E-2</v>
      </c>
    </row>
    <row r="15" spans="2:16" s="32" customFormat="1" ht="130.5" customHeight="1" x14ac:dyDescent="0.2">
      <c r="B15" s="146" t="s">
        <v>86</v>
      </c>
      <c r="C15" s="50" t="s">
        <v>87</v>
      </c>
      <c r="D15" s="55" t="s">
        <v>88</v>
      </c>
      <c r="E15" s="147" t="s">
        <v>89</v>
      </c>
      <c r="F15" s="147"/>
      <c r="G15" s="55" t="s">
        <v>90</v>
      </c>
      <c r="H15" s="103" t="s">
        <v>51</v>
      </c>
      <c r="I15" s="103"/>
      <c r="J15" s="103" t="s">
        <v>91</v>
      </c>
      <c r="K15" s="103"/>
      <c r="L15" s="103" t="s">
        <v>57</v>
      </c>
      <c r="M15" s="103"/>
      <c r="N15" s="96" t="s">
        <v>92</v>
      </c>
      <c r="O15" s="96"/>
      <c r="P15" s="66">
        <v>1.67E-2</v>
      </c>
    </row>
    <row r="16" spans="2:16" s="32" customFormat="1" ht="108.75" customHeight="1" x14ac:dyDescent="0.2">
      <c r="B16" s="146"/>
      <c r="C16" s="50" t="s">
        <v>93</v>
      </c>
      <c r="D16" s="55" t="s">
        <v>94</v>
      </c>
      <c r="E16" s="147" t="s">
        <v>95</v>
      </c>
      <c r="F16" s="147"/>
      <c r="G16" s="55" t="s">
        <v>96</v>
      </c>
      <c r="H16" s="103" t="s">
        <v>51</v>
      </c>
      <c r="I16" s="103"/>
      <c r="J16" s="103"/>
      <c r="K16" s="103"/>
      <c r="L16" s="103" t="s">
        <v>57</v>
      </c>
      <c r="M16" s="103"/>
      <c r="N16" s="96" t="s">
        <v>97</v>
      </c>
      <c r="O16" s="96"/>
      <c r="P16" s="66">
        <v>1.67E-2</v>
      </c>
    </row>
    <row r="17" spans="2:16" s="32" customFormat="1" ht="133.5" customHeight="1" x14ac:dyDescent="0.2">
      <c r="B17" s="146" t="s">
        <v>98</v>
      </c>
      <c r="C17" s="50" t="s">
        <v>99</v>
      </c>
      <c r="D17" s="55" t="s">
        <v>100</v>
      </c>
      <c r="E17" s="147" t="s">
        <v>101</v>
      </c>
      <c r="F17" s="147"/>
      <c r="G17" s="55" t="s">
        <v>102</v>
      </c>
      <c r="H17" s="103" t="s">
        <v>103</v>
      </c>
      <c r="I17" s="103"/>
      <c r="J17" s="103"/>
      <c r="K17" s="103"/>
      <c r="L17" s="103" t="s">
        <v>57</v>
      </c>
      <c r="M17" s="103"/>
      <c r="N17" s="96" t="s">
        <v>104</v>
      </c>
      <c r="O17" s="96"/>
      <c r="P17" s="66">
        <v>1.67E-2</v>
      </c>
    </row>
    <row r="18" spans="2:16" s="32" customFormat="1" ht="109.5" customHeight="1" x14ac:dyDescent="0.2">
      <c r="B18" s="146"/>
      <c r="C18" s="50" t="s">
        <v>105</v>
      </c>
      <c r="D18" s="55" t="s">
        <v>106</v>
      </c>
      <c r="E18" s="147" t="s">
        <v>107</v>
      </c>
      <c r="F18" s="147"/>
      <c r="G18" s="55" t="s">
        <v>108</v>
      </c>
      <c r="H18" s="103" t="s">
        <v>103</v>
      </c>
      <c r="I18" s="103"/>
      <c r="J18" s="103"/>
      <c r="K18" s="103"/>
      <c r="L18" s="103" t="s">
        <v>57</v>
      </c>
      <c r="M18" s="103"/>
      <c r="N18" s="96">
        <v>45260</v>
      </c>
      <c r="O18" s="96"/>
      <c r="P18" s="66">
        <v>1.67E-2</v>
      </c>
    </row>
    <row r="19" spans="2:16" s="35" customFormat="1" ht="12.75" customHeight="1" x14ac:dyDescent="0.2">
      <c r="B19" s="31"/>
      <c r="C19" s="31"/>
      <c r="D19" s="33"/>
      <c r="E19" s="33"/>
      <c r="F19" s="33"/>
      <c r="G19" s="34"/>
      <c r="H19" s="31"/>
      <c r="I19" s="31"/>
      <c r="J19" s="31"/>
      <c r="K19" s="31"/>
      <c r="L19" s="31"/>
      <c r="M19" s="31"/>
      <c r="N19" s="31"/>
      <c r="O19" s="31"/>
    </row>
    <row r="20" spans="2:16" s="35" customFormat="1" ht="12.75" customHeight="1" x14ac:dyDescent="0.2">
      <c r="B20" s="31"/>
      <c r="C20" s="31"/>
      <c r="D20" s="33"/>
      <c r="E20" s="33"/>
      <c r="F20" s="33"/>
      <c r="G20" s="34"/>
      <c r="H20" s="31"/>
      <c r="I20" s="31"/>
      <c r="J20" s="31"/>
      <c r="K20" s="31"/>
      <c r="L20" s="31"/>
      <c r="M20" s="31"/>
      <c r="N20" s="31"/>
      <c r="O20" s="31"/>
    </row>
  </sheetData>
  <mergeCells count="84">
    <mergeCell ref="E9:F9"/>
    <mergeCell ref="H9:I9"/>
    <mergeCell ref="J9:K9"/>
    <mergeCell ref="L9:M9"/>
    <mergeCell ref="N9:O9"/>
    <mergeCell ref="B1:C4"/>
    <mergeCell ref="B7:B10"/>
    <mergeCell ref="E8:F8"/>
    <mergeCell ref="L8:M8"/>
    <mergeCell ref="B5:P5"/>
    <mergeCell ref="H7:I7"/>
    <mergeCell ref="H8:I8"/>
    <mergeCell ref="J7:K7"/>
    <mergeCell ref="J6:K6"/>
    <mergeCell ref="N4:O4"/>
    <mergeCell ref="N6:O6"/>
    <mergeCell ref="N7:O7"/>
    <mergeCell ref="N8:O8"/>
    <mergeCell ref="L4:M4"/>
    <mergeCell ref="N1:O1"/>
    <mergeCell ref="N2:O2"/>
    <mergeCell ref="N3:O3"/>
    <mergeCell ref="J8:K8"/>
    <mergeCell ref="E6:F6"/>
    <mergeCell ref="L1:M1"/>
    <mergeCell ref="L2:M2"/>
    <mergeCell ref="L3:M3"/>
    <mergeCell ref="L6:M6"/>
    <mergeCell ref="D1:E2"/>
    <mergeCell ref="D3:E4"/>
    <mergeCell ref="L7:M7"/>
    <mergeCell ref="E7:F7"/>
    <mergeCell ref="F1:K2"/>
    <mergeCell ref="F3:K4"/>
    <mergeCell ref="H6:I6"/>
    <mergeCell ref="N10:O10"/>
    <mergeCell ref="L12:M12"/>
    <mergeCell ref="E11:F11"/>
    <mergeCell ref="B11:B12"/>
    <mergeCell ref="N11:O11"/>
    <mergeCell ref="N12:O12"/>
    <mergeCell ref="L10:M10"/>
    <mergeCell ref="H12:I12"/>
    <mergeCell ref="E12:F12"/>
    <mergeCell ref="E10:F10"/>
    <mergeCell ref="H10:I10"/>
    <mergeCell ref="J10:K10"/>
    <mergeCell ref="J11:K11"/>
    <mergeCell ref="J12:K12"/>
    <mergeCell ref="H11:I11"/>
    <mergeCell ref="N16:O16"/>
    <mergeCell ref="E13:F13"/>
    <mergeCell ref="J16:K16"/>
    <mergeCell ref="L15:M15"/>
    <mergeCell ref="L11:M11"/>
    <mergeCell ref="N15:O15"/>
    <mergeCell ref="L14:M14"/>
    <mergeCell ref="N14:O14"/>
    <mergeCell ref="J14:K14"/>
    <mergeCell ref="N13:O13"/>
    <mergeCell ref="L13:M13"/>
    <mergeCell ref="E15:F15"/>
    <mergeCell ref="H15:I15"/>
    <mergeCell ref="J15:K15"/>
    <mergeCell ref="L16:M16"/>
    <mergeCell ref="H13:I13"/>
    <mergeCell ref="L18:M18"/>
    <mergeCell ref="N18:O18"/>
    <mergeCell ref="E17:F17"/>
    <mergeCell ref="H17:I17"/>
    <mergeCell ref="J17:K17"/>
    <mergeCell ref="L17:M17"/>
    <mergeCell ref="N17:O17"/>
    <mergeCell ref="B13:B14"/>
    <mergeCell ref="B17:B18"/>
    <mergeCell ref="E18:F18"/>
    <mergeCell ref="H18:I18"/>
    <mergeCell ref="J18:K18"/>
    <mergeCell ref="H16:I16"/>
    <mergeCell ref="B15:B16"/>
    <mergeCell ref="E14:F14"/>
    <mergeCell ref="H14:I14"/>
    <mergeCell ref="E16:F16"/>
    <mergeCell ref="J13:K13"/>
  </mergeCells>
  <phoneticPr fontId="1" type="noConversion"/>
  <printOptions horizontalCentered="1"/>
  <pageMargins left="0.43307086614173229" right="0.43307086614173229" top="0.43307086614173229" bottom="0.43307086614173229" header="0.23622047244094491" footer="0.23622047244094491"/>
  <pageSetup scale="37" orientation="landscape" r:id="rId1"/>
  <headerFooter>
    <oddFooter>&amp;L&amp;G&amp;COficina Asesora de Planeación – OAP
Comité Institucional de Gestión y Desempeño de la SDSCJ del 31 de enero de 2022
&amp;8
&amp;G&amp;R&amp;G</oddFooter>
  </headerFooter>
  <rowBreaks count="1" manualBreakCount="1">
    <brk id="16" min="1" max="70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50F2E"/>
  </sheetPr>
  <dimension ref="C2:G8"/>
  <sheetViews>
    <sheetView showGridLines="0" topLeftCell="A2" zoomScale="85" zoomScaleNormal="85" workbookViewId="0">
      <selection activeCell="E4" sqref="E4:F4"/>
    </sheetView>
  </sheetViews>
  <sheetFormatPr baseColWidth="10" defaultColWidth="11.42578125" defaultRowHeight="15" x14ac:dyDescent="0.25"/>
  <cols>
    <col min="4" max="4" width="18.7109375" customWidth="1"/>
    <col min="5" max="5" width="67.140625" customWidth="1"/>
    <col min="6" max="6" width="48.42578125" customWidth="1"/>
  </cols>
  <sheetData>
    <row r="2" spans="3:7" ht="42" customHeight="1" thickBot="1" x14ac:dyDescent="0.3">
      <c r="C2" s="159"/>
      <c r="D2" s="159"/>
      <c r="E2" s="159"/>
      <c r="F2" s="159"/>
      <c r="G2" s="58"/>
    </row>
    <row r="3" spans="3:7" ht="15.75" thickBot="1" x14ac:dyDescent="0.3">
      <c r="C3" s="160" t="s">
        <v>109</v>
      </c>
      <c r="D3" s="161"/>
      <c r="E3" s="162">
        <v>44944</v>
      </c>
      <c r="F3" s="163"/>
    </row>
    <row r="4" spans="3:7" ht="123" customHeight="1" thickBot="1" x14ac:dyDescent="0.3">
      <c r="C4" s="164" t="s">
        <v>110</v>
      </c>
      <c r="D4" s="165"/>
      <c r="E4" s="166" t="s">
        <v>111</v>
      </c>
      <c r="F4" s="167"/>
    </row>
    <row r="5" spans="3:7" ht="15.75" thickBot="1" x14ac:dyDescent="0.3">
      <c r="C5" s="61"/>
      <c r="D5" s="61"/>
      <c r="E5" s="61"/>
      <c r="F5" s="61"/>
    </row>
    <row r="6" spans="3:7" ht="15.75" thickBot="1" x14ac:dyDescent="0.3">
      <c r="C6" s="156" t="s">
        <v>112</v>
      </c>
      <c r="D6" s="157"/>
      <c r="E6" s="157"/>
      <c r="F6" s="158"/>
    </row>
    <row r="7" spans="3:7" ht="15.75" thickBot="1" x14ac:dyDescent="0.3">
      <c r="C7" s="62" t="s">
        <v>113</v>
      </c>
      <c r="D7" s="62" t="s">
        <v>114</v>
      </c>
      <c r="E7" s="62" t="s">
        <v>115</v>
      </c>
      <c r="F7" s="62" t="s">
        <v>116</v>
      </c>
    </row>
    <row r="8" spans="3:7" ht="29.25" thickBot="1" x14ac:dyDescent="0.3">
      <c r="C8" s="63" t="s">
        <v>117</v>
      </c>
      <c r="D8" s="63">
        <v>64529</v>
      </c>
      <c r="E8" s="64" t="s">
        <v>118</v>
      </c>
      <c r="F8" s="63" t="s">
        <v>119</v>
      </c>
    </row>
  </sheetData>
  <mergeCells count="6">
    <mergeCell ref="C6:F6"/>
    <mergeCell ref="C2:F2"/>
    <mergeCell ref="C3:D3"/>
    <mergeCell ref="E3:F3"/>
    <mergeCell ref="C4:D4"/>
    <mergeCell ref="E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C0015"/>
  </sheetPr>
  <dimension ref="A1:P34"/>
  <sheetViews>
    <sheetView showGridLines="0" topLeftCell="B3" zoomScale="83" zoomScaleNormal="80" zoomScaleSheetLayoutView="80" workbookViewId="0">
      <pane xSplit="2" ySplit="4" topLeftCell="K7" activePane="bottomRight" state="frozen"/>
      <selection pane="topRight" activeCell="D3" sqref="D3"/>
      <selection pane="bottomLeft" activeCell="B7" sqref="B7"/>
      <selection pane="bottomRight" activeCell="Q5" sqref="Q5:XFD6"/>
    </sheetView>
  </sheetViews>
  <sheetFormatPr baseColWidth="10" defaultColWidth="11.42578125" defaultRowHeight="29.25" customHeight="1" x14ac:dyDescent="0.2"/>
  <cols>
    <col min="1" max="1" width="4.7109375" style="5" customWidth="1"/>
    <col min="2" max="2" width="15.85546875" style="1" customWidth="1"/>
    <col min="3" max="3" width="9.85546875" style="1" customWidth="1"/>
    <col min="4" max="4" width="35.42578125" style="3" customWidth="1"/>
    <col min="5" max="6" width="17.85546875" style="3" customWidth="1"/>
    <col min="7" max="7" width="35.85546875" style="4" customWidth="1"/>
    <col min="8" max="8" width="28.42578125" style="1" customWidth="1"/>
    <col min="9" max="9" width="10.5703125" style="1" customWidth="1"/>
    <col min="10" max="10" width="17.7109375" style="1" customWidth="1"/>
    <col min="11" max="11" width="15.140625" style="1" customWidth="1"/>
    <col min="12" max="12" width="15.85546875" style="1" customWidth="1"/>
    <col min="13" max="13" width="14.28515625" style="1" customWidth="1"/>
    <col min="14" max="15" width="16" style="1" customWidth="1"/>
    <col min="16" max="16" width="14.140625" style="5" customWidth="1"/>
    <col min="17" max="16384" width="11.42578125" style="5"/>
  </cols>
  <sheetData>
    <row r="1" spans="2:16" s="1" customFormat="1" ht="29.25" customHeight="1" x14ac:dyDescent="0.25">
      <c r="B1" s="151"/>
      <c r="C1" s="132"/>
      <c r="D1" s="130" t="s">
        <v>0</v>
      </c>
      <c r="E1" s="130"/>
      <c r="F1" s="132" t="s">
        <v>1</v>
      </c>
      <c r="G1" s="132"/>
      <c r="H1" s="132"/>
      <c r="I1" s="132"/>
      <c r="J1" s="132"/>
      <c r="K1" s="132"/>
      <c r="L1" s="149" t="s">
        <v>2</v>
      </c>
      <c r="M1" s="149"/>
      <c r="N1" s="134" t="s">
        <v>3</v>
      </c>
      <c r="O1" s="134"/>
    </row>
    <row r="2" spans="2:16" s="1" customFormat="1" ht="29.25" customHeight="1" x14ac:dyDescent="0.25">
      <c r="B2" s="152"/>
      <c r="C2" s="133"/>
      <c r="D2" s="131"/>
      <c r="E2" s="131"/>
      <c r="F2" s="133"/>
      <c r="G2" s="133"/>
      <c r="H2" s="133"/>
      <c r="I2" s="133"/>
      <c r="J2" s="133"/>
      <c r="K2" s="133"/>
      <c r="L2" s="150" t="s">
        <v>4</v>
      </c>
      <c r="M2" s="150"/>
      <c r="N2" s="97">
        <v>2</v>
      </c>
      <c r="O2" s="97"/>
    </row>
    <row r="3" spans="2:16" s="1" customFormat="1" ht="29.25" customHeight="1" thickBot="1" x14ac:dyDescent="0.3">
      <c r="B3" s="152"/>
      <c r="C3" s="133"/>
      <c r="D3" s="131" t="s">
        <v>5</v>
      </c>
      <c r="E3" s="131"/>
      <c r="F3" s="133" t="s">
        <v>120</v>
      </c>
      <c r="G3" s="133"/>
      <c r="H3" s="133"/>
      <c r="I3" s="133"/>
      <c r="J3" s="133"/>
      <c r="K3" s="133"/>
      <c r="L3" s="150" t="s">
        <v>7</v>
      </c>
      <c r="M3" s="150"/>
      <c r="N3" s="137">
        <v>43346</v>
      </c>
      <c r="O3" s="137"/>
      <c r="P3" s="25"/>
    </row>
    <row r="4" spans="2:16" s="1" customFormat="1" ht="43.5" customHeight="1" x14ac:dyDescent="0.25">
      <c r="B4" s="152"/>
      <c r="C4" s="133"/>
      <c r="D4" s="131"/>
      <c r="E4" s="131"/>
      <c r="F4" s="133"/>
      <c r="G4" s="133"/>
      <c r="H4" s="133"/>
      <c r="I4" s="133"/>
      <c r="J4" s="133"/>
      <c r="K4" s="133"/>
      <c r="L4" s="150" t="s">
        <v>8</v>
      </c>
      <c r="M4" s="150"/>
      <c r="N4" s="97" t="s">
        <v>9</v>
      </c>
      <c r="O4" s="97"/>
      <c r="P4" s="46" t="s">
        <v>36</v>
      </c>
    </row>
    <row r="5" spans="2:16" s="1" customFormat="1" ht="29.25" customHeight="1" x14ac:dyDescent="0.25">
      <c r="B5" s="170" t="s">
        <v>19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2"/>
    </row>
    <row r="6" spans="2:16" s="1" customFormat="1" ht="29.25" customHeight="1" x14ac:dyDescent="0.25">
      <c r="B6" s="56" t="s">
        <v>37</v>
      </c>
      <c r="C6" s="56" t="s">
        <v>38</v>
      </c>
      <c r="D6" s="56" t="s">
        <v>39</v>
      </c>
      <c r="E6" s="173" t="s">
        <v>40</v>
      </c>
      <c r="F6" s="173"/>
      <c r="G6" s="56" t="s">
        <v>41</v>
      </c>
      <c r="H6" s="173" t="s">
        <v>42</v>
      </c>
      <c r="I6" s="173"/>
      <c r="J6" s="173" t="s">
        <v>43</v>
      </c>
      <c r="K6" s="173"/>
      <c r="L6" s="173" t="s">
        <v>44</v>
      </c>
      <c r="M6" s="173"/>
      <c r="N6" s="173" t="s">
        <v>45</v>
      </c>
      <c r="O6" s="173"/>
      <c r="P6" s="57">
        <f>SUM(P7:P24)</f>
        <v>0.19998000000000002</v>
      </c>
    </row>
    <row r="7" spans="2:16" s="8" customFormat="1" ht="67.5" customHeight="1" x14ac:dyDescent="0.2">
      <c r="B7" s="168" t="s">
        <v>121</v>
      </c>
      <c r="C7" s="50" t="s">
        <v>47</v>
      </c>
      <c r="D7" s="71" t="s">
        <v>122</v>
      </c>
      <c r="E7" s="147" t="s">
        <v>123</v>
      </c>
      <c r="F7" s="147"/>
      <c r="G7" s="50" t="s">
        <v>124</v>
      </c>
      <c r="H7" s="103" t="s">
        <v>51</v>
      </c>
      <c r="I7" s="103"/>
      <c r="J7" s="103"/>
      <c r="K7" s="103"/>
      <c r="L7" s="103" t="s">
        <v>125</v>
      </c>
      <c r="M7" s="103"/>
      <c r="N7" s="96">
        <v>45291</v>
      </c>
      <c r="O7" s="96"/>
      <c r="P7" s="45">
        <v>1.111E-2</v>
      </c>
    </row>
    <row r="8" spans="2:16" s="8" customFormat="1" ht="67.5" customHeight="1" x14ac:dyDescent="0.2">
      <c r="B8" s="168"/>
      <c r="C8" s="50" t="s">
        <v>53</v>
      </c>
      <c r="D8" s="71" t="s">
        <v>126</v>
      </c>
      <c r="E8" s="147" t="s">
        <v>127</v>
      </c>
      <c r="F8" s="147"/>
      <c r="G8" s="50" t="s">
        <v>128</v>
      </c>
      <c r="H8" s="103" t="s">
        <v>51</v>
      </c>
      <c r="I8" s="103"/>
      <c r="J8" s="103"/>
      <c r="K8" s="103"/>
      <c r="L8" s="103" t="s">
        <v>57</v>
      </c>
      <c r="M8" s="103"/>
      <c r="N8" s="96">
        <v>44957</v>
      </c>
      <c r="O8" s="96"/>
      <c r="P8" s="45">
        <v>1.111E-2</v>
      </c>
    </row>
    <row r="9" spans="2:16" s="8" customFormat="1" ht="67.5" customHeight="1" x14ac:dyDescent="0.2">
      <c r="B9" s="168"/>
      <c r="C9" s="50" t="s">
        <v>58</v>
      </c>
      <c r="D9" s="71" t="s">
        <v>129</v>
      </c>
      <c r="E9" s="147" t="s">
        <v>130</v>
      </c>
      <c r="F9" s="147"/>
      <c r="G9" s="50" t="s">
        <v>131</v>
      </c>
      <c r="H9" s="103" t="s">
        <v>51</v>
      </c>
      <c r="I9" s="103"/>
      <c r="J9" s="103" t="s">
        <v>132</v>
      </c>
      <c r="K9" s="103"/>
      <c r="L9" s="103" t="s">
        <v>57</v>
      </c>
      <c r="M9" s="103"/>
      <c r="N9" s="96">
        <v>44972</v>
      </c>
      <c r="O9" s="96"/>
      <c r="P9" s="45">
        <v>1.111E-2</v>
      </c>
    </row>
    <row r="10" spans="2:16" s="8" customFormat="1" ht="67.5" customHeight="1" x14ac:dyDescent="0.2">
      <c r="B10" s="168"/>
      <c r="C10" s="50" t="s">
        <v>62</v>
      </c>
      <c r="D10" s="71" t="s">
        <v>133</v>
      </c>
      <c r="E10" s="147" t="s">
        <v>134</v>
      </c>
      <c r="F10" s="147"/>
      <c r="G10" s="50" t="s">
        <v>135</v>
      </c>
      <c r="H10" s="103" t="s">
        <v>51</v>
      </c>
      <c r="I10" s="103"/>
      <c r="J10" s="103" t="s">
        <v>132</v>
      </c>
      <c r="K10" s="103"/>
      <c r="L10" s="103" t="s">
        <v>57</v>
      </c>
      <c r="M10" s="103"/>
      <c r="N10" s="96">
        <v>44985</v>
      </c>
      <c r="O10" s="96"/>
      <c r="P10" s="45">
        <v>1.111E-2</v>
      </c>
    </row>
    <row r="11" spans="2:16" s="8" customFormat="1" ht="67.5" customHeight="1" x14ac:dyDescent="0.2">
      <c r="B11" s="168"/>
      <c r="C11" s="50" t="s">
        <v>136</v>
      </c>
      <c r="D11" s="71" t="s">
        <v>137</v>
      </c>
      <c r="E11" s="147" t="s">
        <v>138</v>
      </c>
      <c r="F11" s="147"/>
      <c r="G11" s="50" t="s">
        <v>139</v>
      </c>
      <c r="H11" s="103" t="s">
        <v>140</v>
      </c>
      <c r="I11" s="103"/>
      <c r="J11" s="103" t="s">
        <v>141</v>
      </c>
      <c r="K11" s="103"/>
      <c r="L11" s="103" t="s">
        <v>57</v>
      </c>
      <c r="M11" s="103"/>
      <c r="N11" s="96" t="s">
        <v>142</v>
      </c>
      <c r="O11" s="96"/>
      <c r="P11" s="45">
        <v>1.111E-2</v>
      </c>
    </row>
    <row r="12" spans="2:16" s="8" customFormat="1" ht="150.75" customHeight="1" x14ac:dyDescent="0.2">
      <c r="B12" s="168"/>
      <c r="C12" s="50" t="s">
        <v>143</v>
      </c>
      <c r="D12" s="72" t="s">
        <v>144</v>
      </c>
      <c r="E12" s="169" t="s">
        <v>145</v>
      </c>
      <c r="F12" s="169"/>
      <c r="G12" s="50" t="s">
        <v>146</v>
      </c>
      <c r="H12" s="103" t="s">
        <v>147</v>
      </c>
      <c r="I12" s="103"/>
      <c r="J12" s="103" t="s">
        <v>51</v>
      </c>
      <c r="K12" s="103"/>
      <c r="L12" s="103" t="s">
        <v>57</v>
      </c>
      <c r="M12" s="103"/>
      <c r="N12" s="103" t="s">
        <v>148</v>
      </c>
      <c r="O12" s="103"/>
      <c r="P12" s="45">
        <v>1.111E-2</v>
      </c>
    </row>
    <row r="13" spans="2:16" s="8" customFormat="1" ht="67.5" customHeight="1" x14ac:dyDescent="0.2">
      <c r="B13" s="168"/>
      <c r="C13" s="50">
        <v>1.7</v>
      </c>
      <c r="D13" s="72" t="s">
        <v>149</v>
      </c>
      <c r="E13" s="169" t="s">
        <v>150</v>
      </c>
      <c r="F13" s="169"/>
      <c r="G13" s="50" t="s">
        <v>146</v>
      </c>
      <c r="H13" s="103" t="s">
        <v>147</v>
      </c>
      <c r="I13" s="103"/>
      <c r="J13" s="103" t="s">
        <v>51</v>
      </c>
      <c r="K13" s="103"/>
      <c r="L13" s="103" t="s">
        <v>57</v>
      </c>
      <c r="M13" s="103"/>
      <c r="N13" s="103" t="s">
        <v>148</v>
      </c>
      <c r="O13" s="103"/>
      <c r="P13" s="45">
        <v>1.111E-2</v>
      </c>
    </row>
    <row r="14" spans="2:16" s="8" customFormat="1" ht="129.75" customHeight="1" x14ac:dyDescent="0.2">
      <c r="B14" s="168" t="s">
        <v>151</v>
      </c>
      <c r="C14" s="50" t="s">
        <v>68</v>
      </c>
      <c r="D14" s="73" t="s">
        <v>152</v>
      </c>
      <c r="E14" s="169" t="s">
        <v>153</v>
      </c>
      <c r="F14" s="169"/>
      <c r="G14" s="50" t="s">
        <v>154</v>
      </c>
      <c r="H14" s="169" t="s">
        <v>155</v>
      </c>
      <c r="I14" s="169"/>
      <c r="J14" s="103" t="s">
        <v>132</v>
      </c>
      <c r="K14" s="103"/>
      <c r="L14" s="103" t="s">
        <v>125</v>
      </c>
      <c r="M14" s="103"/>
      <c r="N14" s="96">
        <v>45275</v>
      </c>
      <c r="O14" s="96"/>
      <c r="P14" s="45">
        <v>1.111E-2</v>
      </c>
    </row>
    <row r="15" spans="2:16" s="8" customFormat="1" ht="118.5" customHeight="1" x14ac:dyDescent="0.2">
      <c r="B15" s="168"/>
      <c r="C15" s="50" t="s">
        <v>72</v>
      </c>
      <c r="D15" s="72" t="s">
        <v>156</v>
      </c>
      <c r="E15" s="147" t="s">
        <v>157</v>
      </c>
      <c r="F15" s="147"/>
      <c r="G15" s="50" t="s">
        <v>158</v>
      </c>
      <c r="H15" s="103" t="s">
        <v>159</v>
      </c>
      <c r="I15" s="103"/>
      <c r="J15" s="103"/>
      <c r="K15" s="103"/>
      <c r="L15" s="103" t="s">
        <v>160</v>
      </c>
      <c r="M15" s="103"/>
      <c r="N15" s="96" t="s">
        <v>161</v>
      </c>
      <c r="O15" s="96"/>
      <c r="P15" s="45">
        <v>1.111E-2</v>
      </c>
    </row>
    <row r="16" spans="2:16" s="8" customFormat="1" ht="171" customHeight="1" x14ac:dyDescent="0.2">
      <c r="B16" s="168"/>
      <c r="C16" s="50" t="s">
        <v>162</v>
      </c>
      <c r="D16" s="79" t="s">
        <v>163</v>
      </c>
      <c r="E16" s="147" t="s">
        <v>164</v>
      </c>
      <c r="F16" s="147"/>
      <c r="G16" s="50" t="s">
        <v>165</v>
      </c>
      <c r="H16" s="103" t="s">
        <v>166</v>
      </c>
      <c r="I16" s="103"/>
      <c r="J16" s="103" t="s">
        <v>167</v>
      </c>
      <c r="K16" s="103"/>
      <c r="L16" s="103" t="s">
        <v>168</v>
      </c>
      <c r="M16" s="103"/>
      <c r="N16" s="96" t="s">
        <v>169</v>
      </c>
      <c r="O16" s="96"/>
      <c r="P16" s="45">
        <v>1.111E-2</v>
      </c>
    </row>
    <row r="17" spans="1:16" s="8" customFormat="1" ht="114.75" customHeight="1" x14ac:dyDescent="0.2">
      <c r="B17" s="168"/>
      <c r="C17" s="50" t="s">
        <v>170</v>
      </c>
      <c r="D17" s="71" t="s">
        <v>171</v>
      </c>
      <c r="E17" s="147" t="s">
        <v>172</v>
      </c>
      <c r="F17" s="147"/>
      <c r="G17" s="50" t="s">
        <v>173</v>
      </c>
      <c r="H17" s="103" t="s">
        <v>51</v>
      </c>
      <c r="I17" s="103"/>
      <c r="J17" s="103" t="s">
        <v>174</v>
      </c>
      <c r="K17" s="103"/>
      <c r="L17" s="103" t="s">
        <v>57</v>
      </c>
      <c r="M17" s="103"/>
      <c r="N17" s="96" t="s">
        <v>175</v>
      </c>
      <c r="O17" s="96"/>
      <c r="P17" s="45">
        <v>1.111E-2</v>
      </c>
    </row>
    <row r="18" spans="1:16" s="8" customFormat="1" ht="102" customHeight="1" x14ac:dyDescent="0.2">
      <c r="B18" s="168"/>
      <c r="C18" s="50" t="s">
        <v>176</v>
      </c>
      <c r="D18" s="71" t="s">
        <v>177</v>
      </c>
      <c r="E18" s="147" t="s">
        <v>178</v>
      </c>
      <c r="F18" s="147"/>
      <c r="G18" s="50" t="s">
        <v>179</v>
      </c>
      <c r="H18" s="103" t="s">
        <v>51</v>
      </c>
      <c r="I18" s="103"/>
      <c r="J18" s="103"/>
      <c r="K18" s="103"/>
      <c r="L18" s="103" t="s">
        <v>57</v>
      </c>
      <c r="M18" s="103"/>
      <c r="N18" s="96">
        <v>45291</v>
      </c>
      <c r="O18" s="96"/>
      <c r="P18" s="45">
        <v>1.111E-2</v>
      </c>
    </row>
    <row r="19" spans="1:16" s="8" customFormat="1" ht="93" customHeight="1" x14ac:dyDescent="0.2">
      <c r="B19" s="168" t="s">
        <v>180</v>
      </c>
      <c r="C19" s="50" t="s">
        <v>78</v>
      </c>
      <c r="D19" s="71" t="s">
        <v>181</v>
      </c>
      <c r="E19" s="147" t="s">
        <v>182</v>
      </c>
      <c r="F19" s="147"/>
      <c r="G19" s="50" t="s">
        <v>183</v>
      </c>
      <c r="H19" s="103" t="s">
        <v>51</v>
      </c>
      <c r="I19" s="103"/>
      <c r="J19" s="103"/>
      <c r="K19" s="103"/>
      <c r="L19" s="103" t="s">
        <v>184</v>
      </c>
      <c r="M19" s="103"/>
      <c r="N19" s="96" t="s">
        <v>185</v>
      </c>
      <c r="O19" s="96"/>
      <c r="P19" s="45">
        <v>1.111E-2</v>
      </c>
    </row>
    <row r="20" spans="1:16" s="8" customFormat="1" ht="93" customHeight="1" x14ac:dyDescent="0.2">
      <c r="B20" s="168"/>
      <c r="C20" s="50" t="s">
        <v>82</v>
      </c>
      <c r="D20" s="72" t="s">
        <v>186</v>
      </c>
      <c r="E20" s="147" t="s">
        <v>187</v>
      </c>
      <c r="F20" s="147"/>
      <c r="G20" s="50" t="s">
        <v>188</v>
      </c>
      <c r="H20" s="103" t="s">
        <v>189</v>
      </c>
      <c r="I20" s="103"/>
      <c r="J20" s="103" t="s">
        <v>147</v>
      </c>
      <c r="K20" s="103"/>
      <c r="L20" s="103" t="s">
        <v>57</v>
      </c>
      <c r="M20" s="103"/>
      <c r="N20" s="96" t="s">
        <v>190</v>
      </c>
      <c r="O20" s="96"/>
      <c r="P20" s="45">
        <v>1.111E-2</v>
      </c>
    </row>
    <row r="21" spans="1:16" s="8" customFormat="1" ht="93" customHeight="1" x14ac:dyDescent="0.2">
      <c r="A21" s="9">
        <v>1</v>
      </c>
      <c r="B21" s="168"/>
      <c r="C21" s="50" t="s">
        <v>191</v>
      </c>
      <c r="D21" s="71" t="s">
        <v>192</v>
      </c>
      <c r="E21" s="147" t="s">
        <v>193</v>
      </c>
      <c r="F21" s="147"/>
      <c r="G21" s="50" t="s">
        <v>194</v>
      </c>
      <c r="H21" s="103" t="s">
        <v>51</v>
      </c>
      <c r="I21" s="103"/>
      <c r="J21" s="103" t="s">
        <v>195</v>
      </c>
      <c r="K21" s="103"/>
      <c r="L21" s="103" t="s">
        <v>57</v>
      </c>
      <c r="M21" s="103"/>
      <c r="N21" s="96" t="s">
        <v>196</v>
      </c>
      <c r="O21" s="96"/>
      <c r="P21" s="45">
        <v>1.111E-2</v>
      </c>
    </row>
    <row r="22" spans="1:16" s="8" customFormat="1" ht="93" customHeight="1" x14ac:dyDescent="0.2">
      <c r="A22" s="9"/>
      <c r="B22" s="168"/>
      <c r="C22" s="50" t="s">
        <v>197</v>
      </c>
      <c r="D22" s="72" t="s">
        <v>198</v>
      </c>
      <c r="E22" s="147" t="s">
        <v>372</v>
      </c>
      <c r="F22" s="147"/>
      <c r="G22" s="50" t="s">
        <v>199</v>
      </c>
      <c r="H22" s="103" t="s">
        <v>51</v>
      </c>
      <c r="I22" s="103"/>
      <c r="J22" s="103"/>
      <c r="K22" s="103"/>
      <c r="L22" s="103" t="s">
        <v>57</v>
      </c>
      <c r="M22" s="103"/>
      <c r="N22" s="96" t="s">
        <v>373</v>
      </c>
      <c r="O22" s="96"/>
      <c r="P22" s="45">
        <v>1.111E-2</v>
      </c>
    </row>
    <row r="23" spans="1:16" s="8" customFormat="1" ht="54.75" customHeight="1" x14ac:dyDescent="0.2">
      <c r="A23" s="9"/>
      <c r="B23" s="168"/>
      <c r="C23" s="50" t="s">
        <v>200</v>
      </c>
      <c r="D23" s="72" t="s">
        <v>201</v>
      </c>
      <c r="E23" s="147" t="s">
        <v>202</v>
      </c>
      <c r="F23" s="147"/>
      <c r="G23" s="50" t="s">
        <v>203</v>
      </c>
      <c r="H23" s="103" t="s">
        <v>51</v>
      </c>
      <c r="I23" s="103"/>
      <c r="J23" s="103" t="s">
        <v>204</v>
      </c>
      <c r="K23" s="103"/>
      <c r="L23" s="103" t="s">
        <v>57</v>
      </c>
      <c r="M23" s="103"/>
      <c r="N23" s="96">
        <v>45291</v>
      </c>
      <c r="O23" s="96"/>
      <c r="P23" s="45">
        <v>1.111E-2</v>
      </c>
    </row>
    <row r="24" spans="1:16" ht="85.5" customHeight="1" x14ac:dyDescent="0.2">
      <c r="B24" s="50" t="s">
        <v>205</v>
      </c>
      <c r="C24" s="50" t="s">
        <v>206</v>
      </c>
      <c r="D24" s="71" t="s">
        <v>207</v>
      </c>
      <c r="E24" s="147" t="s">
        <v>208</v>
      </c>
      <c r="F24" s="147"/>
      <c r="G24" s="50" t="s">
        <v>209</v>
      </c>
      <c r="H24" s="103" t="s">
        <v>103</v>
      </c>
      <c r="I24" s="103"/>
      <c r="J24" s="103"/>
      <c r="K24" s="103"/>
      <c r="L24" s="103" t="s">
        <v>57</v>
      </c>
      <c r="M24" s="97"/>
      <c r="N24" s="96">
        <v>45291</v>
      </c>
      <c r="O24" s="96"/>
      <c r="P24" s="45">
        <v>1.111E-2</v>
      </c>
    </row>
    <row r="25" spans="1:16" ht="29.25" customHeight="1" x14ac:dyDescent="0.2">
      <c r="D25" s="4"/>
      <c r="E25" s="4"/>
      <c r="F25" s="4"/>
    </row>
    <row r="26" spans="1:16" ht="29.25" customHeight="1" x14ac:dyDescent="0.2">
      <c r="D26" s="4"/>
      <c r="E26" s="4"/>
      <c r="F26" s="4"/>
    </row>
    <row r="27" spans="1:16" ht="29.25" customHeight="1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6" ht="29.25" customHeight="1" x14ac:dyDescent="0.2">
      <c r="B28" s="5"/>
      <c r="C28" s="5"/>
      <c r="G28" s="3"/>
      <c r="H28" s="5"/>
      <c r="I28" s="5"/>
      <c r="J28" s="5"/>
      <c r="K28" s="5"/>
      <c r="L28" s="5"/>
      <c r="M28" s="5"/>
      <c r="N28" s="5"/>
      <c r="O28" s="5"/>
    </row>
    <row r="29" spans="1:16" ht="29.25" customHeight="1" x14ac:dyDescent="0.2">
      <c r="B29" s="5"/>
      <c r="C29" s="5"/>
      <c r="G29" s="3"/>
      <c r="H29" s="5"/>
      <c r="I29" s="5"/>
      <c r="J29" s="5"/>
      <c r="K29" s="5"/>
      <c r="L29" s="5"/>
      <c r="M29" s="5"/>
      <c r="N29" s="5"/>
      <c r="O29" s="5"/>
    </row>
    <row r="30" spans="1:16" ht="29.25" customHeight="1" x14ac:dyDescent="0.2">
      <c r="B30" s="5"/>
      <c r="C30" s="5"/>
      <c r="G30" s="3"/>
      <c r="H30" s="5"/>
      <c r="I30" s="5"/>
      <c r="J30" s="5"/>
      <c r="K30" s="5"/>
      <c r="L30" s="5"/>
      <c r="M30" s="5"/>
      <c r="N30" s="5"/>
      <c r="O30" s="5"/>
    </row>
    <row r="31" spans="1:16" ht="29.25" customHeight="1" x14ac:dyDescent="0.2">
      <c r="B31" s="5"/>
      <c r="C31" s="5"/>
      <c r="G31" s="3"/>
      <c r="H31" s="5"/>
      <c r="I31" s="5"/>
      <c r="J31" s="5"/>
      <c r="K31" s="5"/>
      <c r="L31" s="5"/>
      <c r="M31" s="5"/>
      <c r="N31" s="5"/>
      <c r="O31" s="5"/>
    </row>
    <row r="32" spans="1:16" ht="29.25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 ht="29.25" customHeight="1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ht="29.25" customHeight="1" x14ac:dyDescent="0.2">
      <c r="D34" s="5"/>
      <c r="E34" s="5"/>
      <c r="F34" s="5"/>
      <c r="G34" s="5"/>
    </row>
  </sheetData>
  <mergeCells count="112">
    <mergeCell ref="B5:P5"/>
    <mergeCell ref="N7:O7"/>
    <mergeCell ref="E8:F8"/>
    <mergeCell ref="H8:I8"/>
    <mergeCell ref="J8:K8"/>
    <mergeCell ref="L8:M8"/>
    <mergeCell ref="N8:O8"/>
    <mergeCell ref="E7:F7"/>
    <mergeCell ref="H7:I7"/>
    <mergeCell ref="J7:K7"/>
    <mergeCell ref="L7:M7"/>
    <mergeCell ref="E6:F6"/>
    <mergeCell ref="H6:I6"/>
    <mergeCell ref="J6:K6"/>
    <mergeCell ref="L6:M6"/>
    <mergeCell ref="N6:O6"/>
    <mergeCell ref="E9:F9"/>
    <mergeCell ref="H9:I9"/>
    <mergeCell ref="J9:K9"/>
    <mergeCell ref="L9:M9"/>
    <mergeCell ref="N9:O9"/>
    <mergeCell ref="E10:F10"/>
    <mergeCell ref="H10:I10"/>
    <mergeCell ref="J10:K10"/>
    <mergeCell ref="L10:M10"/>
    <mergeCell ref="N10:O10"/>
    <mergeCell ref="E13:F13"/>
    <mergeCell ref="H13:I13"/>
    <mergeCell ref="J13:K13"/>
    <mergeCell ref="L13:M13"/>
    <mergeCell ref="N13:O13"/>
    <mergeCell ref="N16:O16"/>
    <mergeCell ref="N11:O11"/>
    <mergeCell ref="E12:F12"/>
    <mergeCell ref="H12:I12"/>
    <mergeCell ref="J12:K12"/>
    <mergeCell ref="L12:M12"/>
    <mergeCell ref="N12:O12"/>
    <mergeCell ref="E11:F11"/>
    <mergeCell ref="H11:I11"/>
    <mergeCell ref="J11:K11"/>
    <mergeCell ref="L11:M11"/>
    <mergeCell ref="J14:K14"/>
    <mergeCell ref="L14:M14"/>
    <mergeCell ref="E14:F14"/>
    <mergeCell ref="H14:I14"/>
    <mergeCell ref="N17:O17"/>
    <mergeCell ref="H22:I22"/>
    <mergeCell ref="H21:I21"/>
    <mergeCell ref="J21:K21"/>
    <mergeCell ref="L21:M21"/>
    <mergeCell ref="J16:K16"/>
    <mergeCell ref="L16:M16"/>
    <mergeCell ref="N14:O14"/>
    <mergeCell ref="E15:F15"/>
    <mergeCell ref="H15:I15"/>
    <mergeCell ref="J15:K15"/>
    <mergeCell ref="L15:M15"/>
    <mergeCell ref="N15:O15"/>
    <mergeCell ref="B19:B23"/>
    <mergeCell ref="B7:B13"/>
    <mergeCell ref="E16:F16"/>
    <mergeCell ref="H16:I16"/>
    <mergeCell ref="N18:O18"/>
    <mergeCell ref="E19:F19"/>
    <mergeCell ref="H19:I19"/>
    <mergeCell ref="J19:K19"/>
    <mergeCell ref="N19:O19"/>
    <mergeCell ref="E23:F23"/>
    <mergeCell ref="H23:I23"/>
    <mergeCell ref="J23:K23"/>
    <mergeCell ref="L23:M23"/>
    <mergeCell ref="N23:O23"/>
    <mergeCell ref="L19:M19"/>
    <mergeCell ref="B14:B18"/>
    <mergeCell ref="E18:F18"/>
    <mergeCell ref="H18:I18"/>
    <mergeCell ref="J18:K18"/>
    <mergeCell ref="L18:M18"/>
    <mergeCell ref="E17:F17"/>
    <mergeCell ref="H17:I17"/>
    <mergeCell ref="J17:K17"/>
    <mergeCell ref="L17:M17"/>
    <mergeCell ref="B1:C4"/>
    <mergeCell ref="D1:E2"/>
    <mergeCell ref="F1:K2"/>
    <mergeCell ref="L1:M1"/>
    <mergeCell ref="N1:O1"/>
    <mergeCell ref="L2:M2"/>
    <mergeCell ref="N2:O2"/>
    <mergeCell ref="D3:E4"/>
    <mergeCell ref="F3:K4"/>
    <mergeCell ref="L3:M3"/>
    <mergeCell ref="N3:O3"/>
    <mergeCell ref="L4:M4"/>
    <mergeCell ref="N4:O4"/>
    <mergeCell ref="E24:F24"/>
    <mergeCell ref="H24:I24"/>
    <mergeCell ref="J24:K24"/>
    <mergeCell ref="L24:M24"/>
    <mergeCell ref="N24:O24"/>
    <mergeCell ref="L20:M20"/>
    <mergeCell ref="E21:F21"/>
    <mergeCell ref="J22:K22"/>
    <mergeCell ref="L22:M22"/>
    <mergeCell ref="N22:O22"/>
    <mergeCell ref="N20:O20"/>
    <mergeCell ref="E20:F20"/>
    <mergeCell ref="H20:I20"/>
    <mergeCell ref="J20:K20"/>
    <mergeCell ref="E22:F22"/>
    <mergeCell ref="N21:O21"/>
  </mergeCells>
  <printOptions horizontalCentered="1"/>
  <pageMargins left="0.43307086614173229" right="0.43307086614173229" top="0.43307086614173229" bottom="0.43307086614173229" header="0.23622047244094491" footer="0.23622047244094491"/>
  <pageSetup scale="37" orientation="landscape" r:id="rId1"/>
  <headerFooter>
    <oddFooter>&amp;L&amp;G&amp;COficina Asesora de Planeación – OAP
Comité Institucional de Gestión y Desempeño de la SDSCJ del 31 de enero de 2022
&amp;8&amp;G&amp;R&amp;G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C0015"/>
  </sheetPr>
  <dimension ref="B1:P27"/>
  <sheetViews>
    <sheetView showGridLines="0" topLeftCell="B1" zoomScale="70" zoomScaleNormal="70" zoomScaleSheetLayoutView="70" workbookViewId="0">
      <pane xSplit="2" ySplit="6" topLeftCell="J7" activePane="bottomRight" state="frozen"/>
      <selection pane="topRight" activeCell="D1" sqref="D1"/>
      <selection pane="bottomLeft" activeCell="B7" sqref="B7"/>
      <selection pane="bottomRight" activeCell="Q4" sqref="Q4:XFD4"/>
    </sheetView>
  </sheetViews>
  <sheetFormatPr baseColWidth="10" defaultColWidth="11.42578125" defaultRowHeight="12.75" x14ac:dyDescent="0.2"/>
  <cols>
    <col min="1" max="1" width="4.7109375" style="5" customWidth="1"/>
    <col min="2" max="2" width="19.85546875" style="1" customWidth="1"/>
    <col min="3" max="3" width="12" style="1" customWidth="1"/>
    <col min="4" max="4" width="35.42578125" style="4" customWidth="1"/>
    <col min="5" max="6" width="17.85546875" style="4" customWidth="1"/>
    <col min="7" max="7" width="30.7109375" style="4" customWidth="1"/>
    <col min="8" max="8" width="18.7109375" style="1" customWidth="1"/>
    <col min="9" max="9" width="10.5703125" style="1" customWidth="1"/>
    <col min="10" max="10" width="17.7109375" style="1" customWidth="1"/>
    <col min="11" max="11" width="15.140625" style="1" customWidth="1"/>
    <col min="12" max="12" width="15.85546875" style="1" customWidth="1"/>
    <col min="13" max="13" width="14.28515625" style="1" customWidth="1"/>
    <col min="14" max="15" width="16" style="1" customWidth="1"/>
    <col min="16" max="16" width="19.42578125" style="5" customWidth="1"/>
    <col min="17" max="16384" width="11.42578125" style="5"/>
  </cols>
  <sheetData>
    <row r="1" spans="2:16" s="1" customFormat="1" ht="14.25" customHeight="1" x14ac:dyDescent="0.25">
      <c r="B1" s="151"/>
      <c r="C1" s="132"/>
      <c r="D1" s="130" t="s">
        <v>0</v>
      </c>
      <c r="E1" s="130"/>
      <c r="F1" s="132" t="s">
        <v>1</v>
      </c>
      <c r="G1" s="132"/>
      <c r="H1" s="132"/>
      <c r="I1" s="132"/>
      <c r="J1" s="132"/>
      <c r="K1" s="132"/>
      <c r="L1" s="149" t="s">
        <v>2</v>
      </c>
      <c r="M1" s="149"/>
      <c r="N1" s="134" t="s">
        <v>3</v>
      </c>
      <c r="O1" s="134"/>
    </row>
    <row r="2" spans="2:16" s="1" customFormat="1" ht="15.75" customHeight="1" x14ac:dyDescent="0.25">
      <c r="B2" s="152"/>
      <c r="C2" s="133"/>
      <c r="D2" s="131"/>
      <c r="E2" s="131"/>
      <c r="F2" s="133"/>
      <c r="G2" s="133"/>
      <c r="H2" s="133"/>
      <c r="I2" s="133"/>
      <c r="J2" s="133"/>
      <c r="K2" s="133"/>
      <c r="L2" s="150" t="s">
        <v>4</v>
      </c>
      <c r="M2" s="150"/>
      <c r="N2" s="97">
        <v>2</v>
      </c>
      <c r="O2" s="97"/>
    </row>
    <row r="3" spans="2:16" s="1" customFormat="1" ht="30.75" customHeight="1" x14ac:dyDescent="0.25">
      <c r="B3" s="152"/>
      <c r="C3" s="133"/>
      <c r="D3" s="131" t="s">
        <v>5</v>
      </c>
      <c r="E3" s="131"/>
      <c r="F3" s="133" t="s">
        <v>120</v>
      </c>
      <c r="G3" s="133"/>
      <c r="H3" s="133"/>
      <c r="I3" s="133"/>
      <c r="J3" s="133"/>
      <c r="K3" s="133"/>
      <c r="L3" s="150" t="s">
        <v>7</v>
      </c>
      <c r="M3" s="150"/>
      <c r="N3" s="137">
        <v>43346</v>
      </c>
      <c r="O3" s="137"/>
    </row>
    <row r="4" spans="2:16" s="1" customFormat="1" ht="40.5" customHeight="1" x14ac:dyDescent="0.25">
      <c r="B4" s="152"/>
      <c r="C4" s="133"/>
      <c r="D4" s="131"/>
      <c r="E4" s="131"/>
      <c r="F4" s="133"/>
      <c r="G4" s="133"/>
      <c r="H4" s="133"/>
      <c r="I4" s="133"/>
      <c r="J4" s="133"/>
      <c r="K4" s="133"/>
      <c r="L4" s="150" t="s">
        <v>8</v>
      </c>
      <c r="M4" s="150"/>
      <c r="N4" s="97" t="s">
        <v>9</v>
      </c>
      <c r="O4" s="97"/>
      <c r="P4" s="46" t="s">
        <v>36</v>
      </c>
    </row>
    <row r="5" spans="2:16" s="1" customFormat="1" ht="18" customHeight="1" x14ac:dyDescent="0.25">
      <c r="B5" s="153" t="s">
        <v>20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5"/>
    </row>
    <row r="6" spans="2:16" s="1" customFormat="1" ht="40.5" customHeight="1" x14ac:dyDescent="0.25">
      <c r="B6" s="56" t="s">
        <v>37</v>
      </c>
      <c r="C6" s="56" t="s">
        <v>38</v>
      </c>
      <c r="D6" s="56" t="s">
        <v>39</v>
      </c>
      <c r="E6" s="173" t="s">
        <v>40</v>
      </c>
      <c r="F6" s="173"/>
      <c r="G6" s="56" t="s">
        <v>41</v>
      </c>
      <c r="H6" s="173" t="s">
        <v>42</v>
      </c>
      <c r="I6" s="173"/>
      <c r="J6" s="173" t="s">
        <v>43</v>
      </c>
      <c r="K6" s="173"/>
      <c r="L6" s="173" t="s">
        <v>44</v>
      </c>
      <c r="M6" s="173"/>
      <c r="N6" s="173" t="s">
        <v>45</v>
      </c>
      <c r="O6" s="173"/>
      <c r="P6" s="60">
        <f>SUM(P7:P18)</f>
        <v>0.19992000000000007</v>
      </c>
    </row>
    <row r="7" spans="2:16" s="10" customFormat="1" ht="91.5" customHeight="1" x14ac:dyDescent="0.25">
      <c r="B7" s="176" t="s">
        <v>210</v>
      </c>
      <c r="C7" s="47" t="s">
        <v>47</v>
      </c>
      <c r="D7" s="52" t="s">
        <v>211</v>
      </c>
      <c r="E7" s="176" t="s">
        <v>212</v>
      </c>
      <c r="F7" s="176"/>
      <c r="G7" s="52" t="s">
        <v>213</v>
      </c>
      <c r="H7" s="176" t="s">
        <v>214</v>
      </c>
      <c r="I7" s="176"/>
      <c r="J7" s="176"/>
      <c r="K7" s="176"/>
      <c r="L7" s="176" t="s">
        <v>57</v>
      </c>
      <c r="M7" s="176"/>
      <c r="N7" s="174">
        <v>45275</v>
      </c>
      <c r="O7" s="174"/>
      <c r="P7" s="70">
        <v>1.6660000000000001E-2</v>
      </c>
    </row>
    <row r="8" spans="2:16" s="10" customFormat="1" ht="78" customHeight="1" x14ac:dyDescent="0.25">
      <c r="B8" s="176"/>
      <c r="C8" s="47" t="s">
        <v>53</v>
      </c>
      <c r="D8" s="52" t="s">
        <v>215</v>
      </c>
      <c r="E8" s="176" t="s">
        <v>216</v>
      </c>
      <c r="F8" s="176"/>
      <c r="G8" s="52" t="s">
        <v>217</v>
      </c>
      <c r="H8" s="176" t="s">
        <v>214</v>
      </c>
      <c r="I8" s="176"/>
      <c r="J8" s="176"/>
      <c r="K8" s="176"/>
      <c r="L8" s="176" t="s">
        <v>57</v>
      </c>
      <c r="M8" s="176"/>
      <c r="N8" s="174">
        <v>45291</v>
      </c>
      <c r="O8" s="174"/>
      <c r="P8" s="70">
        <v>1.6660000000000001E-2</v>
      </c>
    </row>
    <row r="9" spans="2:16" s="10" customFormat="1" ht="252.75" customHeight="1" x14ac:dyDescent="0.25">
      <c r="B9" s="182" t="s">
        <v>218</v>
      </c>
      <c r="C9" s="47" t="s">
        <v>68</v>
      </c>
      <c r="D9" s="52" t="s">
        <v>219</v>
      </c>
      <c r="E9" s="175" t="s">
        <v>220</v>
      </c>
      <c r="F9" s="175"/>
      <c r="G9" s="52" t="s">
        <v>221</v>
      </c>
      <c r="H9" s="176" t="s">
        <v>222</v>
      </c>
      <c r="I9" s="176"/>
      <c r="J9" s="176" t="s">
        <v>214</v>
      </c>
      <c r="K9" s="176"/>
      <c r="L9" s="176" t="s">
        <v>223</v>
      </c>
      <c r="M9" s="176"/>
      <c r="N9" s="174" t="s">
        <v>224</v>
      </c>
      <c r="O9" s="174"/>
      <c r="P9" s="70">
        <v>1.6660000000000001E-2</v>
      </c>
    </row>
    <row r="10" spans="2:16" s="10" customFormat="1" ht="229.5" customHeight="1" x14ac:dyDescent="0.25">
      <c r="B10" s="183"/>
      <c r="C10" s="47" t="s">
        <v>72</v>
      </c>
      <c r="D10" s="52" t="s">
        <v>225</v>
      </c>
      <c r="E10" s="175" t="s">
        <v>226</v>
      </c>
      <c r="F10" s="175"/>
      <c r="G10" s="52" t="s">
        <v>227</v>
      </c>
      <c r="H10" s="176" t="s">
        <v>222</v>
      </c>
      <c r="I10" s="176"/>
      <c r="J10" s="176" t="s">
        <v>228</v>
      </c>
      <c r="K10" s="176"/>
      <c r="L10" s="176" t="s">
        <v>57</v>
      </c>
      <c r="M10" s="176"/>
      <c r="N10" s="174">
        <v>45230</v>
      </c>
      <c r="O10" s="174"/>
      <c r="P10" s="70">
        <v>1.6660000000000001E-2</v>
      </c>
    </row>
    <row r="11" spans="2:16" s="10" customFormat="1" ht="94.5" customHeight="1" x14ac:dyDescent="0.25">
      <c r="B11" s="184"/>
      <c r="C11" s="47" t="s">
        <v>162</v>
      </c>
      <c r="D11" s="52" t="s">
        <v>229</v>
      </c>
      <c r="E11" s="180" t="s">
        <v>230</v>
      </c>
      <c r="F11" s="181"/>
      <c r="G11" s="52" t="s">
        <v>231</v>
      </c>
      <c r="H11" s="180" t="s">
        <v>214</v>
      </c>
      <c r="I11" s="181"/>
      <c r="J11" s="180" t="s">
        <v>222</v>
      </c>
      <c r="K11" s="181"/>
      <c r="L11" s="176" t="s">
        <v>57</v>
      </c>
      <c r="M11" s="176"/>
      <c r="N11" s="178">
        <v>44957</v>
      </c>
      <c r="O11" s="179"/>
      <c r="P11" s="70">
        <v>1.6660000000000001E-2</v>
      </c>
    </row>
    <row r="12" spans="2:16" s="10" customFormat="1" ht="168.75" customHeight="1" x14ac:dyDescent="0.25">
      <c r="B12" s="47" t="s">
        <v>232</v>
      </c>
      <c r="C12" s="47" t="s">
        <v>78</v>
      </c>
      <c r="D12" s="52" t="s">
        <v>233</v>
      </c>
      <c r="E12" s="180" t="s">
        <v>234</v>
      </c>
      <c r="F12" s="181"/>
      <c r="G12" s="52" t="s">
        <v>235</v>
      </c>
      <c r="H12" s="180" t="s">
        <v>214</v>
      </c>
      <c r="I12" s="181"/>
      <c r="J12" s="180"/>
      <c r="K12" s="181"/>
      <c r="L12" s="180" t="s">
        <v>57</v>
      </c>
      <c r="M12" s="181"/>
      <c r="N12" s="178">
        <v>45107</v>
      </c>
      <c r="O12" s="179"/>
      <c r="P12" s="70">
        <v>1.6660000000000001E-2</v>
      </c>
    </row>
    <row r="13" spans="2:16" s="10" customFormat="1" ht="237.75" customHeight="1" x14ac:dyDescent="0.25">
      <c r="B13" s="176" t="s">
        <v>236</v>
      </c>
      <c r="C13" s="47" t="s">
        <v>87</v>
      </c>
      <c r="D13" s="52" t="s">
        <v>237</v>
      </c>
      <c r="E13" s="176" t="s">
        <v>238</v>
      </c>
      <c r="F13" s="176"/>
      <c r="G13" s="52" t="s">
        <v>239</v>
      </c>
      <c r="H13" s="176" t="s">
        <v>214</v>
      </c>
      <c r="I13" s="176"/>
      <c r="J13" s="176" t="s">
        <v>240</v>
      </c>
      <c r="K13" s="176"/>
      <c r="L13" s="176" t="s">
        <v>57</v>
      </c>
      <c r="M13" s="176"/>
      <c r="N13" s="174">
        <v>45275</v>
      </c>
      <c r="O13" s="174"/>
      <c r="P13" s="70">
        <v>1.6660000000000001E-2</v>
      </c>
    </row>
    <row r="14" spans="2:16" s="10" customFormat="1" ht="38.25" x14ac:dyDescent="0.25">
      <c r="B14" s="176"/>
      <c r="C14" s="47" t="s">
        <v>93</v>
      </c>
      <c r="D14" s="52" t="s">
        <v>241</v>
      </c>
      <c r="E14" s="175" t="s">
        <v>242</v>
      </c>
      <c r="F14" s="175"/>
      <c r="G14" s="52" t="s">
        <v>239</v>
      </c>
      <c r="H14" s="176" t="s">
        <v>243</v>
      </c>
      <c r="I14" s="176"/>
      <c r="J14" s="176"/>
      <c r="K14" s="176"/>
      <c r="L14" s="176" t="s">
        <v>52</v>
      </c>
      <c r="M14" s="176"/>
      <c r="N14" s="174" t="s">
        <v>244</v>
      </c>
      <c r="O14" s="174"/>
      <c r="P14" s="70">
        <v>1.6660000000000001E-2</v>
      </c>
    </row>
    <row r="15" spans="2:16" s="10" customFormat="1" ht="122.25" customHeight="1" x14ac:dyDescent="0.25">
      <c r="B15" s="176" t="s">
        <v>245</v>
      </c>
      <c r="C15" s="47" t="s">
        <v>99</v>
      </c>
      <c r="D15" s="52" t="s">
        <v>246</v>
      </c>
      <c r="E15" s="176" t="s">
        <v>247</v>
      </c>
      <c r="F15" s="176"/>
      <c r="G15" s="52" t="s">
        <v>248</v>
      </c>
      <c r="H15" s="176" t="s">
        <v>214</v>
      </c>
      <c r="I15" s="176"/>
      <c r="J15" s="176"/>
      <c r="K15" s="176"/>
      <c r="L15" s="176" t="s">
        <v>57</v>
      </c>
      <c r="M15" s="176"/>
      <c r="N15" s="174">
        <v>45275</v>
      </c>
      <c r="O15" s="174"/>
      <c r="P15" s="70">
        <v>1.6660000000000001E-2</v>
      </c>
    </row>
    <row r="16" spans="2:16" s="10" customFormat="1" ht="72" customHeight="1" x14ac:dyDescent="0.25">
      <c r="B16" s="176"/>
      <c r="C16" s="47" t="s">
        <v>105</v>
      </c>
      <c r="D16" s="52" t="s">
        <v>249</v>
      </c>
      <c r="E16" s="176" t="s">
        <v>250</v>
      </c>
      <c r="F16" s="176"/>
      <c r="G16" s="52" t="s">
        <v>251</v>
      </c>
      <c r="H16" s="176" t="s">
        <v>214</v>
      </c>
      <c r="I16" s="176"/>
      <c r="J16" s="176"/>
      <c r="K16" s="176"/>
      <c r="L16" s="176" t="s">
        <v>57</v>
      </c>
      <c r="M16" s="176"/>
      <c r="N16" s="174">
        <v>45275</v>
      </c>
      <c r="O16" s="174"/>
      <c r="P16" s="70">
        <v>1.6660000000000001E-2</v>
      </c>
    </row>
    <row r="17" spans="2:16" s="10" customFormat="1" ht="72" customHeight="1" x14ac:dyDescent="0.25">
      <c r="B17" s="176"/>
      <c r="C17" s="47" t="s">
        <v>252</v>
      </c>
      <c r="D17" s="52" t="s">
        <v>253</v>
      </c>
      <c r="E17" s="177" t="s">
        <v>254</v>
      </c>
      <c r="F17" s="177"/>
      <c r="G17" s="68" t="s">
        <v>255</v>
      </c>
      <c r="H17" s="177" t="s">
        <v>256</v>
      </c>
      <c r="I17" s="177"/>
      <c r="J17" s="177" t="s">
        <v>214</v>
      </c>
      <c r="K17" s="177"/>
      <c r="L17" s="176" t="s">
        <v>57</v>
      </c>
      <c r="M17" s="176"/>
      <c r="N17" s="174">
        <v>45291</v>
      </c>
      <c r="O17" s="174"/>
      <c r="P17" s="70">
        <v>1.6660000000000001E-2</v>
      </c>
    </row>
    <row r="18" spans="2:16" s="10" customFormat="1" ht="86.25" customHeight="1" x14ac:dyDescent="0.25">
      <c r="B18" s="176"/>
      <c r="C18" s="47" t="s">
        <v>257</v>
      </c>
      <c r="D18" s="52" t="s">
        <v>258</v>
      </c>
      <c r="E18" s="175" t="s">
        <v>259</v>
      </c>
      <c r="F18" s="175"/>
      <c r="G18" s="52" t="s">
        <v>260</v>
      </c>
      <c r="H18" s="176" t="s">
        <v>261</v>
      </c>
      <c r="I18" s="176"/>
      <c r="J18" s="177" t="s">
        <v>214</v>
      </c>
      <c r="K18" s="177"/>
      <c r="L18" s="176" t="s">
        <v>57</v>
      </c>
      <c r="M18" s="176"/>
      <c r="N18" s="174" t="s">
        <v>262</v>
      </c>
      <c r="O18" s="174"/>
      <c r="P18" s="70">
        <v>1.6660000000000001E-2</v>
      </c>
    </row>
    <row r="19" spans="2:16" x14ac:dyDescent="0.2">
      <c r="D19" s="36"/>
    </row>
    <row r="20" spans="2:16" x14ac:dyDescent="0.2">
      <c r="D20" s="36"/>
    </row>
    <row r="21" spans="2:16" x14ac:dyDescent="0.2">
      <c r="D21" s="36"/>
    </row>
    <row r="22" spans="2:16" x14ac:dyDescent="0.2">
      <c r="D22" s="36"/>
    </row>
    <row r="23" spans="2:16" x14ac:dyDescent="0.2">
      <c r="D23" s="36"/>
    </row>
    <row r="26" spans="2:16" x14ac:dyDescent="0.2">
      <c r="D26" s="36"/>
    </row>
    <row r="27" spans="2:16" x14ac:dyDescent="0.2">
      <c r="D27" s="37"/>
    </row>
  </sheetData>
  <autoFilter ref="C6:O19" xr:uid="{00000000-0009-0000-0000-000004000000}">
    <filterColumn colId="2" showButton="0"/>
    <filterColumn colId="5" showButton="0"/>
    <filterColumn colId="7" showButton="0"/>
    <filterColumn colId="9" showButton="0"/>
    <filterColumn colId="11" showButton="0"/>
  </autoFilter>
  <mergeCells count="83">
    <mergeCell ref="H12:I12"/>
    <mergeCell ref="J12:K12"/>
    <mergeCell ref="H11:I11"/>
    <mergeCell ref="E13:F13"/>
    <mergeCell ref="E17:F17"/>
    <mergeCell ref="H17:I17"/>
    <mergeCell ref="J17:K17"/>
    <mergeCell ref="E16:F16"/>
    <mergeCell ref="B13:B14"/>
    <mergeCell ref="B15:B18"/>
    <mergeCell ref="B9:B11"/>
    <mergeCell ref="E12:F12"/>
    <mergeCell ref="E11:F11"/>
    <mergeCell ref="E6:F6"/>
    <mergeCell ref="L6:M6"/>
    <mergeCell ref="N6:O6"/>
    <mergeCell ref="N9:O9"/>
    <mergeCell ref="N11:O11"/>
    <mergeCell ref="L9:M9"/>
    <mergeCell ref="L10:M10"/>
    <mergeCell ref="J11:K11"/>
    <mergeCell ref="J8:K8"/>
    <mergeCell ref="E8:F8"/>
    <mergeCell ref="H6:I6"/>
    <mergeCell ref="B5:P5"/>
    <mergeCell ref="N7:O7"/>
    <mergeCell ref="N8:O8"/>
    <mergeCell ref="E10:F10"/>
    <mergeCell ref="B7:B8"/>
    <mergeCell ref="L7:M7"/>
    <mergeCell ref="E7:F7"/>
    <mergeCell ref="H7:I7"/>
    <mergeCell ref="J7:K7"/>
    <mergeCell ref="H8:I8"/>
    <mergeCell ref="J6:K6"/>
    <mergeCell ref="E9:F9"/>
    <mergeCell ref="H9:I9"/>
    <mergeCell ref="J9:K9"/>
    <mergeCell ref="L8:M8"/>
    <mergeCell ref="H10:I10"/>
    <mergeCell ref="N14:O14"/>
    <mergeCell ref="E15:F15"/>
    <mergeCell ref="H15:I15"/>
    <mergeCell ref="J15:K15"/>
    <mergeCell ref="H13:I13"/>
    <mergeCell ref="J13:K13"/>
    <mergeCell ref="E14:F14"/>
    <mergeCell ref="H14:I14"/>
    <mergeCell ref="J14:K14"/>
    <mergeCell ref="N17:O17"/>
    <mergeCell ref="L17:M17"/>
    <mergeCell ref="N10:O10"/>
    <mergeCell ref="L11:M11"/>
    <mergeCell ref="H16:I16"/>
    <mergeCell ref="J16:K16"/>
    <mergeCell ref="N16:O16"/>
    <mergeCell ref="L15:M15"/>
    <mergeCell ref="L13:M13"/>
    <mergeCell ref="L16:M16"/>
    <mergeCell ref="N12:O12"/>
    <mergeCell ref="L12:M12"/>
    <mergeCell ref="J10:K10"/>
    <mergeCell ref="N13:O13"/>
    <mergeCell ref="N15:O15"/>
    <mergeCell ref="L14:M14"/>
    <mergeCell ref="N18:O18"/>
    <mergeCell ref="E18:F18"/>
    <mergeCell ref="H18:I18"/>
    <mergeCell ref="J18:K18"/>
    <mergeCell ref="L18:M18"/>
    <mergeCell ref="B1:C4"/>
    <mergeCell ref="D1:E2"/>
    <mergeCell ref="F1:K2"/>
    <mergeCell ref="L1:M1"/>
    <mergeCell ref="N1:O1"/>
    <mergeCell ref="D3:E4"/>
    <mergeCell ref="F3:K4"/>
    <mergeCell ref="L2:M2"/>
    <mergeCell ref="N2:O2"/>
    <mergeCell ref="L3:M3"/>
    <mergeCell ref="N3:O3"/>
    <mergeCell ref="L4:M4"/>
    <mergeCell ref="N4:O4"/>
  </mergeCells>
  <printOptions horizontalCentered="1"/>
  <pageMargins left="0.43307086614173229" right="0.43307086614173229" top="0.43307086614173229" bottom="0.43307086614173229" header="0.23622047244094491" footer="0.23622047244094491"/>
  <pageSetup scale="37" orientation="landscape" r:id="rId1"/>
  <headerFooter>
    <oddFooter>&amp;L&amp;G&amp;COficina Asesora de Planeación – OAP
Comité Institucional de Gestión y Desempeño de la SDSCJ del 31 de enero de 2022
&amp;8&amp;G&amp;R&amp;G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C0015"/>
  </sheetPr>
  <dimension ref="A1:P52"/>
  <sheetViews>
    <sheetView showGridLines="0" topLeftCell="B1" zoomScale="70" zoomScaleNormal="70" zoomScaleSheetLayoutView="70" workbookViewId="0">
      <pane xSplit="2" ySplit="6" topLeftCell="H7" activePane="bottomRight" state="frozen"/>
      <selection pane="topRight" activeCell="D1" sqref="D1"/>
      <selection pane="bottomLeft" activeCell="B7" sqref="B7"/>
      <selection pane="bottomRight" activeCell="Q5" sqref="Q5:XFD6"/>
    </sheetView>
  </sheetViews>
  <sheetFormatPr baseColWidth="10" defaultColWidth="11.42578125" defaultRowHeight="30" customHeight="1" x14ac:dyDescent="0.2"/>
  <cols>
    <col min="1" max="1" width="1.7109375" style="5" customWidth="1"/>
    <col min="2" max="2" width="15.85546875" style="1" customWidth="1"/>
    <col min="3" max="3" width="9.85546875" style="1" customWidth="1"/>
    <col min="4" max="4" width="39.7109375" style="13" customWidth="1"/>
    <col min="5" max="6" width="21.5703125" style="13" customWidth="1"/>
    <col min="7" max="7" width="35.85546875" style="39" customWidth="1"/>
    <col min="8" max="9" width="15.85546875" style="1" customWidth="1"/>
    <col min="10" max="11" width="14.42578125" style="1" customWidth="1"/>
    <col min="12" max="12" width="10.42578125" style="1" customWidth="1"/>
    <col min="13" max="13" width="9.28515625" style="1" customWidth="1"/>
    <col min="14" max="14" width="12.5703125" style="1" customWidth="1"/>
    <col min="15" max="15" width="10.42578125" style="1" customWidth="1"/>
    <col min="16" max="16" width="15.5703125" style="5" customWidth="1"/>
    <col min="17" max="16384" width="11.42578125" style="5"/>
  </cols>
  <sheetData>
    <row r="1" spans="2:16" s="1" customFormat="1" ht="30" customHeight="1" x14ac:dyDescent="0.25">
      <c r="B1" s="151"/>
      <c r="C1" s="132"/>
      <c r="D1" s="130" t="s">
        <v>0</v>
      </c>
      <c r="E1" s="130"/>
      <c r="F1" s="132" t="s">
        <v>1</v>
      </c>
      <c r="G1" s="132"/>
      <c r="H1" s="132"/>
      <c r="I1" s="132"/>
      <c r="J1" s="132"/>
      <c r="K1" s="132"/>
      <c r="L1" s="149" t="s">
        <v>2</v>
      </c>
      <c r="M1" s="149"/>
      <c r="N1" s="134" t="s">
        <v>3</v>
      </c>
      <c r="O1" s="134"/>
    </row>
    <row r="2" spans="2:16" s="1" customFormat="1" ht="30" customHeight="1" x14ac:dyDescent="0.25">
      <c r="B2" s="152"/>
      <c r="C2" s="133"/>
      <c r="D2" s="131"/>
      <c r="E2" s="131"/>
      <c r="F2" s="133"/>
      <c r="G2" s="133"/>
      <c r="H2" s="133"/>
      <c r="I2" s="133"/>
      <c r="J2" s="133"/>
      <c r="K2" s="133"/>
      <c r="L2" s="150" t="s">
        <v>4</v>
      </c>
      <c r="M2" s="150"/>
      <c r="N2" s="97">
        <v>2</v>
      </c>
      <c r="O2" s="97"/>
    </row>
    <row r="3" spans="2:16" s="1" customFormat="1" ht="30" customHeight="1" x14ac:dyDescent="0.25">
      <c r="B3" s="152"/>
      <c r="C3" s="133"/>
      <c r="D3" s="131" t="s">
        <v>5</v>
      </c>
      <c r="E3" s="131"/>
      <c r="F3" s="133" t="s">
        <v>120</v>
      </c>
      <c r="G3" s="133"/>
      <c r="H3" s="133"/>
      <c r="I3" s="133"/>
      <c r="J3" s="133"/>
      <c r="K3" s="133"/>
      <c r="L3" s="150" t="s">
        <v>7</v>
      </c>
      <c r="M3" s="150"/>
      <c r="N3" s="137">
        <v>43346</v>
      </c>
      <c r="O3" s="137"/>
    </row>
    <row r="4" spans="2:16" s="1" customFormat="1" ht="30" customHeight="1" x14ac:dyDescent="0.25">
      <c r="B4" s="152"/>
      <c r="C4" s="133"/>
      <c r="D4" s="131"/>
      <c r="E4" s="131"/>
      <c r="F4" s="133"/>
      <c r="G4" s="133"/>
      <c r="H4" s="133"/>
      <c r="I4" s="133"/>
      <c r="J4" s="133"/>
      <c r="K4" s="133"/>
      <c r="L4" s="150" t="s">
        <v>8</v>
      </c>
      <c r="M4" s="150"/>
      <c r="N4" s="97" t="s">
        <v>9</v>
      </c>
      <c r="O4" s="97"/>
      <c r="P4" s="46" t="s">
        <v>36</v>
      </c>
    </row>
    <row r="5" spans="2:16" s="1" customFormat="1" ht="30" customHeight="1" x14ac:dyDescent="0.25">
      <c r="B5" s="153" t="s">
        <v>21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5"/>
    </row>
    <row r="6" spans="2:16" s="1" customFormat="1" ht="30" customHeight="1" x14ac:dyDescent="0.25">
      <c r="B6" s="56" t="s">
        <v>37</v>
      </c>
      <c r="C6" s="56" t="s">
        <v>38</v>
      </c>
      <c r="D6" s="56" t="s">
        <v>39</v>
      </c>
      <c r="E6" s="173" t="s">
        <v>40</v>
      </c>
      <c r="F6" s="173"/>
      <c r="G6" s="56" t="s">
        <v>41</v>
      </c>
      <c r="H6" s="173" t="s">
        <v>42</v>
      </c>
      <c r="I6" s="173"/>
      <c r="J6" s="173" t="s">
        <v>43</v>
      </c>
      <c r="K6" s="173"/>
      <c r="L6" s="173" t="s">
        <v>44</v>
      </c>
      <c r="M6" s="173"/>
      <c r="N6" s="173" t="s">
        <v>45</v>
      </c>
      <c r="O6" s="173"/>
      <c r="P6" s="67">
        <f>SUM(P7:P30)</f>
        <v>0.19920000000000002</v>
      </c>
    </row>
    <row r="7" spans="2:16" s="10" customFormat="1" ht="51" customHeight="1" x14ac:dyDescent="0.25">
      <c r="B7" s="186" t="s">
        <v>263</v>
      </c>
      <c r="C7" s="47" t="s">
        <v>47</v>
      </c>
      <c r="D7" s="42" t="s">
        <v>264</v>
      </c>
      <c r="E7" s="202" t="s">
        <v>265</v>
      </c>
      <c r="F7" s="202"/>
      <c r="G7" s="40" t="s">
        <v>266</v>
      </c>
      <c r="H7" s="200" t="s">
        <v>222</v>
      </c>
      <c r="I7" s="200"/>
      <c r="J7" s="200"/>
      <c r="K7" s="200"/>
      <c r="L7" s="200" t="s">
        <v>57</v>
      </c>
      <c r="M7" s="200"/>
      <c r="N7" s="201">
        <v>45138</v>
      </c>
      <c r="O7" s="201"/>
      <c r="P7" s="69">
        <v>8.3000000000000001E-3</v>
      </c>
    </row>
    <row r="8" spans="2:16" s="10" customFormat="1" ht="51" customHeight="1" x14ac:dyDescent="0.25">
      <c r="B8" s="186"/>
      <c r="C8" s="47">
        <v>1.2</v>
      </c>
      <c r="D8" s="42" t="s">
        <v>267</v>
      </c>
      <c r="E8" s="202" t="s">
        <v>268</v>
      </c>
      <c r="F8" s="202"/>
      <c r="G8" s="40" t="s">
        <v>269</v>
      </c>
      <c r="H8" s="200" t="s">
        <v>222</v>
      </c>
      <c r="I8" s="200"/>
      <c r="J8" s="200"/>
      <c r="K8" s="200"/>
      <c r="L8" s="200" t="s">
        <v>57</v>
      </c>
      <c r="M8" s="200"/>
      <c r="N8" s="201" t="s">
        <v>270</v>
      </c>
      <c r="O8" s="201"/>
      <c r="P8" s="69">
        <v>8.3000000000000001E-3</v>
      </c>
    </row>
    <row r="9" spans="2:16" s="10" customFormat="1" ht="63.75" x14ac:dyDescent="0.25">
      <c r="B9" s="186"/>
      <c r="C9" s="47">
        <v>1.3</v>
      </c>
      <c r="D9" s="42" t="s">
        <v>271</v>
      </c>
      <c r="E9" s="202" t="s">
        <v>272</v>
      </c>
      <c r="F9" s="202"/>
      <c r="G9" s="40" t="s">
        <v>273</v>
      </c>
      <c r="H9" s="200" t="s">
        <v>222</v>
      </c>
      <c r="I9" s="200"/>
      <c r="J9" s="200"/>
      <c r="K9" s="200"/>
      <c r="L9" s="200" t="s">
        <v>57</v>
      </c>
      <c r="M9" s="200"/>
      <c r="N9" s="201">
        <v>45291</v>
      </c>
      <c r="O9" s="201"/>
      <c r="P9" s="69">
        <v>8.3000000000000001E-3</v>
      </c>
    </row>
    <row r="10" spans="2:16" s="10" customFormat="1" ht="51" customHeight="1" x14ac:dyDescent="0.25">
      <c r="B10" s="186"/>
      <c r="C10" s="176">
        <v>1.4</v>
      </c>
      <c r="D10" s="203" t="s">
        <v>274</v>
      </c>
      <c r="E10" s="200" t="s">
        <v>275</v>
      </c>
      <c r="F10" s="200"/>
      <c r="G10" s="40" t="s">
        <v>276</v>
      </c>
      <c r="H10" s="200" t="s">
        <v>277</v>
      </c>
      <c r="I10" s="200"/>
      <c r="J10" s="200"/>
      <c r="K10" s="200"/>
      <c r="L10" s="200" t="s">
        <v>57</v>
      </c>
      <c r="M10" s="200"/>
      <c r="N10" s="201" t="s">
        <v>224</v>
      </c>
      <c r="O10" s="201"/>
      <c r="P10" s="69">
        <v>8.3000000000000001E-3</v>
      </c>
    </row>
    <row r="11" spans="2:16" s="10" customFormat="1" ht="51" customHeight="1" x14ac:dyDescent="0.25">
      <c r="B11" s="186"/>
      <c r="C11" s="176"/>
      <c r="D11" s="203"/>
      <c r="E11" s="200" t="s">
        <v>278</v>
      </c>
      <c r="F11" s="200"/>
      <c r="G11" s="40" t="s">
        <v>279</v>
      </c>
      <c r="H11" s="200" t="s">
        <v>277</v>
      </c>
      <c r="I11" s="200"/>
      <c r="J11" s="200"/>
      <c r="K11" s="200"/>
      <c r="L11" s="200" t="s">
        <v>57</v>
      </c>
      <c r="M11" s="200"/>
      <c r="N11" s="201">
        <v>45291</v>
      </c>
      <c r="O11" s="201"/>
      <c r="P11" s="69">
        <v>8.3000000000000001E-3</v>
      </c>
    </row>
    <row r="12" spans="2:16" s="10" customFormat="1" ht="77.25" customHeight="1" x14ac:dyDescent="0.25">
      <c r="B12" s="186"/>
      <c r="C12" s="47">
        <v>1.6</v>
      </c>
      <c r="D12" s="52" t="s">
        <v>280</v>
      </c>
      <c r="E12" s="175" t="s">
        <v>281</v>
      </c>
      <c r="F12" s="175"/>
      <c r="G12" s="47" t="s">
        <v>282</v>
      </c>
      <c r="H12" s="176" t="s">
        <v>283</v>
      </c>
      <c r="I12" s="176"/>
      <c r="J12" s="176" t="s">
        <v>284</v>
      </c>
      <c r="K12" s="176"/>
      <c r="L12" s="176" t="s">
        <v>57</v>
      </c>
      <c r="M12" s="176"/>
      <c r="N12" s="174" t="s">
        <v>244</v>
      </c>
      <c r="O12" s="174"/>
      <c r="P12" s="69">
        <v>8.3000000000000001E-3</v>
      </c>
    </row>
    <row r="13" spans="2:16" s="10" customFormat="1" ht="46.5" customHeight="1" x14ac:dyDescent="0.25">
      <c r="B13" s="186"/>
      <c r="C13" s="47">
        <v>1.7</v>
      </c>
      <c r="D13" s="83" t="s">
        <v>285</v>
      </c>
      <c r="E13" s="175" t="s">
        <v>286</v>
      </c>
      <c r="F13" s="175"/>
      <c r="G13" s="47" t="s">
        <v>287</v>
      </c>
      <c r="H13" s="176" t="s">
        <v>51</v>
      </c>
      <c r="I13" s="176"/>
      <c r="J13" s="176" t="s">
        <v>288</v>
      </c>
      <c r="K13" s="176"/>
      <c r="L13" s="176" t="s">
        <v>57</v>
      </c>
      <c r="M13" s="176"/>
      <c r="N13" s="174">
        <v>45107</v>
      </c>
      <c r="O13" s="174"/>
      <c r="P13" s="69">
        <v>8.3000000000000001E-3</v>
      </c>
    </row>
    <row r="14" spans="2:16" s="10" customFormat="1" ht="49.5" customHeight="1" x14ac:dyDescent="0.25">
      <c r="B14" s="186"/>
      <c r="C14" s="47">
        <v>1.8</v>
      </c>
      <c r="D14" s="52" t="s">
        <v>289</v>
      </c>
      <c r="E14" s="176" t="s">
        <v>290</v>
      </c>
      <c r="F14" s="176"/>
      <c r="G14" s="47" t="s">
        <v>291</v>
      </c>
      <c r="H14" s="176" t="s">
        <v>214</v>
      </c>
      <c r="I14" s="176"/>
      <c r="J14" s="198"/>
      <c r="K14" s="199"/>
      <c r="L14" s="176" t="s">
        <v>57</v>
      </c>
      <c r="M14" s="176"/>
      <c r="N14" s="174">
        <v>45230</v>
      </c>
      <c r="O14" s="174"/>
      <c r="P14" s="69">
        <v>8.3000000000000001E-3</v>
      </c>
    </row>
    <row r="15" spans="2:16" s="10" customFormat="1" ht="66.75" customHeight="1" x14ac:dyDescent="0.25">
      <c r="B15" s="186"/>
      <c r="C15" s="47">
        <v>1.9</v>
      </c>
      <c r="D15" s="52" t="s">
        <v>292</v>
      </c>
      <c r="E15" s="175" t="s">
        <v>293</v>
      </c>
      <c r="F15" s="175"/>
      <c r="G15" s="47" t="s">
        <v>294</v>
      </c>
      <c r="H15" s="176" t="s">
        <v>295</v>
      </c>
      <c r="I15" s="176"/>
      <c r="J15" s="176"/>
      <c r="K15" s="176"/>
      <c r="L15" s="176" t="s">
        <v>57</v>
      </c>
      <c r="M15" s="176"/>
      <c r="N15" s="174">
        <v>45291</v>
      </c>
      <c r="O15" s="174"/>
      <c r="P15" s="69">
        <v>8.3000000000000001E-3</v>
      </c>
    </row>
    <row r="16" spans="2:16" s="10" customFormat="1" ht="58.5" customHeight="1" x14ac:dyDescent="0.25">
      <c r="B16" s="186"/>
      <c r="C16" s="85">
        <v>1.1000000000000001</v>
      </c>
      <c r="D16" s="52" t="s">
        <v>296</v>
      </c>
      <c r="E16" s="175" t="s">
        <v>297</v>
      </c>
      <c r="F16" s="175"/>
      <c r="G16" s="47" t="s">
        <v>298</v>
      </c>
      <c r="H16" s="176" t="s">
        <v>51</v>
      </c>
      <c r="I16" s="176"/>
      <c r="J16" s="176" t="s">
        <v>299</v>
      </c>
      <c r="K16" s="176"/>
      <c r="L16" s="176" t="s">
        <v>57</v>
      </c>
      <c r="M16" s="176"/>
      <c r="N16" s="174">
        <v>45107</v>
      </c>
      <c r="O16" s="174"/>
      <c r="P16" s="69">
        <v>8.3000000000000001E-3</v>
      </c>
    </row>
    <row r="17" spans="1:16" s="10" customFormat="1" ht="44.25" customHeight="1" x14ac:dyDescent="0.25">
      <c r="B17" s="186"/>
      <c r="C17" s="86" t="s">
        <v>379</v>
      </c>
      <c r="D17" s="52" t="s">
        <v>300</v>
      </c>
      <c r="E17" s="176" t="s">
        <v>301</v>
      </c>
      <c r="F17" s="176"/>
      <c r="G17" s="47" t="s">
        <v>302</v>
      </c>
      <c r="H17" s="176" t="s">
        <v>214</v>
      </c>
      <c r="I17" s="176"/>
      <c r="J17" s="176"/>
      <c r="K17" s="176"/>
      <c r="L17" s="176" t="s">
        <v>57</v>
      </c>
      <c r="M17" s="176"/>
      <c r="N17" s="174">
        <v>45291</v>
      </c>
      <c r="O17" s="174"/>
      <c r="P17" s="69">
        <v>8.3000000000000001E-3</v>
      </c>
    </row>
    <row r="18" spans="1:16" s="10" customFormat="1" ht="44.25" customHeight="1" x14ac:dyDescent="0.25">
      <c r="B18" s="186"/>
      <c r="C18" s="47">
        <v>1.1200000000000001</v>
      </c>
      <c r="D18" s="52" t="s">
        <v>303</v>
      </c>
      <c r="E18" s="176" t="s">
        <v>301</v>
      </c>
      <c r="F18" s="176"/>
      <c r="G18" s="47" t="s">
        <v>302</v>
      </c>
      <c r="H18" s="176" t="s">
        <v>214</v>
      </c>
      <c r="I18" s="176"/>
      <c r="J18" s="176"/>
      <c r="K18" s="176"/>
      <c r="L18" s="176" t="s">
        <v>57</v>
      </c>
      <c r="M18" s="176"/>
      <c r="N18" s="174">
        <v>45291</v>
      </c>
      <c r="O18" s="174"/>
      <c r="P18" s="69">
        <v>8.3000000000000001E-3</v>
      </c>
    </row>
    <row r="19" spans="1:16" s="10" customFormat="1" ht="85.5" customHeight="1" x14ac:dyDescent="0.25">
      <c r="B19" s="51" t="s">
        <v>304</v>
      </c>
      <c r="C19" s="47" t="s">
        <v>68</v>
      </c>
      <c r="D19" s="52" t="s">
        <v>305</v>
      </c>
      <c r="E19" s="175" t="s">
        <v>272</v>
      </c>
      <c r="F19" s="175"/>
      <c r="G19" s="47" t="s">
        <v>306</v>
      </c>
      <c r="H19" s="176" t="s">
        <v>214</v>
      </c>
      <c r="I19" s="176"/>
      <c r="J19" s="176"/>
      <c r="K19" s="176"/>
      <c r="L19" s="176" t="s">
        <v>57</v>
      </c>
      <c r="M19" s="176"/>
      <c r="N19" s="174">
        <v>45291</v>
      </c>
      <c r="O19" s="174"/>
      <c r="P19" s="69">
        <v>8.3000000000000001E-3</v>
      </c>
    </row>
    <row r="20" spans="1:16" s="10" customFormat="1" ht="43.5" customHeight="1" x14ac:dyDescent="0.25">
      <c r="B20" s="186" t="s">
        <v>307</v>
      </c>
      <c r="C20" s="47" t="s">
        <v>78</v>
      </c>
      <c r="D20" s="82" t="s">
        <v>308</v>
      </c>
      <c r="E20" s="196" t="s">
        <v>309</v>
      </c>
      <c r="F20" s="196"/>
      <c r="G20" s="82" t="s">
        <v>310</v>
      </c>
      <c r="H20" s="176" t="s">
        <v>311</v>
      </c>
      <c r="I20" s="176"/>
      <c r="J20" s="180"/>
      <c r="K20" s="181"/>
      <c r="L20" s="176" t="s">
        <v>57</v>
      </c>
      <c r="M20" s="176"/>
      <c r="N20" s="174">
        <v>45291</v>
      </c>
      <c r="O20" s="174"/>
      <c r="P20" s="69">
        <v>8.3000000000000001E-3</v>
      </c>
    </row>
    <row r="21" spans="1:16" s="10" customFormat="1" ht="43.5" customHeight="1" x14ac:dyDescent="0.2">
      <c r="B21" s="186"/>
      <c r="C21" s="47" t="s">
        <v>82</v>
      </c>
      <c r="D21" s="82" t="s">
        <v>312</v>
      </c>
      <c r="E21" s="196" t="s">
        <v>313</v>
      </c>
      <c r="F21" s="196"/>
      <c r="G21" s="82" t="s">
        <v>313</v>
      </c>
      <c r="H21" s="176" t="s">
        <v>311</v>
      </c>
      <c r="I21" s="176"/>
      <c r="J21" s="197"/>
      <c r="K21" s="197"/>
      <c r="L21" s="176" t="s">
        <v>57</v>
      </c>
      <c r="M21" s="176"/>
      <c r="N21" s="174">
        <v>45291</v>
      </c>
      <c r="O21" s="174"/>
      <c r="P21" s="69">
        <v>8.3000000000000001E-3</v>
      </c>
    </row>
    <row r="22" spans="1:16" s="10" customFormat="1" ht="104.25" customHeight="1" x14ac:dyDescent="0.25">
      <c r="B22" s="186"/>
      <c r="C22" s="47" t="s">
        <v>191</v>
      </c>
      <c r="D22" s="82" t="s">
        <v>314</v>
      </c>
      <c r="E22" s="196" t="s">
        <v>315</v>
      </c>
      <c r="F22" s="196"/>
      <c r="G22" s="82" t="s">
        <v>316</v>
      </c>
      <c r="H22" s="176" t="s">
        <v>311</v>
      </c>
      <c r="I22" s="176"/>
      <c r="J22" s="176" t="s">
        <v>147</v>
      </c>
      <c r="K22" s="176"/>
      <c r="L22" s="176" t="s">
        <v>57</v>
      </c>
      <c r="M22" s="176"/>
      <c r="N22" s="174">
        <v>45291</v>
      </c>
      <c r="O22" s="174"/>
      <c r="P22" s="69">
        <v>8.3000000000000001E-3</v>
      </c>
    </row>
    <row r="23" spans="1:16" s="10" customFormat="1" ht="73.5" customHeight="1" x14ac:dyDescent="0.25">
      <c r="B23" s="186"/>
      <c r="C23" s="47" t="s">
        <v>197</v>
      </c>
      <c r="D23" s="82" t="s">
        <v>317</v>
      </c>
      <c r="E23" s="196" t="s">
        <v>318</v>
      </c>
      <c r="F23" s="196"/>
      <c r="G23" s="82" t="s">
        <v>319</v>
      </c>
      <c r="H23" s="176" t="s">
        <v>311</v>
      </c>
      <c r="I23" s="176"/>
      <c r="J23" s="176" t="s">
        <v>222</v>
      </c>
      <c r="K23" s="176"/>
      <c r="L23" s="176" t="s">
        <v>57</v>
      </c>
      <c r="M23" s="176"/>
      <c r="N23" s="174">
        <v>45291</v>
      </c>
      <c r="O23" s="174"/>
      <c r="P23" s="69">
        <v>8.3000000000000001E-3</v>
      </c>
    </row>
    <row r="24" spans="1:16" s="10" customFormat="1" ht="99" customHeight="1" x14ac:dyDescent="0.25">
      <c r="B24" s="186" t="s">
        <v>320</v>
      </c>
      <c r="C24" s="47" t="s">
        <v>87</v>
      </c>
      <c r="D24" s="82" t="s">
        <v>375</v>
      </c>
      <c r="E24" s="190" t="s">
        <v>376</v>
      </c>
      <c r="F24" s="191"/>
      <c r="G24" s="82" t="s">
        <v>378</v>
      </c>
      <c r="H24" s="180" t="s">
        <v>147</v>
      </c>
      <c r="I24" s="181"/>
      <c r="J24" s="180" t="s">
        <v>321</v>
      </c>
      <c r="K24" s="181"/>
      <c r="L24" s="180" t="s">
        <v>322</v>
      </c>
      <c r="M24" s="181"/>
      <c r="N24" s="178" t="s">
        <v>374</v>
      </c>
      <c r="O24" s="179"/>
      <c r="P24" s="69">
        <v>8.3000000000000001E-3</v>
      </c>
    </row>
    <row r="25" spans="1:16" s="10" customFormat="1" ht="99" customHeight="1" x14ac:dyDescent="0.2">
      <c r="B25" s="186"/>
      <c r="C25" s="47" t="s">
        <v>93</v>
      </c>
      <c r="D25" s="82" t="s">
        <v>323</v>
      </c>
      <c r="E25" s="192" t="s">
        <v>324</v>
      </c>
      <c r="F25" s="193"/>
      <c r="G25" s="47" t="s">
        <v>325</v>
      </c>
      <c r="H25" s="180" t="s">
        <v>147</v>
      </c>
      <c r="I25" s="181"/>
      <c r="J25" s="194"/>
      <c r="K25" s="195"/>
      <c r="L25" s="180" t="s">
        <v>322</v>
      </c>
      <c r="M25" s="181"/>
      <c r="N25" s="178" t="s">
        <v>326</v>
      </c>
      <c r="O25" s="179"/>
      <c r="P25" s="69">
        <v>8.3000000000000001E-3</v>
      </c>
    </row>
    <row r="26" spans="1:16" s="10" customFormat="1" ht="99" customHeight="1" x14ac:dyDescent="0.25">
      <c r="B26" s="186"/>
      <c r="C26" s="47" t="s">
        <v>327</v>
      </c>
      <c r="D26" s="82" t="s">
        <v>328</v>
      </c>
      <c r="E26" s="188" t="s">
        <v>329</v>
      </c>
      <c r="F26" s="189"/>
      <c r="G26" s="47" t="s">
        <v>330</v>
      </c>
      <c r="H26" s="180" t="s">
        <v>147</v>
      </c>
      <c r="I26" s="181"/>
      <c r="J26" s="180"/>
      <c r="K26" s="181"/>
      <c r="L26" s="180" t="s">
        <v>322</v>
      </c>
      <c r="M26" s="181"/>
      <c r="N26" s="178" t="s">
        <v>326</v>
      </c>
      <c r="O26" s="179"/>
      <c r="P26" s="69">
        <v>8.3000000000000001E-3</v>
      </c>
    </row>
    <row r="27" spans="1:16" s="10" customFormat="1" ht="99" customHeight="1" x14ac:dyDescent="0.25">
      <c r="B27" s="186"/>
      <c r="C27" s="47" t="s">
        <v>331</v>
      </c>
      <c r="D27" s="52" t="s">
        <v>332</v>
      </c>
      <c r="E27" s="188" t="s">
        <v>333</v>
      </c>
      <c r="F27" s="189"/>
      <c r="G27" s="47" t="s">
        <v>377</v>
      </c>
      <c r="H27" s="180" t="s">
        <v>321</v>
      </c>
      <c r="I27" s="181"/>
      <c r="J27" s="180" t="s">
        <v>147</v>
      </c>
      <c r="K27" s="181"/>
      <c r="L27" s="180" t="s">
        <v>322</v>
      </c>
      <c r="M27" s="181"/>
      <c r="N27" s="180" t="s">
        <v>262</v>
      </c>
      <c r="O27" s="181"/>
      <c r="P27" s="69">
        <v>8.3000000000000001E-3</v>
      </c>
    </row>
    <row r="28" spans="1:16" s="10" customFormat="1" ht="95.25" customHeight="1" x14ac:dyDescent="0.25">
      <c r="A28" s="9">
        <v>1</v>
      </c>
      <c r="B28" s="186" t="s">
        <v>334</v>
      </c>
      <c r="C28" s="47" t="s">
        <v>99</v>
      </c>
      <c r="D28" s="82" t="s">
        <v>335</v>
      </c>
      <c r="E28" s="187" t="s">
        <v>336</v>
      </c>
      <c r="F28" s="187"/>
      <c r="G28" s="47" t="s">
        <v>337</v>
      </c>
      <c r="H28" s="176" t="s">
        <v>51</v>
      </c>
      <c r="I28" s="176"/>
      <c r="J28" s="176"/>
      <c r="K28" s="176"/>
      <c r="L28" s="176" t="s">
        <v>57</v>
      </c>
      <c r="M28" s="176"/>
      <c r="N28" s="174" t="s">
        <v>338</v>
      </c>
      <c r="O28" s="174"/>
      <c r="P28" s="69">
        <v>8.3000000000000001E-3</v>
      </c>
    </row>
    <row r="29" spans="1:16" s="10" customFormat="1" ht="63.75" customHeight="1" x14ac:dyDescent="0.25">
      <c r="A29" s="9"/>
      <c r="B29" s="186"/>
      <c r="C29" s="47" t="s">
        <v>105</v>
      </c>
      <c r="D29" s="52" t="s">
        <v>339</v>
      </c>
      <c r="E29" s="185" t="s">
        <v>340</v>
      </c>
      <c r="F29" s="185"/>
      <c r="G29" s="47" t="s">
        <v>341</v>
      </c>
      <c r="H29" s="176" t="s">
        <v>342</v>
      </c>
      <c r="I29" s="176"/>
      <c r="J29" s="176"/>
      <c r="K29" s="176"/>
      <c r="L29" s="176" t="s">
        <v>57</v>
      </c>
      <c r="M29" s="176"/>
      <c r="N29" s="174">
        <v>45030</v>
      </c>
      <c r="O29" s="174"/>
      <c r="P29" s="69">
        <v>8.3000000000000001E-3</v>
      </c>
    </row>
    <row r="30" spans="1:16" s="10" customFormat="1" ht="37.5" customHeight="1" x14ac:dyDescent="0.25">
      <c r="A30" s="9"/>
      <c r="B30" s="186"/>
      <c r="C30" s="47" t="s">
        <v>252</v>
      </c>
      <c r="D30" s="52" t="s">
        <v>343</v>
      </c>
      <c r="E30" s="176" t="s">
        <v>344</v>
      </c>
      <c r="F30" s="176"/>
      <c r="G30" s="47" t="s">
        <v>102</v>
      </c>
      <c r="H30" s="176" t="s">
        <v>103</v>
      </c>
      <c r="I30" s="176"/>
      <c r="J30" s="176"/>
      <c r="K30" s="176"/>
      <c r="L30" s="176" t="s">
        <v>57</v>
      </c>
      <c r="M30" s="176"/>
      <c r="N30" s="174" t="s">
        <v>345</v>
      </c>
      <c r="O30" s="174"/>
      <c r="P30" s="69">
        <v>8.3000000000000001E-3</v>
      </c>
    </row>
    <row r="31" spans="1:16" s="8" customFormat="1" ht="30" customHeight="1" x14ac:dyDescent="0.2">
      <c r="B31" s="9"/>
      <c r="C31" s="9"/>
      <c r="D31" s="11"/>
      <c r="E31" s="11"/>
      <c r="F31" s="11"/>
      <c r="G31" s="12"/>
      <c r="H31" s="9"/>
      <c r="I31" s="9"/>
      <c r="J31" s="9"/>
      <c r="K31" s="9"/>
      <c r="L31" s="9"/>
      <c r="M31" s="9"/>
      <c r="N31" s="9"/>
      <c r="O31" s="9"/>
    </row>
    <row r="32" spans="1:16" s="8" customFormat="1" ht="30" customHeight="1" x14ac:dyDescent="0.2">
      <c r="B32" s="9"/>
      <c r="C32" s="9"/>
      <c r="D32" s="11"/>
      <c r="E32" s="11"/>
      <c r="F32" s="11"/>
      <c r="G32" s="12"/>
      <c r="H32" s="9"/>
      <c r="I32" s="9"/>
      <c r="J32" s="9"/>
      <c r="K32" s="9"/>
      <c r="L32" s="9"/>
      <c r="M32" s="9"/>
      <c r="N32" s="9"/>
      <c r="O32" s="9"/>
    </row>
    <row r="33" spans="2:15" s="8" customFormat="1" ht="30" customHeight="1" x14ac:dyDescent="0.2">
      <c r="B33" s="9"/>
      <c r="C33" s="9"/>
      <c r="D33" s="11"/>
      <c r="E33" s="11"/>
      <c r="F33" s="11"/>
      <c r="G33" s="12"/>
      <c r="H33" s="9"/>
      <c r="I33" s="9"/>
      <c r="J33" s="9"/>
      <c r="K33" s="9"/>
      <c r="L33" s="9"/>
      <c r="M33" s="9"/>
      <c r="N33" s="9"/>
      <c r="O33" s="9"/>
    </row>
    <row r="34" spans="2:15" s="8" customFormat="1" ht="30" customHeight="1" x14ac:dyDescent="0.2">
      <c r="B34" s="9"/>
      <c r="C34" s="9"/>
      <c r="D34" s="11"/>
      <c r="E34" s="11"/>
      <c r="F34" s="11"/>
      <c r="G34" s="12"/>
      <c r="H34" s="9"/>
      <c r="I34" s="9"/>
      <c r="J34" s="9"/>
      <c r="K34" s="9"/>
      <c r="L34" s="9"/>
      <c r="M34" s="9"/>
      <c r="N34" s="9"/>
      <c r="O34" s="9"/>
    </row>
    <row r="35" spans="2:15" s="8" customFormat="1" ht="30" customHeight="1" x14ac:dyDescent="0.2">
      <c r="B35" s="9"/>
      <c r="C35" s="9"/>
      <c r="D35" s="11"/>
      <c r="E35" s="11"/>
      <c r="F35" s="11"/>
      <c r="G35" s="12"/>
      <c r="H35" s="9"/>
      <c r="I35" s="9"/>
      <c r="J35" s="9"/>
      <c r="K35" s="9"/>
      <c r="L35" s="9"/>
      <c r="M35" s="9"/>
      <c r="N35" s="9"/>
      <c r="O35" s="9"/>
    </row>
    <row r="36" spans="2:15" s="8" customFormat="1" ht="30" customHeight="1" x14ac:dyDescent="0.2">
      <c r="B36" s="9"/>
      <c r="C36" s="9"/>
      <c r="D36" s="11"/>
      <c r="E36" s="11"/>
      <c r="F36" s="11"/>
      <c r="G36" s="12"/>
      <c r="H36" s="9"/>
      <c r="I36" s="9"/>
      <c r="J36" s="9"/>
      <c r="K36" s="9"/>
      <c r="L36" s="9"/>
      <c r="M36" s="9"/>
      <c r="N36" s="9"/>
      <c r="O36" s="9"/>
    </row>
    <row r="37" spans="2:15" s="8" customFormat="1" ht="30" customHeight="1" x14ac:dyDescent="0.2">
      <c r="B37" s="9"/>
      <c r="C37" s="9"/>
      <c r="D37" s="11"/>
      <c r="E37" s="11"/>
      <c r="F37" s="11"/>
      <c r="G37" s="12"/>
      <c r="H37" s="9"/>
      <c r="I37" s="9"/>
      <c r="J37" s="9"/>
      <c r="K37" s="9"/>
      <c r="L37" s="9"/>
      <c r="M37" s="9"/>
      <c r="N37" s="9"/>
      <c r="O37" s="9"/>
    </row>
    <row r="38" spans="2:15" s="8" customFormat="1" ht="30" customHeight="1" x14ac:dyDescent="0.2">
      <c r="B38" s="9"/>
      <c r="C38" s="9"/>
      <c r="D38" s="11"/>
      <c r="E38" s="11"/>
      <c r="F38" s="11"/>
      <c r="G38" s="12"/>
      <c r="H38" s="9"/>
      <c r="I38" s="9"/>
      <c r="J38" s="9"/>
      <c r="K38" s="9"/>
      <c r="L38" s="9"/>
      <c r="M38" s="9"/>
      <c r="N38" s="9"/>
      <c r="O38" s="9"/>
    </row>
    <row r="39" spans="2:15" s="8" customFormat="1" ht="30" customHeight="1" x14ac:dyDescent="0.2">
      <c r="B39" s="9"/>
      <c r="C39" s="9"/>
      <c r="D39" s="11"/>
      <c r="E39" s="11"/>
      <c r="F39" s="11"/>
      <c r="G39" s="12"/>
      <c r="H39" s="9"/>
      <c r="I39" s="9"/>
      <c r="J39" s="9"/>
      <c r="K39" s="9"/>
      <c r="L39" s="9"/>
      <c r="M39" s="9"/>
      <c r="N39" s="9"/>
      <c r="O39" s="9"/>
    </row>
    <row r="40" spans="2:15" s="8" customFormat="1" ht="30" customHeight="1" x14ac:dyDescent="0.2">
      <c r="B40" s="9"/>
      <c r="C40" s="9"/>
      <c r="D40" s="11"/>
      <c r="E40" s="11"/>
      <c r="F40" s="11"/>
      <c r="G40" s="12"/>
      <c r="H40" s="9"/>
      <c r="I40" s="9"/>
      <c r="J40" s="9"/>
      <c r="K40" s="9"/>
      <c r="L40" s="9"/>
      <c r="M40" s="9"/>
      <c r="N40" s="9"/>
      <c r="O40" s="9"/>
    </row>
    <row r="41" spans="2:15" s="8" customFormat="1" ht="30" customHeight="1" x14ac:dyDescent="0.2">
      <c r="B41" s="9"/>
      <c r="C41" s="9"/>
      <c r="D41" s="11"/>
      <c r="E41" s="11"/>
      <c r="F41" s="11"/>
      <c r="G41" s="12"/>
      <c r="H41" s="9"/>
      <c r="I41" s="9"/>
      <c r="J41" s="9"/>
      <c r="K41" s="9"/>
      <c r="L41" s="9"/>
      <c r="M41" s="9"/>
      <c r="N41" s="9"/>
      <c r="O41" s="9"/>
    </row>
    <row r="42" spans="2:15" s="8" customFormat="1" ht="30" customHeight="1" x14ac:dyDescent="0.2">
      <c r="B42" s="9"/>
      <c r="C42" s="9"/>
      <c r="D42" s="11"/>
      <c r="E42" s="11"/>
      <c r="F42" s="11"/>
      <c r="G42" s="12"/>
      <c r="H42" s="9"/>
      <c r="I42" s="9"/>
      <c r="J42" s="9"/>
      <c r="K42" s="9"/>
      <c r="L42" s="9"/>
      <c r="M42" s="9"/>
      <c r="N42" s="9"/>
      <c r="O42" s="9"/>
    </row>
    <row r="43" spans="2:15" s="8" customFormat="1" ht="30" customHeight="1" x14ac:dyDescent="0.2">
      <c r="B43" s="9"/>
      <c r="C43" s="9"/>
      <c r="D43" s="11"/>
      <c r="E43" s="11"/>
      <c r="F43" s="11"/>
      <c r="G43" s="12"/>
      <c r="H43" s="9"/>
      <c r="I43" s="9"/>
      <c r="J43" s="9"/>
      <c r="K43" s="9"/>
      <c r="L43" s="9"/>
      <c r="M43" s="9"/>
      <c r="N43" s="9"/>
      <c r="O43" s="9"/>
    </row>
    <row r="44" spans="2:15" s="8" customFormat="1" ht="30" customHeight="1" x14ac:dyDescent="0.2">
      <c r="B44" s="9"/>
      <c r="C44" s="9"/>
      <c r="D44" s="11"/>
      <c r="E44" s="11"/>
      <c r="F44" s="11"/>
      <c r="G44" s="12"/>
      <c r="H44" s="9"/>
      <c r="I44" s="9"/>
      <c r="J44" s="9"/>
      <c r="K44" s="9"/>
      <c r="L44" s="9"/>
      <c r="M44" s="9"/>
      <c r="N44" s="9"/>
      <c r="O44" s="9"/>
    </row>
    <row r="45" spans="2:15" s="8" customFormat="1" ht="30" customHeight="1" x14ac:dyDescent="0.2">
      <c r="B45" s="9"/>
      <c r="C45" s="9"/>
      <c r="D45" s="11"/>
      <c r="E45" s="11"/>
      <c r="F45" s="11"/>
      <c r="G45" s="12"/>
      <c r="H45" s="9"/>
      <c r="I45" s="9"/>
      <c r="J45" s="9"/>
      <c r="K45" s="9"/>
      <c r="L45" s="9"/>
      <c r="M45" s="9"/>
      <c r="N45" s="9"/>
      <c r="O45" s="9"/>
    </row>
    <row r="46" spans="2:15" s="8" customFormat="1" ht="30" customHeight="1" x14ac:dyDescent="0.2">
      <c r="B46" s="9"/>
      <c r="C46" s="9"/>
      <c r="D46" s="11"/>
      <c r="E46" s="11"/>
      <c r="F46" s="11"/>
      <c r="G46" s="12"/>
      <c r="H46" s="9"/>
      <c r="I46" s="9"/>
      <c r="J46" s="9"/>
      <c r="K46" s="9"/>
      <c r="L46" s="9"/>
      <c r="M46" s="9"/>
      <c r="N46" s="9"/>
      <c r="O46" s="9"/>
    </row>
    <row r="47" spans="2:15" s="8" customFormat="1" ht="30" customHeight="1" x14ac:dyDescent="0.2">
      <c r="B47" s="9"/>
      <c r="C47" s="9"/>
      <c r="D47" s="11"/>
      <c r="E47" s="11"/>
      <c r="F47" s="11"/>
      <c r="G47" s="12"/>
      <c r="H47" s="9"/>
      <c r="I47" s="9"/>
      <c r="J47" s="9"/>
      <c r="K47" s="9"/>
      <c r="L47" s="9"/>
      <c r="M47" s="9"/>
      <c r="N47" s="9"/>
      <c r="O47" s="9"/>
    </row>
    <row r="48" spans="2:15" s="8" customFormat="1" ht="30" customHeight="1" x14ac:dyDescent="0.2">
      <c r="B48" s="9"/>
      <c r="C48" s="9"/>
      <c r="D48" s="13"/>
      <c r="E48" s="11"/>
      <c r="F48" s="11"/>
      <c r="G48" s="12"/>
      <c r="H48" s="9"/>
      <c r="I48" s="9"/>
      <c r="J48" s="9"/>
      <c r="K48" s="9"/>
      <c r="L48" s="9"/>
      <c r="M48" s="9"/>
      <c r="N48" s="9"/>
      <c r="O48" s="9"/>
    </row>
    <row r="49" spans="2:15" s="8" customFormat="1" ht="30" customHeight="1" x14ac:dyDescent="0.2">
      <c r="B49" s="9"/>
      <c r="C49" s="9"/>
      <c r="D49" s="13"/>
      <c r="E49" s="11"/>
      <c r="F49" s="11"/>
      <c r="G49" s="12"/>
      <c r="H49" s="9"/>
      <c r="I49" s="9"/>
      <c r="J49" s="9"/>
      <c r="K49" s="9"/>
      <c r="L49" s="9"/>
      <c r="M49" s="9"/>
      <c r="N49" s="9"/>
      <c r="O49" s="9"/>
    </row>
    <row r="50" spans="2:15" s="8" customFormat="1" ht="30" customHeight="1" x14ac:dyDescent="0.2">
      <c r="B50" s="9"/>
      <c r="C50" s="9"/>
      <c r="D50" s="13"/>
      <c r="E50" s="11"/>
      <c r="F50" s="11"/>
      <c r="G50" s="12"/>
      <c r="H50" s="9"/>
      <c r="I50" s="9"/>
      <c r="J50" s="9"/>
      <c r="K50" s="9"/>
      <c r="L50" s="9"/>
      <c r="M50" s="9"/>
      <c r="N50" s="9"/>
      <c r="O50" s="9"/>
    </row>
    <row r="51" spans="2:15" s="8" customFormat="1" ht="30" customHeight="1" x14ac:dyDescent="0.2">
      <c r="B51" s="9"/>
      <c r="C51" s="9"/>
      <c r="D51" s="13"/>
      <c r="E51" s="11"/>
      <c r="F51" s="11"/>
      <c r="G51" s="12"/>
      <c r="H51" s="9"/>
      <c r="I51" s="9"/>
      <c r="J51" s="9"/>
      <c r="K51" s="9"/>
      <c r="L51" s="9"/>
      <c r="M51" s="9"/>
      <c r="N51" s="9"/>
      <c r="O51" s="9"/>
    </row>
    <row r="52" spans="2:15" s="8" customFormat="1" ht="30" customHeight="1" x14ac:dyDescent="0.2">
      <c r="B52" s="9"/>
      <c r="C52" s="9"/>
      <c r="D52" s="13"/>
      <c r="E52" s="11"/>
      <c r="F52" s="11"/>
      <c r="G52" s="12"/>
      <c r="H52" s="9"/>
      <c r="I52" s="9"/>
      <c r="J52" s="9"/>
      <c r="K52" s="9"/>
      <c r="L52" s="9"/>
      <c r="M52" s="9"/>
      <c r="N52" s="9"/>
      <c r="O52" s="9"/>
    </row>
  </sheetData>
  <mergeCells count="145">
    <mergeCell ref="N3:O3"/>
    <mergeCell ref="L4:M4"/>
    <mergeCell ref="N4:O4"/>
    <mergeCell ref="B5:P5"/>
    <mergeCell ref="E6:F6"/>
    <mergeCell ref="H6:I6"/>
    <mergeCell ref="J6:K6"/>
    <mergeCell ref="L6:M6"/>
    <mergeCell ref="N6:O6"/>
    <mergeCell ref="B1:C4"/>
    <mergeCell ref="D1:E2"/>
    <mergeCell ref="F1:K2"/>
    <mergeCell ref="L1:M1"/>
    <mergeCell ref="N1:O1"/>
    <mergeCell ref="L2:M2"/>
    <mergeCell ref="N2:O2"/>
    <mergeCell ref="D3:E4"/>
    <mergeCell ref="F3:K4"/>
    <mergeCell ref="L3:M3"/>
    <mergeCell ref="B7:B18"/>
    <mergeCell ref="E7:F7"/>
    <mergeCell ref="H7:I7"/>
    <mergeCell ref="J7:K7"/>
    <mergeCell ref="L7:M7"/>
    <mergeCell ref="N7:O7"/>
    <mergeCell ref="E8:F8"/>
    <mergeCell ref="H8:I8"/>
    <mergeCell ref="J8:K8"/>
    <mergeCell ref="L8:M8"/>
    <mergeCell ref="N10:O10"/>
    <mergeCell ref="E11:F11"/>
    <mergeCell ref="H11:I11"/>
    <mergeCell ref="J11:K11"/>
    <mergeCell ref="L11:M11"/>
    <mergeCell ref="N11:O11"/>
    <mergeCell ref="C10:C11"/>
    <mergeCell ref="D10:D11"/>
    <mergeCell ref="E10:F10"/>
    <mergeCell ref="H10:I10"/>
    <mergeCell ref="J10:K10"/>
    <mergeCell ref="L10:M10"/>
    <mergeCell ref="N8:O8"/>
    <mergeCell ref="E9:F9"/>
    <mergeCell ref="H9:I9"/>
    <mergeCell ref="J9:K9"/>
    <mergeCell ref="L9:M9"/>
    <mergeCell ref="N9:O9"/>
    <mergeCell ref="E12:F12"/>
    <mergeCell ref="H12:I12"/>
    <mergeCell ref="J12:K12"/>
    <mergeCell ref="L12:M12"/>
    <mergeCell ref="N12:O12"/>
    <mergeCell ref="E13:F13"/>
    <mergeCell ref="H13:I13"/>
    <mergeCell ref="J13:K13"/>
    <mergeCell ref="L13:M13"/>
    <mergeCell ref="N13:O13"/>
    <mergeCell ref="E14:F14"/>
    <mergeCell ref="H14:I14"/>
    <mergeCell ref="J14:K14"/>
    <mergeCell ref="L14:M14"/>
    <mergeCell ref="N14:O14"/>
    <mergeCell ref="E15:F15"/>
    <mergeCell ref="H15:I15"/>
    <mergeCell ref="J15:K15"/>
    <mergeCell ref="L15:M15"/>
    <mergeCell ref="N15:O15"/>
    <mergeCell ref="L18:M18"/>
    <mergeCell ref="N18:O18"/>
    <mergeCell ref="E19:F19"/>
    <mergeCell ref="H19:I19"/>
    <mergeCell ref="J19:K19"/>
    <mergeCell ref="L19:M19"/>
    <mergeCell ref="N19:O19"/>
    <mergeCell ref="E16:F16"/>
    <mergeCell ref="H16:I16"/>
    <mergeCell ref="J16:K16"/>
    <mergeCell ref="L16:M16"/>
    <mergeCell ref="N16:O16"/>
    <mergeCell ref="E17:F17"/>
    <mergeCell ref="H17:I17"/>
    <mergeCell ref="J17:K17"/>
    <mergeCell ref="L17:M17"/>
    <mergeCell ref="N17:O17"/>
    <mergeCell ref="B20:B23"/>
    <mergeCell ref="E20:F20"/>
    <mergeCell ref="H20:I20"/>
    <mergeCell ref="J20:K20"/>
    <mergeCell ref="L20:M20"/>
    <mergeCell ref="E23:F23"/>
    <mergeCell ref="H23:I23"/>
    <mergeCell ref="J23:K23"/>
    <mergeCell ref="L23:M23"/>
    <mergeCell ref="H22:I22"/>
    <mergeCell ref="J22:K22"/>
    <mergeCell ref="L22:M22"/>
    <mergeCell ref="E22:F22"/>
    <mergeCell ref="E21:F21"/>
    <mergeCell ref="H21:I21"/>
    <mergeCell ref="J21:K21"/>
    <mergeCell ref="L21:M21"/>
    <mergeCell ref="B28:B30"/>
    <mergeCell ref="E28:F28"/>
    <mergeCell ref="H28:I28"/>
    <mergeCell ref="J28:K28"/>
    <mergeCell ref="L28:M28"/>
    <mergeCell ref="N25:O25"/>
    <mergeCell ref="E26:F26"/>
    <mergeCell ref="H26:I26"/>
    <mergeCell ref="J26:K26"/>
    <mergeCell ref="L26:M26"/>
    <mergeCell ref="N26:O26"/>
    <mergeCell ref="B24:B27"/>
    <mergeCell ref="E24:F24"/>
    <mergeCell ref="H24:I24"/>
    <mergeCell ref="J24:K24"/>
    <mergeCell ref="L24:M24"/>
    <mergeCell ref="E25:F25"/>
    <mergeCell ref="H25:I25"/>
    <mergeCell ref="J25:K25"/>
    <mergeCell ref="L25:M25"/>
    <mergeCell ref="N24:O24"/>
    <mergeCell ref="E27:F27"/>
    <mergeCell ref="H27:I27"/>
    <mergeCell ref="J27:K27"/>
    <mergeCell ref="L27:M27"/>
    <mergeCell ref="N27:O27"/>
    <mergeCell ref="N23:O23"/>
    <mergeCell ref="N20:O20"/>
    <mergeCell ref="N21:O21"/>
    <mergeCell ref="N22:O22"/>
    <mergeCell ref="E18:F18"/>
    <mergeCell ref="H18:I18"/>
    <mergeCell ref="J18:K18"/>
    <mergeCell ref="E30:F30"/>
    <mergeCell ref="H30:I30"/>
    <mergeCell ref="J30:K30"/>
    <mergeCell ref="L30:M30"/>
    <mergeCell ref="N30:O30"/>
    <mergeCell ref="N28:O28"/>
    <mergeCell ref="E29:F29"/>
    <mergeCell ref="H29:I29"/>
    <mergeCell ref="J29:K29"/>
    <mergeCell ref="L29:M29"/>
    <mergeCell ref="N29:O29"/>
  </mergeCells>
  <printOptions horizontalCentered="1"/>
  <pageMargins left="0.43307086614173229" right="0.23622047244094491" top="0.43307086614173229" bottom="0.43307086614173229" header="0.23622047244094491" footer="0.23622047244094491"/>
  <pageSetup scale="37" orientation="landscape" r:id="rId1"/>
  <headerFooter>
    <oddFooter>&amp;L&amp;G&amp;COficina Asesora de Planeación – OAP
Comité Institucional de Gestión y Desempeño de la SDSCJ del 31 de enero de 2022
&amp;8&amp;G&amp;R&amp;G</oddFooter>
  </headerFooter>
  <rowBreaks count="1" manualBreakCount="1">
    <brk id="24" min="1" max="14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C0015"/>
  </sheetPr>
  <dimension ref="B1:P14"/>
  <sheetViews>
    <sheetView showGridLines="0" topLeftCell="B1" zoomScale="69" zoomScaleNormal="100" zoomScaleSheetLayoutView="70" workbookViewId="0">
      <pane xSplit="2" ySplit="6" topLeftCell="D7" activePane="bottomRight" state="frozen"/>
      <selection pane="topRight" activeCell="D1" sqref="D1"/>
      <selection pane="bottomLeft" activeCell="B7" sqref="B7"/>
      <selection pane="bottomRight" activeCell="B6" sqref="B6"/>
    </sheetView>
  </sheetViews>
  <sheetFormatPr baseColWidth="10" defaultColWidth="11.42578125" defaultRowHeight="12.75" x14ac:dyDescent="0.2"/>
  <cols>
    <col min="1" max="1" width="4.7109375" style="5" customWidth="1"/>
    <col min="2" max="2" width="17.28515625" style="39" customWidth="1"/>
    <col min="3" max="3" width="15" style="1" customWidth="1"/>
    <col min="4" max="4" width="35.42578125" style="3" customWidth="1"/>
    <col min="5" max="5" width="17.85546875" style="3" customWidth="1"/>
    <col min="6" max="6" width="13.85546875" style="3" customWidth="1"/>
    <col min="7" max="7" width="22.140625" style="39" customWidth="1"/>
    <col min="8" max="8" width="10.28515625" style="1" customWidth="1"/>
    <col min="9" max="9" width="5.42578125" style="1" customWidth="1"/>
    <col min="10" max="10" width="17.7109375" style="1" customWidth="1"/>
    <col min="11" max="11" width="7" style="1" customWidth="1"/>
    <col min="12" max="12" width="15.85546875" style="1" customWidth="1"/>
    <col min="13" max="13" width="14.28515625" style="1" customWidth="1"/>
    <col min="14" max="15" width="7.5703125" style="1" customWidth="1"/>
    <col min="16" max="16" width="18.28515625" style="5" customWidth="1"/>
    <col min="17" max="16384" width="11.42578125" style="5"/>
  </cols>
  <sheetData>
    <row r="1" spans="2:16" s="1" customFormat="1" ht="23.25" customHeight="1" x14ac:dyDescent="0.25">
      <c r="B1" s="151"/>
      <c r="C1" s="132"/>
      <c r="D1" s="130" t="s">
        <v>0</v>
      </c>
      <c r="E1" s="130"/>
      <c r="F1" s="132" t="s">
        <v>1</v>
      </c>
      <c r="G1" s="132"/>
      <c r="H1" s="132"/>
      <c r="I1" s="132"/>
      <c r="J1" s="132"/>
      <c r="K1" s="132"/>
      <c r="L1" s="149" t="s">
        <v>2</v>
      </c>
      <c r="M1" s="149"/>
      <c r="N1" s="134" t="s">
        <v>3</v>
      </c>
      <c r="O1" s="134"/>
    </row>
    <row r="2" spans="2:16" s="1" customFormat="1" ht="23.25" customHeight="1" x14ac:dyDescent="0.25">
      <c r="B2" s="152"/>
      <c r="C2" s="133"/>
      <c r="D2" s="131"/>
      <c r="E2" s="131"/>
      <c r="F2" s="133"/>
      <c r="G2" s="133"/>
      <c r="H2" s="133"/>
      <c r="I2" s="133"/>
      <c r="J2" s="133"/>
      <c r="K2" s="133"/>
      <c r="L2" s="150" t="s">
        <v>4</v>
      </c>
      <c r="M2" s="150"/>
      <c r="N2" s="97">
        <v>2</v>
      </c>
      <c r="O2" s="97"/>
    </row>
    <row r="3" spans="2:16" s="1" customFormat="1" ht="23.25" customHeight="1" x14ac:dyDescent="0.25">
      <c r="B3" s="152"/>
      <c r="C3" s="133"/>
      <c r="D3" s="131" t="s">
        <v>5</v>
      </c>
      <c r="E3" s="131"/>
      <c r="F3" s="133" t="s">
        <v>346</v>
      </c>
      <c r="G3" s="133"/>
      <c r="H3" s="133"/>
      <c r="I3" s="133"/>
      <c r="J3" s="133"/>
      <c r="K3" s="133"/>
      <c r="L3" s="150" t="s">
        <v>7</v>
      </c>
      <c r="M3" s="150"/>
      <c r="N3" s="137">
        <v>43346</v>
      </c>
      <c r="O3" s="137"/>
    </row>
    <row r="4" spans="2:16" s="1" customFormat="1" ht="32.25" customHeight="1" x14ac:dyDescent="0.25">
      <c r="B4" s="152"/>
      <c r="C4" s="133"/>
      <c r="D4" s="131"/>
      <c r="E4" s="131"/>
      <c r="F4" s="133"/>
      <c r="G4" s="133"/>
      <c r="H4" s="133"/>
      <c r="I4" s="133"/>
      <c r="J4" s="133"/>
      <c r="K4" s="133"/>
      <c r="L4" s="150" t="s">
        <v>8</v>
      </c>
      <c r="M4" s="150"/>
      <c r="N4" s="97" t="s">
        <v>9</v>
      </c>
      <c r="O4" s="97"/>
      <c r="P4" s="46" t="s">
        <v>36</v>
      </c>
    </row>
    <row r="5" spans="2:16" s="1" customFormat="1" ht="30" customHeight="1" x14ac:dyDescent="0.25">
      <c r="B5" s="170" t="s">
        <v>22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2"/>
    </row>
    <row r="6" spans="2:16" s="1" customFormat="1" ht="44.25" customHeight="1" x14ac:dyDescent="0.25">
      <c r="B6" s="2" t="s">
        <v>37</v>
      </c>
      <c r="C6" s="41" t="s">
        <v>38</v>
      </c>
      <c r="D6" s="41" t="s">
        <v>39</v>
      </c>
      <c r="E6" s="209" t="s">
        <v>40</v>
      </c>
      <c r="F6" s="209"/>
      <c r="G6" s="41" t="s">
        <v>41</v>
      </c>
      <c r="H6" s="209" t="s">
        <v>42</v>
      </c>
      <c r="I6" s="209"/>
      <c r="J6" s="209" t="s">
        <v>43</v>
      </c>
      <c r="K6" s="209"/>
      <c r="L6" s="209" t="s">
        <v>44</v>
      </c>
      <c r="M6" s="209"/>
      <c r="N6" s="209" t="s">
        <v>45</v>
      </c>
      <c r="O6" s="209"/>
      <c r="P6" s="49">
        <f>P7+P9+P10+P11+P12+P13+P14</f>
        <v>0.19960000000000003</v>
      </c>
    </row>
    <row r="7" spans="2:16" s="10" customFormat="1" ht="162.75" customHeight="1" x14ac:dyDescent="0.25">
      <c r="B7" s="51" t="s">
        <v>347</v>
      </c>
      <c r="C7" s="81" t="s">
        <v>87</v>
      </c>
      <c r="D7" s="42" t="s">
        <v>348</v>
      </c>
      <c r="E7" s="200" t="s">
        <v>349</v>
      </c>
      <c r="F7" s="200"/>
      <c r="G7" s="40" t="s">
        <v>350</v>
      </c>
      <c r="H7" s="200" t="s">
        <v>222</v>
      </c>
      <c r="I7" s="200"/>
      <c r="J7" s="200"/>
      <c r="K7" s="200"/>
      <c r="L7" s="200" t="s">
        <v>57</v>
      </c>
      <c r="M7" s="200"/>
      <c r="N7" s="201">
        <v>45291</v>
      </c>
      <c r="O7" s="206"/>
      <c r="P7" s="65">
        <v>0.1</v>
      </c>
    </row>
    <row r="8" spans="2:16" s="10" customFormat="1" ht="33" customHeight="1" x14ac:dyDescent="0.25">
      <c r="B8" s="146" t="s">
        <v>351</v>
      </c>
      <c r="C8" s="146"/>
      <c r="D8" s="205"/>
      <c r="E8" s="205"/>
      <c r="F8" s="205"/>
      <c r="G8" s="205"/>
      <c r="H8" s="146"/>
      <c r="I8" s="146"/>
      <c r="J8" s="146"/>
      <c r="K8" s="146"/>
      <c r="L8" s="146"/>
      <c r="M8" s="146"/>
      <c r="N8" s="146"/>
      <c r="O8" s="146"/>
      <c r="P8" s="48"/>
    </row>
    <row r="9" spans="2:16" s="10" customFormat="1" ht="38.25" x14ac:dyDescent="0.25">
      <c r="B9" s="186" t="s">
        <v>352</v>
      </c>
      <c r="C9" s="47" t="s">
        <v>47</v>
      </c>
      <c r="D9" s="42" t="s">
        <v>353</v>
      </c>
      <c r="E9" s="202" t="s">
        <v>354</v>
      </c>
      <c r="F9" s="202"/>
      <c r="G9" s="40" t="s">
        <v>355</v>
      </c>
      <c r="H9" s="200" t="s">
        <v>51</v>
      </c>
      <c r="I9" s="200"/>
      <c r="J9" s="200" t="s">
        <v>356</v>
      </c>
      <c r="K9" s="200"/>
      <c r="L9" s="200" t="s">
        <v>57</v>
      </c>
      <c r="M9" s="200"/>
      <c r="N9" s="210">
        <v>45169</v>
      </c>
      <c r="O9" s="210"/>
      <c r="P9" s="59">
        <v>1.66E-2</v>
      </c>
    </row>
    <row r="10" spans="2:16" s="10" customFormat="1" ht="158.25" customHeight="1" x14ac:dyDescent="0.25">
      <c r="B10" s="186"/>
      <c r="C10" s="47" t="s">
        <v>53</v>
      </c>
      <c r="D10" s="42" t="s">
        <v>357</v>
      </c>
      <c r="E10" s="202" t="s">
        <v>358</v>
      </c>
      <c r="F10" s="202"/>
      <c r="G10" s="40" t="s">
        <v>359</v>
      </c>
      <c r="H10" s="200" t="s">
        <v>360</v>
      </c>
      <c r="I10" s="200"/>
      <c r="J10" s="200"/>
      <c r="K10" s="200"/>
      <c r="L10" s="200" t="s">
        <v>57</v>
      </c>
      <c r="M10" s="200"/>
      <c r="N10" s="206">
        <v>45290</v>
      </c>
      <c r="O10" s="206"/>
      <c r="P10" s="59">
        <v>1.66E-2</v>
      </c>
    </row>
    <row r="11" spans="2:16" s="10" customFormat="1" ht="134.25" customHeight="1" x14ac:dyDescent="0.25">
      <c r="B11" s="186"/>
      <c r="C11" s="47" t="s">
        <v>58</v>
      </c>
      <c r="D11" s="42" t="s">
        <v>361</v>
      </c>
      <c r="E11" s="202" t="s">
        <v>362</v>
      </c>
      <c r="F11" s="202"/>
      <c r="G11" s="40" t="s">
        <v>363</v>
      </c>
      <c r="H11" s="200" t="s">
        <v>51</v>
      </c>
      <c r="I11" s="200"/>
      <c r="J11" s="200"/>
      <c r="K11" s="200"/>
      <c r="L11" s="200" t="s">
        <v>57</v>
      </c>
      <c r="M11" s="200"/>
      <c r="N11" s="174" t="s">
        <v>364</v>
      </c>
      <c r="O11" s="174"/>
      <c r="P11" s="59">
        <v>1.66E-2</v>
      </c>
    </row>
    <row r="12" spans="2:16" s="38" customFormat="1" ht="67.5" customHeight="1" x14ac:dyDescent="0.25">
      <c r="B12" s="186"/>
      <c r="C12" s="44" t="s">
        <v>62</v>
      </c>
      <c r="D12" s="43" t="s">
        <v>365</v>
      </c>
      <c r="E12" s="207" t="s">
        <v>366</v>
      </c>
      <c r="F12" s="207"/>
      <c r="G12" s="44" t="s">
        <v>367</v>
      </c>
      <c r="H12" s="204" t="s">
        <v>51</v>
      </c>
      <c r="I12" s="204"/>
      <c r="J12" s="204"/>
      <c r="K12" s="204"/>
      <c r="L12" s="204" t="s">
        <v>57</v>
      </c>
      <c r="M12" s="204"/>
      <c r="N12" s="208">
        <v>45291</v>
      </c>
      <c r="O12" s="208"/>
      <c r="P12" s="59">
        <v>1.66E-2</v>
      </c>
    </row>
    <row r="13" spans="2:16" s="38" customFormat="1" ht="67.5" customHeight="1" x14ac:dyDescent="0.25">
      <c r="B13" s="186"/>
      <c r="C13" s="47" t="s">
        <v>136</v>
      </c>
      <c r="D13" s="42" t="s">
        <v>368</v>
      </c>
      <c r="E13" s="202" t="s">
        <v>366</v>
      </c>
      <c r="F13" s="202"/>
      <c r="G13" s="40" t="s">
        <v>367</v>
      </c>
      <c r="H13" s="200" t="s">
        <v>51</v>
      </c>
      <c r="I13" s="200"/>
      <c r="J13" s="200"/>
      <c r="K13" s="200"/>
      <c r="L13" s="200" t="s">
        <v>57</v>
      </c>
      <c r="M13" s="200"/>
      <c r="N13" s="174">
        <v>44957</v>
      </c>
      <c r="O13" s="174"/>
      <c r="P13" s="59">
        <v>1.66E-2</v>
      </c>
    </row>
    <row r="14" spans="2:16" s="10" customFormat="1" ht="76.5" x14ac:dyDescent="0.25">
      <c r="B14" s="186"/>
      <c r="C14" s="40" t="s">
        <v>143</v>
      </c>
      <c r="D14" s="42" t="s">
        <v>369</v>
      </c>
      <c r="E14" s="202" t="s">
        <v>370</v>
      </c>
      <c r="F14" s="202"/>
      <c r="G14" s="40" t="s">
        <v>371</v>
      </c>
      <c r="H14" s="200" t="s">
        <v>103</v>
      </c>
      <c r="I14" s="200"/>
      <c r="J14" s="200"/>
      <c r="K14" s="200"/>
      <c r="L14" s="200" t="s">
        <v>57</v>
      </c>
      <c r="M14" s="200"/>
      <c r="N14" s="208">
        <v>45291</v>
      </c>
      <c r="O14" s="208"/>
      <c r="P14" s="59">
        <v>1.66E-2</v>
      </c>
    </row>
  </sheetData>
  <autoFilter ref="B6:I14" xr:uid="{00000000-0009-0000-0000-000006000000}">
    <filterColumn colId="3" showButton="0"/>
    <filterColumn colId="6" showButton="0"/>
  </autoFilter>
  <mergeCells count="56">
    <mergeCell ref="N3:O3"/>
    <mergeCell ref="L4:M4"/>
    <mergeCell ref="N4:O4"/>
    <mergeCell ref="F1:K2"/>
    <mergeCell ref="L1:M1"/>
    <mergeCell ref="N1:O1"/>
    <mergeCell ref="L2:M2"/>
    <mergeCell ref="N2:O2"/>
    <mergeCell ref="B1:C4"/>
    <mergeCell ref="D1:E2"/>
    <mergeCell ref="D3:E4"/>
    <mergeCell ref="F3:K4"/>
    <mergeCell ref="L3:M3"/>
    <mergeCell ref="B5:P5"/>
    <mergeCell ref="E6:F6"/>
    <mergeCell ref="H6:I6"/>
    <mergeCell ref="J6:K6"/>
    <mergeCell ref="L6:M6"/>
    <mergeCell ref="N6:O6"/>
    <mergeCell ref="N12:O12"/>
    <mergeCell ref="L11:M11"/>
    <mergeCell ref="N11:O11"/>
    <mergeCell ref="E7:F7"/>
    <mergeCell ref="H7:I7"/>
    <mergeCell ref="J7:K7"/>
    <mergeCell ref="L7:M7"/>
    <mergeCell ref="N9:O9"/>
    <mergeCell ref="E10:F10"/>
    <mergeCell ref="N7:O7"/>
    <mergeCell ref="B8:O8"/>
    <mergeCell ref="E11:F11"/>
    <mergeCell ref="H11:I11"/>
    <mergeCell ref="J11:K11"/>
    <mergeCell ref="B9:B14"/>
    <mergeCell ref="E9:F9"/>
    <mergeCell ref="N10:O10"/>
    <mergeCell ref="J10:K10"/>
    <mergeCell ref="H9:I9"/>
    <mergeCell ref="J9:K9"/>
    <mergeCell ref="L9:M9"/>
    <mergeCell ref="H10:I10"/>
    <mergeCell ref="E12:F12"/>
    <mergeCell ref="H12:I12"/>
    <mergeCell ref="L10:M10"/>
    <mergeCell ref="N14:O14"/>
    <mergeCell ref="J12:K12"/>
    <mergeCell ref="L12:M12"/>
    <mergeCell ref="E13:F13"/>
    <mergeCell ref="H13:I13"/>
    <mergeCell ref="J13:K13"/>
    <mergeCell ref="L13:M13"/>
    <mergeCell ref="N13:O13"/>
    <mergeCell ref="E14:F14"/>
    <mergeCell ref="H14:I14"/>
    <mergeCell ref="L14:M14"/>
    <mergeCell ref="J14:K14"/>
  </mergeCells>
  <printOptions horizontalCentered="1"/>
  <pageMargins left="0.43307086614173229" right="0.43307086614173229" top="0.43307086614173229" bottom="0.43307086614173229" header="0.23622047244094491" footer="0.23622047244094491"/>
  <pageSetup scale="37" orientation="landscape" r:id="rId1"/>
  <headerFooter>
    <oddFooter>&amp;L&amp;G&amp;COficina Asesora de Planeación – OAP
Comité Institucional de Gestión y Desempeño de la SDSCJ del 31 de enero de 2022
&amp;8&amp;G&amp;R&amp;G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D2EBFBACC4BC42B0C6063573E4A8C4" ma:contentTypeVersion="21" ma:contentTypeDescription="Crear nuevo documento." ma:contentTypeScope="" ma:versionID="6c31819effdf59038f8510d1a48cbf29">
  <xsd:schema xmlns:xsd="http://www.w3.org/2001/XMLSchema" xmlns:xs="http://www.w3.org/2001/XMLSchema" xmlns:p="http://schemas.microsoft.com/office/2006/metadata/properties" xmlns:ns1="http://schemas.microsoft.com/sharepoint/v3" xmlns:ns2="954f3693-2a6f-4e84-bdd5-9ed64d0d3018" xmlns:ns3="95222908-3492-4fb1-8c0b-2d69d8b95be4" targetNamespace="http://schemas.microsoft.com/office/2006/metadata/properties" ma:root="true" ma:fieldsID="1a6e8c648963af8e819d3c6fbf9ff624" ns1:_="" ns2:_="" ns3:_="">
    <xsd:import namespace="http://schemas.microsoft.com/sharepoint/v3"/>
    <xsd:import namespace="954f3693-2a6f-4e84-bdd5-9ed64d0d3018"/>
    <xsd:import namespace="95222908-3492-4fb1-8c0b-2d69d8b95b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Fech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f3693-2a6f-4e84-bdd5-9ed64d0d3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5d09d035-a677-4b24-aeee-1a5c3beaf1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echa" ma:index="26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22908-3492-4fb1-8c0b-2d69d8b95b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0fc68e-d138-4c43-b20a-ff578b18fd53}" ma:internalName="TaxCatchAll" ma:showField="CatchAllData" ma:web="95222908-3492-4fb1-8c0b-2d69d8b95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5222908-3492-4fb1-8c0b-2d69d8b95be4">
      <UserInfo>
        <DisplayName/>
        <AccountId xsi:nil="true"/>
        <AccountType/>
      </UserInfo>
    </SharedWithUsers>
    <MediaLengthInSeconds xmlns="954f3693-2a6f-4e84-bdd5-9ed64d0d3018" xsi:nil="true"/>
    <lcf76f155ced4ddcb4097134ff3c332f xmlns="954f3693-2a6f-4e84-bdd5-9ed64d0d3018">
      <Terms xmlns="http://schemas.microsoft.com/office/infopath/2007/PartnerControls"/>
    </lcf76f155ced4ddcb4097134ff3c332f>
    <TaxCatchAll xmlns="95222908-3492-4fb1-8c0b-2d69d8b95be4" xsi:nil="true"/>
    <_ip_UnifiedCompliancePolicyUIAction xmlns="http://schemas.microsoft.com/sharepoint/v3" xsi:nil="true"/>
    <_ip_UnifiedCompliancePolicyProperties xmlns="http://schemas.microsoft.com/sharepoint/v3" xsi:nil="true"/>
    <Fecha xmlns="954f3693-2a6f-4e84-bdd5-9ed64d0d3018" xsi:nil="true"/>
  </documentManagement>
</p:properties>
</file>

<file path=customXml/itemProps1.xml><?xml version="1.0" encoding="utf-8"?>
<ds:datastoreItem xmlns:ds="http://schemas.openxmlformats.org/officeDocument/2006/customXml" ds:itemID="{F352B54E-4007-403D-A718-27FABB5E74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44963C-1BFE-43E3-8113-581234D2CA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f3693-2a6f-4e84-bdd5-9ed64d0d3018"/>
    <ds:schemaRef ds:uri="95222908-3492-4fb1-8c0b-2d69d8b95b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7E0F7D-9AAD-4EAC-BF6A-95FBF6D2BE5D}">
  <ds:schemaRefs>
    <ds:schemaRef ds:uri="95222908-3492-4fb1-8c0b-2d69d8b95be4"/>
    <ds:schemaRef ds:uri="http://schemas.microsoft.com/sharepoint/v3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954f3693-2a6f-4e84-bdd5-9ed64d0d30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Menú</vt:lpstr>
      <vt:lpstr>C 1. Riesgos Corrupción</vt:lpstr>
      <vt:lpstr>C 2. Rac. de trámites</vt:lpstr>
      <vt:lpstr>C 3. Rendición Cuentas</vt:lpstr>
      <vt:lpstr>C 4. Atención Ciudadano</vt:lpstr>
      <vt:lpstr>C 5. Transparencia Acceso</vt:lpstr>
      <vt:lpstr>C 6. Iniciativas Adicionales</vt:lpstr>
      <vt:lpstr>'C 1. Riesgos Corrupción'!Área_de_impresión</vt:lpstr>
      <vt:lpstr>'C 3. Rendición Cuentas'!Área_de_impresión</vt:lpstr>
      <vt:lpstr>'C 4. Atención Ciudadano'!Área_de_impresión</vt:lpstr>
      <vt:lpstr>'C 5. Transparencia Acceso'!Área_de_impresión</vt:lpstr>
      <vt:lpstr>'C 6. Iniciativas Adicionales'!Área_de_impresión</vt:lpstr>
      <vt:lpstr>Menú!Área_de_impresión</vt:lpstr>
      <vt:lpstr>'C 1. Riesgos Corrupción'!Títulos_a_imprimir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Lorena Manrrique Herrera</dc:creator>
  <cp:keywords/>
  <dc:description/>
  <cp:lastModifiedBy>Marce</cp:lastModifiedBy>
  <cp:revision/>
  <dcterms:created xsi:type="dcterms:W3CDTF">2018-12-27T14:13:29Z</dcterms:created>
  <dcterms:modified xsi:type="dcterms:W3CDTF">2023-04-26T20:31:19Z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0x01010064D2EBFBACC4BC42B0C6063573E4A8C4</vt:lpwstr>
  </property>
  <property fmtid="{D5CDD505-2E9C-101B-9397-08002B2CF9AE}" pid="3" name="Order">
    <vt:r8>1087800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