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comments19.xml" ContentType="application/vnd.openxmlformats-officedocument.spreadsheetml.comments+xml"/>
  <Override PartName="/xl/drawings/drawing24.xml" ContentType="application/vnd.openxmlformats-officedocument.drawing+xml"/>
  <Override PartName="/xl/comments20.xml" ContentType="application/vnd.openxmlformats-officedocument.spreadsheetml.comments+xml"/>
  <Override PartName="/xl/drawings/drawing25.xml" ContentType="application/vnd.openxmlformats-officedocument.drawing+xml"/>
  <Override PartName="/xl/comments21.xml" ContentType="application/vnd.openxmlformats-officedocument.spreadsheetml.comments+xml"/>
  <Override PartName="/xl/drawings/drawing26.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cjgovcol.sharepoint.com/sites/MARYBUITRAGO/Documentos compartidos/PAAC/2023/"/>
    </mc:Choice>
  </mc:AlternateContent>
  <bookViews>
    <workbookView xWindow="0" yWindow="0" windowWidth="21600" windowHeight="9030" tabRatio="936" activeTab="1"/>
  </bookViews>
  <sheets>
    <sheet name="Misión Visión " sheetId="25" r:id="rId1"/>
    <sheet name="Plan Acción" sheetId="26" r:id="rId2"/>
    <sheet name="Índice" sheetId="30" r:id="rId3"/>
    <sheet name="Planeación" sheetId="2" r:id="rId4"/>
    <sheet name="Comunicaciones" sheetId="3" r:id="rId5"/>
    <sheet name="Control Interno" sheetId="4" r:id="rId6"/>
    <sheet name="Control Disciplinario Interno" sheetId="5" r:id="rId7"/>
    <sheet name="Estudios Estratégicos" sheetId="6" r:id="rId8"/>
    <sheet name="C4" sheetId="29" r:id="rId9"/>
    <sheet name="Sub Seguridad Convivencia" sheetId="37" r:id="rId10"/>
    <sheet name="D. Prevención" sheetId="9" r:id="rId11"/>
    <sheet name="D. Seguridad" sheetId="10" r:id="rId12"/>
    <sheet name="Sub Acceso Justicia" sheetId="11" r:id="rId13"/>
    <sheet name="D. Acceso Justicia" sheetId="12" r:id="rId14"/>
    <sheet name="D. Responsabilidad Penal Adoles" sheetId="31" r:id="rId15"/>
    <sheet name="Cárcel Distrital" sheetId="28" r:id="rId16"/>
    <sheet name="Sub Inversiones Fortalecimiento" sheetId="15" r:id="rId17"/>
    <sheet name="D Bienes SCAJ" sheetId="18" r:id="rId18"/>
    <sheet name="Dir. Técnica" sheetId="16" r:id="rId19"/>
    <sheet name="D.Operaciones Fortalecimien" sheetId="33" r:id="rId20"/>
    <sheet name="Sub Gestión Institucional" sheetId="19" r:id="rId21"/>
    <sheet name="DGH" sheetId="35" r:id="rId22"/>
    <sheet name="D. Jurídica Contratos" sheetId="32" r:id="rId23"/>
    <sheet name="D.Recursos Físicos Documental" sheetId="21" r:id="rId24"/>
    <sheet name="D. Financiera" sheetId="22" r:id="rId25"/>
    <sheet name="D TIC" sheetId="34"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xlnm._FilterDatabase" localSheetId="4" hidden="1">Comunicaciones!#REF!</definedName>
    <definedName name="_xlnm._FilterDatabase" localSheetId="24" hidden="1">'D. Financiera'!#REF!</definedName>
    <definedName name="_xlnm.Print_Area" localSheetId="8">'C4'!$A$1:$AU$35</definedName>
    <definedName name="_xlnm.Print_Area" localSheetId="15">'Cárcel Distrital'!$B$1:$AT$31</definedName>
    <definedName name="_xlnm.Print_Area" localSheetId="4">Comunicaciones!$A$1:$AU$45</definedName>
    <definedName name="_xlnm.Print_Area" localSheetId="6">'Control Disciplinario Interno'!$A$1:$AT$24</definedName>
    <definedName name="_xlnm.Print_Area" localSheetId="5">'Control Interno'!$B$1:$AT$17</definedName>
    <definedName name="_xlnm.Print_Area" localSheetId="17">'D Bienes SCAJ'!$B$1:$AT$27</definedName>
    <definedName name="_xlnm.Print_Area" localSheetId="25">'D TIC'!$B$1:$AT$28</definedName>
    <definedName name="_xlnm.Print_Area" localSheetId="13">'D. Acceso Justicia'!$A$1:$AS$23</definedName>
    <definedName name="_xlnm.Print_Area" localSheetId="24">'D. Financiera'!$A$1:$AU$23</definedName>
    <definedName name="_xlnm.Print_Area" localSheetId="22">'D. Jurídica Contratos'!$A$1:$AT$27</definedName>
    <definedName name="_xlnm.Print_Area" localSheetId="14">'D. Responsabilidad Penal Adoles'!$A$1:$AS$36</definedName>
    <definedName name="_xlnm.Print_Area" localSheetId="19">'D.Operaciones Fortalecimien'!$B$1:$AT$36</definedName>
    <definedName name="_xlnm.Print_Area" localSheetId="23">'D.Recursos Físicos Documental'!$B$2:$AT$30</definedName>
    <definedName name="_xlnm.Print_Area" localSheetId="21">DGH!$B$1:$AT$23</definedName>
    <definedName name="_xlnm.Print_Area" localSheetId="18">'Dir. Técnica'!$B$1:$AT$20</definedName>
    <definedName name="_xlnm.Print_Area" localSheetId="7">'Estudios Estratégicos'!$B$1:$AT$35</definedName>
    <definedName name="_xlnm.Print_Area" localSheetId="3">Planeación!#REF!</definedName>
    <definedName name="_xlnm.Print_Area" localSheetId="12">'Sub Acceso Justicia'!#REF!</definedName>
    <definedName name="_xlnm.Print_Area" localSheetId="20">'Sub Gestión Institucional'!#REF!</definedName>
    <definedName name="_xlnm.Print_Area" localSheetId="16">'Sub Inversiones Fortalecimiento'!$B$1:$AT$37</definedName>
    <definedName name="_xlnm.Print_Area" localSheetId="9">'Sub Seguridad Convivencia'!$A$1:$AT$22</definedName>
    <definedName name="Tipo_de_indicador">[1]!Tabla21[Tipo_de_indicador]</definedName>
    <definedName name="_xlnm.Print_Titles" localSheetId="8">'C4'!#REF!</definedName>
    <definedName name="_xlnm.Print_Titles" localSheetId="15">'Cárcel Distrital'!$7:$12</definedName>
    <definedName name="_xlnm.Print_Titles" localSheetId="4">Comunicaciones!#REF!</definedName>
    <definedName name="_xlnm.Print_Titles" localSheetId="6">'Control Disciplinario Interno'!#REF!</definedName>
    <definedName name="_xlnm.Print_Titles" localSheetId="5">'Control Interno'!$7:$12</definedName>
    <definedName name="_xlnm.Print_Titles" localSheetId="17">'D Bienes SCAJ'!$7:$12</definedName>
    <definedName name="_xlnm.Print_Titles" localSheetId="25">'D TIC'!#REF!</definedName>
    <definedName name="_xlnm.Print_Titles" localSheetId="13">'D. Acceso Justicia'!$6:$11</definedName>
    <definedName name="_xlnm.Print_Titles" localSheetId="24">'D. Financiera'!#REF!</definedName>
    <definedName name="_xlnm.Print_Titles" localSheetId="22">'D. Jurídica Contratos'!#REF!</definedName>
    <definedName name="_xlnm.Print_Titles" localSheetId="14">'D. Responsabilidad Penal Adoles'!$7:$12</definedName>
    <definedName name="_xlnm.Print_Titles" localSheetId="19">'D.Operaciones Fortalecimien'!$7:$12</definedName>
    <definedName name="_xlnm.Print_Titles" localSheetId="23">'D.Recursos Físicos Documental'!$7:$12</definedName>
    <definedName name="_xlnm.Print_Titles" localSheetId="21">DGH!$7:$12</definedName>
    <definedName name="_xlnm.Print_Titles" localSheetId="18">'Dir. Técnica'!$7:$12</definedName>
    <definedName name="_xlnm.Print_Titles" localSheetId="7">'Estudios Estratégicos'!$7:$12</definedName>
    <definedName name="_xlnm.Print_Titles" localSheetId="3">Planeación!#REF!</definedName>
    <definedName name="_xlnm.Print_Titles" localSheetId="12">'Sub Acceso Justicia'!#REF!</definedName>
    <definedName name="_xlnm.Print_Titles" localSheetId="20">'Sub Gestión Institucional'!#REF!</definedName>
    <definedName name="_xlnm.Print_Titles" localSheetId="16">'Sub Inversiones Fortalecimiento'!$7:$12</definedName>
    <definedName name="Unidad_de_medida">[1]!Tabla24[Unidad_de_medida]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9" l="1"/>
  <c r="G15" i="19"/>
  <c r="D24" i="29"/>
  <c r="S15" i="29"/>
  <c r="T15" i="29" s="1"/>
  <c r="Q15" i="29"/>
  <c r="P15" i="29"/>
  <c r="M15" i="29"/>
  <c r="J15" i="29"/>
  <c r="G15" i="29"/>
  <c r="Q14" i="29"/>
  <c r="S14" i="29" s="1"/>
  <c r="T14" i="29" s="1"/>
  <c r="P14" i="29"/>
  <c r="M14" i="29"/>
  <c r="J14" i="29"/>
  <c r="G14" i="29"/>
  <c r="Q13" i="29"/>
  <c r="S13" i="29" s="1"/>
  <c r="T13" i="29" s="1"/>
  <c r="P13" i="29"/>
  <c r="M13" i="29"/>
  <c r="J13" i="29"/>
  <c r="G13" i="29"/>
  <c r="T12" i="29" l="1"/>
  <c r="R20" i="2" l="1"/>
  <c r="S20" i="2" s="1"/>
  <c r="T20" i="2" s="1"/>
  <c r="R19" i="2"/>
  <c r="Q19" i="2"/>
  <c r="R18" i="2"/>
  <c r="Q18" i="2"/>
  <c r="R17" i="2"/>
  <c r="Q17" i="2"/>
  <c r="R16" i="2"/>
  <c r="Q16" i="2"/>
  <c r="R15" i="2"/>
  <c r="S15" i="2" s="1"/>
  <c r="R14" i="2"/>
  <c r="Q14" i="2"/>
  <c r="R13" i="2"/>
  <c r="Q13" i="2"/>
  <c r="S18" i="2" l="1"/>
  <c r="T18" i="2" s="1"/>
  <c r="S16" i="2"/>
  <c r="T16" i="2" s="1"/>
  <c r="S13" i="2"/>
  <c r="S14" i="2"/>
  <c r="T14" i="2" s="1"/>
  <c r="S17" i="2"/>
  <c r="T17" i="2" s="1"/>
  <c r="S19" i="2"/>
  <c r="T19" i="2" s="1"/>
  <c r="T12" i="2" l="1"/>
  <c r="C26" i="31"/>
  <c r="Q16" i="31"/>
  <c r="P16" i="31"/>
  <c r="O16" i="31"/>
  <c r="L16" i="31"/>
  <c r="I16" i="31"/>
  <c r="F16" i="31"/>
  <c r="Q15" i="31"/>
  <c r="P15" i="31"/>
  <c r="O15" i="31"/>
  <c r="L15" i="31"/>
  <c r="I15" i="31"/>
  <c r="F15" i="31"/>
  <c r="P14" i="31"/>
  <c r="R14" i="31" s="1"/>
  <c r="S14" i="31" s="1"/>
  <c r="O14" i="31"/>
  <c r="L14" i="31"/>
  <c r="I14" i="31"/>
  <c r="F14" i="31"/>
  <c r="P13" i="31"/>
  <c r="R13" i="31" s="1"/>
  <c r="S13" i="31" s="1"/>
  <c r="O13" i="31"/>
  <c r="L13" i="31"/>
  <c r="I13" i="31"/>
  <c r="F13" i="31"/>
  <c r="R15" i="31" l="1"/>
  <c r="S15" i="31" s="1"/>
  <c r="R16" i="31"/>
  <c r="S16" i="31" s="1"/>
  <c r="S12" i="31" s="1"/>
  <c r="D15" i="35"/>
  <c r="R14" i="35"/>
  <c r="S14" i="35" s="1"/>
  <c r="T14" i="35" s="1"/>
  <c r="Q14" i="35"/>
  <c r="P14" i="35"/>
  <c r="M14" i="35"/>
  <c r="J14" i="35"/>
  <c r="G14" i="35"/>
  <c r="R13" i="35"/>
  <c r="Q13" i="35"/>
  <c r="P13" i="35"/>
  <c r="M13" i="35"/>
  <c r="J13" i="35"/>
  <c r="G13" i="35"/>
  <c r="S13" i="35" l="1"/>
  <c r="T13" i="35" s="1"/>
  <c r="T12" i="35"/>
  <c r="D16" i="5"/>
  <c r="T15" i="5"/>
  <c r="Q15" i="5"/>
  <c r="T14" i="5"/>
  <c r="R14" i="5"/>
  <c r="Q14" i="5"/>
  <c r="T13" i="5"/>
  <c r="T12" i="5" s="1"/>
  <c r="R13" i="5"/>
  <c r="Q13" i="5"/>
  <c r="G26" i="6" l="1"/>
  <c r="G25" i="6"/>
  <c r="G24" i="6"/>
  <c r="G23" i="6"/>
  <c r="G22" i="6"/>
  <c r="G21" i="6"/>
  <c r="G20" i="6"/>
  <c r="G19" i="6"/>
  <c r="G18" i="6"/>
  <c r="G17" i="6"/>
  <c r="G16" i="6"/>
  <c r="G15" i="6"/>
  <c r="G14" i="6"/>
  <c r="G13" i="6"/>
  <c r="J26" i="6"/>
  <c r="J25" i="6"/>
  <c r="J24" i="6"/>
  <c r="J23" i="6"/>
  <c r="J22" i="6"/>
  <c r="J21" i="6"/>
  <c r="J20" i="6"/>
  <c r="J19" i="6"/>
  <c r="J18" i="6"/>
  <c r="J17" i="6"/>
  <c r="J16" i="6"/>
  <c r="J15" i="6"/>
  <c r="J14" i="6"/>
  <c r="J13" i="6"/>
  <c r="S26" i="6"/>
  <c r="S25" i="6"/>
  <c r="S24" i="6"/>
  <c r="S23" i="6"/>
  <c r="S22" i="6"/>
  <c r="S21" i="6"/>
  <c r="S20" i="6"/>
  <c r="S19" i="6"/>
  <c r="P26" i="6"/>
  <c r="P25" i="6"/>
  <c r="P24" i="6"/>
  <c r="P23" i="6"/>
  <c r="P22" i="6"/>
  <c r="P21" i="6"/>
  <c r="P20" i="6"/>
  <c r="P19" i="6"/>
  <c r="P18" i="6"/>
  <c r="P17" i="6"/>
  <c r="P16" i="6"/>
  <c r="P15" i="6"/>
  <c r="P14" i="6"/>
  <c r="P13" i="6"/>
  <c r="M26" i="6"/>
  <c r="M25" i="6"/>
  <c r="M24" i="6"/>
  <c r="M23" i="6"/>
  <c r="M22" i="6"/>
  <c r="M21" i="6"/>
  <c r="M20" i="6"/>
  <c r="M19" i="6"/>
  <c r="M18" i="6"/>
  <c r="M17" i="6"/>
  <c r="M16" i="6"/>
  <c r="M15" i="6"/>
  <c r="M14" i="6"/>
  <c r="M13" i="6"/>
  <c r="Q14" i="10" l="1"/>
  <c r="S14" i="10" s="1"/>
  <c r="T14" i="10" s="1"/>
  <c r="P14" i="10"/>
  <c r="M14" i="10"/>
  <c r="J14" i="10"/>
  <c r="G14" i="10"/>
  <c r="Q13" i="10"/>
  <c r="S13" i="10" s="1"/>
  <c r="T13" i="10" s="1"/>
  <c r="P13" i="10"/>
  <c r="M13" i="10"/>
  <c r="J13" i="10"/>
  <c r="G13" i="10"/>
  <c r="T12" i="10" l="1"/>
  <c r="R17" i="9"/>
  <c r="S17" i="9" s="1"/>
  <c r="T17" i="9" s="1"/>
  <c r="Q17" i="9"/>
  <c r="P17" i="9"/>
  <c r="M17" i="9"/>
  <c r="J17" i="9"/>
  <c r="G17" i="9"/>
  <c r="R16" i="9"/>
  <c r="Q16" i="9"/>
  <c r="P16" i="9"/>
  <c r="M16" i="9"/>
  <c r="J16" i="9"/>
  <c r="G16" i="9"/>
  <c r="R15" i="9"/>
  <c r="S15" i="9" s="1"/>
  <c r="T15" i="9" s="1"/>
  <c r="Q15" i="9"/>
  <c r="P15" i="9"/>
  <c r="M15" i="9"/>
  <c r="J15" i="9"/>
  <c r="G15" i="9"/>
  <c r="R14" i="9"/>
  <c r="Q14" i="9"/>
  <c r="P14" i="9"/>
  <c r="M14" i="9"/>
  <c r="J14" i="9"/>
  <c r="G14" i="9"/>
  <c r="R13" i="9"/>
  <c r="S13" i="9" s="1"/>
  <c r="T13" i="9" s="1"/>
  <c r="Q13" i="9"/>
  <c r="P13" i="9"/>
  <c r="M13" i="9"/>
  <c r="J13" i="9"/>
  <c r="G13" i="9"/>
  <c r="S14" i="9" l="1"/>
  <c r="T14" i="9" s="1"/>
  <c r="T12" i="9" s="1"/>
  <c r="S16" i="9"/>
  <c r="T16" i="9" s="1"/>
  <c r="Q14" i="37"/>
  <c r="S14" i="37" s="1"/>
  <c r="T14" i="37" s="1"/>
  <c r="P14" i="37"/>
  <c r="M14" i="37"/>
  <c r="J14" i="37"/>
  <c r="G14" i="37"/>
  <c r="Q13" i="37"/>
  <c r="S13" i="37" s="1"/>
  <c r="T13" i="37" s="1"/>
  <c r="P13" i="37"/>
  <c r="M13" i="37"/>
  <c r="J13" i="37"/>
  <c r="G13" i="37"/>
  <c r="T12" i="37" l="1"/>
  <c r="D19" i="21" l="1"/>
  <c r="Q17" i="21"/>
  <c r="S17" i="21" s="1"/>
  <c r="T17" i="21" s="1"/>
  <c r="P17" i="21"/>
  <c r="M17" i="21"/>
  <c r="J17" i="21"/>
  <c r="G17" i="21"/>
  <c r="Q16" i="21"/>
  <c r="S16" i="21" s="1"/>
  <c r="T16" i="21" s="1"/>
  <c r="P16" i="21"/>
  <c r="M16" i="21"/>
  <c r="J16" i="21"/>
  <c r="G16" i="21"/>
  <c r="Q15" i="21"/>
  <c r="S15" i="21" s="1"/>
  <c r="T15" i="21" s="1"/>
  <c r="P15" i="21"/>
  <c r="M15" i="21"/>
  <c r="J15" i="21"/>
  <c r="G15" i="21"/>
  <c r="R14" i="21"/>
  <c r="Q14" i="21"/>
  <c r="P14" i="21"/>
  <c r="M14" i="21"/>
  <c r="J14" i="21"/>
  <c r="G14" i="21"/>
  <c r="R13" i="21"/>
  <c r="Q13" i="21"/>
  <c r="P13" i="21"/>
  <c r="M13" i="21"/>
  <c r="J13" i="21"/>
  <c r="G13" i="21"/>
  <c r="S13" i="21" l="1"/>
  <c r="T13" i="21" s="1"/>
  <c r="S14" i="21"/>
  <c r="T14" i="21" s="1"/>
  <c r="D18" i="19"/>
  <c r="R17" i="19"/>
  <c r="Q17" i="19"/>
  <c r="P17" i="19"/>
  <c r="M17" i="19"/>
  <c r="J17" i="19"/>
  <c r="R16" i="19"/>
  <c r="Q16" i="19"/>
  <c r="P16" i="19"/>
  <c r="M16" i="19"/>
  <c r="J16" i="19"/>
  <c r="R15" i="19"/>
  <c r="S15" i="19" s="1"/>
  <c r="T15" i="19" s="1"/>
  <c r="Q15" i="19"/>
  <c r="P15" i="19"/>
  <c r="M15" i="19"/>
  <c r="J15" i="19"/>
  <c r="R14" i="19"/>
  <c r="Q14" i="19"/>
  <c r="P14" i="19"/>
  <c r="M14" i="19"/>
  <c r="J14" i="19"/>
  <c r="G14" i="19"/>
  <c r="R13" i="19"/>
  <c r="Q13" i="19"/>
  <c r="P13" i="19"/>
  <c r="M13" i="19"/>
  <c r="J13" i="19"/>
  <c r="G13" i="19"/>
  <c r="T12" i="21" l="1"/>
  <c r="S13" i="19"/>
  <c r="T13" i="19" s="1"/>
  <c r="S17" i="19"/>
  <c r="T17" i="19" s="1"/>
  <c r="S14" i="19"/>
  <c r="T14" i="19" s="1"/>
  <c r="T12" i="19" s="1"/>
  <c r="S16" i="19"/>
  <c r="T16" i="19" s="1"/>
  <c r="G18" i="22"/>
  <c r="G19" i="22"/>
  <c r="G21" i="22"/>
  <c r="G20" i="22"/>
  <c r="G17" i="22"/>
  <c r="G15" i="22"/>
  <c r="G14" i="22"/>
  <c r="G13" i="22"/>
  <c r="P13" i="22"/>
  <c r="D27" i="22"/>
  <c r="Q21" i="22"/>
  <c r="S21" i="22" s="1"/>
  <c r="T21" i="22" s="1"/>
  <c r="P21" i="22"/>
  <c r="M21" i="22"/>
  <c r="J21" i="22"/>
  <c r="Q20" i="22"/>
  <c r="S20" i="22" s="1"/>
  <c r="T20" i="22" s="1"/>
  <c r="P20" i="22"/>
  <c r="M20" i="22"/>
  <c r="J20" i="22"/>
  <c r="Q19" i="22"/>
  <c r="S19" i="22" s="1"/>
  <c r="T19" i="22" s="1"/>
  <c r="M19" i="22"/>
  <c r="J19" i="22"/>
  <c r="Q18" i="22"/>
  <c r="S18" i="22" s="1"/>
  <c r="T18" i="22" s="1"/>
  <c r="M18" i="22"/>
  <c r="J18" i="22"/>
  <c r="Q17" i="22"/>
  <c r="S17" i="22" s="1"/>
  <c r="T17" i="22" s="1"/>
  <c r="M17" i="22"/>
  <c r="J17" i="22"/>
  <c r="Q16" i="22"/>
  <c r="S16" i="22" s="1"/>
  <c r="T16" i="22" s="1"/>
  <c r="M16" i="22"/>
  <c r="J16" i="22"/>
  <c r="Q15" i="22"/>
  <c r="S15" i="22" s="1"/>
  <c r="T15" i="22" s="1"/>
  <c r="P15" i="22"/>
  <c r="M15" i="22"/>
  <c r="J15" i="22"/>
  <c r="R14" i="22"/>
  <c r="S14" i="22" s="1"/>
  <c r="T14" i="22" s="1"/>
  <c r="Q14" i="22"/>
  <c r="P14" i="22"/>
  <c r="M14" i="22"/>
  <c r="J14" i="22"/>
  <c r="R13" i="22"/>
  <c r="S13" i="22" s="1"/>
  <c r="T13" i="22" s="1"/>
  <c r="T12" i="22" s="1"/>
  <c r="Q13" i="22"/>
  <c r="M13" i="22"/>
  <c r="J13" i="22"/>
  <c r="D22" i="28" l="1"/>
  <c r="Q21" i="28"/>
  <c r="S21" i="28" s="1"/>
  <c r="T21" i="28" s="1"/>
  <c r="P21" i="28"/>
  <c r="M21" i="28"/>
  <c r="G21" i="28"/>
  <c r="Q20" i="28"/>
  <c r="S20" i="28" s="1"/>
  <c r="T20" i="28" s="1"/>
  <c r="P20" i="28"/>
  <c r="M20" i="28"/>
  <c r="G20" i="28"/>
  <c r="S19" i="28"/>
  <c r="T19" i="28" s="1"/>
  <c r="Q19" i="28"/>
  <c r="P19" i="28"/>
  <c r="M19" i="28"/>
  <c r="G19" i="28"/>
  <c r="Q18" i="28"/>
  <c r="S18" i="28" s="1"/>
  <c r="T18" i="28" s="1"/>
  <c r="P18" i="28"/>
  <c r="M18" i="28"/>
  <c r="G18" i="28"/>
  <c r="Q17" i="28"/>
  <c r="S17" i="28" s="1"/>
  <c r="T17" i="28" s="1"/>
  <c r="P17" i="28"/>
  <c r="M17" i="28"/>
  <c r="J17" i="28"/>
  <c r="G17" i="28"/>
  <c r="Q16" i="28"/>
  <c r="S16" i="28" s="1"/>
  <c r="T16" i="28" s="1"/>
  <c r="P16" i="28"/>
  <c r="M16" i="28"/>
  <c r="J16" i="28"/>
  <c r="G16" i="28"/>
  <c r="Q15" i="28"/>
  <c r="S15" i="28" s="1"/>
  <c r="T15" i="28" s="1"/>
  <c r="P15" i="28"/>
  <c r="M15" i="28"/>
  <c r="J15" i="28"/>
  <c r="G15" i="28"/>
  <c r="R14" i="28"/>
  <c r="Q14" i="28"/>
  <c r="P14" i="28"/>
  <c r="M14" i="28"/>
  <c r="J14" i="28"/>
  <c r="G14" i="28"/>
  <c r="R13" i="28"/>
  <c r="Q13" i="28"/>
  <c r="P13" i="28"/>
  <c r="M13" i="28"/>
  <c r="J13" i="28"/>
  <c r="G13" i="28"/>
  <c r="S14" i="28" l="1"/>
  <c r="T14" i="28" s="1"/>
  <c r="S13" i="28"/>
  <c r="T13" i="28" s="1"/>
  <c r="C16" i="12"/>
  <c r="P15" i="12"/>
  <c r="R15" i="12" s="1"/>
  <c r="S15" i="12" s="1"/>
  <c r="I15" i="12"/>
  <c r="F15" i="12"/>
  <c r="P14" i="12"/>
  <c r="R14" i="12" s="1"/>
  <c r="S14" i="12" s="1"/>
  <c r="I14" i="12"/>
  <c r="Q13" i="12"/>
  <c r="P13" i="12"/>
  <c r="I13" i="12"/>
  <c r="F13" i="12"/>
  <c r="P12" i="12"/>
  <c r="R12" i="12" s="1"/>
  <c r="S12" i="12" s="1"/>
  <c r="I12" i="12"/>
  <c r="F12" i="12"/>
  <c r="T12" i="28" l="1"/>
  <c r="R13" i="12"/>
  <c r="S13" i="12" s="1"/>
  <c r="S11" i="12" s="1"/>
  <c r="D18" i="32" l="1"/>
  <c r="S17" i="32"/>
  <c r="T17" i="32" s="1"/>
  <c r="Q16" i="32"/>
  <c r="T15" i="32"/>
  <c r="Q15" i="32"/>
  <c r="Q14" i="32"/>
  <c r="S13" i="32"/>
  <c r="T13" i="32" s="1"/>
  <c r="T12" i="32" s="1"/>
  <c r="D27" i="15" l="1"/>
  <c r="Q16" i="15"/>
  <c r="S16" i="15" s="1"/>
  <c r="T16" i="15" s="1"/>
  <c r="P16" i="15"/>
  <c r="M16" i="15"/>
  <c r="J16" i="15"/>
  <c r="G16" i="15"/>
  <c r="Q15" i="15"/>
  <c r="S15" i="15" s="1"/>
  <c r="T15" i="15" s="1"/>
  <c r="P15" i="15"/>
  <c r="M15" i="15"/>
  <c r="J15" i="15"/>
  <c r="G15" i="15"/>
  <c r="Q14" i="15"/>
  <c r="S14" i="15" s="1"/>
  <c r="T14" i="15" s="1"/>
  <c r="P14" i="15"/>
  <c r="M14" i="15"/>
  <c r="J14" i="15"/>
  <c r="G14" i="15"/>
  <c r="Q13" i="15"/>
  <c r="S13" i="15" s="1"/>
  <c r="T13" i="15" s="1"/>
  <c r="P13" i="15"/>
  <c r="M13" i="15"/>
  <c r="J13" i="15"/>
  <c r="G13" i="15"/>
  <c r="T12" i="15" l="1"/>
  <c r="D19" i="18" l="1"/>
  <c r="Q18" i="18"/>
  <c r="S18" i="18" s="1"/>
  <c r="T18" i="18" s="1"/>
  <c r="P18" i="18"/>
  <c r="M18" i="18"/>
  <c r="J18" i="18"/>
  <c r="G18" i="18"/>
  <c r="Q17" i="18"/>
  <c r="S17" i="18" s="1"/>
  <c r="T17" i="18" s="1"/>
  <c r="P17" i="18"/>
  <c r="M17" i="18"/>
  <c r="J17" i="18"/>
  <c r="G17" i="18"/>
  <c r="Q16" i="18"/>
  <c r="S16" i="18" s="1"/>
  <c r="T16" i="18" s="1"/>
  <c r="P16" i="18"/>
  <c r="M16" i="18"/>
  <c r="J16" i="18"/>
  <c r="G16" i="18"/>
  <c r="Q15" i="18"/>
  <c r="S15" i="18" s="1"/>
  <c r="T15" i="18" s="1"/>
  <c r="P15" i="18"/>
  <c r="M15" i="18"/>
  <c r="J15" i="18"/>
  <c r="G15" i="18"/>
  <c r="R14" i="18"/>
  <c r="Q14" i="18"/>
  <c r="P14" i="18"/>
  <c r="M14" i="18"/>
  <c r="J14" i="18"/>
  <c r="G14" i="18"/>
  <c r="R13" i="18"/>
  <c r="Q13" i="18"/>
  <c r="S13" i="18" s="1"/>
  <c r="T13" i="18" s="1"/>
  <c r="P13" i="18"/>
  <c r="M13" i="18"/>
  <c r="J13" i="18"/>
  <c r="G13" i="18"/>
  <c r="S14" i="18" l="1"/>
  <c r="T14" i="18" s="1"/>
  <c r="T12" i="18"/>
  <c r="D20" i="34" l="1"/>
  <c r="Q19" i="34"/>
  <c r="S19" i="34" s="1"/>
  <c r="T19" i="34" s="1"/>
  <c r="P19" i="34"/>
  <c r="M19" i="34"/>
  <c r="J19" i="34"/>
  <c r="G19" i="34"/>
  <c r="Q18" i="34"/>
  <c r="S18" i="34" s="1"/>
  <c r="T18" i="34" s="1"/>
  <c r="P18" i="34"/>
  <c r="M18" i="34"/>
  <c r="J18" i="34"/>
  <c r="G18" i="34"/>
  <c r="Q17" i="34"/>
  <c r="S17" i="34" s="1"/>
  <c r="T17" i="34" s="1"/>
  <c r="P17" i="34"/>
  <c r="M17" i="34"/>
  <c r="J17" i="34"/>
  <c r="G17" i="34"/>
  <c r="Q16" i="34"/>
  <c r="S16" i="34" s="1"/>
  <c r="T16" i="34" s="1"/>
  <c r="P16" i="34"/>
  <c r="M16" i="34"/>
  <c r="J16" i="34"/>
  <c r="G16" i="34"/>
  <c r="S15" i="34"/>
  <c r="T15" i="34" s="1"/>
  <c r="Q15" i="34"/>
  <c r="P15" i="34"/>
  <c r="M15" i="34"/>
  <c r="J15" i="34"/>
  <c r="G15" i="34"/>
  <c r="R14" i="34"/>
  <c r="Q14" i="34"/>
  <c r="P14" i="34"/>
  <c r="M14" i="34"/>
  <c r="J14" i="34"/>
  <c r="G14" i="34"/>
  <c r="R13" i="34"/>
  <c r="Q13" i="34"/>
  <c r="P13" i="34"/>
  <c r="M13" i="34"/>
  <c r="J13" i="34"/>
  <c r="G13" i="34"/>
  <c r="S14" i="34" l="1"/>
  <c r="T14" i="34" s="1"/>
  <c r="S13" i="34"/>
  <c r="T13" i="34" s="1"/>
  <c r="T12" i="34" s="1"/>
  <c r="D25" i="33"/>
  <c r="Q15" i="33"/>
  <c r="T12" i="33"/>
  <c r="D23" i="3" l="1"/>
  <c r="T22" i="3"/>
  <c r="J22" i="3"/>
  <c r="T21" i="3"/>
  <c r="J21" i="3"/>
  <c r="T20" i="3"/>
  <c r="J20" i="3"/>
  <c r="T19" i="3"/>
  <c r="J19" i="3"/>
  <c r="T18" i="3"/>
  <c r="J18" i="3"/>
  <c r="T17" i="3"/>
  <c r="J17" i="3"/>
  <c r="S16" i="3"/>
  <c r="T16" i="3" s="1"/>
  <c r="J16" i="3"/>
  <c r="T15" i="3"/>
  <c r="S15" i="3"/>
  <c r="P15" i="3"/>
  <c r="J15" i="3"/>
  <c r="T14" i="3"/>
  <c r="S14" i="3"/>
  <c r="S13" i="3"/>
  <c r="T13" i="3" s="1"/>
  <c r="P13" i="3"/>
  <c r="M13" i="3"/>
  <c r="J13" i="3"/>
  <c r="G13" i="3"/>
  <c r="T12" i="3" l="1"/>
  <c r="D18" i="4"/>
  <c r="R17" i="4"/>
  <c r="Q17" i="4"/>
  <c r="P17" i="4"/>
  <c r="M17" i="4"/>
  <c r="J17" i="4"/>
  <c r="G17" i="4"/>
  <c r="R16" i="4"/>
  <c r="Q16" i="4"/>
  <c r="P16" i="4"/>
  <c r="M16" i="4"/>
  <c r="J16" i="4"/>
  <c r="G16" i="4"/>
  <c r="R15" i="4"/>
  <c r="Q15" i="4"/>
  <c r="P15" i="4"/>
  <c r="M15" i="4"/>
  <c r="J15" i="4"/>
  <c r="G15" i="4"/>
  <c r="R14" i="4"/>
  <c r="Q14" i="4"/>
  <c r="P14" i="4"/>
  <c r="M14" i="4"/>
  <c r="J14" i="4"/>
  <c r="G14" i="4"/>
  <c r="R13" i="4"/>
  <c r="Q13" i="4"/>
  <c r="P13" i="4"/>
  <c r="M13" i="4"/>
  <c r="J13" i="4"/>
  <c r="G13" i="4"/>
  <c r="S14" i="4" l="1"/>
  <c r="T14" i="4" s="1"/>
  <c r="S13" i="4"/>
  <c r="T13" i="4" s="1"/>
  <c r="S15" i="4"/>
  <c r="T15" i="4" s="1"/>
  <c r="T12" i="4" s="1"/>
  <c r="S17" i="4"/>
  <c r="T17" i="4" s="1"/>
  <c r="S16" i="4"/>
  <c r="T16" i="4" s="1"/>
  <c r="P18" i="16"/>
  <c r="M18" i="16"/>
  <c r="J18" i="16"/>
  <c r="D19" i="16"/>
  <c r="Q18" i="16"/>
  <c r="S18" i="16" s="1"/>
  <c r="T18" i="16" s="1"/>
  <c r="G18" i="16"/>
  <c r="Q17" i="16"/>
  <c r="S17" i="16" s="1"/>
  <c r="T17" i="16" s="1"/>
  <c r="P17" i="16"/>
  <c r="M17" i="16"/>
  <c r="J17" i="16"/>
  <c r="G17" i="16"/>
  <c r="Q16" i="16"/>
  <c r="S16" i="16" s="1"/>
  <c r="T16" i="16" s="1"/>
  <c r="P16" i="16"/>
  <c r="M16" i="16"/>
  <c r="J16" i="16"/>
  <c r="G16" i="16"/>
  <c r="Q15" i="16"/>
  <c r="S15" i="16" s="1"/>
  <c r="T15" i="16" s="1"/>
  <c r="P15" i="16"/>
  <c r="M15" i="16"/>
  <c r="J15" i="16"/>
  <c r="G15" i="16"/>
  <c r="R14" i="16"/>
  <c r="Q14" i="16"/>
  <c r="P14" i="16"/>
  <c r="M14" i="16"/>
  <c r="J14" i="16"/>
  <c r="G14" i="16"/>
  <c r="R13" i="16"/>
  <c r="Q13" i="16"/>
  <c r="P13" i="16"/>
  <c r="M13" i="16"/>
  <c r="J13" i="16"/>
  <c r="G13" i="16"/>
  <c r="S14" i="16" l="1"/>
  <c r="T14" i="16" s="1"/>
  <c r="S13" i="16"/>
  <c r="T13" i="16" s="1"/>
  <c r="T12" i="16" s="1"/>
  <c r="D19" i="6" l="1"/>
  <c r="D27" i="6" s="1"/>
  <c r="Q18" i="6"/>
  <c r="Q17" i="6"/>
  <c r="Q16" i="6"/>
  <c r="S16" i="6" s="1"/>
  <c r="T16" i="6" s="1"/>
  <c r="Q15" i="6"/>
  <c r="R14" i="6"/>
  <c r="Q14" i="6"/>
  <c r="R13" i="6"/>
  <c r="S13" i="6" s="1"/>
  <c r="T13" i="6" s="1"/>
  <c r="Q13" i="6"/>
  <c r="S15" i="6" l="1"/>
  <c r="T15" i="6" s="1"/>
  <c r="T12" i="6" s="1"/>
  <c r="S17" i="6"/>
  <c r="T17" i="6" s="1"/>
  <c r="S18" i="6"/>
  <c r="T18" i="6" s="1"/>
  <c r="S14" i="6"/>
  <c r="T14" i="6" s="1"/>
</calcChain>
</file>

<file path=xl/comments1.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t>
        </r>
        <r>
          <rPr>
            <sz val="8"/>
            <color rgb="FF000000"/>
            <rFont val="Tahoma"/>
            <family val="2"/>
          </rPr>
          <t xml:space="preserve">medir. Ej. (Documentos, jornadas, pactos, planes, proyectos, seguimientos, informes,
</t>
        </r>
        <r>
          <rPr>
            <sz val="8"/>
            <color rgb="FF000000"/>
            <rFont val="Tahoma"/>
            <family val="2"/>
          </rPr>
          <t xml:space="preserve">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10.xml><?xml version="1.0" encoding="utf-8"?>
<comments xmlns="http://schemas.openxmlformats.org/spreadsheetml/2006/main">
  <authors>
    <author>Olga Quintero</author>
    <author/>
    <author>Olga Patricia Quintero Castellanos</author>
  </authors>
  <commentList>
    <comment ref="A10" authorId="0" shapeId="0">
      <text>
        <r>
          <rPr>
            <sz val="9"/>
            <color indexed="81"/>
            <rFont val="Tahoma"/>
            <family val="2"/>
          </rPr>
          <t xml:space="preserve">Numerar cada meta
</t>
        </r>
      </text>
    </comment>
    <comment ref="B10" authorId="0" shapeId="0">
      <text>
        <r>
          <rPr>
            <sz val="9"/>
            <color indexed="81"/>
            <rFont val="Tahoma"/>
            <family val="2"/>
          </rPr>
          <t>Definir las metas a las que se compromete la dependencia para la vigencia</t>
        </r>
      </text>
    </comment>
    <comment ref="C10" authorId="0" shapeId="0">
      <text>
        <r>
          <rPr>
            <sz val="9"/>
            <color indexed="81"/>
            <rFont val="Tahoma"/>
            <family val="2"/>
          </rPr>
          <t xml:space="preserve">Peso de cada meta dentro del total de metas definidas, la suma de las mismas debe ser del 100%
</t>
        </r>
      </text>
    </comment>
    <comment ref="T10" authorId="1" shapeId="0">
      <text>
        <r>
          <rPr>
            <sz val="8"/>
            <color indexed="8"/>
            <rFont val="Tahoma"/>
            <family val="2"/>
          </rPr>
          <t xml:space="preserve">Designación que identifica el indicador respectivo. Ej. “Informe de seguimiento plan
de desarrollo”
</t>
        </r>
      </text>
    </comment>
    <comment ref="U10"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0"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0" authorId="1" shapeId="0">
      <text>
        <r>
          <rPr>
            <sz val="10"/>
            <rFont val="Arial"/>
            <family val="2"/>
          </rPr>
          <t xml:space="preserve">Corresponde al nivel dentro de Sector Seguridad, Convivencia y Justicia en donde
aplica el indicador;
1)Sectorial
2)Central 
3)Alcaldías locales
</t>
        </r>
      </text>
    </comment>
    <comment ref="AB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0" authorId="1" shapeId="0">
      <text>
        <r>
          <rPr>
            <sz val="10"/>
            <rFont val="Arial"/>
            <family val="2"/>
          </rPr>
          <t xml:space="preserve">Es la frecuencia con la cual se recogen los datos para alimentar el
indicador
</t>
        </r>
      </text>
    </comment>
    <comment ref="AD10" authorId="1" shapeId="0">
      <text>
        <r>
          <rPr>
            <sz val="10"/>
            <rFont val="Arial"/>
            <family val="2"/>
          </rPr>
          <t xml:space="preserve">Calificación otorgada de acuerdo con las facilidades que se tengan
para tener la información
</t>
        </r>
      </text>
    </comment>
    <comment ref="AH10" authorId="1" shapeId="0">
      <text>
        <r>
          <rPr>
            <sz val="10"/>
            <rFont val="Arial"/>
            <family val="2"/>
          </rPr>
          <t xml:space="preserve">Este campo el sistema lo trae automáticamente a gestión
</t>
        </r>
      </text>
    </comment>
    <comment ref="AI10" authorId="1" shapeId="0">
      <text>
        <r>
          <rPr>
            <sz val="10"/>
            <rFont val="Arial"/>
            <family val="2"/>
          </rPr>
          <t xml:space="preserve">Indica el ámbito o la cobertura
Indicador
</t>
        </r>
      </text>
    </comment>
    <comment ref="AJ10" authorId="1" shapeId="0">
      <text>
        <r>
          <rPr>
            <sz val="10"/>
            <rFont val="Arial"/>
            <family val="2"/>
          </rPr>
          <t xml:space="preserve">Con que objetivos, procesos, proyectos o planes esta asociado el indicador, </t>
        </r>
        <r>
          <rPr>
            <b/>
            <sz val="10"/>
            <rFont val="Arial"/>
            <family val="2"/>
          </rPr>
          <t>ELIJA LOS QUE CREA NECESARIOS</t>
        </r>
      </text>
    </comment>
    <comment ref="AQ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0" authorId="1" shapeId="0">
      <text>
        <r>
          <rPr>
            <sz val="10"/>
            <rFont val="Arial"/>
            <family val="2"/>
          </rPr>
          <t>Responsables de la tarea del indicador</t>
        </r>
      </text>
    </comment>
    <comment ref="AE11" authorId="1" shapeId="0">
      <text>
        <r>
          <rPr>
            <sz val="10"/>
            <rFont val="Arial"/>
            <family val="2"/>
          </rPr>
          <t xml:space="preserve">Es el dato referencia para la comparación. En el caso de que no exista, se
escribirá no aplica (N.A)
</t>
        </r>
      </text>
    </comment>
    <comment ref="AF11" authorId="1" shapeId="0">
      <text>
        <r>
          <rPr>
            <sz val="10"/>
            <rFont val="Arial"/>
            <family val="2"/>
          </rPr>
          <t>Año vigencia del indicador</t>
        </r>
      </text>
    </comment>
    <comment ref="AG11" authorId="1" shapeId="0">
      <text>
        <r>
          <rPr>
            <sz val="10"/>
            <rFont val="Arial"/>
            <family val="2"/>
          </rPr>
          <t>Corresponde al periodo del cual se ha tomando la línea base para el
Indicador</t>
        </r>
      </text>
    </comment>
    <comment ref="AJ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1" authorId="1" shapeId="0">
      <text>
        <r>
          <rPr>
            <sz val="10"/>
            <rFont val="Arial"/>
            <family val="2"/>
          </rPr>
          <t>Si esta asociado a plan de desarrollo escriba el No. Y la descripción de la meta específica</t>
        </r>
      </text>
    </comment>
    <comment ref="AL11" authorId="1" shapeId="0">
      <text>
        <r>
          <rPr>
            <sz val="10"/>
            <rFont val="Arial"/>
            <family val="2"/>
          </rPr>
          <t>Si hace parte de PMR escriba la meta específica</t>
        </r>
      </text>
    </comment>
    <comment ref="AM11" authorId="1" shapeId="0">
      <text>
        <r>
          <rPr>
            <sz val="10"/>
            <rFont val="Arial"/>
            <family val="2"/>
          </rPr>
          <t>Si la acción  es producto del análisis de la matriz DOFA, escriba la debilidad, Oportunidad, Fortaleza o Amenaza  a la que le apunta.</t>
        </r>
      </text>
    </comment>
    <comment ref="AN11" authorId="1" shapeId="0">
      <text>
        <r>
          <rPr>
            <sz val="10"/>
            <rFont val="Arial"/>
            <family val="2"/>
          </rPr>
          <t xml:space="preserve">Si la meta hace parte de un proyecto, escoja el proyecto </t>
        </r>
      </text>
    </comment>
    <comment ref="AO11" authorId="1" shapeId="0">
      <text>
        <r>
          <rPr>
            <sz val="10"/>
            <rFont val="Arial"/>
            <family val="2"/>
          </rPr>
          <t>Hace parte de cual  Política del calidad en el marco del modelo MIPG, escoja</t>
        </r>
      </text>
    </comment>
    <comment ref="AP11" authorId="1" shapeId="0">
      <text>
        <r>
          <rPr>
            <sz val="10"/>
            <rFont val="Arial"/>
            <family val="2"/>
          </rPr>
          <t xml:space="preserve">Hace parte de cual Plan Institucional, escoja
</t>
        </r>
      </text>
    </comment>
  </commentList>
</comments>
</file>

<file path=xl/comments11.xml><?xml version="1.0" encoding="utf-8"?>
<comments xmlns="http://schemas.openxmlformats.org/spreadsheetml/2006/main">
  <authors>
    <author>Olga Quintero</author>
    <author/>
    <author>Olga Patricia Quintero Castellanos</author>
  </authors>
  <commentList>
    <comment ref="A11" authorId="0" shapeId="0">
      <text>
        <r>
          <rPr>
            <sz val="9"/>
            <color indexed="81"/>
            <rFont val="Tahoma"/>
            <family val="2"/>
          </rPr>
          <t xml:space="preserve">Numerar cada meta
</t>
        </r>
      </text>
    </comment>
    <comment ref="B11" authorId="0" shapeId="0">
      <text>
        <r>
          <rPr>
            <sz val="9"/>
            <color indexed="81"/>
            <rFont val="Tahoma"/>
            <family val="2"/>
          </rPr>
          <t>Definir las metas a las que se compromete la dependencia para la vigencia</t>
        </r>
      </text>
    </comment>
    <comment ref="C11" authorId="0" shapeId="0">
      <text>
        <r>
          <rPr>
            <sz val="9"/>
            <color indexed="81"/>
            <rFont val="Tahoma"/>
            <family val="2"/>
          </rPr>
          <t xml:space="preserve">Peso de cada meta dentro del total de metas definidas, la suma de las mismas debe ser del 100%
</t>
        </r>
      </text>
    </comment>
    <comment ref="T11" authorId="1" shapeId="0">
      <text>
        <r>
          <rPr>
            <sz val="8"/>
            <color indexed="8"/>
            <rFont val="Tahoma"/>
            <family val="2"/>
          </rPr>
          <t xml:space="preserve">Designación que identifica el indicador respectivo. Ej. “Informe de seguimiento plan
de desarrollo”
</t>
        </r>
      </text>
    </comment>
    <comment ref="U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V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Y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Z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A11" authorId="1" shapeId="0">
      <text>
        <r>
          <rPr>
            <sz val="10"/>
            <rFont val="Arial"/>
            <family val="2"/>
          </rPr>
          <t xml:space="preserve">Corresponde al nivel dentro de Sector Seguridad, Convivencia y Justicia en donde
aplica el indicador;
1)Sectorial
2)Central 
3)Alcaldías locales
</t>
        </r>
      </text>
    </comment>
    <comment ref="AB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C11" authorId="1" shapeId="0">
      <text>
        <r>
          <rPr>
            <sz val="10"/>
            <rFont val="Arial"/>
            <family val="2"/>
          </rPr>
          <t xml:space="preserve">Es la frecuencia con la cual se recogen los datos para alimentar el
indicador
</t>
        </r>
      </text>
    </comment>
    <comment ref="AD11" authorId="1" shapeId="0">
      <text>
        <r>
          <rPr>
            <sz val="10"/>
            <rFont val="Arial"/>
            <family val="2"/>
          </rPr>
          <t xml:space="preserve">Calificación otorgada de acuerdo con las facilidades que se tengan
para tener la información
</t>
        </r>
      </text>
    </comment>
    <comment ref="AH11" authorId="1" shapeId="0">
      <text>
        <r>
          <rPr>
            <sz val="10"/>
            <rFont val="Arial"/>
            <family val="2"/>
          </rPr>
          <t xml:space="preserve">Este campo el sistema lo trae automáticamente a gestión
</t>
        </r>
      </text>
    </comment>
    <comment ref="AI11" authorId="1" shapeId="0">
      <text>
        <r>
          <rPr>
            <sz val="10"/>
            <rFont val="Arial"/>
            <family val="2"/>
          </rPr>
          <t xml:space="preserve">Indica el ámbito o la cobertura
Indicador
</t>
        </r>
      </text>
    </comment>
    <comment ref="AJ11" authorId="1" shapeId="0">
      <text>
        <r>
          <rPr>
            <sz val="10"/>
            <rFont val="Arial"/>
            <family val="2"/>
          </rPr>
          <t xml:space="preserve">Con que objetivos, procesos, proyectos o planes esta asociado el indicador, </t>
        </r>
        <r>
          <rPr>
            <b/>
            <sz val="10"/>
            <rFont val="Arial"/>
            <family val="2"/>
          </rPr>
          <t>ELIJA LOS QUE CREA NECESARIOS</t>
        </r>
      </text>
    </comment>
    <comment ref="AQ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R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S11" authorId="1" shapeId="0">
      <text>
        <r>
          <rPr>
            <sz val="10"/>
            <rFont val="Arial"/>
            <family val="2"/>
          </rPr>
          <t>Responsables de la tarea del indicador</t>
        </r>
      </text>
    </comment>
    <comment ref="AE12" authorId="1" shapeId="0">
      <text>
        <r>
          <rPr>
            <sz val="10"/>
            <rFont val="Arial"/>
            <family val="2"/>
          </rPr>
          <t xml:space="preserve">Es el dato referencia para la comparación. En el caso de que no exista, se
escribirá no aplica (N.A)
</t>
        </r>
      </text>
    </comment>
    <comment ref="AF12" authorId="1" shapeId="0">
      <text>
        <r>
          <rPr>
            <sz val="10"/>
            <rFont val="Arial"/>
            <family val="2"/>
          </rPr>
          <t>Año vigencia del indicador</t>
        </r>
      </text>
    </comment>
    <comment ref="AG12" authorId="1" shapeId="0">
      <text>
        <r>
          <rPr>
            <sz val="10"/>
            <rFont val="Arial"/>
            <family val="2"/>
          </rPr>
          <t>Corresponde al periodo del cual se ha tomando la línea base para el
Indicador</t>
        </r>
      </text>
    </comment>
    <comment ref="AJ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K12" authorId="1" shapeId="0">
      <text>
        <r>
          <rPr>
            <sz val="10"/>
            <rFont val="Arial"/>
            <family val="2"/>
          </rPr>
          <t>Si esta asociado a plan de desarrollo escriba el No. Y la descripción de la meta específica</t>
        </r>
      </text>
    </comment>
    <comment ref="AL12" authorId="1" shapeId="0">
      <text>
        <r>
          <rPr>
            <sz val="10"/>
            <rFont val="Arial"/>
            <family val="2"/>
          </rPr>
          <t>Si hace parte de PMR escriba la meta específica</t>
        </r>
      </text>
    </comment>
    <comment ref="AM12" authorId="1" shapeId="0">
      <text>
        <r>
          <rPr>
            <sz val="10"/>
            <rFont val="Arial"/>
            <family val="2"/>
          </rPr>
          <t>Si la acción  es producto del análisis de la matriz DOFA, escriba la debilidad, Oportunidad, Fortaleza o Amenaza  a la que le apunta.</t>
        </r>
      </text>
    </comment>
    <comment ref="AN12" authorId="1" shapeId="0">
      <text>
        <r>
          <rPr>
            <sz val="10"/>
            <rFont val="Arial"/>
            <family val="2"/>
          </rPr>
          <t xml:space="preserve">Si la meta hace parte de un proyecto, escoja el proyecto </t>
        </r>
      </text>
    </comment>
    <comment ref="AO12" authorId="1" shapeId="0">
      <text>
        <r>
          <rPr>
            <sz val="10"/>
            <rFont val="Arial"/>
            <family val="2"/>
          </rPr>
          <t>Hace parte de cual  Política del calidad en el marco del modelo MIPG, escoja</t>
        </r>
      </text>
    </comment>
    <comment ref="AP12" authorId="1" shapeId="0">
      <text>
        <r>
          <rPr>
            <sz val="10"/>
            <rFont val="Arial"/>
            <family val="2"/>
          </rPr>
          <t xml:space="preserve">Hace parte de cual Plan Institucional, escoja
</t>
        </r>
      </text>
    </comment>
  </commentList>
</comments>
</file>

<file path=xl/comments1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1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1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15.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1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11"/>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1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20"/>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1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1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2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2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2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5.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1"/>
            <color indexed="81"/>
            <rFont val="Arial"/>
            <family val="2"/>
          </rPr>
          <t>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t>
        </r>
        <r>
          <rPr>
            <sz val="10"/>
            <rFont val="Arial"/>
            <family val="2"/>
          </rPr>
          <t xml:space="preserve">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comments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List>
</comments>
</file>

<file path=xl/sharedStrings.xml><?xml version="1.0" encoding="utf-8"?>
<sst xmlns="http://schemas.openxmlformats.org/spreadsheetml/2006/main" count="4112" uniqueCount="989">
  <si>
    <t>Misión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</si>
  <si>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</si>
  <si>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Visión</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</si>
  <si>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</si>
  <si>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t>
  </si>
  <si>
    <t xml:space="preserve">DESPACHO DEL SECRETARIO DISTRITAL </t>
  </si>
  <si>
    <t>Oficina Asesora de Planeación (OAP)</t>
  </si>
  <si>
    <t>Oficina Asesora de Comunicaciones (OAC)</t>
  </si>
  <si>
    <t>Oficina de Control Interno (OCI)</t>
  </si>
  <si>
    <t>Oficina de Control Disciplinario Interno (OCDI)</t>
  </si>
  <si>
    <t>Oficina de Análisis de Información y Estudios Estratégicos (OAIEE).</t>
  </si>
  <si>
    <t>Oficina Centro de Comando, Control. Comunicaciones y Cómputo - C4.</t>
  </si>
  <si>
    <t xml:space="preserve">Subsecretaría de Seguridad y Convivencia </t>
  </si>
  <si>
    <t xml:space="preserve">Subsecretaría de Acceso a la Justicia </t>
  </si>
  <si>
    <t xml:space="preserve">Subsecretaría de Inversiones y Fortalecimiento de Capacidades Operativas </t>
  </si>
  <si>
    <t xml:space="preserve">Subsecretaría de Gestión Institucional </t>
  </si>
  <si>
    <t>Dirección de Prevención y Cultura Ciudadana (DPCC)</t>
  </si>
  <si>
    <t>Dirección de Acceso a la Justicia (DAJ)</t>
  </si>
  <si>
    <t>Dirección Técnica (DT)</t>
  </si>
  <si>
    <t>Dirección de Tecnologías y Sistemas de la Información (DTIC)</t>
  </si>
  <si>
    <t>Dirección de Seguridad (DS)</t>
  </si>
  <si>
    <t>Dirección de Responsabilidad Penal Adolescente (DRPA)</t>
  </si>
  <si>
    <t>Dirección de Operaciones para el Fortalecimiento (DOF)</t>
  </si>
  <si>
    <t>Dirección de Gestión Humana (DGH)</t>
  </si>
  <si>
    <t>Dirección Cárcel Distrital (DCD)</t>
  </si>
  <si>
    <t>Dirección de Bienes para la Seguridad, Convivencia y Acceso a la Justicia (DBSCAJ)</t>
  </si>
  <si>
    <t>Dirección Jurídica y Contractual (DJC)</t>
  </si>
  <si>
    <t>Dirección de Recursos Físicos y Gestión Documental (DRFGD)</t>
  </si>
  <si>
    <t>Dirección Financiera (DF)</t>
  </si>
  <si>
    <t>CONTROL DE CAMBIOS </t>
  </si>
  <si>
    <t>Número de Versión </t>
  </si>
  <si>
    <t>Fecha </t>
  </si>
  <si>
    <t>Descripción </t>
  </si>
  <si>
    <t> </t>
  </si>
  <si>
    <t>Proceso:</t>
  </si>
  <si>
    <t>Direccionamento Sectorial e Institucional</t>
  </si>
  <si>
    <t>Código:</t>
  </si>
  <si>
    <t>Versión:</t>
  </si>
  <si>
    <t>Fecha Aprobación:</t>
  </si>
  <si>
    <t>Documento:</t>
  </si>
  <si>
    <t>Matriz Plan Operativo Anual</t>
  </si>
  <si>
    <t>Fecha de Vigencia: 16/12/2021</t>
  </si>
  <si>
    <t>PROCESO</t>
  </si>
  <si>
    <t>DEPENDENCIA:</t>
  </si>
  <si>
    <t>TIPO DE PROCESO:</t>
  </si>
  <si>
    <t>OBJETIVO PROCESO</t>
  </si>
  <si>
    <t>FECHA DE FORMULACION: DD/MM/AAAA</t>
  </si>
  <si>
    <t>FORMULACIÓN DEL PLAN OPERATIVO Ó PLAN DE GESTIÓN</t>
  </si>
  <si>
    <t>CUANTIFICACIÓN DE LA META</t>
  </si>
  <si>
    <t>HOJA DE LA VIDA DEL INDICADOR</t>
  </si>
  <si>
    <t>ID. META GLOBAL</t>
  </si>
  <si>
    <t>META GLOBAL</t>
  </si>
  <si>
    <t>PONDERACIONES</t>
  </si>
  <si>
    <t>Trimestre I</t>
  </si>
  <si>
    <t>Trimestre II</t>
  </si>
  <si>
    <t>Trimestre III</t>
  </si>
  <si>
    <t>Trimestre IV</t>
  </si>
  <si>
    <t>ANUAL</t>
  </si>
  <si>
    <t>Avance Anual POA</t>
  </si>
  <si>
    <t>NOMBRE INDICADOR</t>
  </si>
  <si>
    <t>DEFINICIÓN</t>
  </si>
  <si>
    <t>UNIDAD DE MEDIDA</t>
  </si>
  <si>
    <t>FÓRMULA INDICADOR</t>
  </si>
  <si>
    <t>TIPO INDICADOR</t>
  </si>
  <si>
    <t>FUENTE DE INFORMACIÓN</t>
  </si>
  <si>
    <t xml:space="preserve">NIVEL DEL INDICADOR </t>
  </si>
  <si>
    <t>ESTRUCTURA DEL INDICADOR</t>
  </si>
  <si>
    <t>PERIODÍCIDAD DE DATOS</t>
  </si>
  <si>
    <t>DISPONIBILIDAD DE DATOS</t>
  </si>
  <si>
    <t xml:space="preserve">LÍNEA BASE </t>
  </si>
  <si>
    <t>INDICADOR POR TEMÁTICA</t>
  </si>
  <si>
    <t>DESAGREGACIÓN GEOGRÁFICA</t>
  </si>
  <si>
    <t>HACE PARTE DE</t>
  </si>
  <si>
    <t>RESPONDE AL CUMPLIMIENTO DE:</t>
  </si>
  <si>
    <t>OBSERVACIONES</t>
  </si>
  <si>
    <t>RESPONSABLES</t>
  </si>
  <si>
    <t>Prog</t>
  </si>
  <si>
    <t>Eject</t>
  </si>
  <si>
    <t>%Ejec</t>
  </si>
  <si>
    <t>NUMERADOR ( Nombre de la Variable)</t>
  </si>
  <si>
    <t>DENOMINADOR ( Nombre de la variable)</t>
  </si>
  <si>
    <t>Linea Base</t>
  </si>
  <si>
    <t>Vigencia del Indicador</t>
  </si>
  <si>
    <t xml:space="preserve">Vigencia de la linea base </t>
  </si>
  <si>
    <t>Objetivo estratégico o Objetivo de calidad</t>
  </si>
  <si>
    <t>Plan de desarrollo</t>
  </si>
  <si>
    <t>PMR</t>
  </si>
  <si>
    <t>Matriz DOFA</t>
  </si>
  <si>
    <t>Proyectos de Inversion</t>
  </si>
  <si>
    <t>Política de gestión MIPG</t>
  </si>
  <si>
    <t>Planes Institucionales Decreto 612 de 2018</t>
  </si>
  <si>
    <t>Porcentaje</t>
  </si>
  <si>
    <t>Eficacia</t>
  </si>
  <si>
    <t>Central</t>
  </si>
  <si>
    <t>Trimestral</t>
  </si>
  <si>
    <t xml:space="preserve">Alta </t>
  </si>
  <si>
    <t>Gestión</t>
  </si>
  <si>
    <t xml:space="preserve">Entidad </t>
  </si>
  <si>
    <t xml:space="preserve">
10. Fortalecer la capacidad Institucional y la gestión administrativa que permita el cumplimiento de la misión institucional.
</t>
  </si>
  <si>
    <t xml:space="preserve">7776 - Fortalecimiento de la gestión institucional y la participación ciudadana en la Secretaría Distrital de Seguridad, Convivencia y Justicia en Bogotá </t>
  </si>
  <si>
    <t>6. Fortalecimiento organizacional y simplificación de procesos</t>
  </si>
  <si>
    <t>No Aplica</t>
  </si>
  <si>
    <t>Número</t>
  </si>
  <si>
    <t>NA</t>
  </si>
  <si>
    <t xml:space="preserve">Media </t>
  </si>
  <si>
    <t>Actividades programadas</t>
  </si>
  <si>
    <t>Mensual</t>
  </si>
  <si>
    <t>2. Gestión presupuestal y eficiencia del gasto público</t>
  </si>
  <si>
    <t>2. Plan Anual de Adquisiciones</t>
  </si>
  <si>
    <t xml:space="preserve">10. Plan Estratégico de Tecnologías de la Información y las Comunicaciones  PETI </t>
  </si>
  <si>
    <t>Interna</t>
  </si>
  <si>
    <t xml:space="preserve">
10. Fortalecer la capacidad Institucional y la gestión administrativa que permita el cumplimiento de la misión institucional.</t>
  </si>
  <si>
    <t>1. Planeación Institucional</t>
  </si>
  <si>
    <t>Semanal</t>
  </si>
  <si>
    <t xml:space="preserve">Distrital </t>
  </si>
  <si>
    <t>Documento</t>
  </si>
  <si>
    <t>Anual</t>
  </si>
  <si>
    <t>Efectividad</t>
  </si>
  <si>
    <t>Valor absoluto</t>
  </si>
  <si>
    <t xml:space="preserve">Semestral </t>
  </si>
  <si>
    <t>5. Transparencia, acceso a la información pública y lucha contra la corrupción</t>
  </si>
  <si>
    <t>Baja</t>
  </si>
  <si>
    <t>Un nuevo contrato social y ambiental para la Bogotá del Siglo XXI”</t>
  </si>
  <si>
    <t>Decreto 648 de 2017</t>
  </si>
  <si>
    <t>Oficina de Control Interno</t>
  </si>
  <si>
    <t>N/A</t>
  </si>
  <si>
    <t>Asesorar a la dirección en las actividades preventivas y alertas necesarias para el cumplimiento de las metas y objetivos institucionales.</t>
  </si>
  <si>
    <t>17. Seguimiento y evaluación del desempeño institucional</t>
  </si>
  <si>
    <t>Distrital- Urbano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</si>
  <si>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</si>
  <si>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7781 - Generación de conocimiento para la implementación de la política pública de seguridad, convivencia y acceso a la justicia en Bogotá</t>
  </si>
  <si>
    <t>Jefe Oficina de Análisis de Información y Estudios Estratégicos</t>
  </si>
  <si>
    <t>Número de Policy Brief realizados</t>
  </si>
  <si>
    <t xml:space="preserve">Documentos que permiten el análisis rápido y descriptivo de un fenómeno que se esté registrando en particular. </t>
  </si>
  <si>
    <t>Policy Brief</t>
  </si>
  <si>
    <t># de Policy Brief realizados</t>
  </si>
  <si>
    <t># de Policy Brief programados</t>
  </si>
  <si>
    <t>Semestral</t>
  </si>
  <si>
    <t>Conjuntos de datos abiertos publicados</t>
  </si>
  <si>
    <t>Conjuntos de datos abiertos actualizados y publicados</t>
  </si>
  <si>
    <t># de conjuntos de datos abiertos actualizados</t>
  </si>
  <si>
    <t># de conjuntos de datos abiertos programados para actualización</t>
  </si>
  <si>
    <t>Bodega de Datos</t>
  </si>
  <si>
    <t>9. Plan Anticorrupción y de Atención al Ciudadano</t>
  </si>
  <si>
    <t>Ejecutar el presupuesto de acuerdo a la  programación realizada.</t>
  </si>
  <si>
    <t>Presupuesto ejecutado</t>
  </si>
  <si>
    <t>Realizar la ejecución del presupuesto de acuerdo a la programación realizada en la vigencia.</t>
  </si>
  <si>
    <t>Presupuesto programado</t>
  </si>
  <si>
    <t>Eficiencia</t>
  </si>
  <si>
    <t>Formato F-DS-452 Seguimiento a los proyectos de inversión y PDD/Archivo líneas de inversión suministrados por la OAP</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</si>
  <si>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</si>
  <si>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8. Consolidar un sistema de seguridad de alcance distrital y regional que permita la reducción de los índices de criminalidad en la ciudad basado en el trabajo articulado con organismos de seguridad en temas operativos y de inteligencia, la integración te</t>
  </si>
  <si>
    <t>7695 - Generación de entornos de confianza para la prevención y control del delito en Bogotá</t>
  </si>
  <si>
    <t>8. Participación ciudadana en la gestión pública</t>
  </si>
  <si>
    <t>Subsecretaría de Seguridad y Convivencia</t>
  </si>
  <si>
    <t>7. Servicio al ciudadano</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</si>
  <si>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</si>
  <si>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7765 - Mejoramiento y protección de derechos de la población privada de la libertad en Bogotá</t>
  </si>
  <si>
    <t>Regional</t>
  </si>
  <si>
    <t>Dirección de Acceso a la Justicia</t>
  </si>
  <si>
    <t>7783 - Fortalecimiento de los equipamientos y capacidades del Sistema Distrital de Justicia en Bogotá</t>
  </si>
  <si>
    <t>7792 - Fortalecimiento de los organismos de seguridad y justicia en Bogotá</t>
  </si>
  <si>
    <t>Realizar jornadas de socialización y/o sensibilización de los programas y estrategias adelantadas desde la Dirección.</t>
  </si>
  <si>
    <t>Porcentaje de jornadas de socialización realizadas</t>
  </si>
  <si>
    <t>Los programas y estrategias que adelanta la Dirección de Responsabilidad Penal Adolescente requieren de la permanente articulación con las autoridades y actores del SRPA (ICBF, Fiscalía General de la Nación, Consejo Superior de la Judicatura, Defensoría del Pueblo, Operadores, ONG, entre otros), en este sentido se requiere adelantar jornadas en las que se presente y sensibilice respecto a la oferta de atención disponible desde la SDSCJ.</t>
  </si>
  <si>
    <t>Número de jornadas de socialización y/o sensibilizaciones realizadas en el periodo</t>
  </si>
  <si>
    <t>Número de jornadas de socialización y/o sensibilizaciones planeadas en el periodo</t>
  </si>
  <si>
    <t xml:space="preserve">Eficacia </t>
  </si>
  <si>
    <t>Equipos de trabajo DRPA</t>
  </si>
  <si>
    <t xml:space="preserve">Crear programas especiales de protección para que los niños, niñas y jóvenes no sean cooptados e instrumentalizados por estructuras criminales. </t>
  </si>
  <si>
    <t>X</t>
  </si>
  <si>
    <t>DECRETO 413 DE 2016 Artículo 19°.- Funciones Dirección de Responsabilidad Penal Adolescente
Códigode infancia y adolescencia ley 1098 de 2006</t>
  </si>
  <si>
    <t>Dirección de Responsabilidad Penal Adolescente</t>
  </si>
  <si>
    <t>Coordinar la convocatoria y realización de seis (6) sesiones del Comité de Coordinación Distrital de Responsabilidad Penal para Adolescentes.</t>
  </si>
  <si>
    <t>Número de sesiones del Comité de Coordinación Distrital de Responsabilidad Penal para Adolescentes realizadas</t>
  </si>
  <si>
    <t>El Decreto 420 de 2017, por el cual se creó el Comité de Coordinación Distrital de Responsabilidad Penal para Adolescentes –CCDRPA- estará encargado de fortalecer la articulación de las autoridades y entidades del SRPA, a nivel distrital, con el fin de orientar y dar seguimiento a la implementación de acciones desde un enfoque de Justicia Restaurativa en el Distrito Capital.
El CCDRPA es presidido por el Alcalde Mayor de Bogotá o en calidad de delegado el Secretario Distrital de Seguridad, Convivencia y Justicia y la Secretaria técnica está a cargo del Instituto Colombiano de Bienestar Familiar Regional Bogotá
En este sentido, el indicador será la realización de las sesiones del Comité, en las cuales se fortalezca la articulación de las autoridades y entidades del SRPA.</t>
  </si>
  <si>
    <t>Número de sesiones del CCDRPA realizadas en el periodo</t>
  </si>
  <si>
    <t>Número de sesiones del CCDRPA programadas en el periodo</t>
  </si>
  <si>
    <t>DECRETO 413 DE 2016 Artículo 19°.- Funciones Dirección de Responsabilidad Penal Adolescente
DECRETO 420 DE 2017
Códigode infancia y adolescencia ley 1098 de 2006</t>
  </si>
  <si>
    <t>Personas visitantes y/o personas privadas de la libertad reportadas a la autoridad competente por incautación de  sustancias psicoactivas que configure presunta conducta punible a la Autoridad Competente</t>
  </si>
  <si>
    <t xml:space="preserve">Este indicador permite medir la gestión y estrategias del personal de Cuerpo de Custodia y vigilancia para detectar visitantes y/o personas privadas de la libertad con sustancias prohibidas y que configure presunta conducta punible a la Autoridad Competente </t>
  </si>
  <si>
    <t xml:space="preserve">N° de personas visitantes y/o personas privadas de la libertad reportadas a la autoridad competente por incautación de  sustancias psicoactivas </t>
  </si>
  <si>
    <t>N° de personas visitantes y/o personas privadas de la libertad a quienes se les haya incautado sustancias psicoactivas que configure presunta conducta punible)*100</t>
  </si>
  <si>
    <t>Informe y registro en minutas del Cuerpo de Custodia y Vigilancia de visitantes  reportados</t>
  </si>
  <si>
    <t xml:space="preserve">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</si>
  <si>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Meta # 344 Mantener el 100% de los estadanres de calidad y operación en la Cárcel Distrital de Varones y Anexo de Mujeres</t>
  </si>
  <si>
    <t xml:space="preserve">Diseño e Implementación del procedimiento de encomiendas. </t>
  </si>
  <si>
    <t xml:space="preserve">Director (a) Cárcel Distrital </t>
  </si>
  <si>
    <t>Cero Fugas al Interior  del Centro penitenciario y  en el desarrollo de los procedimientos de remisiones.</t>
  </si>
  <si>
    <t xml:space="preserve">Este  indicador permitira medir la efectividad efectividad  en la aplicación  de los diferentes procedimientos y procesos  establecidos para garantizar, la seguridad del establecimiento penienteciario, evitando que el personal privado de la libertad, se fuge o se escape.  </t>
  </si>
  <si>
    <t>Número de PPL, no evadidos durante su reclusión en el centro carcelario  o remisiones.</t>
  </si>
  <si>
    <t>N.A</t>
  </si>
  <si>
    <t xml:space="preserve">Archivo del Grupo Administración - Carpetas informe </t>
  </si>
  <si>
    <t xml:space="preserve">Revisar, actualizar documentos relacionados al  Sistema de Gestión de la Calidad, relacionados con  el proceso de Custodia y Vigilancia </t>
  </si>
  <si>
    <t xml:space="preserve">Gestion del sistema de gestion de la calidad desde la Dirección a traves de Documentos institucionalizados </t>
  </si>
  <si>
    <t>Actualizar, modificar o crear documentos necesarios frente a  las medidas al interior del centro de reclusión.</t>
  </si>
  <si>
    <t>N° de documentos codificados en el trimestre</t>
  </si>
  <si>
    <t>N° de documentos programados en el trimestre</t>
  </si>
  <si>
    <t>Listado de documentos del Sistema de Gestión de la Calidad</t>
  </si>
  <si>
    <t>Meta #344 Mantener el 100% de los estadanres de calidad y operación en la Cárcel Distrital de Varones y Anexo de Mujeres</t>
  </si>
  <si>
    <t>Brindar programas, actividades y/o  talleres  de  capacitación y ocupación válida para la redención de pena  aprobados en el plan ocupacional al 80% de las PPL.</t>
  </si>
  <si>
    <t>Programas, Actividades y/o talleres válidas para redención de pena.</t>
  </si>
  <si>
    <t>Este indicador mide el número de PPL aprobadas por la JETEE a las actividades válidas para la redención de pena.</t>
  </si>
  <si>
    <t>Número de personas privadas de la libertad vinculadas a  programas, actividades y/o talleres.</t>
  </si>
  <si>
    <t>Número Total de PPL  que se encuentran en el establecimiento carcelario.</t>
  </si>
  <si>
    <t xml:space="preserve">Reporte de SISIPEC WEB </t>
  </si>
  <si>
    <t>Implementar estrategias y acciones interinstitucionales orientadas a mejorar la confianza entre la ciudadaníáa y la institucionalidad a través del fortalecimiento de conductas de auto regulacióńn, regulacióńn mutua, díálogo y participacióńn social y cultura ciudadana que transformen las conflictividades sociales y mejoren la seguridad ciudadana.</t>
  </si>
  <si>
    <t>Meta # 344 Mantener el 100% de los estándares de calidad y operación en la Cárcel Distrital de Varones y Anexo de Mujeres</t>
  </si>
  <si>
    <t>Objetivo: Diseñar, implementar y fortalecer acciones y estrategias en materia de seguridad ciudadana, convivencia, acceso a la justicia, orden público, prevención y control del delito en el distrito capital.</t>
  </si>
  <si>
    <t>Director (a) Cárcel Distrital
Líder Atención Integral Básica
Profesional responsable JETTE</t>
  </si>
  <si>
    <t>Prevención en temas de conducta suicida, consumo de sustancias psicoactivas  y delitos sexuales.</t>
  </si>
  <si>
    <t>Este indicador mide el porcentaje de las PPL sensibilizadas en temas de conducta suicida, consumo de sustancias psicoactivas  y delitos sexuales.</t>
  </si>
  <si>
    <t>Número de personas privadas de la libertad sensibilizados en temas de conducta suicida, consumo de sustancias psicoactivas  y delitos sexuales.</t>
  </si>
  <si>
    <t>Actas  y formatos de Asistencias de las sensibilizaciones</t>
  </si>
  <si>
    <t>Estructurar un documento que recopile las actividades realizadas en  pro  de la implementación del modelo del marco lógico de la Cárcel Distrital, como insumo indispensable para generar los lineamientos y directrices que permitan dar continuidad a la construcción de dicho modelo.</t>
  </si>
  <si>
    <t xml:space="preserve">Director (a) Cárcel Distrital
Líder Atención Integral Básica </t>
  </si>
  <si>
    <t>Raciones alimentarias al 100%  de la población carcelaria</t>
  </si>
  <si>
    <t xml:space="preserve">Este indicador mide las raciones alimentarias al 100%  de la población carcelaria </t>
  </si>
  <si>
    <t xml:space="preserve">Total de raciones pagadas al operador al mes. </t>
  </si>
  <si>
    <t>Total de Personas Privadas de la Libertad que se encuentran en el establecimiento carcelario al mes.</t>
  </si>
  <si>
    <t>Planilla Raciones</t>
  </si>
  <si>
    <t xml:space="preserve">Director (a) Cárcel Distrital 
Líder Atención Integral Básica
Profesional Responsable Área de Alimentación 
</t>
  </si>
  <si>
    <t>Atención en salud al 100% de las PPL que soliciten acceso a dichos servicios</t>
  </si>
  <si>
    <t>Este indicador mide la  atención en salud al 100% de las PPL que soliciten acceso a dichos servicios</t>
  </si>
  <si>
    <t xml:space="preserve">Total de Personas Privadas de la Libertad atendidas en el servicio de salud en el mes.	</t>
  </si>
  <si>
    <t>Total de solicitudes realizadas por las Personas Privadas de la Libertad para servicio de salud en el mes</t>
  </si>
  <si>
    <t>Se relacionan las planillas RIPS</t>
  </si>
  <si>
    <t>Ordenes de libertad de las PPL tramitadas en 24 horas</t>
  </si>
  <si>
    <t>Este indicador permite medir  la gestión de las ordenes de libertad tramitadas en las 24 horas siguientes al recibo de los antecedentes judiciales de la Interpol y verificados dichos antecedentes con la hojas de vida</t>
  </si>
  <si>
    <t>Hoja de vida de PPL que recobra su libertad</t>
  </si>
  <si>
    <t>Meta #344 Mantener el 100% de los estándares de calidad y operación en la Cárcel Distrital de Varones y Anexo de Mujeres</t>
  </si>
  <si>
    <t>Director (a) Cárcel Distrital 
Líder Trámite Juridico</t>
  </si>
  <si>
    <t>Solicitudes de redención de pena incoadas por los despechos judiciales o las PPL ante el área jurídica</t>
  </si>
  <si>
    <t>Este indicador permite medir   el  porcentaje de las solicitudes de redención de pena incoadas por los despechos judiciales o las PPL ante el área jurídica</t>
  </si>
  <si>
    <t>No. Solicitudes tramitadas</t>
  </si>
  <si>
    <t>No del total de Solicitudes allegadas.</t>
  </si>
  <si>
    <t xml:space="preserve">Reporte de  solicitudes atendidas de forma mensual </t>
  </si>
  <si>
    <t>SUBSECRETARIA DE INVERSIONES Y FORTALECIMIENTO DE CAPACIDADES OPERATIVAS</t>
  </si>
  <si>
    <t>Reportes de conciliación de información del seguimiento frente al cumplimiento de metas entre las Subsecretarías de Acceso a la Justicia e Inversiones.</t>
  </si>
  <si>
    <t>Interno</t>
  </si>
  <si>
    <t>297-Diseñar e implementar al 100% el plan de mejoramiento de las Unidades de Reacción Inmediata -URI existentes y construcción de tres URI nuevas.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</si>
  <si>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2-Implementación de acciones para el fortalecimiento del sistema distrital de justicia, la inclusión de un enfoque de justicia restaurativa en el SRPA y la operación adecuada de la cárcel distrital
4 - Construcción, adquisición, sostenibilidad y/o reforzamiento de equipamientos de seguridad, defensa y justicia
</t>
  </si>
  <si>
    <t xml:space="preserve">
D:Falta de planeación, revisión, control y viabilidad sobre los proyectos a desarrollar en la siguiente vigencia.
D-Insuficiente seguimiento a los controles establecidos en algunas actividades del proceso.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</si>
  <si>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 xml:space="preserve">* Decreto 413 de 2016
* Plan Estratégico 2020-2024
* Plan Anual de Adquisiciones
</t>
  </si>
  <si>
    <t>Subsecretaría de Inversiones y Fortalecimiento de Capacidades Operativas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</si>
  <si>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t>
  </si>
  <si>
    <t>3 - Dotación y sostenibilidad de elementos y equipos para el fortalecimiento de los organismos de seguridad, defensa y justicia
 4- Construcción, adquisición, sostenibilidad y/o reforzamiento de equipamientos de seguridad, defensa y justicia
5 - Implementación, sostenimiento y fortalecimiento del centro de comando y control</t>
  </si>
  <si>
    <t>O:  Implementar mesas de trabajo con el cliente externo e interno con el fin de concertar las especificaciones técnicas Vs el mercado actual..
F- Conocimiento de las necesidades recurrentes de los organismos de seguridad.</t>
  </si>
  <si>
    <t>Requerir 4 informes anuales a los responsables de meta y a las Direcciones,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</si>
  <si>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 y Fortalecimiento de capacidades Operativas y de las metas del Plan Distrital de Desarrollo que son de su responsabilidad.</t>
  </si>
  <si>
    <t>Informes presentados por los responsables de meta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</si>
  <si>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t>
  </si>
  <si>
    <t>Número de Informes programados para el seguimiento a la planeación y ejecución de las mismas, de los proyectos que gerencia la Subsecretaría de Inversiones</t>
  </si>
  <si>
    <t xml:space="preserve">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</si>
  <si>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7792
7797
7783</t>
  </si>
  <si>
    <t>Efectuar 12 reuniones de control y seguimiento a la planeación y ejecución de las metas de los proyectos de inversión que gerencia la Subsecretaría de Inversiones con su respectiva acta.</t>
  </si>
  <si>
    <t>Número de reuniones realizadas de control y seguimiento a la planeación y ejecución de las metas de los proyectos de inversión que gerencia la Subsecretaría de Inversiones.</t>
  </si>
  <si>
    <t>Reuniones de control y seguimiento a la planeación y ejecución de las metas de los proyectos de inversión que gerencia la Subsecretaría de Inversiones realizadas.</t>
  </si>
  <si>
    <t>Número reuniones de control y seguimiento a la planeación y ejecución de las metas con sus respectivas actas realizadas</t>
  </si>
  <si>
    <t>Número reuniones de control y seguimiento realizadas.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</si>
  <si>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</si>
  <si>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D- La entidad no cuenta con un sistema de información que centralice la información y automatice las actividades de planeación, seguimiento y gestión de los proyectos de inversión.
D- Cambios frecuentes en la planeación.
D-en la siguiente vigencia.
D-Insuficiente seguimiento a los controles establecidos en algunas actividades del proceso.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t>
  </si>
  <si>
    <t>SUPERVISIÓN DE CONTRATOS</t>
  </si>
  <si>
    <t>Se refiere al cumplimiento de las actividades de supervisón descritas en la metodología de supervisión de contratos de la dirección de Bienes M-FC-1</t>
  </si>
  <si>
    <t>Contratos</t>
  </si>
  <si>
    <t>Número de contrato que cumplen con la metodología</t>
  </si>
  <si>
    <t>Total de contratos vigentes asignados para la supervisión a la Dirección de bienes</t>
  </si>
  <si>
    <t xml:space="preserve">* Implementar al 100% el plan de infraestructura y dotación de los organismos de seguridad y justicia, con enfoque territorial.
*Diseñar e implementar al 100% el plan de mejoramiento de las Unidades de Reacción Inmediata -URI existentes y construcción de tres URI nuevas.
* Crear dos (2) nuevas sedes del Programa Distrital de Justicia Juvenil Restaurativa.
* Diseñar e implementar al 100% el plan integral de mejoramiento tecnológico para la seguridad
* Aumentar en un (1) los equipamientos de justicia en el distrito y garantizar el mantenimiento de veinticuatro (24) existentes
</t>
  </si>
  <si>
    <t xml:space="preserve"> Insuficiente seguimiento a los controles establecidos en algunas actividades del proceso. </t>
  </si>
  <si>
    <t>Dirección de Bienes para la S, C y AJ</t>
  </si>
  <si>
    <t>SEGUIMIENTO Y CONTROL A OBRAS DE CONSTRUCCIÓN</t>
  </si>
  <si>
    <t>Realizar el seguimiento y control semanal a los contratos (obra e interventoría) en ejecución para la construcción de obras nuevas, por medio de la ficha de seguimiento de obras</t>
  </si>
  <si>
    <t>Ficha de seguimiento de obra</t>
  </si>
  <si>
    <t>Número de Fichas de seguimiento de obras generadas</t>
  </si>
  <si>
    <t>Semanas de obra transcurridos en el periodo * Número de Obras nuevas en ejecución</t>
  </si>
  <si>
    <t>* Construir al 100% la sede de la policía metropolitana de Bogotá
* Diseñar e implementar al 100% el plan de mejoramiento de las Unidades de Reacción Inmediata -URI existentes y construcción de tres URI nuevas.
* Crear dos (2) nuevas sedes del Programa Distrital de Justicia Juvenil Restaurativa.
*  Aumentar en un (1) los equipamientos de justicia en el distrito y garantizar el mantenimiento de veinticuatro (24) existentes.</t>
  </si>
  <si>
    <t>Número de sedes de la Policía Metropolitana de Bogotá construidas</t>
  </si>
  <si>
    <t xml:space="preserve">7792 - Fortalecimiento de los organismos de seguridad y justicia en Bogotá
7783 - Fortalecimiento de los equipamientos y capacidades del Sistema Distrital de Justicia en Bogotá
7765 - Mejoramiento y protección de derechos de la población privada de la libertad en Bogotá
7640 - Implementación de la justicia restaurativa y atención integral para adolescentes en conflicto con la ley y población pospenada en Bogotá
</t>
  </si>
  <si>
    <t>- Acuerdo 761 de 2020 Adopción del Plan de Desarrollo Distrital</t>
  </si>
  <si>
    <t>FORMULAR PLAN DE MANTENIMEINTO INTEGRAL</t>
  </si>
  <si>
    <t>Realizar un documento guía que contenga el conjunto de intervenciones u operaciones preventivas que se deben realizar en los bienes mueble e inmuebles de propiedad y/o a cargo de la SDSCJ, basados en protocolos de mantenimiento para cada tipo de activo, para lograr cumplir con unos objetivos de disponibilidad, fiabilidad y coste y por ende ampliar la vida útil de los mismos</t>
  </si>
  <si>
    <t xml:space="preserve">Plan de mantenimiento integral </t>
  </si>
  <si>
    <t>Cantidad de Planes de mantenimiento Integral generado</t>
  </si>
  <si>
    <t>Mantener el consumo del combustible con una variación no mayor al 10% del volumen de combustible consumido en el trimestre anterior</t>
  </si>
  <si>
    <t>VARIACIÓN EN EL CONSUMO DE COMBUSTIBLE</t>
  </si>
  <si>
    <t xml:space="preserve">A partir del seguimiento que se realiza  mediante la verificación de control de kilometraje de abastecimientos de combustible de los automotores asignados al servicio de la agencias de Seguridad del Distrito, se busca mantener el consumo actual </t>
  </si>
  <si>
    <t>Externo</t>
  </si>
  <si>
    <t>* Implementar al 100% el plan de infraestructura y dotación de los organismos de seguridad y justicia, con enfoque territorial.</t>
  </si>
  <si>
    <t>VERIFICACIÓN BIENES EN COMODATOS</t>
  </si>
  <si>
    <t xml:space="preserve">* Deficiente coordinación respecto al control de bienes, con las diferentes entidades comodatarias.
 * Alta dependencia de la información suministrada por las agencias comodatarias en cuanto al estado y ubicación de los bienes </t>
  </si>
  <si>
    <t>% DE HERRAMIENTAS DE PLANEACIÓN ADMINISTRADAS</t>
  </si>
  <si>
    <t>Planes, informes, proyectos y/o bases de datos que permitan administrar y controlar el presupuesto y la gestión a cargo de la de la Subsecretaría de Inversión y fortalecimiento de capacidades operativas.</t>
  </si>
  <si>
    <t>Número de herramientas de planeación administradas</t>
  </si>
  <si>
    <t>Número de herramientas de planeación requeridas</t>
  </si>
  <si>
    <t>Número de estudios de procesos  precontractuales adelantados para el fortalecimiento de las capacidades operativas  de los organismos de seguridad y justicia del Distrito</t>
  </si>
  <si>
    <t>Estudios de procesos precontractuales enfocados a la adquisición de bienes y servicios para el fortalecimiento de las capacidades operativas  de los organismos de seguridad y justicia del Distrito.</t>
  </si>
  <si>
    <t>Procesos precontractuales</t>
  </si>
  <si>
    <t>Número de estudios de procesos precontractuales adelantados por la Dirección Técnica</t>
  </si>
  <si>
    <t>Base de Datos Interna</t>
  </si>
  <si>
    <t>* 366 Implementar al 100% el plan de infraestructura y dotación de los organismos de seguridad y justicia, con enfoque territorial.
* 349 Diseñar e implementar al 100% el plan integral de mejoramiento tecnológico para la seguridad</t>
  </si>
  <si>
    <t xml:space="preserve"> - Dotación y sostenibilidad de elementos y equipos para el fortalecimiento de los organismos de seguridad, defensa y justicia
 - Construcción, adquisición, sostenibilidad y/o reforzamiento de equipamientos de seguridad, defensa y justicia
 - Implementación, sostenimiento y fortalecimiento del centro de comando y control</t>
  </si>
  <si>
    <t>7792
7797</t>
  </si>
  <si>
    <t>* Plan Distrital de Desarrollo 2020-2024
* Acuerdo 637 de 2016
* Plan Estratégico 2020-2024  SDSCJ
* Plan Anual de Adquisiciones</t>
  </si>
  <si>
    <t xml:space="preserve">Durante el Primer Trimestre del 2022 se elaboraron 170, estudios Previos para la adquisición de bienes y servicios de los organismo de seguridad, convivencia y justicia. 
Medio de Verificación: las evidencias se pueden consultar en :
*Expediente contractual respectivo
* Aplicativo SISCO
* SECOP
* Seguimiento indicador SIG
* Matriz Seguimiento PAA
</t>
  </si>
  <si>
    <t>Dirección Técnica</t>
  </si>
  <si>
    <t>Número de  mesas de trabajo de seguimiento y control  adelantadas para garantizar la elaboración de los estudios precontractuales</t>
  </si>
  <si>
    <t>Mesas de trabajo de seguimiento y control de los procesos precontractuales enfocados a la adquisición de bienes y servicios para el fortalecimiento de las capacidades operativas  de los organismos de seguridad y justicia del Distrito.</t>
  </si>
  <si>
    <t>Mesas de trabajo</t>
  </si>
  <si>
    <t>Número de  mesas de trabajo de seguimiento y control  adelantadas</t>
  </si>
  <si>
    <t>En el primer trimestre de 2022, la Dirección Técnica realizó 4 mesas de trabajo de seguimiento y control con el propósito de garantizar la elaboración de los estudios precontractuales para el fortalecimento de las capacidades operativas de los organismos de seguridad y justicia del Distrito
Medio de Verificación: Actas mesas de trabajo</t>
  </si>
  <si>
    <t>Número de  mesas de trabajo con los clientes internos y externos para validar especificaciones técnicas u otros aspectos de los bienes y servicios requeridos</t>
  </si>
  <si>
    <t>Mesas de trabajo técnicas con los clientes internos y externos enfocadas a la concertación de especificaciones técnicas de los requerimientos presentados a la DT para la adquisición de bienes y servicios para el fortalecimiento de las capacidades operativas  de los organismos de seguridad y justicia del Distrito.</t>
  </si>
  <si>
    <t>Número de mesas de trabajo realizadas con los clientes internos y externos para validar las especificaciones tecnicas u otros aspectos de los bienes y servicios requeridos</t>
  </si>
  <si>
    <t>La Dirección Técnica realizó en el primer trimestre de 2022, 43 mesas de trabajo técnicas con los clientes internos y externos para validar las especificaciones técnicas u otros aspectos de los bienes y servicios requeridos para el fortalecimentos de las capacidades operativas de los organismos de seguridad y justicia del Distrito
Medio de Verificación: Actas mesas de trabajo</t>
  </si>
  <si>
    <t>Elaborar, gestionar y efectuar el seguimiento a las herramientas de planeación presupuestal y de gestión a cargo de la Dirección Técnica y de la Subsecretaría de Inversión y fortalecimiento de capacidades operativas.</t>
  </si>
  <si>
    <t>Herramientas de planeación administradas</t>
  </si>
  <si>
    <t xml:space="preserve">- Se han adelantado las acciones pertinentes al seguimiento del   Plan de Acción, el PMR y el POA  del primer trimestre
- Se elaboró presentación de seguimiento
- Se realizó seguimiento presupuestal y del plan anual de adquisiciones a cargo de la Dirección Tecnica. </t>
  </si>
  <si>
    <t>Realizar las revisiones y/o actualización a que haya lugar de la documentación y de procedimientos que permitan consolidar la gestión misional de la Dirección Técnica de la Subsecretaría de Inversión y fortalecimiento de capacidades operativas.</t>
  </si>
  <si>
    <t>Documentación (Procedimientos, formatos, instructivos, guias etc) revisada y/o actualizada de la Direccion Tecnica</t>
  </si>
  <si>
    <t>Revisión de Lineamientos, Procedimientos, formatos, guias, instructivos protocolos,  y las actualizaciones a que haya lugar de la documentación, que permitan consolidar la gestión misional de la Dirección Técnica de la Subsecretaría de Inversión y fortalecimiento de capacidades operativas.</t>
  </si>
  <si>
    <t>Documentación revisada y actualizada a que haya lugar que permitan consolidar la gestión misional de la Dirección Técnica de la Subsecretaría de Inversión y fortalecimiento de capacidades operativas.</t>
  </si>
  <si>
    <t xml:space="preserve"> - Dotación y sostenibilidad de elementos y equipos para el fortalecimiento de los organismos de seguridad, defensa y justicia
 - Construcción, adquisición, sostenibilidad y/o reforzamiento de equipamientos de seguridad, defensa y justicia
</t>
  </si>
  <si>
    <t xml:space="preserve">7792
</t>
  </si>
  <si>
    <t xml:space="preserve">Durante el primer trimestre se realizaron revisión y actualización de los procedimientos:
PD-FC-7 
Etapa precontractual para la adquisición de bienes y/o servicios para los organismos de seguridad, defensa y justicia.   
PD-FC-11 
Etapa Precontractual Para Proyectos de Infraestructura y Mantenimiento de Obra
</t>
  </si>
  <si>
    <t>Ejecutar las actividades a cargo de la Dirección Técnica, definidas en el Plan Anticorrupción y Atención al Usuario</t>
  </si>
  <si>
    <t>Actualizaciones en la matriz de los riesgos de corrupción inherentes a la gestión de la entidad.</t>
  </si>
  <si>
    <t>Durante el primer trimestre de 2022, desde la Dirección Técnica, se atienden las necesidades de los clientes externos e internos en cuanto a cubrir las necesidades de la ciudadania, asi mismo se reporto y ajusto la matriz anticorrupción la cual es un componente de los riesgos del plan anticorrupción y se coadyuvo a reportar el plan de atención al ciudadano por parte de la Subsecretaría de Inversiones y Fortalecimiento de Capacidades Operativas</t>
  </si>
  <si>
    <t>Mesas programadas</t>
  </si>
  <si>
    <t>Mesas ejecutadas</t>
  </si>
  <si>
    <t>366 Implementar al 100% el plan de infraestructura y dotación de los organismos de seguridad y justicia, con enfoque territorial.
349 Diseñar e implementar al 100% el plan integral de mejoramiento tecnológico para la seguridad</t>
  </si>
  <si>
    <t>7792 - Fortalecimiento de los organismos de seguridad y justicia en Bogotá
7797 - Modernización de la infraestructura de tecnología para la seguridad, la convivencia y la justicia en Bogotá</t>
  </si>
  <si>
    <t>* Plan Distrital de Desarrollo 2020-2024
* Acuerdo 761 de 2020
* Plan Anual de Adquisiciones</t>
  </si>
  <si>
    <t>Dirección de Operaciones para el Fortalecimiento</t>
  </si>
  <si>
    <t>Reportes presentados</t>
  </si>
  <si>
    <t>Reportes programados</t>
  </si>
  <si>
    <t>Es la intervención documental que se realiza al archivo contractual que se encuentra a cargo de la DOF</t>
  </si>
  <si>
    <t>Metros</t>
  </si>
  <si>
    <t>Total de metros organizados</t>
  </si>
  <si>
    <t xml:space="preserve">Total de metros programados
</t>
  </si>
  <si>
    <t>15. Gestión documental</t>
  </si>
  <si>
    <t>1. Plan Institucional de Archivos de la Entidad ¬PINAR</t>
  </si>
  <si>
    <t>*Ley General de Archivo
* Acuerdo 761 de 2020
* Ley de transparencia</t>
  </si>
  <si>
    <t>Avance del PAA reportado</t>
  </si>
  <si>
    <t>Realizar seguimiento mensual al plan anual de adquisiciones de la Secretaría Distrital de Seguridad, Convivencia y Justicia, con el objetivo de generar puntos de control y alarmas en la contratación de inversión y funcionamiento de la entidad.</t>
  </si>
  <si>
    <t>Seguimiento a la ejecución del  Plan Anual de Adquisiciones</t>
  </si>
  <si>
    <t>Realizar 12 seguimientos al PAA de la SDSCJ</t>
  </si>
  <si>
    <t>Doce seguimientos al PAA de la SDSCJ</t>
  </si>
  <si>
    <t>Seguimiento al PAA de la SDSCJ realizados (12)</t>
  </si>
  <si>
    <t>Seguimiento al PAA de la SDSCJ programados (12)</t>
  </si>
  <si>
    <t>Ley 909 de 2004 y decretos reglamentarios, Decreto 1499 de 2017, Ley 1221 de 2008, Decreto 1083 de 2015, Decreto 1072 de 2015, Decreto 413 de 2016, Decreto 1042 de 1978, Ley 617 de 2000, Decreto  1919 de 2002, Ley 100 de 1993, Decreto 3667 de 2004, Decreto 1670 de 2007, Decreto 1443 de 2015 y reglamentarios, Decreto 612 de 2018, Ley 1010 de 2006 y reglamentarios,Ley 9 de 1979, Resolución 2400 de 1979, Resolución 1016 de 1989, Ley 50 de 1990, Decreto ley 1295 de 1994, Ley 1221 de 2008, Resolución 2646 de 2008, Ley 1335 de 2009, Ley 1355 de 2009, Ley 1562 del 2012, Decreto 1072 de 2015, Resolución 0312 de 2019, Resolución 2404 de 2019</t>
  </si>
  <si>
    <t>Cumplimiento de actividades</t>
  </si>
  <si>
    <t>Avance del cumplimiento de actividades asignadas en el PAAC</t>
  </si>
  <si>
    <t>Ley 1474 de 2011 y reglamentarios</t>
  </si>
  <si>
    <t>Índice o razón</t>
  </si>
  <si>
    <t>Fortalecer la capacidad Institucional y la gestión administrativa que permita el cumplimiento de la misión institucional</t>
  </si>
  <si>
    <t xml:space="preserve">PROFESIONAL ESPECIALIZADO DEFENSA JUDICIAL DIRECCION JURIDICA Y CONTRACTUAL </t>
  </si>
  <si>
    <t>DIRECCIÓN JURIDICA Y CONTRACTUAL</t>
  </si>
  <si>
    <t>Porcentaje de Procesos contractuales gestionados</t>
  </si>
  <si>
    <t>Responde a la medición de la gestión que realiza a la Dirección Jurídica y Contractual frente a los necesidades contractuales de la entidad.</t>
  </si>
  <si>
    <t xml:space="preserve">Número de procesos radicados </t>
  </si>
  <si>
    <t>Constitución Pólitica de Colombia. Ley 80 de 1993, Ley 1150 de 2007. Ley 1882 de 2018. Decreto 1082 de 2015. Ley 1474 de 2011 y demás normas que regulen la materrial</t>
  </si>
  <si>
    <t>Decreto 2578 de 2012, Decreto 1515 de 2013, Acuerdo Distrital 761 de 2020, Ley 1474 de 2011 Estatuto Anticorrupción</t>
  </si>
  <si>
    <t>PERSONAL ENCARGADO DEL ARCHIVO- DIRECCION JURIDICA Y CONTRACTUAL</t>
  </si>
  <si>
    <t>Atender los requerimientos para la entrada de los bienes de la SSCJ.</t>
  </si>
  <si>
    <t>Solicitudes atendidas de entrada de bienes</t>
  </si>
  <si>
    <t>Tramitar las solicitudes internas y externas para la entrada de los bienes de la SSCJ.</t>
  </si>
  <si>
    <t>Reportes</t>
  </si>
  <si>
    <t>Solicitudes atendidas para la entrada de bienes al almacen de la SSCJ.</t>
  </si>
  <si>
    <t>Total de solicitudes internas y externas recibidas formalmente y con documentacion completa para la entrada de bienes a almacén durante el periodo.</t>
  </si>
  <si>
    <t>Entradas a Almacén</t>
  </si>
  <si>
    <t xml:space="preserve">Solicitudes recibidas formalmente y con documentacion completa para la entrada de bienes a almacén. </t>
  </si>
  <si>
    <t>Resolución 001 de 2019 y Régimen de Contabilidad Pública</t>
  </si>
  <si>
    <t>Dirección de Recursos Físicos y Gestión Documental</t>
  </si>
  <si>
    <t xml:space="preserve">Atender las necesidades de mantenimiento y mejoramiento de la sede administrativa. </t>
  </si>
  <si>
    <t>Solicitudes atendidas de mantenimiento en sede administrativa</t>
  </si>
  <si>
    <t>Tramitar las solicitudes de mantenimiento de la sede administrativa de la SSCJ.</t>
  </si>
  <si>
    <t>Solicitudes atendidas de mantenimiento de la sede administrativa de la SSCJ.</t>
  </si>
  <si>
    <t>Total de solicitudes de mantenimiento  de la sede administrativa recibidas formalmente ldurante el periodo.</t>
  </si>
  <si>
    <t>Mantenimientos realizados</t>
  </si>
  <si>
    <t>Solicitudes recibidas de mantenimiento de la sede administrativa recibidas formalmente.</t>
  </si>
  <si>
    <t>Contrato de arrendamiento sede administrativa y Ley 675 de 2001.</t>
  </si>
  <si>
    <t>Atender las transferencias documentales primarias de la SCJ de acuerdo a la TRD.</t>
  </si>
  <si>
    <t>Transferencias documentales realizadas de acuerdo  a la programación.</t>
  </si>
  <si>
    <t>Realizar las transferencias documentales de las dependencias de la SDCJ , al Archivo Central conforme a la programación.</t>
  </si>
  <si>
    <t>Transferencias</t>
  </si>
  <si>
    <t>Transferencias primarias documentales de archivos de la SDCJ realizadas.</t>
  </si>
  <si>
    <t>Total de transferencias primarias de documentos de archivo programadas durante el periodo.</t>
  </si>
  <si>
    <t>Inventarios documentales y actas de transferencia</t>
  </si>
  <si>
    <t>Ley 594 de 2000 y decreto 1080 de 2015.</t>
  </si>
  <si>
    <t>Programas del Sistema Integrado de Conservación.</t>
  </si>
  <si>
    <t>Implementación de los programas especificos del Sistema Integrado de Conservación en la Entidad.</t>
  </si>
  <si>
    <t>Programas de Sistema Integrado de Conservación.</t>
  </si>
  <si>
    <t>Actividades ejecutadas para la implementación del Sistema Integrado de Conservación.</t>
  </si>
  <si>
    <t>Actividades programadas para la implementación del Sistema Integrado de Conservación.</t>
  </si>
  <si>
    <t>Sistema Integrado de Conservación.</t>
  </si>
  <si>
    <t>Realizar la actualización e implementación de los instrumentos archivísticos de la SCJ</t>
  </si>
  <si>
    <t>Instrumentos archivísticos actualizados y/o implementados</t>
  </si>
  <si>
    <t>Actualización y/o implementación de instrumentos archivísticos conforme a la normatividad vigente</t>
  </si>
  <si>
    <t>Documentos actualizados y/o implementados</t>
  </si>
  <si>
    <t>Instrumentos archivisticos actualizados y/o implementados</t>
  </si>
  <si>
    <t>Total Instrumentos archivisticos programados para actualizar y/o implementar</t>
  </si>
  <si>
    <t>Mesas de trabajo para disminuir la devolución de cuentas</t>
  </si>
  <si>
    <t>Indicador que permite medir la gestión realizada para la disminución de la devolucion de las cuentas radicadas en la Dirección Financiera</t>
  </si>
  <si>
    <t>Número de mesas de trabajo</t>
  </si>
  <si>
    <t>Número de  mesas de trabajo adelantadas</t>
  </si>
  <si>
    <t xml:space="preserve">Número de mesas de trabajo proyectadas </t>
  </si>
  <si>
    <t>ORFEO</t>
  </si>
  <si>
    <t>Direccion Financiera</t>
  </si>
  <si>
    <t>PORTAL MIPG</t>
  </si>
  <si>
    <t>Realizar seguimiento trimestral a las cifras reportadas en los Estados de Situación Financiera (Matriz de Seguimiento) , para la sostenibilidad de la información contablede de la SDSCJ</t>
  </si>
  <si>
    <t>Matriz de seguimiento ESF elaborada</t>
  </si>
  <si>
    <t>Indicador que permite observar el cambio de las cifras de cada una de las cuentas de la SDSCJ</t>
  </si>
  <si>
    <t>Matriz elaborada y analizada</t>
  </si>
  <si>
    <t>Matriz de ESF realizada y analizada realizadas</t>
  </si>
  <si>
    <t>Matriz de ESF realizada y analizada proyectada</t>
  </si>
  <si>
    <t>EXCEL ESF</t>
  </si>
  <si>
    <t>Realizar acciones de seguimiento a la ejecución presupuestal de la vigencia, reserva y pasivos exigibles de las diferentes subsecretarias de la SDSCJ</t>
  </si>
  <si>
    <t>Seguimientos al PAC de la Entidad realizados</t>
  </si>
  <si>
    <t>Indicador que permite verificar el seguimiento del PAC.</t>
  </si>
  <si>
    <t>Cantidades (Número de seguimientos)</t>
  </si>
  <si>
    <t>Número de seguimientos al PAC realizados</t>
  </si>
  <si>
    <t>Número de seguimientos al PAC programados</t>
  </si>
  <si>
    <t>BOGDATA</t>
  </si>
  <si>
    <t>Capacitaciones y/o asesoramientos realizados</t>
  </si>
  <si>
    <t>Indicador que permite medir el acompañamiento a la entidad</t>
  </si>
  <si>
    <t>Capacitaciones Realizadas</t>
  </si>
  <si>
    <t>Capacitaciones programadas</t>
  </si>
  <si>
    <t>ACTAS</t>
  </si>
  <si>
    <t>Realizar tres (3) mesas de trabajo con las áreas a fin de depurar las partidas que deban ser objeto de sostenibilidad contable en los Estados Financieros de la SDSCJ</t>
  </si>
  <si>
    <t xml:space="preserve">Mesas de trabajo con las áreas a fin de depurar las partidas realizadas </t>
  </si>
  <si>
    <t>Indicador que permite depurar las partidas contables</t>
  </si>
  <si>
    <t>Actas de mesas de trabajo</t>
  </si>
  <si>
    <t>Actas de mesas de trabajo realizadas</t>
  </si>
  <si>
    <t>Actas de mesas de trabajo programadas</t>
  </si>
  <si>
    <t>Realizar 2 mesas de trabajo para socializar los diferentes cambios a nivel normativo de la Contaduría General de la Nación y la DDC aplicables a la SDSCJ</t>
  </si>
  <si>
    <t>Mesas de trabajo para socializar los diferentes cambios a nivel normativo realizadas</t>
  </si>
  <si>
    <t>Indicador que permite socializar los cambios normativos con los funcionarios y contratistas de la SDSCJ</t>
  </si>
  <si>
    <t>Actualización de procedimientos realiazada</t>
  </si>
  <si>
    <t>Indicador que permite la actualización de los documentos asociados al SIG</t>
  </si>
  <si>
    <t>Documentos Actualizados y oficializados en el portal MIPG</t>
  </si>
  <si>
    <t>Documentos Actualizados y oficializados en el portal MIPG realizados</t>
  </si>
  <si>
    <t>Documentos Actualizados y oficializados en el portal MIPG programados</t>
  </si>
  <si>
    <t>Realizar la aprobación de las órdenes de pago de acuerdo a la normatividad vigente y la radicación hecha a la Dirección Financiera</t>
  </si>
  <si>
    <t>Pagos aprobados</t>
  </si>
  <si>
    <t>Indicador que permite medir la aprobación de los pagos realizados por la SDSCJ</t>
  </si>
  <si>
    <t>Porcentual</t>
  </si>
  <si>
    <t>Cuentas tramitadas para pago</t>
  </si>
  <si>
    <t xml:space="preserve"> Total de cuentas radicadas</t>
  </si>
  <si>
    <t>Atender las solicitudes de expedicion  de CDP, CRP y traslados presupuestales, realizando las gestiones que sean necesarias para tal fin</t>
  </si>
  <si>
    <t>Documentos presupuestales elaborados y entregados</t>
  </si>
  <si>
    <t>Indicador que permite medir la elaboración y entrega de los documentos presupuestales</t>
  </si>
  <si>
    <t>Documentos Solicitados</t>
  </si>
  <si>
    <t>Documentos Entregados</t>
  </si>
  <si>
    <t>BASE CONTROL  (EXCEL)</t>
  </si>
  <si>
    <t>Bienes y/o servicios adquiridos</t>
  </si>
  <si>
    <t>Bienes y/o servicios  adquiridos para la administración, operación, mantenimiento y soporte de las soluciones tecnológicas de la Entidad.</t>
  </si>
  <si>
    <t>Contratos suscritos</t>
  </si>
  <si>
    <t>Número de contratos suscritos</t>
  </si>
  <si>
    <t>Plan Anual de Adquisiciones</t>
  </si>
  <si>
    <t>Fortalecer la capacidad Institucional y la gestión administrativa que permita el cumplimiento de la misión institucional.</t>
  </si>
  <si>
    <t xml:space="preserve"> - Implementar el 100% de la Política de Gobierno Digital acorde a la normativa distrital y nacional en la Secretaría de Seguridad, Convivencia y Justicia
 - Implementar el 50% de la Política de Seguridad Digital acorde a la normativa distrital y nacional en la Secretaría de Seguridad, Convivencia y Justicia</t>
  </si>
  <si>
    <t>Amenaza: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demoras en la implementación de las soluciones tecnológicas</t>
  </si>
  <si>
    <t xml:space="preserve">7777- Fortalecimiento la gestión de las tecnologías de la información en la Secretaría de Seguridad, Convivencia y Justicia en el marco de las políticas de Gobierno y Seguridad Digital </t>
  </si>
  <si>
    <t>- Modelo Integrado de Planeación y Gestión
- Política de Gobierno Digital. Decreto 1008 de 2018. 
- Política Nacional de Seguridad Digital, Conpes 3854 de 2017 (Adenda 1)</t>
  </si>
  <si>
    <t>Planes revisados y actualizados</t>
  </si>
  <si>
    <t>Instrumentos con el conjunto de actividades que se planifican  para  la administración, operación, mantenimiento y soporte de las soluciones tecnológicas de la Entidad.</t>
  </si>
  <si>
    <t>Planes de trabajo actualizados</t>
  </si>
  <si>
    <t>Número de planes de trabajo actualizados</t>
  </si>
  <si>
    <t xml:space="preserve">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 de Seguridad y Privacidad de la Información 2021
</t>
  </si>
  <si>
    <t>Debilidad: insuficiente Seguimiento a la implementación de las políticas de gobierno y seguridad digital</t>
  </si>
  <si>
    <t xml:space="preserve">Plan para actualizar los servicios tecnológicos existes e implementación de nuevos
</t>
  </si>
  <si>
    <t>Documentos del Gobierno de TI divulgados, socializados e implementados</t>
  </si>
  <si>
    <t>Plan para actualizar y/o elaborar documentos asociados con el dominio de Gobierno de TI</t>
  </si>
  <si>
    <t>Servicios ciudadanos digitales  divulgados, socializados e implementados</t>
  </si>
  <si>
    <t>Servicios ciudadanos digitales divulgados, socializados e implementados, acorde a la planificación realizada</t>
  </si>
  <si>
    <t>Plan para actualizar los servicios ciudadanos digitales existes e implementación de nuevos</t>
  </si>
  <si>
    <t>Debilidad: Insuficiente Integración entre las soluciones tecnológicas implementadas</t>
  </si>
  <si>
    <t>Plan para actualizar las acciones de sensibilización y/o capacitación para fortalecer el uso y apropiación de los soluciones y servicios tecnológicos al interior de la Entidad</t>
  </si>
  <si>
    <t>Debilidad: Insuficiente acciones para el conocimiento y apropiación de tendencias tecnológicas</t>
  </si>
  <si>
    <t>Gestión y Análisis de Información de S, C y AJ</t>
  </si>
  <si>
    <t>Oficina de Análisis de Información y Estudios Estratégicos</t>
  </si>
  <si>
    <t>Estratégico</t>
  </si>
  <si>
    <t>Analizar y suministrar información a través de la elaboración de documentos y de la plataforma digital, con el fin de apoyar la gestión de las políticas públicas en materia de seguridad, convivencia y acceso a la justicia.</t>
  </si>
  <si>
    <t>Realizar 1 estudio para construir las herramientas, insumos y/o recomendaciones que faciliten la toma de decisiones de la Secretaría de Seguridad, Convivencia y Acceso a la Justicia.</t>
  </si>
  <si>
    <t>Investigaciones realizadas</t>
  </si>
  <si>
    <t>Investigaciones que permiten construir las herramientas, insumos y/o recomendaciones que faciliten la toma de decisiones de la Secretaría de Seguridad, Convivencia y Acceso a la Justicia.</t>
  </si>
  <si>
    <t>Investigaciones</t>
  </si>
  <si>
    <t># de Investigaciones realizadas</t>
  </si>
  <si>
    <t># de investigaciones programadas</t>
  </si>
  <si>
    <t>Fuentes de información externas e internas</t>
  </si>
  <si>
    <t>456. Elaborar 8 investigaciones para construir las herramientas, insumos y/o recomendaciones que faciliten la toma de decisiones de la Secretaría de Seguridad, Convivencia y Acceso a la Justicia</t>
  </si>
  <si>
    <t>N.A.</t>
  </si>
  <si>
    <t>Hacer alianzas con la academia para fortalecer los documentos de análisis que produce la Oficina de Análisis de Información y Estudios Estratégicos.</t>
  </si>
  <si>
    <t>Elaborar cuatro Policy Brief mensuales, con información de contexto descriptiva en materia de seguridad, convivencia y acceso a la justicia.</t>
  </si>
  <si>
    <t>SIEDCO, NUSE, Casas de Justicia, Registro Nacional de Medidas Correctivas, informacion cualitativa, IDECA, información cualitativa.</t>
  </si>
  <si>
    <t xml:space="preserve"> 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</si>
  <si>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Colaborador o Contratista asignado por la Jefe de la OAIEE</t>
  </si>
  <si>
    <t>Elaborar 3 documentos de política pública para evaluar con evidencia empírica la implementación de las metas del plan de desarrollo distrital para el sector de Seguridad, Convivencia y Acceso a la Justicia</t>
  </si>
  <si>
    <t>Documentos de política pública generados</t>
  </si>
  <si>
    <t>Documentos de política pública para evaluar con evidencia empírica la implementación de las metas del plan de desarrollo distrital para el sector de Seguridad, Convivencia y Acceso a la Justicia</t>
  </si>
  <si>
    <t>Documento de Política Pública</t>
  </si>
  <si>
    <t># Documentos de Política Pública generados</t>
  </si>
  <si>
    <t># Documentos de Política Pública  programadas en el periodo</t>
  </si>
  <si>
    <t>455.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</si>
  <si>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</si>
  <si>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Revisión de la documentación asociada al proceso Gestión y Análisis de la Información, con el fin de identificar mejoras y fortalecer la articulación con los demás procesos de la Entidad.</t>
  </si>
  <si>
    <t>Documentación actualizada</t>
  </si>
  <si>
    <t>Revsión de la documentación asociada al proceso Gestión y Análisis de Información de S,C, y AJ, con el fin de identificar mejoras internas y fortalecer la articulación con los demás procesos de la Secretaría.</t>
  </si>
  <si>
    <t>Documentación revisada y/o actualizada</t>
  </si>
  <si>
    <t># de documentos revisados y/o actualizados</t>
  </si>
  <si>
    <t>SIG/MIPG</t>
  </si>
  <si>
    <t>14. Gestión del conocimiento y la innovación</t>
  </si>
  <si>
    <t>Actualizar y publicar  22 conjuntos de datos abiertos en el portal distrital sobre indicadores y equipamentos de seguridad, convivencia y acceso a la justicia.</t>
  </si>
  <si>
    <t xml:space="preserve">Realizar la actualización y publicación de 84 datos abiertos en el portal distrital, para el periodo comprendido entre el 01 de enero y el 31 de diciembre de 2023, de acuerdo con la programación establecida.	</t>
  </si>
  <si>
    <t xml:space="preserve">Centralización de información asociada a seguridad, convivencia y justicia en la bodega de datos; la cual permite generar insumos para el desarrollo de informes, análisis, elaboración de documentos y toma de decisiones en la entidad. </t>
  </si>
  <si>
    <t xml:space="preserve">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</si>
  <si>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 xml:space="preserve">Acceso y Fortalecimiento a la Justicia         </t>
  </si>
  <si>
    <t xml:space="preserve">Misional </t>
  </si>
  <si>
    <t>Orientar, atender y remitir a los habitantes de Bogotá a los programas y servicios de justicia y a los métodos auto 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</si>
  <si>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Implementar el 100% de actividades necesarias para poder inaugurar una (1) nueva Ruta de Atención Integral para Mujeres en el Distrito
</t>
  </si>
  <si>
    <t>Actividades implementadas para poder inaugurar una (1) nueva Ruta de Atención Integral para Mujeres en el Distrito</t>
  </si>
  <si>
    <t xml:space="preserve">Permite medir el avance en la implementación de actividades necesarias para que el Distrito pueda contar con una (1) nueva Ruta de Atención Integral para Mujeres </t>
  </si>
  <si>
    <t>Porcentaje de actividades implementadas</t>
  </si>
  <si>
    <t xml:space="preserve">Número de actividades implementadas para la inauguración de una (1) nueva Ruta de Atención Integral para Mujeres en el Distrito </t>
  </si>
  <si>
    <r>
      <t xml:space="preserve">Número de actividades programadas para la inauguración de una (1) nueva Ruta de Atención Integral para Mujeres en el Distrito
</t>
    </r>
    <r>
      <rPr>
        <b/>
        <sz val="10"/>
        <rFont val="Arial"/>
        <family val="2"/>
      </rPr>
      <t>Nota</t>
    </r>
    <r>
      <rPr>
        <sz val="11"/>
        <color theme="1"/>
        <rFont val="Calibri"/>
        <family val="2"/>
        <scheme val="minor"/>
      </rPr>
      <t>:El resultado de la divisón entre el numerador y el denominador se multiplica por 100, teniendo en cuenta que la unidad de medida es porcentaje</t>
    </r>
  </si>
  <si>
    <t>Archivo físico y digital de la Dirección de Acceso a la Justicia</t>
  </si>
  <si>
    <r>
      <rPr>
        <b/>
        <sz val="10"/>
        <rFont val="Arial"/>
        <family val="2"/>
      </rPr>
      <t>Diciembre 2022:</t>
    </r>
    <r>
      <rPr>
        <sz val="11"/>
        <color theme="1"/>
        <rFont val="Calibri"/>
        <family val="2"/>
        <scheme val="minor"/>
      </rPr>
      <t xml:space="preserve"> 100% de actividades requeridas para la inauguración de Seis (6) Rutas de Atención Integral para Mujeres inauguradasen el Distrito
</t>
    </r>
  </si>
  <si>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</si>
  <si>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Producto 2: IMPLEMENTACIÓN DE ACCIONES PARA EL FORTALECIMIENTO DEL SISTEMA DISTRITAL DE JUSTICIA, LA INCLUSIÓN DE UN ENFOQUE DE JUSTICIA RESTAURATIVA EN EL SRPA Y LA OPERACIÓN ADECUADA DE LA CÁRCEL DISTRITAL
Indicador de Producto: Número de casas de justicia priorizadas un modelo de atención con ruta integral para mujeres</t>
  </si>
  <si>
    <r>
      <rPr>
        <u/>
        <sz val="10"/>
        <rFont val="Arial"/>
        <family val="2"/>
      </rPr>
      <t>Oportunidades:</t>
    </r>
    <r>
      <rPr>
        <sz val="10"/>
        <rFont val="Arial"/>
        <family val="2"/>
        <charset val="1"/>
      </rPr>
      <t xml:space="preserve">
1.La actual administración distrita al ha convertido la garantia del acceso a la justicia por parte de los ciudadanos(as) en el Distrito como una de sus apuestas estratégicas, más aún en relación con poblaciones vulnerables como las mujeres.
2. Avances en la cualificación de los servicios de acceso a la justicia y de resolución de conflictos tomando en cuenta la perspectiva diferencial.
</t>
    </r>
    <r>
      <rPr>
        <u/>
        <sz val="10"/>
        <rFont val="Arial"/>
        <family val="2"/>
      </rPr>
      <t>Fortalezas:</t>
    </r>
    <r>
      <rPr>
        <sz val="10"/>
        <rFont val="Arial"/>
        <family val="2"/>
        <charset val="1"/>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</si>
  <si>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t>Plan de Desarrollo Distrital (2020 - 2024)</t>
  </si>
  <si>
    <t>Esta nueva Ruta sería la No. 7 en ser inaugurada en el Distrito en el marco del actual Plan De Desarrollo Distrital (2022-2024)</t>
  </si>
  <si>
    <t xml:space="preserve">Implementar el 100%  de actividades necesarias para poder inaugurar dos (2) nuevos Centros de Radicación de Demandas a Formato en el Distrito 
</t>
  </si>
  <si>
    <t xml:space="preserve">Actividades implementadas  para poder inaugurar dos (2) nuevos Centros de Radicación de Demandas en el Distrito </t>
  </si>
  <si>
    <t>Permite medir el avance en la implementación de actividades necesarias para que el Distrito pueda contar con dos (2) nuevos Centros de Radicación de Demandas</t>
  </si>
  <si>
    <t>Número de actividades implementadas para la inauguración de dos (2) nuevos Centros de Radicación de Demandas a Formato en el Distrito</t>
  </si>
  <si>
    <r>
      <t xml:space="preserve">Número de actividades programadas para la inauguración de dos (2) nuevos Centros de Radicación de Demandas a Formato en el Distrito 
</t>
    </r>
    <r>
      <rPr>
        <b/>
        <sz val="10"/>
        <rFont val="Arial"/>
        <family val="2"/>
      </rPr>
      <t>Nota</t>
    </r>
    <r>
      <rPr>
        <sz val="11"/>
        <color theme="1"/>
        <rFont val="Calibri"/>
        <family val="2"/>
        <scheme val="minor"/>
      </rPr>
      <t>:El resultado de la divisón entre el numerador y el denominador se multiplica por 100, teniendo en cuenta que la unidad de medida es porcentaje</t>
    </r>
  </si>
  <si>
    <r>
      <rPr>
        <b/>
        <sz val="10"/>
        <rFont val="Arial"/>
        <family val="2"/>
      </rPr>
      <t>Diciembre 2022</t>
    </r>
    <r>
      <rPr>
        <sz val="11"/>
        <color theme="1"/>
        <rFont val="Calibri"/>
        <family val="2"/>
        <scheme val="minor"/>
      </rPr>
      <t xml:space="preserve">: 100% de actividades requeridas para la inauguración de tres (3) Centros de Radicación de Demandas a Formato inaugurados en el Distrito
</t>
    </r>
  </si>
  <si>
    <t>365 - Habilitar en cinco (5) Casas de Justicia un sistema de radicación electrónica de demandas a formato</t>
  </si>
  <si>
    <r>
      <t xml:space="preserve">
</t>
    </r>
    <r>
      <rPr>
        <u/>
        <sz val="10"/>
        <rFont val="Arial"/>
        <family val="2"/>
      </rPr>
      <t>Fortalezas:</t>
    </r>
    <r>
      <rPr>
        <sz val="10"/>
        <rFont val="Arial"/>
        <family val="2"/>
        <charset val="1"/>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</si>
  <si>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t>Estos nuevos Centros de Radicación de Demandas a Formato serían los  No. 4 y 5  en ser inaugurados en el Distrito en el marco del actual Plan De Desarrollo Distrital (2022-2024)</t>
  </si>
  <si>
    <t xml:space="preserve">Crear o actualizar el total de procedimientos que se requieran con relación al proceso de Acceso y Fortalecimiento a la Justicia, junto con los documentos asociados que se consideren pertinentes y que se encuentren bajo responsabilidad de la Dirección de Acceso a la Justicia (DAJ)
</t>
  </si>
  <si>
    <t>Procedimientos  creados o actualizados junto sus documentos asocialdos que se requieran con relación al  proceso de Acceso y Fortalecimiento a la Justicia por parte de la DAJ</t>
  </si>
  <si>
    <t xml:space="preserve">Permite a la DAJ medir el avance en la creación y  actualización de los procedimientos y doumentos asociados que se requieran con relación al  proceso de Acceso y Fortalecimiento a la Justicia 
</t>
  </si>
  <si>
    <t>Porcentaje de procedimientos  creados o actualizados junto sus documentos asociados</t>
  </si>
  <si>
    <t xml:space="preserve">Número de procedimientos  creados o actualizados junto sus documentos asociados </t>
  </si>
  <si>
    <r>
      <t xml:space="preserve">Número de procedimientos que se requieran crear o actualizar junto sus documentos asociados 
</t>
    </r>
    <r>
      <rPr>
        <b/>
        <sz val="10"/>
        <rFont val="Arial"/>
        <family val="2"/>
      </rPr>
      <t>Nota</t>
    </r>
    <r>
      <rPr>
        <sz val="11"/>
        <color theme="1"/>
        <rFont val="Calibri"/>
        <family val="2"/>
        <scheme val="minor"/>
      </rPr>
      <t>:El resultado de la divisón entre el numerador y el denominador se multiplica por 100, teniendo en cuenta que la unidad de medida es porcentaje</t>
    </r>
  </si>
  <si>
    <r>
      <rPr>
        <b/>
        <sz val="10"/>
        <rFont val="Arial"/>
        <family val="2"/>
      </rPr>
      <t>Diciembre 2022</t>
    </r>
    <r>
      <rPr>
        <sz val="10"/>
        <rFont val="Arial"/>
        <family val="2"/>
        <charset val="1"/>
      </rPr>
      <t>:
Documentos creados = 3
Documentos actualizados=4</t>
    </r>
  </si>
  <si>
    <r>
      <rPr>
        <u/>
        <sz val="10"/>
        <rFont val="Arial"/>
        <family val="2"/>
      </rPr>
      <t>Debilidades:</t>
    </r>
    <r>
      <rPr>
        <sz val="10"/>
        <rFont val="Arial"/>
        <family val="2"/>
        <charset val="1"/>
      </rPr>
      <t xml:space="preserve">
6. Procedimientos y documentos asociados al proceso de Acceso y Fortalecimiento a la Justicia desactualizados (en los temas que tienen que ver con la Dirección de Acceso a la Justicia).</t>
    </r>
  </si>
  <si>
    <t>Modelo Integrado de Planeación y Gestión (MIPG)</t>
  </si>
  <si>
    <t>Orientar de forma cualificada al total de ciudadanos(as) que lo soliciten de acuerdo a sus necesidades específicas por medio del Centro de Recepción e Información (CRI) de Casas de Justicia, en el marco del funcionamiento del Programa Nacional de Casas de Justicia</t>
  </si>
  <si>
    <t>Ciudadanos(as) orientados por medio del CRI  de Casas de Justicia, en el marco del funcionamiento del Programa Nacional de Casas de Justicia</t>
  </si>
  <si>
    <t>Permite medir la cantidad de ciudadanos(as) orientados por medio del CRI  de Casas de Justicia, en el marco del funcionamiento del Programa Nacional de Casas de Justicia</t>
  </si>
  <si>
    <t xml:space="preserve">Porcentaje de ciudadanos(as) orientados por medio del CRI  </t>
  </si>
  <si>
    <t xml:space="preserve">Número de ciudadanos(as) orientados por medio del CRI  de Casas de Justicia  </t>
  </si>
  <si>
    <r>
      <t xml:space="preserve">Número de ciudadanos(as) que solicitan orientación en CRI de Casas de Justicia  
</t>
    </r>
    <r>
      <rPr>
        <b/>
        <sz val="10"/>
        <rFont val="Arial"/>
        <family val="2"/>
      </rPr>
      <t>Nota</t>
    </r>
    <r>
      <rPr>
        <sz val="11"/>
        <color theme="1"/>
        <rFont val="Calibri"/>
        <family val="2"/>
        <scheme val="minor"/>
      </rPr>
      <t>:El resultado de la divisón entre el numerador y el denominador se multiplica por 100, teniendo en cuenta que la unidad de medida es porcentaje</t>
    </r>
  </si>
  <si>
    <t>Sistema de Información de Casas de Justicia (SICAS)</t>
  </si>
  <si>
    <r>
      <rPr>
        <b/>
        <sz val="10"/>
        <color indexed="8"/>
        <rFont val="Arial"/>
        <family val="2"/>
      </rPr>
      <t>Enero a noviembre de 2022:</t>
    </r>
    <r>
      <rPr>
        <sz val="10"/>
        <color indexed="8"/>
        <rFont val="Arial"/>
        <family val="2"/>
        <charset val="1"/>
      </rPr>
      <t xml:space="preserve">
Total atenciones CRI =118.977 (de los cuales 68.640 corresponden a mujeres, 39.774 a hombres, 81 personas corresponden a intersexuales, mientras que 10.462 personas no respondieron acerca de su sexo)</t>
    </r>
  </si>
  <si>
    <t>370 - Implementar en las Casas de Justicia un (1) modelo de atención virtual para facilitar el acceso a los
servicios de justicia en lo local</t>
  </si>
  <si>
    <r>
      <rPr>
        <u/>
        <sz val="10"/>
        <rFont val="Arial"/>
        <family val="2"/>
      </rPr>
      <t>Fortalezas:</t>
    </r>
    <r>
      <rPr>
        <sz val="10"/>
        <rFont val="Arial"/>
        <family val="2"/>
        <charset val="1"/>
      </rPr>
      <t xml:space="preserve">
2. Durante  los últimos años se ha incrementado el número de equipamientos de acceso a la justicia en el Distrito. De este modo, al cierre de 2022 se encuentran en funcionamiento en el Distrito 15 Casas de Justicia y 6 Unidades Móviles de Acceso a la Justicia. Lo anterior con el fin de contar con una oferta disponible de servicios en los diferentes territorios y comunidades del Distrito.</t>
    </r>
  </si>
  <si>
    <t>Al cierre de 2022 se encuentran en funcionamiento en el Distrito 15 Casas de Justicia y 6 Unidades Móviles de Acceso a la Justicia</t>
  </si>
  <si>
    <t>Fortalecimiento de capacidades Operativas para la S C y AJ</t>
  </si>
  <si>
    <t>Adquirir y administrar los bienes y servicios requeridos por los organismos de seguridad, convivencia y acceso a la justicia, mediante el cumplimiento de las diferentes etapas contractuales para el mejoramiento de las condiciones de seguridad, convivencia y justicia en el Distrito Capital.</t>
  </si>
  <si>
    <t>Realizar 175  estudios de procesos precontractuales para el fortalecimento de las capacidades operativas de los organismos de seguridad y justicia del distrito</t>
  </si>
  <si>
    <t>Realizar 8 mesas de trabajo de seguimiento y control que garanticen la elaboración de los estudios precontractuales para el fortalecimento de las capacidades operativas de los organismos de seguridad y justicia del Distrito</t>
  </si>
  <si>
    <t>Realizar 14 mesas de trabajo técnicas con los clientes internos y externos para validar las especificaciones tecnicas u otros aspectos de los bienes y servicios requeridos para el fortalecimentos de las capacidades operativas de los organismos de seguridad y justicia del Distrito.</t>
  </si>
  <si>
    <t>Fortalecimiento del Sistema de Control Interno de la entidad, a traves de la ejecución y seguimiento del Plan Anual de Auditoria aprobado para la vigencia.</t>
  </si>
  <si>
    <t>Porcentaje de Ejecución Plan Anual de Auditoria Interna</t>
  </si>
  <si>
    <t>Medir la ejecucion de las actividades programadas en el PAAI  de la Secretaria Distrital de Seguridad, Convivencia y Justicia.</t>
  </si>
  <si>
    <t>Numero de actividades ejecutadas para el periodo</t>
  </si>
  <si>
    <t>Numero de actividades programadas para el periodo</t>
  </si>
  <si>
    <t>Formato FT-SM-85</t>
  </si>
  <si>
    <t xml:space="preserve">Empoderamiento en el desarrollo del rol de liderazgo estratégico brindado por la Alta Dirección a la Oficina de Control Interno,a través del soporte que se brinda para  la toma de desiciones agregando valor de manera independiente mediante la presentación de informes. </t>
  </si>
  <si>
    <t>18. Control interno</t>
  </si>
  <si>
    <t>La información requerida para la medición de la meta, es de manejo de la Oficina de Control Interno.</t>
  </si>
  <si>
    <t>Evaluar el diseño, aplicación y efectividad de los controles establecidos para los riesgos identificados por la entidad.</t>
  </si>
  <si>
    <t>Porcentaje de Informes de seguimientos a Riesgos realizados por la tercera linea de defensa.</t>
  </si>
  <si>
    <t>Medir la ejecucion de los seguimientos programadas en en lo referente a riesgos.</t>
  </si>
  <si>
    <t>Numero de informes ejecutados para el periodo</t>
  </si>
  <si>
    <t>Numero de informes programados para el periodo</t>
  </si>
  <si>
    <t>Informes de Seguimiento a Riesgos</t>
  </si>
  <si>
    <t>Ley 1474 de 2011
Decreto 648 de 2017</t>
  </si>
  <si>
    <t>Realizar seguimiento a las acciones formuladas en el Plan de Mejoramiento Interno y Externos.</t>
  </si>
  <si>
    <t>Porcentaje de Informes de seguimientos a Planes de Mejoramiento realizados por la tercera linea de defensa.</t>
  </si>
  <si>
    <t>Medir la ejecucion de los seguimientos programadas en en lo referente a Planes de Mejoramiento</t>
  </si>
  <si>
    <t>Informes de Seguimiento a Planes de Mejoramiento</t>
  </si>
  <si>
    <t>Asesorar a la alta dirección  a través del Comité Interinstitución de Contro Interno CICCI.</t>
  </si>
  <si>
    <t>Porcentaje de  participación en comité CICCI</t>
  </si>
  <si>
    <t>Numero de Comites CICCI para el periodo</t>
  </si>
  <si>
    <t>Numero de Comites CICCI programados para el periodo</t>
  </si>
  <si>
    <t>Actas de Comité CICCI</t>
  </si>
  <si>
    <t>Realizar alertamiento a las areas en lo referente al  cumplimiento de los tiempos de respuesta a solicitudes de entes de control.</t>
  </si>
  <si>
    <t>Porcentaje de alertamiento realizados de tiempos de respuesta a solicitudes de Entes de Control</t>
  </si>
  <si>
    <t>Medir la gestión realizada por la OCI con respecto a el alertamiento preventivo para dar cumplimiento a los tiempos establecidos en las solicitudes de entes de Control.</t>
  </si>
  <si>
    <t>Numero de alertas realizadas para el periodo</t>
  </si>
  <si>
    <t>Numero de requerimientos de entes de Control recibidos para el periodo</t>
  </si>
  <si>
    <t>Base de Datos Aleratientos</t>
  </si>
  <si>
    <t>Sin Linea Base</t>
  </si>
  <si>
    <t>Gestión de Comunicaciones</t>
  </si>
  <si>
    <t xml:space="preserve">OFICINA ASESORA DE COMUNICACIONES </t>
  </si>
  <si>
    <t>Dar a conocer y comunicar la gestión y los servicios de seguridad, convivencia y justicia por medio de una estrategia de comunicación integral con el propósito de posicionar la Entidad y mantener informados a los grupos de valor y de interés..</t>
  </si>
  <si>
    <t>d</t>
  </si>
  <si>
    <t xml:space="preserve">
Redactar 150  notas y boletines de prensa en la sección noticias en la página web con estrategia SEO (técnicas de optimización en página web para que las notas  aprarezcan orgánicamente en buscadores de Internet como Google, Yahoo o Youtube</t>
  </si>
  <si>
    <t>Notas en la página web- estrategia SEO</t>
  </si>
  <si>
    <t>Innovar la redacción de las notas en la web con implmentación estrategia SEO</t>
  </si>
  <si>
    <t>Notas en la página web</t>
  </si>
  <si>
    <t xml:space="preserve">Número de notas para página web proyectadas </t>
  </si>
  <si>
    <t xml:space="preserve">Número de estrategias implementadas </t>
  </si>
  <si>
    <t>Dependencias</t>
  </si>
  <si>
    <t xml:space="preserve">
Oportunidad:
 Adoptar estrategias de SEO para el contenido de los artículos de la página web para que se encuentren  más fácil en los buscadores.</t>
  </si>
  <si>
    <t>Decreto 413 de 2016</t>
  </si>
  <si>
    <t>Jefe Oficina Asesora de Comunicaciones</t>
  </si>
  <si>
    <t>Implementar una estrategia digital para compartir las notas de la página web a través de las redes sociales  (Botones WhatsApp, Facebook, Twitter, copiar vínculo y para compatir por correo )</t>
  </si>
  <si>
    <t>Botón de redes sociales en la sección noticias de la página web</t>
  </si>
  <si>
    <t>Innovar estrategia para compartir las  notas de la entidad a través de redes sociales o correos electrónicos</t>
  </si>
  <si>
    <t>Botón de audio en la sección noticias de la página web</t>
  </si>
  <si>
    <t xml:space="preserve">Número de botón de audio proyectado </t>
  </si>
  <si>
    <t xml:space="preserve">Número de botón de audio implementado </t>
  </si>
  <si>
    <t>OAC</t>
  </si>
  <si>
    <t xml:space="preserve">Fortaleza:
Aplicación de estrategia para aumentar el número de seguidores en las redes sociales. ( disminuir cantidad de publicaciones para aumentar el Engagement).
</t>
  </si>
  <si>
    <t>ext</t>
  </si>
  <si>
    <r>
      <rPr>
        <sz val="10"/>
        <color rgb="FF000000"/>
        <rFont val="Arial"/>
        <family val="2"/>
      </rPr>
      <t xml:space="preserve">Implementar </t>
    </r>
    <r>
      <rPr>
        <sz val="11"/>
        <color theme="1"/>
        <rFont val="Calibri"/>
        <family val="2"/>
        <scheme val="minor"/>
      </rPr>
      <t xml:space="preserve">4 </t>
    </r>
    <r>
      <rPr>
        <sz val="10"/>
        <color rgb="FF000000"/>
        <rFont val="Arial"/>
        <family val="2"/>
      </rPr>
      <t>estrategias integrales de comunicación que permitan posicionar la seguridad, convivencia y justicia  en el marco de  Bogotá Región</t>
    </r>
  </si>
  <si>
    <t>Estrategias de comunicación Btá-Región</t>
  </si>
  <si>
    <t xml:space="preserve">Estrategias de comunicación para posicionar la estrategia integral Bogotá - Región </t>
  </si>
  <si>
    <t>Boletines de prensa</t>
  </si>
  <si>
    <t xml:space="preserve">Número de boletines de prensa proyectados </t>
  </si>
  <si>
    <t>Número de boletines de prensa publicados</t>
  </si>
  <si>
    <t>Subsecretaría de Seguridad (Prevención)</t>
  </si>
  <si>
    <t>Sectorial</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</si>
  <si>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</si>
  <si>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Fortaleza:
Consolidación del apoyo entre oficinas de comunicaciones del nivel nacional y distrital para la publicación de notas y eventos de la Secretaría a los grupos de valor</t>
  </si>
  <si>
    <t>Realizar una estrategia integral  de comunicación para dar a conocer la nueva Política de Seguridad, Convivencia y Justicia a los públicos internos y externos.</t>
  </si>
  <si>
    <t>Estrategia de comunicación Nueva Política de Seguridad</t>
  </si>
  <si>
    <t xml:space="preserve">Número dde estrategias dde comunicación proyectadas </t>
  </si>
  <si>
    <t>Despacho</t>
  </si>
  <si>
    <t>Oportunidades: Identificar a los diferentes públicos de valor y de interés  para generar estrategias de comunicación segmentadas.</t>
  </si>
  <si>
    <t>Diseñar e implementar 3 campañas para promover una sana convivencia en fechas especiales donde se aumenta la violencia (Plan Navidad, Día de la Madre, Amor y amistad)</t>
  </si>
  <si>
    <t>Campañas</t>
  </si>
  <si>
    <t>Implementar 3 campañas para tres fechas: Día de la Madre, Amor y Amistad y Velitas</t>
  </si>
  <si>
    <t xml:space="preserve">Número de campañas proyectadas </t>
  </si>
  <si>
    <t xml:space="preserve">Número de campañas divulgadas </t>
  </si>
  <si>
    <t>Subsecretaría de Seguridad
CNSCC</t>
  </si>
  <si>
    <t>Divulgar 400 productos audiovisuales en el año que informe la gestión sobre alguna de las tres  líneas estratégicas del PISCJ: 1) prevención y convivencia ciudadana, 2) Control del delito 3) Acceso a la Justicia.</t>
  </si>
  <si>
    <t>Productos audiovisuales</t>
  </si>
  <si>
    <t>Productos audiovisuales realizados</t>
  </si>
  <si>
    <t xml:space="preserve">Número de productos audiovisuales proyectados </t>
  </si>
  <si>
    <t>Número de productos audiovisuales  producidos</t>
  </si>
  <si>
    <t>Subsecretaría de Seguridad
Subsecretaría de Acceso a la Justicia
Código de Convivencia</t>
  </si>
  <si>
    <t>Fortaleza:
Aplicación de estrategia para aumentar el número de seguidores en las redes sociales. ( disminuir cantidad de publicaciones para aumentar el Engagement).</t>
  </si>
  <si>
    <t>i</t>
  </si>
  <si>
    <t>Planear, diseñar y ejecutar, en articulación con las dependencias, 8 campañas relacionadas con el fortalecimiento y la apropiación institucional</t>
  </si>
  <si>
    <t>Campañas internas</t>
  </si>
  <si>
    <t xml:space="preserve">Número de campañas internas proyectadas </t>
  </si>
  <si>
    <t xml:space="preserve">Número de campañas internas  divulgadas </t>
  </si>
  <si>
    <t>Posicionar la plataforma Yammer como nuevo canal de comunicación interna. (Más del 50% de los servidores de planta usen )</t>
  </si>
  <si>
    <t>Plataforma Yammer</t>
  </si>
  <si>
    <t xml:space="preserve">número de servidores que la utilizan </t>
  </si>
  <si>
    <t>número total de servidores de la entidad</t>
  </si>
  <si>
    <t>Realizar 2 mesas de trabajo con enlaces designadas en las diferentes sedes de la Secretaría para mantener actualizados los contenidos en las pantallas digitales habilitadas.</t>
  </si>
  <si>
    <t>Mesas de trabajo pantallas digitales</t>
  </si>
  <si>
    <t xml:space="preserve">Pantallas digitales </t>
  </si>
  <si>
    <t xml:space="preserve">Número de mesas de trabajo realizadas </t>
  </si>
  <si>
    <t>Sedes de la Secretaria de Seguridad, Convivencia y Justicia</t>
  </si>
  <si>
    <t>Debilidades:
inexistencia de enlaces en las diferentes sedes externas de la Entidad que se apropien de los temas de comunicación de la Entidad.</t>
  </si>
  <si>
    <t>Reorganizar y actualizar trimestralmente  los contenidos de la Intranet</t>
  </si>
  <si>
    <t>Contenidos Intranet</t>
  </si>
  <si>
    <t>Actualización trimestral contenidos Intranet</t>
  </si>
  <si>
    <t xml:space="preserve">Contenidos actualizados  proyectados </t>
  </si>
  <si>
    <t>contenidos actualizados realizados</t>
  </si>
  <si>
    <t>Realizar mesas de trabajo trimestrales con la Dirección Jurídica y contractual y con las áreas que se requiera, para hacer la revisión de la documentación asociada al proceso contractual.</t>
  </si>
  <si>
    <t>Documentación</t>
  </si>
  <si>
    <t>Desarrollar mesas de trabajo que se va a realizar en conjunto con la Dirección Jurídica y contractual y con las demás áreas que se requiera, para hacer la revisión de la documentación asociada al proceso contractual.</t>
  </si>
  <si>
    <t>Realizar un reporte trimestral a los Supervisores, de los contratos que requieren liquidación.</t>
  </si>
  <si>
    <t>Contratos para liquidación</t>
  </si>
  <si>
    <t>Reporte de los contratos que requieren liquidación a los Supervisores correspondientes.</t>
  </si>
  <si>
    <t>Efectuar la ordenación archivística de 80 metros lineales de expedientes contractuales.</t>
  </si>
  <si>
    <t>Ordenación archivística</t>
  </si>
  <si>
    <t>Realizar reporte a las dependencias informando el avance en la radicación de los procesos de contratación, para el cumplimiento del PAA.</t>
  </si>
  <si>
    <t>Reporte para notificar a las dependencias el avance en la radicación de las solicitudes de contratación que fueron programados en el PAA</t>
  </si>
  <si>
    <t>Gestionar copias de seguridad de los expedientes digitales de la vigencias 2022 en adelante.</t>
  </si>
  <si>
    <t>Seguridad expedientes digitales</t>
  </si>
  <si>
    <t>Gestionar con las áreas correspondientes, la generación de las copias de seguridad para los expedientes digitales a partir de la vigencias 2022 en adelante</t>
  </si>
  <si>
    <t>Solicitudes programadas</t>
  </si>
  <si>
    <t>Solicitudes realizadas</t>
  </si>
  <si>
    <t xml:space="preserve">Gestión de tecnologías de la información </t>
  </si>
  <si>
    <t>DIRECCIÓN DE TECNOLOGIAS Y SISTEMAS DE LA INFORMACIÓN</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</si>
  <si>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</si>
  <si>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Adquirir  14  bienes y/o servicios requeridos para contar con la disponibilidad de los componentes de infraestructura y servicios tecnológicos</t>
  </si>
  <si>
    <t>Director de Tecnologias y Sistemas de la Información</t>
  </si>
  <si>
    <t>Actualizar e implementar al 100%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</si>
  <si>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t>Ejecutar las acciones planificadas para actualizar al 100%  los servicios  tecnológicos existentes que optimicen la productividad de la Entidad en el marco de la gestión por procesos.</t>
  </si>
  <si>
    <t xml:space="preserve">Actividades ejecutadas para la actualización de los  Servicios tecnológicos </t>
  </si>
  <si>
    <t>Servicios tecnológicos actualizados, acorde a la planificación realizada</t>
  </si>
  <si>
    <t xml:space="preserve">Actividades ejecutadas Servicios tecnológicos </t>
  </si>
  <si>
    <t xml:space="preserve">Número de  actividades ejecutadas  de los   servicios tecnológicos actualizados  </t>
  </si>
  <si>
    <t xml:space="preserve">Número de  actividades Planificadas   de los   servicios tecnológicos
actualizados  </t>
  </si>
  <si>
    <t>Ejecutar al 100 % las  acciones planificadas para  elaborar y/o  actualizar   los documentos asociados con el dominio de Gobierno de TI, así como lo relacionado con la divulgación  y  socialización de  los mismos.</t>
  </si>
  <si>
    <t>Acciones  para la actualización de documentos  Gobierno de TI</t>
  </si>
  <si>
    <t>Documentos asociados al dominio de Gobierno de TI elaborados y/o actualizados, asi como   divulgados y socializados acorde a la planificación realizada</t>
  </si>
  <si>
    <t xml:space="preserve">Número de  actividades ejecutadas  asociadas al dominio de Gobierno de TI  </t>
  </si>
  <si>
    <t xml:space="preserve">Número de  actividades Planificadas   asociadas al dominio de Gobierno de TI  </t>
  </si>
  <si>
    <t>Ejecutar al 100 % las acciones  planificadas para divulgar, socializar  e incentivar el  uso de los servicios ciudadanos digitales existentes.</t>
  </si>
  <si>
    <t>Servicios ciudadanos digitales  divulgados, socializados  e incentivados.</t>
  </si>
  <si>
    <t>Número de  actividades ejecutadas de  Servicios ciudadanos digitales  divulgados, socializados e implementados</t>
  </si>
  <si>
    <t>Número de  actividades Planificadas   Servicios ciudadanos digitales  divulgados, socializados e implementados</t>
  </si>
  <si>
    <t>Ejecutar al 100% las acciones planificadas en el Plan Estratégico de Tecnologías de Información - PETI, en lo referente a la gestión de proyectos tecnológicos.</t>
  </si>
  <si>
    <t xml:space="preserve">Acciones planificadas en el PETI relacionadas  con la ejecución de Proyectos tecnologicos </t>
  </si>
  <si>
    <t xml:space="preserve">Proyectos tecnologicos implementados, acorde a la planificación </t>
  </si>
  <si>
    <t>Acciones  planificadas de Proyectos tecnologicos implementados</t>
  </si>
  <si>
    <t>Número de  acciones ejecutadas del PETI relacionadas  con la ejecución de Proyectos tecnologicos s</t>
  </si>
  <si>
    <t xml:space="preserve">Número de acciones  Planificadas  en el PETI relacionadas  con la ejecución de Proyectos tecnologicos </t>
  </si>
  <si>
    <t>Plan Estrategico de Tecnologias de la Información -PETI</t>
  </si>
  <si>
    <t>Planear y ejecutar al 100 % la estrategia para fortalecer el uso y apropiación de las soluciones e infraestructura tecnológica al interior de la Entidad.</t>
  </si>
  <si>
    <t>Accciones planificadas de la Estrategia para fortalecer el uso y apropiación de los soluciones y servicios tecnológicos al interior de la Entidad</t>
  </si>
  <si>
    <t xml:space="preserve"> Estrategia para fortalecer el uso y apropiación de los soluciones e infraestructura tecnológica al interior de la Entidad</t>
  </si>
  <si>
    <t xml:space="preserve">Acciones planificadas de la Estrategia de uso y apropiación </t>
  </si>
  <si>
    <t>Número de  acciones ejecutadas  de la Estrategia para fortalecer el uso y apropiación de los soluciones e infraestructura tecnológica al interior de la Entidad</t>
  </si>
  <si>
    <t>Número de acciones  Planificadas  de la  Estrategia para fortalecer el uso y apropiación de los soluciones e infraestructura tecnológica al interior de la Entidad</t>
  </si>
  <si>
    <t xml:space="preserve">Fortalecimiento de Capacidades Operativas Para la S, C y AJ         </t>
  </si>
  <si>
    <t>DIRECCIÓN DE BIENES PARA LA SEGURIDAD, CONVIVENCIA Y ACCESO A LA JUSTICIA</t>
  </si>
  <si>
    <t>Mantener el nivel de cumplimiento de las actividades descritas dentro de la Metodología de Supervisión en el 90% de los contratos en ejecución asignados a la Dirección de Bienes.</t>
  </si>
  <si>
    <t>Realizar al 100% el seguimiento semanal a los contratos de construcción de obras nuevas por medio de la ficha de seguimiento de obras</t>
  </si>
  <si>
    <t>Formular Un (1) Plan de mantenimiento integral de para los Bienes Muebles e Inmuebles, en propiedad y/o a cargo de la SDSCJ</t>
  </si>
  <si>
    <t>Volumen</t>
  </si>
  <si>
    <t>Verificar mediante visitas aleatorias el uso y estado de los bienes y el estado de las placas de inventario de 2,000 bienes que hacen parte de los contratos de comodatos vigentes</t>
  </si>
  <si>
    <t>Realizar el seguimiento y control a los bienes entregados en comodato a los diferentes organismos de seguridad.</t>
  </si>
  <si>
    <t>Seguimiento a Bienes Muebles e inmuebles</t>
  </si>
  <si>
    <t>Cantidad de bienes de verificados en el trimestre que pertenecen a los comodatos</t>
  </si>
  <si>
    <t>2,000 bienes de incluidos en los comodatos</t>
  </si>
  <si>
    <t>Elaborar, gestionar y efectuar el seguimiento al 100% de las herramientas de planeación presupuestal y de gestión a cargo de la Dirección de Bienes de la Subsecretaría de Inversión y fortalecimiento de capacidades operativas.</t>
  </si>
  <si>
    <t>DOCUMENTOS</t>
  </si>
  <si>
    <t>Direccionamiento Sectorial e Institucional</t>
  </si>
  <si>
    <t>FORMULACIÓN DEL PLAN OPERATIVO O PLAN DE GESTIÓN</t>
  </si>
  <si>
    <t>Línea Base</t>
  </si>
  <si>
    <t xml:space="preserve">Vigencia de la línea base </t>
  </si>
  <si>
    <t>Proyectos de Inversión</t>
  </si>
  <si>
    <t>Elaborar 4 reportes de conciliación de información del seguimiento frente al cumplimiento de metas entre las Subsecretarías de Acceso a la Justicia e Inversiones.</t>
  </si>
  <si>
    <t>Número de reportes conciliados entre las Subsecretarías de Acceso a la Justicia e Inversiones.</t>
  </si>
  <si>
    <t>Reportes conciliados elaborados</t>
  </si>
  <si>
    <t>Reportes programados  conciliados</t>
  </si>
  <si>
    <t>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</si>
  <si>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técnicas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</si>
  <si>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Mesas de trabajo internas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</si>
  <si>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</si>
  <si>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programadas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</si>
  <si>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Gestión Jurídica y contractual</t>
  </si>
  <si>
    <t>De apoyo</t>
  </si>
  <si>
    <t>Ejercer la representación judicial y extrajudicial de la Secretaría Distrital de Seguridad, Convivencia y Justicia</t>
  </si>
  <si>
    <t>Procesos judiciales y extrajudiciales atendidos en términos</t>
  </si>
  <si>
    <t>Lograr la atención oportuna de los trámites relacionados con la contestación de las demandas judiciales y acciones constitucionales dentro de los términos estalecidos en la Ley.</t>
  </si>
  <si>
    <t>Bases de datos de los procesos judiciales y extrajudiciales en los que esta Secretaría hace parte y en las que se evidencie la atención oportuna de acciones constitucionales y contestación de las demandas, teniendo en cuenta la fecha de notificación y respuesta del trámite.</t>
  </si>
  <si>
    <t xml:space="preserve">Base de datos elaborada y diligenciada </t>
  </si>
  <si>
    <t>Número de procesos gestionados en término</t>
  </si>
  <si>
    <t>Decreto Distrital 089 de 2021, por medio del cual se imparten lineamientos que actualizan, orientan, unifican, articulan y fortalecen la gestión judicial y extrajudicial para las entidades distritales, de acuerdo a los principios de la función administrativa y con los objetivos trazados por el Modelo Integrado de Planeación y Gestión.</t>
  </si>
  <si>
    <t>Realizar la transferencia primaria de los expedientes físicos sujetos a esta de las vigencias 2016 a 2018, de acuerdo a la tabla de retención documental</t>
  </si>
  <si>
    <t>Transferencia primaria expedientes físicos vigencias 2016 a 2018</t>
  </si>
  <si>
    <t>Realizar las actividades necesarias para garantizar que durante el año 2023 se realice la transferencia  primaria de las vigencias 2016 a 2018 de expedientes físicos de acuerdo con las tablas de retención documental adoptadas y vigentes en la SDSCJ</t>
  </si>
  <si>
    <t>Transferencia primaria vigencias 2019 a 2018 realizada.</t>
  </si>
  <si>
    <t>Transferencia primaria realizada</t>
  </si>
  <si>
    <t>Transferencia primariaprogramada</t>
  </si>
  <si>
    <t>Tramitar las segundas instancias conforme con las atribuciones conferidas por la Ley 1801 de 2016 y el Acuerdo Distrital 735 de 2019</t>
  </si>
  <si>
    <t>Expedientes policivos resueltos en segundas instancias respecto a los radicados.</t>
  </si>
  <si>
    <t xml:space="preserve">Resolver los recursos de apelación radicados, conforme a lo establecido en la Ley. </t>
  </si>
  <si>
    <t>Base de datos de las decisiones de segundas instacias en lo policivo.</t>
  </si>
  <si>
    <t xml:space="preserve">Números de expedientes policivos radicados </t>
  </si>
  <si>
    <t>Número de expedientes policivos con fallos de segundas instancias</t>
  </si>
  <si>
    <t>Ley 1801 de 2016 y Acuerdo Distrital 735 de 2019</t>
  </si>
  <si>
    <t xml:space="preserve">PROFESIONALES ENCARGADOS DEL TRAMITE DE LAS SEGUNDAS INSTANCIAS EN LOS PROCESOS POLICIVOS </t>
  </si>
  <si>
    <t xml:space="preserve">Impulsar los procesos disciplinarios en etapa de juzgamiento dentro de los términos de ley </t>
  </si>
  <si>
    <t>Procesos disciplinarios impulsados en etapa de juzgamiento</t>
  </si>
  <si>
    <t xml:space="preserve"> Impulso del 100% de los procesos disciplinarios en etapa de juzgamiento radicados.</t>
  </si>
  <si>
    <t>Base de datos de procesos disciplinarios en etapa de juzgamiento.</t>
  </si>
  <si>
    <t>Procesos disciplinarios que  se encuentran en términos de ley para su impulso</t>
  </si>
  <si>
    <t>Número de procesos impulsados a los que les son aplicadas diligencias de ley</t>
  </si>
  <si>
    <t xml:space="preserve">Trimestral </t>
  </si>
  <si>
    <t>Ley 1952 de 2019 , Ley 2094 de 2021 y Decreto 194 de 2022</t>
  </si>
  <si>
    <t xml:space="preserve">Profesionales encargados de los procesos discplinarios en etapa de juzgamiento </t>
  </si>
  <si>
    <t>Revisar y elaborar los procesos de contratación que sean de competencia de la Dirección Jurídica y Contractual de la vigencia 2023</t>
  </si>
  <si>
    <t>Bases de datos de procesos de contratación de la Dirección Jurídica y Contractual.</t>
  </si>
  <si>
    <t>Número de procesos gestionados</t>
  </si>
  <si>
    <t xml:space="preserve">Atención Integral Básica a las Personas Privadas de la Libertad - CARCEL     </t>
  </si>
  <si>
    <t>CARCEL DISTRITAL</t>
  </si>
  <si>
    <t>Reportar el 100% de las  personas visitantes y/o personas privadas de la libertad a quienes se les incaute sustancias psicoactivas o elementos prohibidos  que configuren presunta conducta punible, o incumplimiento del reglamento interno de la carcel.</t>
  </si>
  <si>
    <t>Visitantes y/o personas privadas de la libertad</t>
  </si>
  <si>
    <t xml:space="preserve">Lograr que el Cuerpo Custodia y Vigilancia  garantice en un 100% que no se  presenten fugas o escapes de las instalaciones,o de los procedimientos de remisión que  permanentemente realiza el centro penitenciario por parte del personal privado de la libertdad.(a Juzgados,Citas Medicas, Hospitalizaciones, Urgencias) </t>
  </si>
  <si>
    <t>Documentos publicados</t>
  </si>
  <si>
    <t>Porcentaje de PPL que acceden a los programas, talleres y actividades.</t>
  </si>
  <si>
    <t>Sensibilizar en el año al 100% de las PPL en temas de prevención: conducta suicida, consumo de sustancias psicoactivas y delitos sexuales.</t>
  </si>
  <si>
    <t>Porcentaje de PPL sensibilizados en temas de conducta suicida, consumo de sustancias psicoactivas  y delitos sexuales.</t>
  </si>
  <si>
    <t>Brindar las raciones alimentarias al 100%  de la población carcelaria.</t>
  </si>
  <si>
    <t xml:space="preserve">Porcentaje de PPL que reciben raciones alimentarias </t>
  </si>
  <si>
    <t>Brindar atención en salud al 100% de las PPL que solicite acceso a dichos servicios.</t>
  </si>
  <si>
    <t>Porcentaje de PPL que reciben atención en salud</t>
  </si>
  <si>
    <t>Director (a) Cárcel Distrital 
Líder Atención Integral Básica
Responsable Área de Salud</t>
  </si>
  <si>
    <t>Tramitar el 100% de las ordenes de libertad de las PPL  dentro de las 24 horas siguientes al recibo de los antecedentes judiciales de la Interpol y verificados dichos antecedentes con la hojas de vida.</t>
  </si>
  <si>
    <t>Ordenes de libertad</t>
  </si>
  <si>
    <t>Nº de ordenes de libertad tramitadas en las 24 horas siguientes al recibo de los antecedentes judiciales de la Interpol</t>
  </si>
  <si>
    <t>Nº de ordenes de libertad recibidas</t>
  </si>
  <si>
    <t>Tramitar el 100% de las solicitudes de redención de pena incoadas por los despachos judiciales o las PPL ante el área jurídica.</t>
  </si>
  <si>
    <t>Número de solicitudes de redención de pena</t>
  </si>
  <si>
    <t xml:space="preserve">Gestión Financiera </t>
  </si>
  <si>
    <t>Realizar 3 mesas de trabajo durante la vigencia 2023  con las diferentes áreas de la SDSCJ, para orientar en los errores más frecuentes que se presentan al momento de la radicación de los pagos  y poder disminuir el número de devoluciones de cuentas</t>
  </si>
  <si>
    <t>Realizar 2 capacitaciones y asesorías con las diferentes áreas de la SDSCJ, para orientar en los traslados presupuestales y trámite de pasivos exigibles</t>
  </si>
  <si>
    <t>Realizar la actualización de los procedimientos de la Direccion Financiera</t>
  </si>
  <si>
    <t xml:space="preserve">Atención y Servicio al Ciudadano         </t>
  </si>
  <si>
    <t>SUBCRETARÍA DE GESTIÓN INSTITUCIONAL</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</si>
  <si>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</si>
  <si>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Realizar seguimiento trimestral a los proyectos de inversión de la Subsecretaría de Gestión Institucional, con el objetivo de generar puntos de control y alarmas en la consecución de las metas y ejecución de los mismos.</t>
  </si>
  <si>
    <t>Seguimiento a los proyectos de inversión de la SGI</t>
  </si>
  <si>
    <t>Realizar 4 seguimientos a los proyectos de inversión de la SGI</t>
  </si>
  <si>
    <t>Cuatro seguimientos a los proyectos de inversión de la SGI</t>
  </si>
  <si>
    <t>Seguimiento a los proyectos de inversión de la SGI realizados (4)</t>
  </si>
  <si>
    <t>Seguimiento a los proyectos de inversión de la SGI programados (4)</t>
  </si>
  <si>
    <t>Establecer y ejecutar el plan de trabajo de la estrategia de acercamiento a lengua de señas de la Entidad para potenciar la atención de personas con discapacidad auditiva.</t>
  </si>
  <si>
    <t>Plan de trabajo ejecutado</t>
  </si>
  <si>
    <t>Ejecutar el 100% del plan de trabajo de la estrategia de acercamiento a lengua de señas de la entidad</t>
  </si>
  <si>
    <t>Plan de trabajo ejecutado al 100%</t>
  </si>
  <si>
    <t>Actividades ejecutadas</t>
  </si>
  <si>
    <t>Socializar y/o difundir, al interior de la entidad los “Lineamientos relacionados con la Política Pública Distrital de Servicio a la Ciudadanía”</t>
  </si>
  <si>
    <t>Socializaciones de lineamientos PPSC</t>
  </si>
  <si>
    <t>Realizar cuatro (4) socializaciones y/o difusiones de los “Lineamientos relacionados con la Política Pública Distrital de Servicio a la Ciudadanía”</t>
  </si>
  <si>
    <t>Cuatro socializaciones de los “Lineamientos relacionados con la Política Pública Distrital de Servicio a la Ciudadanía”</t>
  </si>
  <si>
    <t>Socializaciones de lineamientos realizadas (4)</t>
  </si>
  <si>
    <t>Socializaciones de lineamientos programadas (4)</t>
  </si>
  <si>
    <t>Realizar la medición de la calidad de las respuestas a las PQRSDF ciudadanas emitidas por la SDSCJ, con el objetivo de generar alertas al interior de las áreas para que las mismas implementen acciones de mejora.</t>
  </si>
  <si>
    <t>Informes de medición de calidad de respuestas</t>
  </si>
  <si>
    <t>Realizar informes de la medición a la calidad de las respuestas  a las PQRSDF ciudadanas emitidas por la SDSCJ.</t>
  </si>
  <si>
    <t xml:space="preserve">Tres  informes de la medición a la calidad de las respuestas </t>
  </si>
  <si>
    <t>Tres informes de la medición a la calidad de las respuestas realizadoss (3)</t>
  </si>
  <si>
    <t>Tres informes de la medición a la calidad de las respuestas programados (3)</t>
  </si>
  <si>
    <t>Cronograma de transferencias documentales 2023</t>
  </si>
  <si>
    <t xml:space="preserve">Implementación de los Programas del Sistema Integrado de Conservación </t>
  </si>
  <si>
    <t>Plan de trabajo archivistico 2023</t>
  </si>
  <si>
    <t>GESTIÓN DE SEGURIDAD Y CONVIVENCIA</t>
  </si>
  <si>
    <t xml:space="preserve">Direccionar técnicamente estrategias para el control y prevención del delito, la preservación del orden público, la convivencia pacífica y prevención de violencias , mediante el diseño, implementación, seguimiento y evaluación operativa de acciones articuladas con los organismos de seguridad, entidades distritales y la participación de la ciudadanía , para el mejoramiento de las condiciones de seguridad y convivencia en la ciudad de Bogotá. </t>
  </si>
  <si>
    <t>Realizar seguimiento a  la implementación del inventario de estructuras criminales</t>
  </si>
  <si>
    <t>Informes de seguimiento de la estrategia</t>
  </si>
  <si>
    <t>Seguimiento a la implementación de la estrategia respecto a los objetivos propuestos y actividades planteadas durante el año, dividido por trimestre</t>
  </si>
  <si>
    <t xml:space="preserve">Porcentaje de cumplimiento </t>
  </si>
  <si>
    <t xml:space="preserve">número de informes de seguimiento realizados </t>
  </si>
  <si>
    <t xml:space="preserve">número de informes de seguimiento proyectados </t>
  </si>
  <si>
    <t>Localidad</t>
  </si>
  <si>
    <t xml:space="preserve">3. Prevenir, atender, proteger y sancionar las violencias contra las mujeres por razón de género y generar las condiciones necesarias para que mujeres y niñas vivan de manera autónoma, libre y segura. </t>
  </si>
  <si>
    <t>Propósito 1. Hacer un nuevo contrato social con igualdad de oportunidades para la inclusión social, productiva y política.
Propósito 3. Inspirar confianza y legitimidad para vivir sin miedo y ser epicentro de cultura ciudadana, paz y reconciliación</t>
  </si>
  <si>
    <t>Decreto 340 de 2007 y PISCCJ 2020-2024</t>
  </si>
  <si>
    <t xml:space="preserve">Metas del Plan Distrital de Desarrollo, políticas públicas y acuerdos distritales </t>
  </si>
  <si>
    <t>Informe de seguimiento trimestral en el que se evidencie el porcentaje (%) de implementación de la estrategía de acuerdo a los objetivos propuestos</t>
  </si>
  <si>
    <t>Realizar seguimiento al estado actual de implementación de la estrategia institucional para la prevención y el control del delito, con énfasis en la gestión del riesgo de las amenazas y los hechos terroristas a la infraestructura vital y las entradas y salidas de la ciudad</t>
  </si>
  <si>
    <t>Gestión de Seguridad y Convivencia</t>
  </si>
  <si>
    <t>Realizar seguimiento a la implementación de la estrategia de intervención de entornos vulnerables</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</si>
  <si>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</si>
  <si>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Informe de seguimiento trimestral en el que se evidencie el porcentaje (%) de implementación de la estrategía de acuerdo a los objetivos propuestos. (incluye análisis cifras PROGRESSUS)</t>
  </si>
  <si>
    <t>Subsecretaría de Seguridad y Convivencia, mediante equipo de la Dirección de Prevención y Cultura Ciudadana</t>
  </si>
  <si>
    <t xml:space="preserve">Realizar seguimiento a la implementación de la estrategia de sensibilización y mitigación del riesgo para la ciudad, con énfasis en las poblaciones en alto riesgo
 </t>
  </si>
  <si>
    <t xml:space="preserve">7692 - Consolidación de una ciudadanía transformadora para la convivencia y la seguridad en Bogotá    </t>
  </si>
  <si>
    <t>Realizar seguimiento a la formación de  jóvenes en habilidades de mediación, tolerancia, empatía, autocontrol y manejo de emociones para prevenir la vinculación de jóvenes al delito, violencia y consumo de sustancias</t>
  </si>
  <si>
    <t>Realizar seguimiento al fortalecimiento de 800 grupos ciudadanos</t>
  </si>
  <si>
    <t>Realizar seguimiento a la implementación de la estrategia de fortalecimiento de la cultura ciudadana y la participación para la seguridad, convivencia y la prevención de violencia basada en género y el machismo, a través de la gestión en el territorio</t>
  </si>
  <si>
    <t>DIRECCIÓN DE SEGURIDAD</t>
  </si>
  <si>
    <t>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t>
  </si>
  <si>
    <r>
      <t>Realizar seguimiento a la implementación de la estrategia intersectorial articulada con los organismos de seguridad y justicia, contra las estructuras criminales vinculadas a escenarios de economía ilegal, con apoyo de unidades elites interinstitucionales que se dedique a la investigación, rastreo de activos ilegales, judicialización y desmantelamiento</t>
    </r>
    <r>
      <rPr>
        <b/>
        <sz val="10"/>
        <rFont val="Arial"/>
        <family val="2"/>
      </rPr>
      <t/>
    </r>
  </si>
  <si>
    <t>Subsecretaría de Seguridad y Convivencia, mediante equipo de la Dirección de Seguridad</t>
  </si>
  <si>
    <t>Desarrollar las acciones contenidas en los planes territoriales de seguridad y convivencia en el enfoque de control del delito</t>
  </si>
  <si>
    <t>Acciones de control contenidas en los Planes de Acción Territorial realizadas</t>
  </si>
  <si>
    <t xml:space="preserve">Implementación de acciones desarrolladas en las 20 localidades de Bogotá </t>
  </si>
  <si>
    <t>Actividades</t>
  </si>
  <si>
    <t>número de acciones territoriales de Control  ejecutadas</t>
  </si>
  <si>
    <t>número de acciones territoriales de Control programadas</t>
  </si>
  <si>
    <t>Propósito 3. Inspirar confianza y legitimidad para vivir sin miedo y ser epicentro de cultura ciudadana, paz y reconciliación</t>
  </si>
  <si>
    <t>Reconocimiento del rol de gestores de convivencia en los territorios, lo cual facilita establecer relaciones con agentes de la comunidad que revisten importancia para la realización y resultado de las actividades.</t>
  </si>
  <si>
    <t xml:space="preserve">Equipo Territorial </t>
  </si>
  <si>
    <t>Acuerdo Distrital 761 de 2020 PDD 
Plan Integral de Seguridad Ciudadana, Convivencia y Justicia -PISCCJ 2020-2028</t>
  </si>
  <si>
    <t>Realizar 3 ciclos de capacitaciones en temas que permitan  prevenir las conductas con incidencia disciplinaria</t>
  </si>
  <si>
    <t>Capacitaciones</t>
  </si>
  <si>
    <t>Ciclos de capacitaciones en temas que permitan  prevenir las conductas con incidencia disciplinaria en la Secretaría de Seguridad Convivencia y Justicia</t>
  </si>
  <si>
    <t>ciclo de capacitación (capacitaciones por tema)</t>
  </si>
  <si>
    <t>Número de ciclos de capacitaciones realizadas durante el periodo que  permitan  prevenir las conductas con incidencia disciplinaria</t>
  </si>
  <si>
    <t>Número de ciclos  capacitaciones programadas durante el periodo que  permitan  prevenir las conductas con incidencia disciplinaria</t>
  </si>
  <si>
    <t>Eficiacia</t>
  </si>
  <si>
    <t xml:space="preserve">listados de asistencia y actas </t>
  </si>
  <si>
    <t>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t>
  </si>
  <si>
    <t>6. Plan Institucional de Capacitación</t>
  </si>
  <si>
    <t>Ley 1952 de 2019 y directiva 008 de 2021</t>
  </si>
  <si>
    <t>Oficina de Control Disciplinario Interno</t>
  </si>
  <si>
    <t>Instruir el 100% de los procesos disciplinarios activos en la OCDI en los términos de ley</t>
  </si>
  <si>
    <t>Procesos disciplonarios instruidos</t>
  </si>
  <si>
    <t>instrucción e impulso del 100% de los procesos disciplinarios activos en la OCDI</t>
  </si>
  <si>
    <t>porcentaje</t>
  </si>
  <si>
    <t>sumatoria de procesos instruidos e impulsados en la OCDI *100</t>
  </si>
  <si>
    <t>Numero de procesos activos en la OCDI para el periodo</t>
  </si>
  <si>
    <t xml:space="preserve">Procesos disciplinarios, actas de reuniones mensuales de seguimiento a metas de la OCDI, matriz de procesos y autos activos </t>
  </si>
  <si>
    <t>Demoras en el proceso de revisión de proyectos de decisiones por parte del despacho que generan congestión en el trámite de decisiones</t>
  </si>
  <si>
    <t>Ley 1952 de 2019, Ley 2094 de 2021, Ley de transparencia, Ley anticorrupción Y demás normas que las modifiquen deroguen</t>
  </si>
  <si>
    <t xml:space="preserve">Realizar dos campañas de sensibilizacion y/o prevención de conductas con incidencia disciplinaria </t>
  </si>
  <si>
    <t>campañas de sensibilización</t>
  </si>
  <si>
    <t>campañas de sensibilización que permitan la prevención de las conductas con incidencia disciplinaria en la Secretaría de Seguridad Convivencia y Justicia</t>
  </si>
  <si>
    <t>campañas ejecutadas</t>
  </si>
  <si>
    <t>Número de campañas realizadas durante el periodo que  permitan  prevenir las conductas con incidencia disciplinaria</t>
  </si>
  <si>
    <t>campañas programadas durante el periodo que  permitan  prevenir las conductas con incidencia disciplinaria</t>
  </si>
  <si>
    <t xml:space="preserve">soporte de piezas masivas, videos, actas de reunion </t>
  </si>
  <si>
    <t>Gestión Humana</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</si>
  <si>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</si>
  <si>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r>
      <t xml:space="preserve">Ejecutar el 100% de las actividades del Plan estrategico de talento humano y los 5 planes de acción, en el marco del </t>
    </r>
    <r>
      <rPr>
        <b/>
        <sz val="10"/>
        <rFont val="Arial"/>
        <family val="2"/>
      </rPr>
      <t>Programa "Talento Humano en una organización saludable",</t>
    </r>
    <r>
      <rPr>
        <sz val="11"/>
        <color theme="1"/>
        <rFont val="Calibri"/>
        <family val="2"/>
        <scheme val="minor"/>
      </rPr>
      <t xml:space="preserve"> en los módulos de Hábitos Saludables, Seguridad y Salud en el trabajo,  Bienestar - Incentivos - Estímulos - Reconocimientos, Secretaría en Familia, Secretaría Sostenible formación y Capacitación, Sistema de Información para la Planeación y Gestión, </t>
    </r>
  </si>
  <si>
    <t>% de ejecución de las actividades</t>
  </si>
  <si>
    <t>Avance del cumplimiento de actividades en el Plan estrategico de talento humano y los 5 planes de acción en el marco del programa "talento humano en una organización saludable"</t>
  </si>
  <si>
    <r>
      <rPr>
        <u/>
        <sz val="10"/>
        <rFont val="Arial"/>
        <family val="2"/>
      </rPr>
      <t># de actividades ejecutadas</t>
    </r>
    <r>
      <rPr>
        <sz val="11"/>
        <color theme="1"/>
        <rFont val="Calibri"/>
        <family val="2"/>
        <scheme val="minor"/>
      </rPr>
      <t xml:space="preserve">
</t>
    </r>
  </si>
  <si>
    <t># de actividades planeadas ) *100</t>
  </si>
  <si>
    <t>Matriz de Seguimiento y POA F-GH-850</t>
  </si>
  <si>
    <t>x</t>
  </si>
  <si>
    <t>1. Plan de Vacantes
2. Plan de Provisión de Necesidades de Talento Humano
3. Plan Estratégico de Talento Humano
4. Plan Institucional de Capacitación -PIC
5. Plan de Bienestar e Incentivos Institucionales
6. Plan Anual de Seguridad y Salud en el Trabajo</t>
  </si>
  <si>
    <t>Toda la Dirección de Gestión Humana</t>
  </si>
  <si>
    <r>
      <rPr>
        <sz val="11"/>
        <color theme="1"/>
        <rFont val="Calibri"/>
        <family val="2"/>
        <scheme val="minor"/>
      </rPr>
      <t xml:space="preserve">Ejecutar el 100% de las actividades a cargo de la Dirección de Gestión Humana, definidas en el </t>
    </r>
    <r>
      <rPr>
        <b/>
        <sz val="10"/>
        <rFont val="Arial"/>
        <family val="2"/>
      </rPr>
      <t>Plan Anticorrupción y de Atención al Usuario</t>
    </r>
  </si>
  <si>
    <t>Dirección de Gestión Humana (Equipos de bienestar y capacitación)</t>
  </si>
  <si>
    <t>Vigencia del Indicador,</t>
  </si>
  <si>
    <t>Elaborar un documento que dé cuenta de la visibilización de los programas y estrategias que adelanta la dirección de responsabilidad penal adolescente en las políticas públicas, subcomités y demás instancias de las que somos parte.</t>
  </si>
  <si>
    <t>Porcentaje de avance en la elaboración de un documento que dé cuenta de la visibilización de los programas y estrategias que adelanta la dirección de responsabilidad penal adolescente en las políticas públicas, subcomités y demás instancias de las que somos parte.</t>
  </si>
  <si>
    <t xml:space="preserve">
A partir de la creación de la dirección de responsabilidad penal adolescente, se han diseñado e implementado programas y estrategias que buscan fortalecer la aplicación del enfoque restaurativo en la atención de ofensores, victimas y redes de apoyo; en este sentido el trabajo articulado con las diferentes entidades y actores alrededor del Sistema de Responsabilidad Penal Adolescente han conllevado a un reconocimiento de las acciones adelantadas. En este sentido, se plantea elaborar un documento que plasme como se ha logrado la visibilización y posicionamiento en las políticas públicas, subcomités y demás instancias en las que participa la DRPA.</t>
  </si>
  <si>
    <t>Número de actividades o fases ejecutadas para la elaboración del documento que dé cuenta de la visibilización de los programas y estrategias que adelanta la dirección de responsabilidad penal adolescente en las políticas públicas, subcomités y demás instancias de las que somos parte.</t>
  </si>
  <si>
    <t>Número de actividades o fases proyectadas para la elaboración del documento que dé cuenta de la visibilización de los programas y estrategias que adelanta la dirección de responsabilidad penal adolescente en las políticas públicas, subcomités y demás instancias de las que somos parte.</t>
  </si>
  <si>
    <t>Gestionar la implementación progresiva del tablero de control a partir de los datos registrados en el sistema de información SIRPA.</t>
  </si>
  <si>
    <t>Porcentaje de acciones adelantadas para la implementación progresiva del tablero de control a partir de los datos registrados en el sistema de información SIRPA.</t>
  </si>
  <si>
    <t>El aplicativo SIRPA fue creado con el propósito de contar con datos unificados de forma ordenada y estructurada de los programas y estrategias adelantadas por la Dirección de Responsabilidad Penal Adolescente, en este sentido se requiere de su mantenimiento y evolución a fin de contar con las funcionalidades que permitan almacenar variables que a corto y mediano plazo sirvan de insumos para el análisis de resultados. Simultáneamente, se requiere tramitar la inclusión de nuevas variables en la bodega de datos y su visualización en un tablero de control.</t>
  </si>
  <si>
    <t>Acciones adelantadas para la implementación progresiva del tablero de control a partir de los datos registrados en el sistema de información SIRPA.</t>
  </si>
  <si>
    <t>Acciones planeadas para la implementación progresiva del tablero de control a partir de los datos registrados en el sistema de información SIRPA.</t>
  </si>
  <si>
    <t xml:space="preserve">OFICINA ASESORA DE PLANEACION </t>
  </si>
  <si>
    <t>Objetivo estratégico u Objetivo de calidad</t>
  </si>
  <si>
    <t>Acompañar las gestiones para la reglamentación derivada del Plan de Ordenamiento Territorial Vigente en los equipamientos del sector de Seguridad, defensa, convivencia y justicia.</t>
  </si>
  <si>
    <t>Gestiones deribadas del proceso de reglamentación del POT para el sector de Seguridad, defensa, convivencia y justicia.</t>
  </si>
  <si>
    <t>Implementación y apropiación al interior de la entidad de los procedimientos que permitan la toma de decisiones para los equipamientos del sector. Incluye acciones de mejora a  los instrumentos de planeación adoptados para  el sector de Seguridad, defensa, convivencia y justicia.</t>
  </si>
  <si>
    <t xml:space="preserve">Implemetación prevista </t>
  </si>
  <si>
    <t>Implemetación realizada</t>
  </si>
  <si>
    <t>Implementación de normativa</t>
  </si>
  <si>
    <t>-</t>
  </si>
  <si>
    <t>Ley 388 de 1997
Decreto 555 de 2021
Acuerdo 761 de 2020</t>
  </si>
  <si>
    <t xml:space="preserve">Oficina Asesora de Planeación </t>
  </si>
  <si>
    <t>Realizar el seguimiento y registro al 100% de los planes de acción de Políticas Públicas Distritales y otros Planes interinstitucionales formales, en los que tenga compromisos la SDSCJ</t>
  </si>
  <si>
    <t>Seguimiento a los compromisos de la SDSCJ en las Políticas Públicas Distritales y otros Planes insterinstitucionales formales.</t>
  </si>
  <si>
    <t>Registro y presentación formal a nombre de la Entidad, de la gestión hacia el cumplimiento de los conpromisos institucionales en las políticas públicas y otros planes de acción interinstitucionales formales.</t>
  </si>
  <si>
    <t>Seguimientos realizados</t>
  </si>
  <si>
    <t>Seguimientos programados (X)</t>
  </si>
  <si>
    <t>Desarrollar un esquema de seguimiento a la ejecución presupuestal de la inversión articulado con el Plan Anual de Adquisiciones</t>
  </si>
  <si>
    <t>Esquema de seguimiento a la ejecución presupuestal desarrollado</t>
  </si>
  <si>
    <t>Se espera apoyar la ejecución presupuestal alineada con la misión institucional y las metas del Plan de Desarrollo</t>
  </si>
  <si>
    <t>Oficina Asesora de Planeación</t>
  </si>
  <si>
    <t>Debilidad: La ejecución presupuestal de la Entidad se realizó por debajo del 90%</t>
  </si>
  <si>
    <t>Realizar las actividades definidas en el plan de trabajo para obtener la Certificación de Calidad bajo la norma ISO 9001:2015.</t>
  </si>
  <si>
    <t>Certificación de calidad obtenido</t>
  </si>
  <si>
    <t xml:space="preserve">Diseñar e Implementar estrategia de apropiación del modelo integrado de planeación y gestión.  </t>
  </si>
  <si>
    <t>Acompañar metodológicamente la formulación y realizar el  seguimiento a Planes Institucionales: Plan Estratégico institucional PEI, Plan de Acción- POA, Plan Anticorrupción y de Atención al Ciudadano- PAAC, Plan de Acción de MIPG.</t>
  </si>
  <si>
    <t xml:space="preserve">Realizar las acciones previas de preparación para el desarrollo de la audiencia pública de rendición de cuentas </t>
  </si>
  <si>
    <t>Desarrollar actividades que permitan fortalecer los cinco programas ambientales del Plan Institucional de Gestión Ambiental PIGA, en el marco del cumplimiento normativo ambiental vigente.</t>
  </si>
  <si>
    <t>Componente ambiental SDSCJ</t>
  </si>
  <si>
    <t xml:space="preserve">Contribuir en el desarrollo sostenible de la SDSCJ, en el marco de las acciones propuestas en el Plan de Acción Ambiental PIGA.  </t>
  </si>
  <si>
    <t xml:space="preserve">Porcentaje </t>
  </si>
  <si>
    <t xml:space="preserve">Gestión </t>
  </si>
  <si>
    <t>Apoyar la articulación, el acompañamiento  y asistencia a las Subsecretarías misionales y a la MEBOG, en la actualización de los criterios de elegibilidad y viabilidad del Sector, así como de sus anexos técnicos, para los Fondos de Desarrollo Local</t>
  </si>
  <si>
    <t>Criterios de elegibilidad y viabilidad actualizados</t>
  </si>
  <si>
    <t>Cooperar y articular desde la OAP en las gestiones que deban ser adelantadas por las Subsecretarías misionales y a la MEBOG, para la formulación y/o actualización de los criterios de elegibilidad y viabilidad del Sector, así como de sus anexos técnicos.</t>
  </si>
  <si>
    <t>Documento de Criterios de elebibilidad y viabilidad</t>
  </si>
  <si>
    <t xml:space="preserve">
10. Fortalecer la capacidad Institucional y la gestión administrativa que permita el cumplimiento de la misión institucional.</t>
  </si>
  <si>
    <t>Gestion de emergencias</t>
  </si>
  <si>
    <t>Oficina C4</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</si>
  <si>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</si>
  <si>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 xml:space="preserve">Adelantar diagnóstico para la implementación de analítica de datos en el C4 ó Analizar la arquitectura de datos de C4 </t>
  </si>
  <si>
    <t xml:space="preserve">Informe de avance (%) del diagnóstico para la implementación del  análisis de datos y analítica para el sistema del C4.  </t>
  </si>
  <si>
    <t xml:space="preserve"> Adelantar el diagnóstico para implementación del análisis de datos y analítica en el sistema c4, a partir de la realización del 100% de las actividades relacionadas con los estudios técnicos.
</t>
  </si>
  <si>
    <t>Porcentaje de avance del diagnóstico</t>
  </si>
  <si>
    <t>Actividades terminadas  *factor de ponderación</t>
  </si>
  <si>
    <t xml:space="preserve"> total de actividades a realizar en la implementación</t>
  </si>
  <si>
    <t>C4</t>
  </si>
  <si>
    <t>371 -Modernizar al 100% el Número Único de Seguridad y Emergencias (NUSE 123)</t>
  </si>
  <si>
    <t>Oportunidad: • Implementacion de Video Analitica al sistema de VIdeovigilancia, desde el C4.</t>
  </si>
  <si>
    <t>7797 - Modernización de la infraestructura de tecnología para la seguridad, la convivencia y la justicia en Bogotá</t>
  </si>
  <si>
    <t>Decreto 510 de 2019</t>
  </si>
  <si>
    <t>Jefe Oficina C4</t>
  </si>
  <si>
    <t>Certificación NENA 911, de la Operación de Recepción de C4</t>
  </si>
  <si>
    <t>Informe de avance (%) del contratista para la cretificacion NENA</t>
  </si>
  <si>
    <t xml:space="preserve">Certificación NENA 911, de la Operación de Recepción de C4 en todos los procesos </t>
  </si>
  <si>
    <t>Porcentaje avance de la certificación</t>
  </si>
  <si>
    <t xml:space="preserve">Actividades terminadas de la certificacion  </t>
  </si>
  <si>
    <t xml:space="preserve"> total de actividades realizadas para certificarse</t>
  </si>
  <si>
    <t>351 - Diseñar e Implementar al 100% un (1) plan de fortalecimiento al Centro de Comando, Control, Comunicaciones y Cómputo (C4)</t>
  </si>
  <si>
    <t>Fortaleza:  Espacios de trabajo e integración con las diferentes entidades vinculadas al C4, orientados a mejora del sistema de operación haciendolo más eficiente.</t>
  </si>
  <si>
    <t>Certificación NENA 911, para el Personal Operativo del C4</t>
  </si>
  <si>
    <t>Certificación NENA 911, de la Operación de Recepción de C4 en la profesionalizacion de los operadores de recepcion del proceso de gestion de emergencias.</t>
  </si>
  <si>
    <t>352 - Aumentar el 15% el número de cámaras instaladas y en funcionamiento en la ciudad</t>
  </si>
  <si>
    <t>Oportunidad: • Integración de sistemas de video vigilancia a través del C4 (policía, movilidad, colegios, Transmilenio, etc) para ampliar la cobertura y aportar a la prevención y atención en temas de seguridad y emergencias.</t>
  </si>
  <si>
    <t>La Secretaria Distrital de Seguridad, Convivencia y Justicia (SDSSCJ) a continuación, presenta el Plan Operativo Anual (POA), el cual se formula para la presente vigencia 2023.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t>
  </si>
  <si>
    <t xml:space="preserve">Dando cumplimiento a lo establecido en la Política de Transparencia y Acceso a la Información Pública y, en la Política de Participación Ciudadana, la SDSCJ presenta el Plan de Acción 2023 para comentarios de la ciudadanía.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</si>
</sst>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quot;$&quot;\ * #,##0.00_-;\-&quot;$&quot;\ * #,##0.00_-;_-&quot;$&quot;\ * &quot;-&quot;??_-;_-@_-"/>
    <numFmt numFmtId="165" formatCode="_-* #,##0_-;\-* #,##0_-;_-* &quot;-&quot;??_-;_-@_-"/>
    <numFmt numFmtId="166" formatCode="_-&quot;$&quot;\ * #,##0_-;\-&quot;$&quot;\ * #,##0_-;_-&quot;$&quot;\ * &quot;-&quot;??_-;_-@_-"/>
    <numFmt numFmtId="167" formatCode="0.0%"/>
    <numFmt numFmtId="168" formatCode="_-* #,##0.0\ _€_-;\-* #,##0.0\ _€_-;_-* &quot;-&quot;??\ _€_-;_-@_-"/>
  </numFmts>
  <fonts count="85">
    <font>
      <sz val="11"/>
      <color theme="1"/>
      <name val="Calibri"/>
      <family val="2"/>
      <scheme val="minor"/>
    </font>
    <font>
      <sz val="10"/>
      <name val="Arial"/>
      <family val="2"/>
    </font>
    <font>
      <b/>
      <sz val="10"/>
      <name val="Arial"/>
      <family val="2"/>
    </font>
    <font>
      <b/>
      <sz val="9"/>
      <color indexed="81"/>
      <name val="Tahoma"/>
      <family val="2"/>
    </font>
    <font>
      <sz val="10"/>
      <name val="Arial"/>
      <family val="2"/>
    </font>
    <font>
      <b/>
      <sz val="19.8"/>
      <color rgb="FF000000"/>
      <name val="Arial"/>
      <family val="2"/>
    </font>
    <font>
      <sz val="13.2"/>
      <color rgb="FF000000"/>
      <name val="Arial"/>
      <family val="2"/>
    </font>
    <font>
      <sz val="11"/>
      <color theme="1"/>
      <name val="Franklin Gothic Book"/>
      <family val="2"/>
    </font>
    <font>
      <sz val="14"/>
      <color theme="1"/>
      <name val="Franklin Gothic Book"/>
      <family val="2"/>
    </font>
    <font>
      <b/>
      <sz val="19.8"/>
      <color rgb="FF000000"/>
      <name val="Franklin Gothic Book"/>
      <family val="2"/>
    </font>
    <font>
      <sz val="14"/>
      <color rgb="FF000000"/>
      <name val="Franklin Gothic Book"/>
      <family val="2"/>
    </font>
    <font>
      <b/>
      <sz val="14"/>
      <color rgb="FFC00000"/>
      <name val="Franklin Gothic Book"/>
      <family val="2"/>
    </font>
    <font>
      <u/>
      <sz val="11"/>
      <color theme="10"/>
      <name val="Calibri"/>
      <family val="2"/>
      <scheme val="minor"/>
    </font>
    <font>
      <sz val="11"/>
      <name val="Calibri"/>
      <family val="2"/>
      <scheme val="minor"/>
    </font>
    <font>
      <sz val="11"/>
      <name val="Franklin Gothic Book"/>
      <family val="2"/>
    </font>
    <font>
      <sz val="12"/>
      <name val="Franklin Gothic Book"/>
      <family val="2"/>
    </font>
    <font>
      <sz val="12"/>
      <name val="Calibri"/>
      <family val="2"/>
      <scheme val="minor"/>
    </font>
    <font>
      <sz val="10"/>
      <name val="Franklin Gothic Book"/>
      <family val="2"/>
    </font>
    <font>
      <sz val="10"/>
      <color rgb="FF000000"/>
      <name val="Franklin Gothic Book"/>
      <family val="2"/>
    </font>
    <font>
      <sz val="10"/>
      <color indexed="8"/>
      <name val="Franklin Gothic Book"/>
      <family val="2"/>
    </font>
    <font>
      <sz val="10"/>
      <color theme="1"/>
      <name val="Franklin Gothic Book"/>
      <family val="2"/>
    </font>
    <font>
      <b/>
      <sz val="14"/>
      <color rgb="FFC00000"/>
      <name val="Calibri"/>
      <family val="2"/>
      <scheme val="minor"/>
    </font>
    <font>
      <sz val="10"/>
      <color indexed="8"/>
      <name val="Arial"/>
      <family val="2"/>
    </font>
    <font>
      <sz val="12"/>
      <color theme="1"/>
      <name val="Franklin Gothic Book"/>
      <family val="2"/>
    </font>
    <font>
      <sz val="11"/>
      <color rgb="FF000000"/>
      <name val="Calibri"/>
      <family val="2"/>
      <scheme val="minor"/>
    </font>
    <font>
      <b/>
      <sz val="11"/>
      <color rgb="FF000000"/>
      <name val="Calibri"/>
      <family val="2"/>
      <scheme val="minor"/>
    </font>
    <font>
      <sz val="10"/>
      <name val="Arial"/>
      <family val="2"/>
      <charset val="1"/>
    </font>
    <font>
      <sz val="11"/>
      <color theme="1"/>
      <name val="Calibri"/>
      <family val="2"/>
      <scheme val="minor"/>
    </font>
    <font>
      <sz val="10"/>
      <color indexed="8"/>
      <name val="Arial"/>
      <family val="2"/>
      <charset val="1"/>
    </font>
    <font>
      <sz val="11"/>
      <color rgb="FF000000"/>
      <name val="Arial"/>
      <family val="2"/>
    </font>
    <font>
      <b/>
      <sz val="8"/>
      <name val="Arial"/>
      <family val="2"/>
    </font>
    <font>
      <b/>
      <sz val="12"/>
      <color rgb="FF000000"/>
      <name val="Arial"/>
      <family val="2"/>
    </font>
    <font>
      <b/>
      <sz val="12"/>
      <color rgb="FFFFFFFF"/>
      <name val="Arial"/>
      <family val="2"/>
    </font>
    <font>
      <sz val="8"/>
      <name val="Arial"/>
      <family val="2"/>
    </font>
    <font>
      <sz val="12"/>
      <color theme="1"/>
      <name val="Calibri"/>
      <family val="2"/>
      <scheme val="minor"/>
    </font>
    <font>
      <sz val="12"/>
      <name val="Arial"/>
      <family val="2"/>
    </font>
    <font>
      <b/>
      <sz val="12"/>
      <name val="Arial"/>
      <family val="2"/>
    </font>
    <font>
      <sz val="10"/>
      <color rgb="FF000000"/>
      <name val="Arial"/>
      <family val="2"/>
    </font>
    <font>
      <sz val="22"/>
      <name val="Arial"/>
      <family val="2"/>
    </font>
    <font>
      <b/>
      <sz val="22"/>
      <color rgb="FFFFFFFF"/>
      <name val="Arial"/>
      <family val="2"/>
    </font>
    <font>
      <b/>
      <sz val="22"/>
      <color rgb="FF000000"/>
      <name val="Arial"/>
      <family val="2"/>
    </font>
    <font>
      <b/>
      <sz val="10"/>
      <color indexed="8"/>
      <name val="Calibri"/>
      <family val="2"/>
    </font>
    <font>
      <b/>
      <sz val="9"/>
      <color indexed="8"/>
      <name val="Calibri"/>
      <family val="2"/>
    </font>
    <font>
      <sz val="10"/>
      <color theme="1"/>
      <name val="Arial"/>
      <family val="2"/>
    </font>
    <font>
      <sz val="10"/>
      <color indexed="16"/>
      <name val="Arial"/>
      <family val="2"/>
    </font>
    <font>
      <sz val="10"/>
      <name val="Times New Roman"/>
      <family val="1"/>
    </font>
    <font>
      <sz val="10"/>
      <name val="Arial"/>
      <family val="2"/>
      <charset val="128"/>
    </font>
    <font>
      <sz val="9"/>
      <color indexed="81"/>
      <name val="Tahoma"/>
      <family val="2"/>
    </font>
    <font>
      <sz val="8"/>
      <color indexed="8"/>
      <name val="Tahoma"/>
      <family val="2"/>
    </font>
    <font>
      <sz val="11"/>
      <color indexed="81"/>
      <name val="Arial"/>
      <family val="2"/>
    </font>
    <font>
      <sz val="18"/>
      <name val="Arial"/>
      <family val="2"/>
    </font>
    <font>
      <b/>
      <sz val="18"/>
      <color rgb="FFFFFFFF"/>
      <name val="Arial"/>
      <family val="2"/>
    </font>
    <font>
      <b/>
      <sz val="18"/>
      <color rgb="FF000000"/>
      <name val="Arial"/>
      <family val="2"/>
    </font>
    <font>
      <sz val="11"/>
      <name val="Arial"/>
      <family val="2"/>
    </font>
    <font>
      <b/>
      <sz val="11"/>
      <name val="Arial"/>
      <family val="2"/>
    </font>
    <font>
      <u/>
      <sz val="10"/>
      <name val="Arial"/>
      <family val="2"/>
    </font>
    <font>
      <b/>
      <sz val="10"/>
      <color indexed="8"/>
      <name val="Arial"/>
      <family val="2"/>
    </font>
    <font>
      <sz val="16"/>
      <name val="Arial"/>
      <family val="2"/>
    </font>
    <font>
      <b/>
      <sz val="16"/>
      <color rgb="FFFFFFFF"/>
      <name val="Arial"/>
      <family val="2"/>
    </font>
    <font>
      <b/>
      <sz val="16"/>
      <color rgb="FF000000"/>
      <name val="Arial"/>
      <family val="2"/>
    </font>
    <font>
      <sz val="9"/>
      <name val="Arial"/>
      <family val="2"/>
      <charset val="1"/>
    </font>
    <font>
      <b/>
      <sz val="48"/>
      <color rgb="FFFFFFFF"/>
      <name val="Arial"/>
      <family val="2"/>
    </font>
    <font>
      <b/>
      <sz val="48"/>
      <color rgb="FF000000"/>
      <name val="Arial"/>
      <family val="2"/>
    </font>
    <font>
      <b/>
      <sz val="26"/>
      <color rgb="FFFFFFFF"/>
      <name val="Arial"/>
      <family val="2"/>
    </font>
    <font>
      <sz val="8"/>
      <name val="Arial"/>
      <family val="2"/>
      <charset val="1"/>
    </font>
    <font>
      <sz val="8"/>
      <color indexed="8"/>
      <name val="Arial"/>
      <family val="2"/>
      <charset val="1"/>
    </font>
    <font>
      <sz val="11"/>
      <color indexed="8"/>
      <name val="Tahoma"/>
      <family val="2"/>
    </font>
    <font>
      <sz val="10"/>
      <name val="Calibri"/>
      <family val="2"/>
      <scheme val="minor"/>
    </font>
    <font>
      <sz val="10"/>
      <color rgb="FF000000"/>
      <name val="Calibri"/>
      <family val="2"/>
      <scheme val="minor"/>
    </font>
    <font>
      <sz val="18"/>
      <color theme="1"/>
      <name val="Calibri"/>
      <family val="2"/>
      <scheme val="minor"/>
    </font>
    <font>
      <sz val="16"/>
      <color theme="1"/>
      <name val="Calibri"/>
      <family val="2"/>
      <scheme val="minor"/>
    </font>
    <font>
      <sz val="20"/>
      <color indexed="8"/>
      <name val="Tahoma"/>
      <family val="2"/>
    </font>
    <font>
      <b/>
      <sz val="14"/>
      <color rgb="FFFFFFFF"/>
      <name val="Arial"/>
      <family val="2"/>
    </font>
    <font>
      <sz val="10"/>
      <color theme="1"/>
      <name val="Calibri"/>
      <family val="2"/>
      <scheme val="minor"/>
    </font>
    <font>
      <sz val="14"/>
      <name val="Arial"/>
      <family val="2"/>
    </font>
    <font>
      <b/>
      <sz val="14"/>
      <color rgb="FF000000"/>
      <name val="Arial"/>
      <family val="2"/>
    </font>
    <font>
      <sz val="14"/>
      <color theme="1"/>
      <name val="Calibri"/>
      <family val="2"/>
      <scheme val="minor"/>
    </font>
    <font>
      <b/>
      <sz val="7"/>
      <name val="Arial"/>
      <family val="2"/>
    </font>
    <font>
      <b/>
      <sz val="10"/>
      <color rgb="FF000000"/>
      <name val="Calibri"/>
      <family val="2"/>
    </font>
    <font>
      <sz val="10"/>
      <color rgb="FF242424"/>
      <name val="Franklin Gothic Book"/>
      <family val="2"/>
      <charset val="1"/>
    </font>
    <font>
      <sz val="9"/>
      <color rgb="FF000000"/>
      <name val="Tahoma"/>
      <family val="2"/>
    </font>
    <font>
      <sz val="8"/>
      <color rgb="FF000000"/>
      <name val="Tahoma"/>
      <family val="2"/>
    </font>
    <font>
      <b/>
      <sz val="9"/>
      <color rgb="FF000000"/>
      <name val="Tahoma"/>
      <family val="2"/>
    </font>
    <font>
      <sz val="16"/>
      <color rgb="FF000000"/>
      <name val="Calibri"/>
      <family val="2"/>
    </font>
    <font>
      <b/>
      <sz val="9"/>
      <name val="Arial"/>
      <family val="2"/>
    </font>
  </fonts>
  <fills count="30">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
      <patternFill patternType="solid">
        <fgColor indexed="42"/>
        <bgColor indexed="27"/>
      </patternFill>
    </fill>
    <fill>
      <patternFill patternType="solid">
        <fgColor rgb="FFFFFFFF"/>
        <bgColor indexed="64"/>
      </patternFill>
    </fill>
    <fill>
      <patternFill patternType="solid">
        <fgColor rgb="FFC00000"/>
        <bgColor indexed="64"/>
      </patternFill>
    </fill>
    <fill>
      <patternFill patternType="solid">
        <fgColor rgb="FFFFFFFF"/>
        <bgColor rgb="FFFFFFCC"/>
      </patternFill>
    </fill>
    <fill>
      <patternFill patternType="solid">
        <fgColor rgb="FFFFFFFF"/>
        <bgColor rgb="FF000000"/>
      </patternFill>
    </fill>
    <fill>
      <patternFill patternType="solid">
        <fgColor rgb="FF0070C0"/>
        <bgColor indexed="64"/>
      </patternFill>
    </fill>
    <fill>
      <patternFill patternType="solid">
        <fgColor theme="3" tint="0.79998168889431442"/>
        <bgColor indexed="26"/>
      </patternFill>
    </fill>
    <fill>
      <patternFill patternType="solid">
        <fgColor theme="4" tint="0.79998168889431442"/>
        <bgColor indexed="26"/>
      </patternFill>
    </fill>
    <fill>
      <patternFill patternType="solid">
        <fgColor rgb="FFFFFF00"/>
        <bgColor indexed="64"/>
      </patternFill>
    </fill>
    <fill>
      <patternFill patternType="solid">
        <fgColor theme="4" tint="0.79998168889431442"/>
        <bgColor indexed="34"/>
      </patternFill>
    </fill>
    <fill>
      <patternFill patternType="solid">
        <fgColor theme="9" tint="0.79998168889431442"/>
        <bgColor indexed="26"/>
      </patternFill>
    </fill>
    <fill>
      <patternFill patternType="solid">
        <fgColor rgb="FFDCE6F1"/>
        <bgColor indexed="64"/>
      </patternFill>
    </fill>
    <fill>
      <patternFill patternType="solid">
        <fgColor rgb="FFDCE6F1"/>
        <bgColor indexed="26"/>
      </patternFill>
    </fill>
    <fill>
      <patternFill patternType="solid">
        <fgColor rgb="FFFF0000"/>
        <bgColor indexed="26"/>
      </patternFill>
    </fill>
    <fill>
      <patternFill patternType="solid">
        <fgColor rgb="FF92D050"/>
        <bgColor indexed="26"/>
      </patternFill>
    </fill>
    <fill>
      <patternFill patternType="solid">
        <fgColor theme="0" tint="-4.9989318521683403E-2"/>
        <bgColor indexed="64"/>
      </patternFill>
    </fill>
    <fill>
      <patternFill patternType="solid">
        <fgColor theme="0" tint="-4.9989318521683403E-2"/>
        <bgColor indexed="26"/>
      </patternFill>
    </fill>
    <fill>
      <patternFill patternType="solid">
        <fgColor rgb="FF92D050"/>
        <bgColor indexed="64"/>
      </patternFill>
    </fill>
    <fill>
      <patternFill patternType="solid">
        <fgColor theme="0"/>
        <bgColor theme="0"/>
      </patternFill>
    </fill>
    <fill>
      <patternFill patternType="solid">
        <fgColor rgb="FFD9D9D9"/>
        <bgColor rgb="FF000000"/>
      </patternFill>
    </fill>
    <fill>
      <patternFill patternType="solid">
        <fgColor rgb="FFC5D9F1"/>
        <bgColor rgb="FFFFFFCC"/>
      </patternFill>
    </fill>
    <fill>
      <patternFill patternType="solid">
        <fgColor rgb="FFDCE6F1"/>
        <bgColor rgb="FFFFFFCC"/>
      </patternFill>
    </fill>
    <fill>
      <patternFill patternType="solid">
        <fgColor rgb="FFDCE6F1"/>
        <bgColor rgb="FFFFFF00"/>
      </patternFill>
    </fill>
    <fill>
      <patternFill patternType="solid">
        <fgColor rgb="FFDCE6F1"/>
        <bgColor rgb="FF000000"/>
      </patternFill>
    </fill>
    <fill>
      <patternFill patternType="solid">
        <fgColor theme="0"/>
        <bgColor rgb="FFFFFFCC"/>
      </patternFill>
    </fill>
  </fills>
  <borders count="9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thin">
        <color rgb="FFC00000"/>
      </top>
      <bottom style="hair">
        <color indexed="64"/>
      </bottom>
      <diagonal/>
    </border>
    <border>
      <left style="thin">
        <color rgb="FFC00000"/>
      </left>
      <right/>
      <top style="thin">
        <color rgb="FFC00000"/>
      </top>
      <bottom style="hair">
        <color indexed="64"/>
      </bottom>
      <diagonal/>
    </border>
    <border>
      <left/>
      <right style="thin">
        <color rgb="FFC00000"/>
      </right>
      <top style="thin">
        <color rgb="FFC00000"/>
      </top>
      <bottom style="hair">
        <color indexed="64"/>
      </bottom>
      <diagonal/>
    </border>
    <border>
      <left style="thin">
        <color rgb="FFC00000"/>
      </left>
      <right/>
      <top style="hair">
        <color indexed="64"/>
      </top>
      <bottom style="hair">
        <color indexed="64"/>
      </bottom>
      <diagonal/>
    </border>
    <border>
      <left/>
      <right style="thin">
        <color rgb="FFC00000"/>
      </right>
      <top style="hair">
        <color indexed="64"/>
      </top>
      <bottom style="hair">
        <color indexed="64"/>
      </bottom>
      <diagonal/>
    </border>
    <border>
      <left style="thin">
        <color rgb="FFC00000"/>
      </left>
      <right/>
      <top style="hair">
        <color indexed="64"/>
      </top>
      <bottom style="thin">
        <color rgb="FFC00000"/>
      </bottom>
      <diagonal/>
    </border>
    <border>
      <left/>
      <right/>
      <top style="hair">
        <color indexed="64"/>
      </top>
      <bottom style="thin">
        <color rgb="FFC00000"/>
      </bottom>
      <diagonal/>
    </border>
    <border>
      <left/>
      <right style="thin">
        <color rgb="FFC00000"/>
      </right>
      <top style="hair">
        <color indexed="64"/>
      </top>
      <bottom style="thin">
        <color rgb="FFC00000"/>
      </bottom>
      <diagonal/>
    </border>
    <border>
      <left style="thin">
        <color rgb="FFC00000"/>
      </left>
      <right style="thin">
        <color rgb="FFC00000"/>
      </right>
      <top style="thin">
        <color rgb="FFC00000"/>
      </top>
      <bottom style="thin">
        <color indexed="64"/>
      </bottom>
      <diagonal/>
    </border>
    <border>
      <left style="thin">
        <color rgb="FFC00000"/>
      </left>
      <right style="thin">
        <color rgb="FFC00000"/>
      </right>
      <top style="thin">
        <color indexed="64"/>
      </top>
      <bottom style="thin">
        <color indexed="64"/>
      </bottom>
      <diagonal/>
    </border>
    <border>
      <left style="thin">
        <color rgb="FFC00000"/>
      </left>
      <right style="thin">
        <color rgb="FFC00000"/>
      </right>
      <top style="thin">
        <color indexed="64"/>
      </top>
      <bottom style="thin">
        <color rgb="FFC00000"/>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8"/>
      </right>
      <top/>
      <bottom style="hair">
        <color indexed="8"/>
      </bottom>
      <diagonal/>
    </border>
    <border>
      <left style="medium">
        <color indexed="64"/>
      </left>
      <right style="hair">
        <color indexed="8"/>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style="medium">
        <color indexed="64"/>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top style="hair">
        <color indexed="8"/>
      </top>
      <bottom/>
      <diagonal/>
    </border>
    <border>
      <left style="hair">
        <color indexed="8"/>
      </left>
      <right style="hair">
        <color indexed="8"/>
      </right>
      <top style="hair">
        <color indexed="8"/>
      </top>
      <bottom/>
      <diagonal/>
    </border>
    <border>
      <left style="medium">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8"/>
      </left>
      <right/>
      <top style="hair">
        <color indexed="8"/>
      </top>
      <bottom style="hair">
        <color indexed="8"/>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style="thin">
        <color indexed="64"/>
      </left>
      <right style="thin">
        <color rgb="FF000000"/>
      </right>
      <top style="thin">
        <color indexed="64"/>
      </top>
      <bottom style="thin">
        <color indexed="64"/>
      </bottom>
      <diagonal/>
    </border>
    <border>
      <left style="hair">
        <color auto="1"/>
      </left>
      <right style="thin">
        <color auto="1"/>
      </right>
      <top style="hair">
        <color auto="1"/>
      </top>
      <bottom style="thin">
        <color auto="1"/>
      </bottom>
      <diagonal/>
    </border>
  </borders>
  <cellStyleXfs count="11">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4" fillId="0" borderId="0" applyFill="0" applyBorder="0" applyAlignment="0" applyProtection="0"/>
    <xf numFmtId="41" fontId="1" fillId="0" borderId="0" applyFont="0" applyFill="0" applyBorder="0" applyAlignment="0" applyProtection="0"/>
    <xf numFmtId="0" fontId="1" fillId="0" borderId="0"/>
    <xf numFmtId="0" fontId="12" fillId="0" borderId="0" applyNumberFormat="0" applyFill="0" applyBorder="0" applyAlignment="0" applyProtection="0"/>
    <xf numFmtId="164" fontId="27" fillId="0" borderId="0" applyFont="0" applyFill="0" applyBorder="0" applyAlignment="0" applyProtection="0"/>
  </cellStyleXfs>
  <cellXfs count="946">
    <xf numFmtId="0" fontId="0" fillId="0" borderId="0" xfId="0"/>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7" fillId="0" borderId="0" xfId="0" applyFont="1"/>
    <xf numFmtId="0" fontId="7" fillId="0" borderId="41" xfId="0" applyFont="1" applyBorder="1"/>
    <xf numFmtId="0" fontId="6" fillId="0" borderId="41" xfId="0" applyFont="1" applyBorder="1" applyAlignment="1">
      <alignment horizontal="center" vertical="center" wrapText="1"/>
    </xf>
    <xf numFmtId="0" fontId="6" fillId="0" borderId="0" xfId="0" applyFont="1" applyAlignment="1">
      <alignment horizontal="center" vertical="center" wrapText="1"/>
    </xf>
    <xf numFmtId="0" fontId="7" fillId="0" borderId="39" xfId="0" applyFont="1" applyBorder="1"/>
    <xf numFmtId="0" fontId="7" fillId="0" borderId="40" xfId="0" applyFont="1" applyBorder="1"/>
    <xf numFmtId="0" fontId="7" fillId="0" borderId="42" xfId="0" applyFont="1" applyBorder="1"/>
    <xf numFmtId="0" fontId="7" fillId="0" borderId="43" xfId="0" applyFont="1" applyBorder="1"/>
    <xf numFmtId="0" fontId="7" fillId="0" borderId="45" xfId="0" applyFont="1" applyBorder="1"/>
    <xf numFmtId="0" fontId="11" fillId="0" borderId="0" xfId="0" applyFont="1"/>
    <xf numFmtId="0" fontId="14" fillId="0" borderId="0" xfId="0" applyFont="1"/>
    <xf numFmtId="0" fontId="15" fillId="0" borderId="0" xfId="0" applyFont="1"/>
    <xf numFmtId="0" fontId="17" fillId="0" borderId="0" xfId="1" applyFont="1" applyAlignment="1">
      <alignment horizontal="center" vertical="center" wrapText="1"/>
    </xf>
    <xf numFmtId="0" fontId="17" fillId="0" borderId="2" xfId="1" applyFont="1" applyBorder="1" applyAlignment="1">
      <alignment horizontal="center" vertical="center" wrapText="1"/>
    </xf>
    <xf numFmtId="0" fontId="17" fillId="0" borderId="0" xfId="1" applyFont="1" applyAlignment="1">
      <alignment horizontal="justify" vertical="center" wrapText="1"/>
    </xf>
    <xf numFmtId="0" fontId="17" fillId="4" borderId="0" xfId="1" applyFont="1" applyFill="1" applyAlignment="1">
      <alignment horizontal="center" vertical="center" wrapText="1"/>
    </xf>
    <xf numFmtId="0" fontId="17" fillId="4" borderId="0" xfId="1" applyFont="1" applyFill="1" applyAlignment="1">
      <alignment horizontal="justify" vertical="center" wrapText="1"/>
    </xf>
    <xf numFmtId="0" fontId="17" fillId="3" borderId="2" xfId="1" applyFont="1" applyFill="1" applyBorder="1" applyAlignment="1">
      <alignment horizontal="justify" vertical="center" wrapText="1"/>
    </xf>
    <xf numFmtId="0" fontId="17" fillId="2" borderId="2" xfId="1" applyFont="1" applyFill="1" applyBorder="1" applyAlignment="1" applyProtection="1">
      <alignment horizontal="center" vertical="center" wrapText="1"/>
      <protection locked="0"/>
    </xf>
    <xf numFmtId="0" fontId="17" fillId="3" borderId="2" xfId="1" applyFont="1" applyFill="1" applyBorder="1" applyAlignment="1" applyProtection="1">
      <alignment horizontal="center" vertical="center" wrapText="1"/>
      <protection locked="0"/>
    </xf>
    <xf numFmtId="0" fontId="17" fillId="3" borderId="2" xfId="1" applyFont="1" applyFill="1" applyBorder="1" applyAlignment="1" applyProtection="1">
      <alignment horizontal="justify" vertical="center" wrapText="1"/>
      <protection locked="0"/>
    </xf>
    <xf numFmtId="0" fontId="20" fillId="3" borderId="2" xfId="1" applyFont="1" applyFill="1" applyBorder="1" applyAlignment="1" applyProtection="1">
      <alignment horizontal="center" vertical="center" wrapText="1"/>
      <protection locked="0"/>
    </xf>
    <xf numFmtId="0" fontId="17" fillId="3" borderId="9" xfId="1" applyFont="1" applyFill="1" applyBorder="1" applyAlignment="1">
      <alignment horizontal="justify" vertical="center" wrapText="1"/>
    </xf>
    <xf numFmtId="0" fontId="17" fillId="3" borderId="9" xfId="1" applyFont="1" applyFill="1" applyBorder="1" applyAlignment="1">
      <alignment horizontal="center" vertical="center" wrapText="1"/>
    </xf>
    <xf numFmtId="0" fontId="17" fillId="2" borderId="9" xfId="1" applyFont="1" applyFill="1" applyBorder="1" applyAlignment="1" applyProtection="1">
      <alignment horizontal="center" vertical="center" wrapText="1"/>
      <protection locked="0"/>
    </xf>
    <xf numFmtId="0" fontId="17" fillId="3" borderId="9" xfId="1" applyFont="1" applyFill="1" applyBorder="1" applyAlignment="1" applyProtection="1">
      <alignment horizontal="justify" vertical="center" wrapText="1"/>
      <protection locked="0"/>
    </xf>
    <xf numFmtId="0" fontId="17" fillId="3" borderId="9" xfId="1" applyFont="1" applyFill="1" applyBorder="1" applyAlignment="1" applyProtection="1">
      <alignment horizontal="center" vertical="center" wrapText="1"/>
      <protection locked="0"/>
    </xf>
    <xf numFmtId="9" fontId="17" fillId="3" borderId="2" xfId="3" applyFont="1" applyFill="1" applyBorder="1" applyAlignment="1" applyProtection="1">
      <alignment horizontal="center" vertical="center" wrapText="1"/>
      <protection locked="0"/>
    </xf>
    <xf numFmtId="0" fontId="20" fillId="3" borderId="9" xfId="1" applyFont="1" applyFill="1" applyBorder="1" applyAlignment="1" applyProtection="1">
      <alignment horizontal="center" vertical="center" wrapText="1"/>
      <protection locked="0"/>
    </xf>
    <xf numFmtId="9" fontId="17" fillId="2" borderId="9" xfId="1" applyNumberFormat="1" applyFont="1" applyFill="1" applyBorder="1" applyAlignment="1" applyProtection="1">
      <alignment horizontal="center" vertical="center" wrapText="1"/>
      <protection locked="0"/>
    </xf>
    <xf numFmtId="9" fontId="19" fillId="3" borderId="2" xfId="3" applyFont="1" applyFill="1" applyBorder="1" applyAlignment="1" applyProtection="1">
      <alignment horizontal="center" vertical="center" wrapText="1"/>
      <protection locked="0"/>
    </xf>
    <xf numFmtId="0" fontId="20" fillId="3" borderId="2" xfId="1" applyFont="1" applyFill="1" applyBorder="1" applyAlignment="1">
      <alignment horizontal="justify" vertical="center" wrapText="1"/>
    </xf>
    <xf numFmtId="0" fontId="17" fillId="3" borderId="2" xfId="1" applyFont="1" applyFill="1" applyBorder="1" applyAlignment="1">
      <alignment horizontal="left" vertical="center" wrapText="1"/>
    </xf>
    <xf numFmtId="0" fontId="14" fillId="0" borderId="44" xfId="0" applyFont="1" applyBorder="1"/>
    <xf numFmtId="0" fontId="13" fillId="0" borderId="55" xfId="9" applyFont="1" applyBorder="1" applyAlignment="1">
      <alignment horizontal="justify" vertical="center"/>
    </xf>
    <xf numFmtId="0" fontId="13" fillId="0" borderId="56" xfId="9" applyFont="1" applyBorder="1" applyAlignment="1">
      <alignment horizontal="justify" vertical="center"/>
    </xf>
    <xf numFmtId="0" fontId="11" fillId="0" borderId="41" xfId="0" applyFont="1" applyBorder="1"/>
    <xf numFmtId="0" fontId="21" fillId="0" borderId="54" xfId="9" applyFont="1" applyBorder="1" applyAlignment="1">
      <alignment horizontal="justify" vertical="center"/>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justify" vertical="top" wrapText="1"/>
      <protection locked="0"/>
    </xf>
    <xf numFmtId="0" fontId="22" fillId="0" borderId="2" xfId="0" applyFont="1" applyBorder="1" applyAlignment="1" applyProtection="1">
      <alignment horizontal="center" vertical="center" wrapText="1"/>
      <protection locked="0"/>
    </xf>
    <xf numFmtId="0" fontId="0" fillId="0" borderId="0" xfId="0" applyAlignment="1">
      <alignment horizontal="justify" vertical="center"/>
    </xf>
    <xf numFmtId="0" fontId="0" fillId="0" borderId="39" xfId="0" applyBorder="1" applyAlignment="1">
      <alignment horizontal="justify" vertical="center"/>
    </xf>
    <xf numFmtId="0" fontId="23" fillId="0" borderId="0" xfId="0" applyFont="1" applyAlignment="1">
      <alignment horizontal="justify" vertical="center"/>
    </xf>
    <xf numFmtId="0" fontId="0" fillId="0" borderId="44" xfId="0" applyBorder="1" applyAlignment="1">
      <alignment horizontal="justify" vertical="center"/>
    </xf>
    <xf numFmtId="0" fontId="17" fillId="0" borderId="2" xfId="1" applyFont="1" applyBorder="1" applyAlignment="1">
      <alignment horizontal="left" vertical="center" wrapText="1"/>
    </xf>
    <xf numFmtId="0" fontId="25" fillId="7" borderId="59" xfId="0" applyFont="1" applyFill="1" applyBorder="1" applyAlignment="1">
      <alignment horizontal="center" vertical="center" wrapText="1"/>
    </xf>
    <xf numFmtId="0" fontId="25" fillId="7" borderId="21" xfId="0" applyFont="1" applyFill="1" applyBorder="1" applyAlignment="1">
      <alignment horizontal="center" vertical="center" wrapText="1"/>
    </xf>
    <xf numFmtId="0" fontId="24" fillId="6" borderId="21" xfId="0" applyFont="1" applyFill="1" applyBorder="1" applyAlignment="1">
      <alignment vertical="center" wrapText="1"/>
    </xf>
    <xf numFmtId="0" fontId="24" fillId="0" borderId="0" xfId="0" applyFont="1" applyAlignment="1">
      <alignment vertical="center" wrapText="1"/>
    </xf>
    <xf numFmtId="0" fontId="24" fillId="6" borderId="59" xfId="0" applyFont="1" applyFill="1" applyBorder="1" applyAlignment="1">
      <alignment horizontal="center" vertical="center" wrapText="1"/>
    </xf>
    <xf numFmtId="0" fontId="24" fillId="6" borderId="21" xfId="0" applyFont="1" applyFill="1" applyBorder="1" applyAlignment="1">
      <alignment horizontal="left" vertical="center" wrapText="1"/>
    </xf>
    <xf numFmtId="0" fontId="17" fillId="9" borderId="57" xfId="0" applyFont="1" applyFill="1" applyBorder="1" applyAlignment="1">
      <alignment horizontal="center" vertical="center" wrapText="1"/>
    </xf>
    <xf numFmtId="0" fontId="17" fillId="8" borderId="57" xfId="0" applyFont="1" applyFill="1" applyBorder="1" applyAlignment="1">
      <alignment horizontal="center" vertical="center" wrapText="1"/>
    </xf>
    <xf numFmtId="0" fontId="18" fillId="9" borderId="57" xfId="0" applyFont="1" applyFill="1" applyBorder="1" applyAlignment="1">
      <alignment horizontal="center" vertical="center" wrapText="1"/>
    </xf>
    <xf numFmtId="0" fontId="18" fillId="8" borderId="57" xfId="0" applyFont="1" applyFill="1" applyBorder="1" applyAlignment="1">
      <alignment horizontal="center" vertical="center" wrapText="1"/>
    </xf>
    <xf numFmtId="0" fontId="17" fillId="9" borderId="61" xfId="0" applyFont="1" applyFill="1" applyBorder="1" applyAlignment="1">
      <alignment horizontal="center" vertical="center" wrapText="1"/>
    </xf>
    <xf numFmtId="0" fontId="17" fillId="8" borderId="61" xfId="0" applyFont="1" applyFill="1" applyBorder="1" applyAlignment="1">
      <alignment horizontal="center" vertical="center" wrapText="1"/>
    </xf>
    <xf numFmtId="0" fontId="18" fillId="8" borderId="61" xfId="0" applyFont="1" applyFill="1" applyBorder="1" applyAlignment="1">
      <alignment horizontal="center" vertical="center" wrapText="1"/>
    </xf>
    <xf numFmtId="0" fontId="18" fillId="9" borderId="61" xfId="0" applyFont="1" applyFill="1" applyBorder="1" applyAlignment="1">
      <alignment horizontal="center" vertical="center" wrapText="1"/>
    </xf>
    <xf numFmtId="0" fontId="33"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9" fontId="1" fillId="4" borderId="2" xfId="2" applyFill="1" applyBorder="1" applyAlignment="1">
      <alignment horizontal="center" vertical="center" wrapText="1"/>
    </xf>
    <xf numFmtId="0" fontId="17" fillId="3" borderId="2" xfId="1" applyFont="1" applyFill="1" applyBorder="1" applyAlignment="1">
      <alignment horizontal="center" vertical="center" wrapText="1"/>
    </xf>
    <xf numFmtId="0" fontId="33" fillId="0" borderId="0" xfId="0" applyFont="1" applyAlignment="1">
      <alignment vertical="center" wrapText="1"/>
    </xf>
    <xf numFmtId="0" fontId="33" fillId="4" borderId="0" xfId="0" applyFont="1" applyFill="1" applyAlignment="1">
      <alignment vertical="center" wrapText="1"/>
    </xf>
    <xf numFmtId="0" fontId="38" fillId="0" borderId="0" xfId="0" applyFont="1"/>
    <xf numFmtId="0" fontId="38" fillId="0" borderId="0" xfId="0" applyFont="1" applyAlignment="1">
      <alignment vertical="center" wrapText="1"/>
    </xf>
    <xf numFmtId="0" fontId="30" fillId="0" borderId="24" xfId="0" applyFont="1" applyBorder="1" applyAlignment="1" applyProtection="1">
      <alignment vertical="center" wrapText="1"/>
      <protection locked="0"/>
    </xf>
    <xf numFmtId="0" fontId="41" fillId="12" borderId="2" xfId="0" applyFont="1" applyFill="1" applyBorder="1" applyAlignment="1" applyProtection="1">
      <alignment horizontal="center" vertical="center" textRotation="90" wrapText="1"/>
      <protection locked="0"/>
    </xf>
    <xf numFmtId="9" fontId="2" fillId="12" borderId="35" xfId="0" applyNumberFormat="1" applyFont="1" applyFill="1" applyBorder="1" applyAlignment="1" applyProtection="1">
      <alignment horizontal="center" vertical="center" wrapText="1"/>
      <protection locked="0"/>
    </xf>
    <xf numFmtId="0" fontId="30" fillId="12" borderId="35" xfId="0" applyFont="1" applyFill="1" applyBorder="1" applyAlignment="1" applyProtection="1">
      <alignment horizontal="justify" vertical="center" textRotation="90" wrapText="1"/>
      <protection locked="0"/>
    </xf>
    <xf numFmtId="0" fontId="30" fillId="12" borderId="2" xfId="0" applyFont="1" applyFill="1" applyBorder="1" applyAlignment="1" applyProtection="1">
      <alignment horizontal="justify" vertical="center" textRotation="90" wrapText="1"/>
      <protection locked="0"/>
    </xf>
    <xf numFmtId="0" fontId="30" fillId="15" borderId="35" xfId="0" applyFont="1" applyFill="1" applyBorder="1" applyAlignment="1" applyProtection="1">
      <alignment horizontal="center" vertical="center" textRotation="90" wrapText="1"/>
      <protection locked="0"/>
    </xf>
    <xf numFmtId="0" fontId="0" fillId="5" borderId="68" xfId="0" applyFill="1" applyBorder="1" applyAlignment="1" applyProtection="1">
      <alignment horizontal="center" vertical="center" wrapText="1"/>
      <protection locked="0"/>
    </xf>
    <xf numFmtId="0" fontId="0" fillId="0" borderId="2" xfId="0" applyBorder="1" applyAlignment="1">
      <alignment horizontal="justify" vertical="center" wrapText="1"/>
    </xf>
    <xf numFmtId="9" fontId="0" fillId="0" borderId="2" xfId="0" applyNumberFormat="1" applyBorder="1" applyAlignment="1" applyProtection="1">
      <alignment horizontal="center" vertical="center" wrapText="1"/>
      <protection locked="0"/>
    </xf>
    <xf numFmtId="9" fontId="0" fillId="4" borderId="2" xfId="0" applyNumberFormat="1" applyFill="1" applyBorder="1" applyAlignment="1">
      <alignment horizontal="center" vertical="center" wrapText="1"/>
    </xf>
    <xf numFmtId="10" fontId="0" fillId="0" borderId="2" xfId="0" applyNumberFormat="1" applyBorder="1" applyAlignment="1" applyProtection="1">
      <alignment horizontal="center" vertical="center" wrapText="1"/>
      <protection locked="0"/>
    </xf>
    <xf numFmtId="0" fontId="0" fillId="2" borderId="2" xfId="0" applyFill="1" applyBorder="1" applyAlignment="1">
      <alignment horizontal="center" vertical="center" wrapText="1"/>
    </xf>
    <xf numFmtId="10" fontId="0" fillId="4" borderId="2" xfId="0" applyNumberFormat="1" applyFill="1" applyBorder="1" applyAlignment="1" applyProtection="1">
      <alignment horizontal="center" vertical="center" wrapText="1"/>
      <protection locked="0"/>
    </xf>
    <xf numFmtId="10" fontId="0" fillId="3" borderId="2" xfId="0" applyNumberFormat="1" applyFill="1" applyBorder="1" applyAlignment="1" applyProtection="1">
      <alignment horizontal="center" vertical="center" wrapText="1"/>
      <protection locked="0"/>
    </xf>
    <xf numFmtId="0" fontId="43" fillId="4" borderId="2" xfId="0" applyFont="1" applyFill="1" applyBorder="1" applyAlignment="1" applyProtection="1">
      <alignment horizontal="center" vertical="center" wrapText="1"/>
      <protection locked="0"/>
    </xf>
    <xf numFmtId="0" fontId="43" fillId="4" borderId="4" xfId="0" applyFont="1" applyFill="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5" borderId="69" xfId="0" applyFill="1" applyBorder="1" applyAlignment="1" applyProtection="1">
      <alignment horizontal="center" vertical="center" wrapText="1"/>
      <protection locked="0"/>
    </xf>
    <xf numFmtId="0" fontId="43" fillId="0" borderId="2" xfId="0" applyFont="1" applyBorder="1" applyAlignment="1" applyProtection="1">
      <alignment vertical="center" wrapText="1"/>
      <protection locked="0"/>
    </xf>
    <xf numFmtId="0" fontId="0" fillId="5" borderId="2" xfId="0"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3" borderId="2" xfId="0" applyFill="1" applyBorder="1" applyAlignment="1">
      <alignment horizontal="justify" vertical="center" wrapText="1"/>
    </xf>
    <xf numFmtId="0" fontId="0" fillId="4" borderId="2" xfId="0" applyFill="1" applyBorder="1" applyAlignment="1">
      <alignment horizontal="center" vertical="center" wrapText="1"/>
    </xf>
    <xf numFmtId="0" fontId="22" fillId="0" borderId="2" xfId="0" applyFont="1" applyBorder="1" applyAlignment="1">
      <alignment horizontal="justify" vertical="center" wrapText="1"/>
    </xf>
    <xf numFmtId="0" fontId="0" fillId="0" borderId="2" xfId="0" applyBorder="1" applyAlignment="1">
      <alignment horizontal="justify" vertical="top" wrapText="1"/>
    </xf>
    <xf numFmtId="0" fontId="22" fillId="0" borderId="2" xfId="0" applyFont="1" applyBorder="1" applyAlignment="1">
      <alignment horizontal="center" vertical="center" wrapText="1"/>
    </xf>
    <xf numFmtId="166" fontId="43" fillId="4" borderId="2" xfId="10" applyNumberFormat="1" applyFont="1" applyFill="1" applyBorder="1" applyAlignment="1" applyProtection="1">
      <alignment horizontal="center" vertical="center" wrapText="1"/>
      <protection locked="0"/>
    </xf>
    <xf numFmtId="0" fontId="33" fillId="3" borderId="0" xfId="0" applyFont="1" applyFill="1" applyAlignment="1" applyProtection="1">
      <alignment vertical="center" wrapText="1"/>
      <protection locked="0"/>
    </xf>
    <xf numFmtId="0" fontId="26" fillId="0" borderId="2" xfId="0" applyFont="1" applyBorder="1" applyAlignment="1">
      <alignment horizontal="center" vertical="center" wrapText="1"/>
    </xf>
    <xf numFmtId="0" fontId="26" fillId="4" borderId="2" xfId="0" applyFont="1" applyFill="1" applyBorder="1" applyAlignment="1" applyProtection="1">
      <alignment horizontal="center" vertical="center" wrapText="1"/>
      <protection locked="0"/>
    </xf>
    <xf numFmtId="0" fontId="26" fillId="4" borderId="2" xfId="0" applyFont="1" applyFill="1" applyBorder="1" applyAlignment="1">
      <alignment horizontal="center" vertical="center" wrapText="1"/>
    </xf>
    <xf numFmtId="0" fontId="26" fillId="0" borderId="2" xfId="0" applyFont="1" applyBorder="1" applyAlignment="1">
      <alignment horizontal="justify" vertical="top" wrapText="1"/>
    </xf>
    <xf numFmtId="0" fontId="26" fillId="0" borderId="2" xfId="0" applyFont="1" applyBorder="1" applyAlignment="1" applyProtection="1">
      <alignment horizontal="justify" vertical="top" wrapText="1"/>
      <protection locked="0"/>
    </xf>
    <xf numFmtId="0" fontId="26" fillId="0" borderId="2" xfId="0" applyFont="1" applyBorder="1" applyAlignment="1" applyProtection="1">
      <alignment horizontal="center" vertical="center" wrapText="1"/>
      <protection locked="0"/>
    </xf>
    <xf numFmtId="0" fontId="44" fillId="0" borderId="2" xfId="0" applyFont="1" applyBorder="1" applyAlignment="1" applyProtection="1">
      <alignment vertical="center" wrapText="1"/>
      <protection locked="0"/>
    </xf>
    <xf numFmtId="0" fontId="33" fillId="4" borderId="0" xfId="0" applyFont="1" applyFill="1" applyAlignment="1" applyProtection="1">
      <alignment vertical="center" wrapText="1"/>
      <protection locked="0"/>
    </xf>
    <xf numFmtId="0" fontId="0" fillId="5" borderId="70" xfId="0" applyFill="1" applyBorder="1" applyAlignment="1" applyProtection="1">
      <alignment horizontal="center" vertical="center" wrapText="1"/>
      <protection locked="0"/>
    </xf>
    <xf numFmtId="0" fontId="0" fillId="0" borderId="25" xfId="0" applyBorder="1" applyAlignment="1">
      <alignment horizontal="justify" vertical="center" wrapText="1"/>
    </xf>
    <xf numFmtId="9" fontId="0" fillId="0" borderId="25" xfId="0" applyNumberFormat="1" applyBorder="1" applyAlignment="1" applyProtection="1">
      <alignment horizontal="center" vertical="center" wrapText="1"/>
      <protection locked="0"/>
    </xf>
    <xf numFmtId="0" fontId="0" fillId="4" borderId="25" xfId="0" applyFill="1" applyBorder="1" applyAlignment="1">
      <alignment horizontal="center" vertical="center" wrapText="1"/>
    </xf>
    <xf numFmtId="10" fontId="0" fillId="4" borderId="25" xfId="0" applyNumberFormat="1" applyFill="1" applyBorder="1" applyAlignment="1" applyProtection="1">
      <alignment horizontal="center" vertical="center" wrapText="1"/>
      <protection locked="0"/>
    </xf>
    <xf numFmtId="0" fontId="0" fillId="0" borderId="25" xfId="0" applyBorder="1" applyAlignment="1">
      <alignment horizontal="justify" vertical="top" wrapText="1"/>
    </xf>
    <xf numFmtId="0" fontId="0" fillId="0" borderId="25" xfId="0" applyBorder="1" applyAlignment="1" applyProtection="1">
      <alignment horizontal="center" vertical="center" wrapText="1"/>
      <protection locked="0"/>
    </xf>
    <xf numFmtId="0" fontId="45" fillId="0" borderId="25" xfId="0" applyFont="1" applyBorder="1" applyAlignment="1">
      <alignment horizontal="center" vertical="center" wrapText="1"/>
    </xf>
    <xf numFmtId="0" fontId="26" fillId="4" borderId="25" xfId="0" applyFont="1" applyFill="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25" xfId="0" applyFont="1" applyBorder="1" applyAlignment="1">
      <alignment horizontal="justify" vertical="top" wrapText="1"/>
    </xf>
    <xf numFmtId="0" fontId="26" fillId="0" borderId="25" xfId="0" applyFont="1" applyBorder="1" applyAlignment="1" applyProtection="1">
      <alignment horizontal="justify" vertical="top" wrapText="1"/>
      <protection locked="0"/>
    </xf>
    <xf numFmtId="0" fontId="44" fillId="0" borderId="25" xfId="0" applyFont="1" applyBorder="1" applyAlignment="1" applyProtection="1">
      <alignment vertical="center" wrapText="1"/>
      <protection locked="0"/>
    </xf>
    <xf numFmtId="0" fontId="26" fillId="4" borderId="25" xfId="0" applyFont="1" applyFill="1" applyBorder="1" applyAlignment="1">
      <alignment horizontal="center" vertical="center" wrapText="1"/>
    </xf>
    <xf numFmtId="0" fontId="0" fillId="5" borderId="71" xfId="0" applyFill="1" applyBorder="1" applyAlignment="1" applyProtection="1">
      <alignment horizontal="center" vertical="center" wrapText="1"/>
      <protection locked="0"/>
    </xf>
    <xf numFmtId="0" fontId="0" fillId="4" borderId="24" xfId="0" applyFill="1" applyBorder="1" applyAlignment="1">
      <alignment horizontal="justify" vertical="center" wrapText="1"/>
    </xf>
    <xf numFmtId="9" fontId="0" fillId="0" borderId="24" xfId="0" applyNumberFormat="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10" fontId="0" fillId="0" borderId="24" xfId="0" applyNumberFormat="1" applyBorder="1" applyAlignment="1" applyProtection="1">
      <alignment horizontal="center" vertical="center" wrapText="1"/>
      <protection locked="0"/>
    </xf>
    <xf numFmtId="10" fontId="0" fillId="4" borderId="24" xfId="0" applyNumberFormat="1" applyFill="1" applyBorder="1" applyAlignment="1" applyProtection="1">
      <alignment horizontal="center" vertical="center" wrapText="1"/>
      <protection locked="0"/>
    </xf>
    <xf numFmtId="0" fontId="0" fillId="0" borderId="24" xfId="0" applyBorder="1" applyAlignment="1">
      <alignment horizontal="justify" vertical="center" wrapText="1"/>
    </xf>
    <xf numFmtId="0" fontId="0" fillId="0" borderId="24" xfId="0" applyBorder="1" applyAlignment="1">
      <alignment horizontal="justify" vertical="top" wrapText="1"/>
    </xf>
    <xf numFmtId="0" fontId="0" fillId="0" borderId="24" xfId="0" applyBorder="1" applyAlignment="1">
      <alignment horizontal="center" vertical="center" wrapText="1"/>
    </xf>
    <xf numFmtId="0" fontId="26" fillId="4" borderId="24" xfId="0" applyFont="1" applyFill="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0" fontId="26" fillId="0" borderId="24" xfId="0" applyFont="1" applyBorder="1" applyAlignment="1">
      <alignment horizontal="justify" vertical="top" wrapText="1"/>
    </xf>
    <xf numFmtId="0" fontId="26" fillId="0" borderId="24" xfId="0" applyFont="1" applyBorder="1" applyAlignment="1" applyProtection="1">
      <alignment horizontal="justify" vertical="top" wrapText="1"/>
      <protection locked="0"/>
    </xf>
    <xf numFmtId="0" fontId="44" fillId="0" borderId="24" xfId="0" applyFont="1" applyBorder="1" applyAlignment="1" applyProtection="1">
      <alignment vertical="center" wrapText="1"/>
      <protection locked="0"/>
    </xf>
    <xf numFmtId="0" fontId="26" fillId="4" borderId="24" xfId="0" applyFont="1" applyFill="1" applyBorder="1" applyAlignment="1">
      <alignment horizontal="center" vertical="center" wrapText="1"/>
    </xf>
    <xf numFmtId="0" fontId="26" fillId="0" borderId="24" xfId="0" applyFont="1" applyBorder="1" applyAlignment="1">
      <alignment horizontal="center" vertical="center" wrapText="1"/>
    </xf>
    <xf numFmtId="0" fontId="46" fillId="4" borderId="24" xfId="0" applyFont="1" applyFill="1" applyBorder="1" applyAlignment="1">
      <alignment horizontal="justify" vertical="center" wrapText="1"/>
    </xf>
    <xf numFmtId="0" fontId="46" fillId="0" borderId="24" xfId="0" applyFont="1" applyBorder="1" applyAlignment="1">
      <alignment horizontal="justify" vertical="center" wrapText="1"/>
    </xf>
    <xf numFmtId="0" fontId="46" fillId="0" borderId="24" xfId="0" applyFont="1" applyBorder="1" applyAlignment="1">
      <alignment horizontal="justify" vertical="top" wrapText="1"/>
    </xf>
    <xf numFmtId="0" fontId="46" fillId="0" borderId="24" xfId="0" applyFont="1" applyBorder="1" applyAlignment="1">
      <alignment horizontal="center" vertical="center" wrapText="1"/>
    </xf>
    <xf numFmtId="0" fontId="0" fillId="0" borderId="24" xfId="0" applyBorder="1" applyAlignment="1" applyProtection="1">
      <alignment horizontal="justify" vertical="top" wrapText="1"/>
      <protection locked="0"/>
    </xf>
    <xf numFmtId="0" fontId="0" fillId="5" borderId="72" xfId="0" applyFill="1" applyBorder="1" applyAlignment="1" applyProtection="1">
      <alignment horizontal="center" vertical="center" wrapText="1"/>
      <protection locked="0"/>
    </xf>
    <xf numFmtId="0" fontId="46" fillId="4" borderId="73" xfId="0" applyFont="1" applyFill="1" applyBorder="1" applyAlignment="1">
      <alignment horizontal="justify" vertical="center" wrapText="1"/>
    </xf>
    <xf numFmtId="9" fontId="0" fillId="0" borderId="73" xfId="0" applyNumberFormat="1" applyBorder="1" applyAlignment="1" applyProtection="1">
      <alignment horizontal="center" vertical="center" wrapText="1"/>
      <protection locked="0"/>
    </xf>
    <xf numFmtId="0" fontId="0" fillId="0" borderId="73" xfId="0" applyBorder="1" applyAlignment="1" applyProtection="1">
      <alignment horizontal="center" vertical="center" wrapText="1"/>
      <protection locked="0"/>
    </xf>
    <xf numFmtId="10" fontId="0" fillId="4" borderId="73" xfId="0" applyNumberFormat="1" applyFill="1" applyBorder="1" applyAlignment="1" applyProtection="1">
      <alignment horizontal="center" vertical="center" wrapText="1"/>
      <protection locked="0"/>
    </xf>
    <xf numFmtId="0" fontId="46" fillId="0" borderId="73" xfId="0" applyFont="1" applyBorder="1" applyAlignment="1">
      <alignment horizontal="justify" vertical="center" wrapText="1"/>
    </xf>
    <xf numFmtId="0" fontId="46" fillId="0" borderId="73" xfId="0" applyFont="1" applyBorder="1" applyAlignment="1">
      <alignment horizontal="justify" vertical="top" wrapText="1"/>
    </xf>
    <xf numFmtId="0" fontId="46" fillId="0" borderId="73" xfId="0" applyFont="1" applyBorder="1" applyAlignment="1">
      <alignment horizontal="center" vertical="center" wrapText="1"/>
    </xf>
    <xf numFmtId="0" fontId="26" fillId="4" borderId="73" xfId="0" applyFont="1" applyFill="1" applyBorder="1" applyAlignment="1" applyProtection="1">
      <alignment horizontal="center" vertical="center" wrapText="1"/>
      <protection locked="0"/>
    </xf>
    <xf numFmtId="0" fontId="26" fillId="0" borderId="73" xfId="0" applyFont="1" applyBorder="1" applyAlignment="1" applyProtection="1">
      <alignment horizontal="center" vertical="center" wrapText="1"/>
      <protection locked="0"/>
    </xf>
    <xf numFmtId="0" fontId="26" fillId="0" borderId="73" xfId="0" applyFont="1" applyBorder="1" applyAlignment="1">
      <alignment horizontal="justify" vertical="top" wrapText="1"/>
    </xf>
    <xf numFmtId="0" fontId="26" fillId="0" borderId="73" xfId="0" applyFont="1" applyBorder="1" applyAlignment="1" applyProtection="1">
      <alignment horizontal="justify" vertical="top" wrapText="1"/>
      <protection locked="0"/>
    </xf>
    <xf numFmtId="0" fontId="22" fillId="0" borderId="73" xfId="0" applyFont="1" applyBorder="1" applyAlignment="1" applyProtection="1">
      <alignment horizontal="center" vertical="center" wrapText="1"/>
      <protection locked="0"/>
    </xf>
    <xf numFmtId="0" fontId="44" fillId="0" borderId="73" xfId="0" applyFont="1" applyBorder="1" applyAlignment="1" applyProtection="1">
      <alignment vertical="center" wrapText="1"/>
      <protection locked="0"/>
    </xf>
    <xf numFmtId="10" fontId="33" fillId="0" borderId="0" xfId="0" applyNumberFormat="1" applyFont="1" applyAlignment="1" applyProtection="1">
      <alignment vertical="center" wrapText="1"/>
      <protection locked="0"/>
    </xf>
    <xf numFmtId="9" fontId="33" fillId="0" borderId="0" xfId="0" applyNumberFormat="1" applyFont="1" applyAlignment="1" applyProtection="1">
      <alignment vertical="center" wrapText="1"/>
      <protection locked="0"/>
    </xf>
    <xf numFmtId="0" fontId="50" fillId="0" borderId="0" xfId="0" applyFont="1"/>
    <xf numFmtId="0" fontId="50" fillId="0" borderId="0" xfId="0" applyFont="1" applyAlignment="1">
      <alignment vertical="center" wrapText="1"/>
    </xf>
    <xf numFmtId="9" fontId="0" fillId="0" borderId="2" xfId="0" applyNumberFormat="1" applyBorder="1" applyAlignment="1">
      <alignment horizontal="center" vertical="center" wrapText="1"/>
    </xf>
    <xf numFmtId="9" fontId="1" fillId="0" borderId="2" xfId="2" applyFill="1" applyBorder="1" applyAlignment="1">
      <alignment horizontal="center" vertical="center" wrapText="1"/>
    </xf>
    <xf numFmtId="10" fontId="1" fillId="18" borderId="2" xfId="2" applyNumberFormat="1" applyFill="1" applyBorder="1" applyAlignment="1">
      <alignment horizontal="center" vertical="center" wrapText="1"/>
    </xf>
    <xf numFmtId="0" fontId="33" fillId="0" borderId="2" xfId="0" applyFont="1" applyBorder="1" applyAlignment="1" applyProtection="1">
      <alignment horizontal="center" vertical="center" wrapText="1"/>
      <protection locked="0"/>
    </xf>
    <xf numFmtId="0" fontId="26" fillId="0" borderId="2" xfId="0" applyFont="1" applyBorder="1" applyAlignment="1" applyProtection="1">
      <alignment horizontal="justify" vertical="center" wrapText="1"/>
      <protection locked="0"/>
    </xf>
    <xf numFmtId="0" fontId="26" fillId="0" borderId="2" xfId="0" applyFont="1" applyBorder="1" applyAlignment="1">
      <alignment horizontal="justify" vertical="center" wrapText="1"/>
    </xf>
    <xf numFmtId="0" fontId="45" fillId="0" borderId="2" xfId="0" applyFont="1" applyBorder="1" applyAlignment="1">
      <alignment horizontal="justify" vertical="center" wrapText="1"/>
    </xf>
    <xf numFmtId="0" fontId="22" fillId="19" borderId="2" xfId="0" applyFont="1" applyFill="1" applyBorder="1" applyAlignment="1" applyProtection="1">
      <alignment horizontal="center" vertical="center" wrapText="1"/>
      <protection locked="0"/>
    </xf>
    <xf numFmtId="0" fontId="22" fillId="0" borderId="25" xfId="0" applyFont="1" applyBorder="1" applyAlignment="1">
      <alignment horizontal="justify" vertical="center" wrapText="1"/>
    </xf>
    <xf numFmtId="0" fontId="22" fillId="0" borderId="25" xfId="0" applyFont="1" applyBorder="1" applyAlignment="1">
      <alignment horizontal="center" vertical="center" wrapText="1"/>
    </xf>
    <xf numFmtId="0" fontId="0" fillId="4" borderId="24" xfId="0" applyFill="1" applyBorder="1" applyAlignment="1">
      <alignment horizontal="center" vertical="center" wrapText="1"/>
    </xf>
    <xf numFmtId="10" fontId="26" fillId="0" borderId="24" xfId="0" applyNumberFormat="1" applyFont="1" applyBorder="1" applyAlignment="1" applyProtection="1">
      <alignment horizontal="justify" vertical="top" wrapText="1"/>
      <protection locked="0"/>
    </xf>
    <xf numFmtId="0" fontId="45" fillId="0" borderId="24" xfId="0" applyFont="1" applyBorder="1" applyAlignment="1">
      <alignment horizontal="center" vertical="center" wrapText="1"/>
    </xf>
    <xf numFmtId="0" fontId="33" fillId="0" borderId="0" xfId="0" applyFont="1" applyBorder="1" applyAlignment="1">
      <alignment vertical="center" wrapText="1"/>
    </xf>
    <xf numFmtId="0" fontId="33" fillId="0" borderId="0" xfId="0" applyFont="1" applyFill="1" applyBorder="1" applyAlignment="1">
      <alignment vertical="center" wrapText="1"/>
    </xf>
    <xf numFmtId="0" fontId="33" fillId="4" borderId="0" xfId="0" applyFont="1" applyFill="1" applyBorder="1" applyAlignment="1">
      <alignment vertical="center" wrapText="1"/>
    </xf>
    <xf numFmtId="0" fontId="33" fillId="0" borderId="0" xfId="0" applyFont="1" applyBorder="1" applyAlignment="1" applyProtection="1">
      <alignment vertical="center" wrapText="1"/>
      <protection locked="0"/>
    </xf>
    <xf numFmtId="0" fontId="33" fillId="0" borderId="0" xfId="0" applyFont="1" applyFill="1" applyBorder="1" applyAlignment="1" applyProtection="1">
      <alignment vertical="center" wrapText="1"/>
      <protection locked="0"/>
    </xf>
    <xf numFmtId="0" fontId="30" fillId="0" borderId="24" xfId="0" applyFont="1" applyFill="1" applyBorder="1" applyAlignment="1" applyProtection="1">
      <alignment vertical="center" wrapText="1"/>
      <protection locked="0"/>
    </xf>
    <xf numFmtId="0" fontId="30" fillId="0" borderId="0" xfId="0" applyFont="1" applyBorder="1" applyAlignment="1" applyProtection="1">
      <alignment vertical="center" wrapText="1"/>
      <protection locked="0"/>
    </xf>
    <xf numFmtId="0" fontId="30" fillId="0" borderId="0" xfId="0" applyFont="1" applyFill="1" applyBorder="1" applyAlignment="1" applyProtection="1">
      <alignment vertical="center" wrapText="1"/>
      <protection locked="0"/>
    </xf>
    <xf numFmtId="0" fontId="0" fillId="5" borderId="2" xfId="0" applyFont="1" applyFill="1" applyBorder="1" applyAlignment="1" applyProtection="1">
      <alignment horizontal="center" vertical="center" wrapText="1"/>
      <protection locked="0"/>
    </xf>
    <xf numFmtId="9" fontId="0" fillId="0" borderId="2" xfId="0" applyNumberFormat="1" applyFont="1" applyFill="1" applyBorder="1" applyAlignment="1" applyProtection="1">
      <alignment horizontal="center" vertical="center" wrapText="1"/>
      <protection locked="0"/>
    </xf>
    <xf numFmtId="0" fontId="0" fillId="4" borderId="2" xfId="0" applyFont="1" applyFill="1" applyBorder="1" applyAlignment="1">
      <alignment horizontal="center" vertical="center" wrapText="1"/>
    </xf>
    <xf numFmtId="10" fontId="0" fillId="0" borderId="2" xfId="0" applyNumberFormat="1" applyFont="1" applyFill="1" applyBorder="1" applyAlignment="1" applyProtection="1">
      <alignment horizontal="center" vertical="center" wrapText="1"/>
      <protection locked="0"/>
    </xf>
    <xf numFmtId="0" fontId="0" fillId="2" borderId="2" xfId="0" applyFont="1" applyFill="1" applyBorder="1" applyAlignment="1">
      <alignment horizontal="center" vertical="center" wrapText="1"/>
    </xf>
    <xf numFmtId="10" fontId="0" fillId="4" borderId="2" xfId="0" applyNumberFormat="1" applyFont="1" applyFill="1" applyBorder="1" applyAlignment="1" applyProtection="1">
      <alignment horizontal="center" vertical="center" wrapText="1"/>
      <protection locked="0"/>
    </xf>
    <xf numFmtId="0" fontId="1" fillId="4" borderId="2" xfId="2" applyNumberFormat="1" applyFill="1" applyBorder="1" applyAlignment="1">
      <alignment horizontal="center" vertical="center" wrapText="1"/>
    </xf>
    <xf numFmtId="1" fontId="1" fillId="4" borderId="2" xfId="3" applyNumberFormat="1" applyFont="1" applyFill="1" applyBorder="1" applyAlignment="1">
      <alignment horizontal="center" vertical="center" wrapText="1"/>
    </xf>
    <xf numFmtId="0" fontId="33" fillId="3" borderId="0" xfId="0" applyFont="1" applyFill="1" applyBorder="1" applyAlignment="1" applyProtection="1">
      <alignment vertical="center" wrapText="1"/>
      <protection locked="0"/>
    </xf>
    <xf numFmtId="0" fontId="33" fillId="4" borderId="0" xfId="0" applyFont="1" applyFill="1" applyBorder="1" applyAlignment="1" applyProtection="1">
      <alignment vertical="center" wrapText="1"/>
      <protection locked="0"/>
    </xf>
    <xf numFmtId="10" fontId="33" fillId="0" borderId="0" xfId="0" applyNumberFormat="1" applyFont="1" applyFill="1" applyBorder="1" applyAlignment="1" applyProtection="1">
      <alignment vertical="center" wrapText="1"/>
      <protection locked="0"/>
    </xf>
    <xf numFmtId="9" fontId="33" fillId="0" borderId="0" xfId="0" applyNumberFormat="1" applyFont="1" applyFill="1" applyBorder="1" applyAlignment="1" applyProtection="1">
      <alignment vertical="center" wrapText="1"/>
      <protection locked="0"/>
    </xf>
    <xf numFmtId="10" fontId="0" fillId="20" borderId="2" xfId="0" applyNumberFormat="1" applyFont="1" applyFill="1" applyBorder="1" applyAlignment="1" applyProtection="1">
      <alignment horizontal="center" vertical="center" wrapText="1"/>
      <protection locked="0"/>
    </xf>
    <xf numFmtId="9" fontId="1" fillId="21" borderId="2" xfId="2" applyFill="1" applyBorder="1" applyAlignment="1">
      <alignment horizontal="center" vertical="center" wrapText="1"/>
    </xf>
    <xf numFmtId="0" fontId="0" fillId="21" borderId="2" xfId="0" applyFont="1" applyFill="1" applyBorder="1" applyAlignment="1">
      <alignment horizontal="center" vertical="center" wrapText="1"/>
    </xf>
    <xf numFmtId="10" fontId="0" fillId="21" borderId="2" xfId="0" applyNumberFormat="1" applyFont="1" applyFill="1" applyBorder="1" applyAlignment="1" applyProtection="1">
      <alignment horizontal="center" vertical="center" wrapText="1"/>
      <protection locked="0"/>
    </xf>
    <xf numFmtId="0" fontId="35" fillId="0" borderId="0" xfId="0" applyFont="1"/>
    <xf numFmtId="0" fontId="35" fillId="0" borderId="0" xfId="0" applyFont="1" applyFill="1" applyBorder="1" applyAlignment="1">
      <alignment vertical="center" wrapText="1"/>
    </xf>
    <xf numFmtId="0" fontId="35" fillId="0" borderId="0" xfId="0" applyFont="1" applyBorder="1" applyAlignment="1">
      <alignment vertical="center" wrapText="1"/>
    </xf>
    <xf numFmtId="0" fontId="30" fillId="12" borderId="2" xfId="0" applyFont="1" applyFill="1" applyBorder="1" applyAlignment="1" applyProtection="1">
      <alignment horizontal="center" vertical="center" textRotation="90" wrapText="1"/>
      <protection locked="0"/>
    </xf>
    <xf numFmtId="0" fontId="30" fillId="12" borderId="35" xfId="0" applyFont="1" applyFill="1" applyBorder="1" applyAlignment="1" applyProtection="1">
      <alignment horizontal="center" vertical="center" textRotation="90" wrapText="1"/>
      <protection locked="0"/>
    </xf>
    <xf numFmtId="0" fontId="0" fillId="0" borderId="24" xfId="0" applyBorder="1" applyAlignment="1" applyProtection="1">
      <alignment horizontal="center" vertical="center" wrapText="1"/>
      <protection locked="0"/>
    </xf>
    <xf numFmtId="0" fontId="17" fillId="3" borderId="2" xfId="1"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57" fillId="0" borderId="0" xfId="0" applyFont="1"/>
    <xf numFmtId="0" fontId="57" fillId="0" borderId="0" xfId="0" applyFont="1" applyAlignment="1">
      <alignment vertical="center" wrapText="1"/>
    </xf>
    <xf numFmtId="0" fontId="26" fillId="4" borderId="4" xfId="0" applyFont="1" applyFill="1" applyBorder="1" applyAlignment="1" applyProtection="1">
      <alignment horizontal="center" vertical="center" wrapText="1"/>
      <protection locked="0"/>
    </xf>
    <xf numFmtId="9" fontId="26" fillId="4" borderId="2" xfId="0" applyNumberFormat="1" applyFont="1" applyFill="1" applyBorder="1" applyAlignment="1" applyProtection="1">
      <alignment horizontal="center" vertical="center" wrapText="1"/>
      <protection locked="0"/>
    </xf>
    <xf numFmtId="0" fontId="60" fillId="0" borderId="2" xfId="0" applyFont="1" applyBorder="1" applyAlignment="1" applyProtection="1">
      <alignment horizontal="justify" vertical="center" wrapText="1"/>
      <protection locked="0"/>
    </xf>
    <xf numFmtId="0" fontId="26" fillId="0" borderId="2" xfId="0" applyFont="1" applyBorder="1" applyAlignment="1">
      <alignment horizontal="left" vertical="center" wrapText="1"/>
    </xf>
    <xf numFmtId="2" fontId="1" fillId="4" borderId="2" xfId="2" applyNumberFormat="1" applyFill="1" applyBorder="1" applyAlignment="1">
      <alignment horizontal="center" vertical="center" wrapText="1"/>
    </xf>
    <xf numFmtId="0" fontId="26" fillId="0" borderId="4" xfId="0" applyFont="1" applyBorder="1" applyAlignment="1">
      <alignment horizontal="justify" vertical="center" wrapText="1"/>
    </xf>
    <xf numFmtId="9" fontId="0" fillId="0" borderId="62" xfId="0" applyNumberFormat="1" applyBorder="1" applyAlignment="1" applyProtection="1">
      <alignment horizontal="center" vertical="center" wrapText="1"/>
      <protection locked="0"/>
    </xf>
    <xf numFmtId="9" fontId="1" fillId="4" borderId="62" xfId="2" applyFill="1" applyBorder="1" applyAlignment="1">
      <alignment horizontal="center" vertical="center" wrapText="1"/>
    </xf>
    <xf numFmtId="10" fontId="0" fillId="0" borderId="62" xfId="0" applyNumberFormat="1" applyBorder="1" applyAlignment="1" applyProtection="1">
      <alignment horizontal="center" vertical="center" wrapText="1"/>
      <protection locked="0"/>
    </xf>
    <xf numFmtId="2" fontId="1" fillId="4" borderId="62" xfId="2" applyNumberFormat="1" applyFill="1" applyBorder="1" applyAlignment="1">
      <alignment horizontal="center" vertical="center" wrapText="1"/>
    </xf>
    <xf numFmtId="10" fontId="0" fillId="4" borderId="62" xfId="0" applyNumberFormat="1" applyFill="1" applyBorder="1" applyAlignment="1" applyProtection="1">
      <alignment horizontal="center" vertical="center" wrapText="1"/>
      <protection locked="0"/>
    </xf>
    <xf numFmtId="0" fontId="26" fillId="4" borderId="4" xfId="0" applyFont="1" applyFill="1" applyBorder="1" applyAlignment="1">
      <alignment horizontal="center" vertical="center" wrapText="1"/>
    </xf>
    <xf numFmtId="9" fontId="26" fillId="4" borderId="4" xfId="0" applyNumberFormat="1" applyFont="1" applyFill="1" applyBorder="1" applyAlignment="1" applyProtection="1">
      <alignment horizontal="center" vertical="center" wrapText="1"/>
      <protection locked="0"/>
    </xf>
    <xf numFmtId="0" fontId="0" fillId="5" borderId="74" xfId="0" applyFill="1" applyBorder="1" applyAlignment="1" applyProtection="1">
      <alignment horizontal="center" vertical="center" wrapText="1"/>
      <protection locked="0"/>
    </xf>
    <xf numFmtId="0" fontId="26" fillId="0" borderId="35" xfId="0" applyFont="1" applyBorder="1" applyAlignment="1">
      <alignment horizontal="justify" vertical="center" wrapText="1"/>
    </xf>
    <xf numFmtId="9" fontId="0" fillId="0" borderId="63" xfId="0" applyNumberFormat="1" applyBorder="1" applyAlignment="1" applyProtection="1">
      <alignment horizontal="center" vertical="center" wrapText="1"/>
      <protection locked="0"/>
    </xf>
    <xf numFmtId="9" fontId="1" fillId="4" borderId="63" xfId="2" applyFill="1" applyBorder="1" applyAlignment="1">
      <alignment horizontal="center" vertical="center" wrapText="1"/>
    </xf>
    <xf numFmtId="10" fontId="0" fillId="0" borderId="75" xfId="0" applyNumberFormat="1" applyBorder="1" applyAlignment="1" applyProtection="1">
      <alignment horizontal="center" vertical="center" wrapText="1"/>
      <protection locked="0"/>
    </xf>
    <xf numFmtId="2" fontId="1" fillId="4" borderId="63" xfId="2" applyNumberFormat="1" applyFill="1" applyBorder="1" applyAlignment="1">
      <alignment horizontal="center" vertical="center" wrapText="1"/>
    </xf>
    <xf numFmtId="10" fontId="0" fillId="4" borderId="63" xfId="0" applyNumberFormat="1" applyFill="1" applyBorder="1" applyAlignment="1" applyProtection="1">
      <alignment horizontal="center" vertical="center" wrapText="1"/>
      <protection locked="0"/>
    </xf>
    <xf numFmtId="0" fontId="0" fillId="0" borderId="35" xfId="0" applyBorder="1" applyAlignment="1">
      <alignment horizontal="justify" vertical="center" wrapText="1"/>
    </xf>
    <xf numFmtId="0" fontId="26" fillId="4" borderId="35" xfId="0" applyFont="1" applyFill="1" applyBorder="1" applyAlignment="1">
      <alignment horizontal="center" vertical="center" wrapText="1"/>
    </xf>
    <xf numFmtId="9" fontId="28" fillId="4" borderId="35" xfId="0" applyNumberFormat="1"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30" fillId="12" borderId="35" xfId="0" applyFont="1" applyFill="1" applyBorder="1" applyAlignment="1" applyProtection="1">
      <alignment horizontal="center" vertical="center" textRotation="90" wrapText="1"/>
      <protection locked="0"/>
    </xf>
    <xf numFmtId="1" fontId="1" fillId="4" borderId="2" xfId="2" applyNumberFormat="1" applyFill="1" applyBorder="1" applyAlignment="1">
      <alignment horizontal="center" vertical="center" wrapText="1"/>
    </xf>
    <xf numFmtId="10" fontId="0" fillId="0" borderId="2" xfId="0" applyNumberFormat="1" applyFill="1" applyBorder="1" applyAlignment="1" applyProtection="1">
      <alignment horizontal="center" vertical="center" wrapText="1"/>
      <protection locked="0"/>
    </xf>
    <xf numFmtId="1" fontId="1" fillId="19" borderId="2" xfId="2" applyNumberFormat="1" applyFill="1" applyBorder="1" applyAlignment="1">
      <alignment horizontal="center" vertical="center" wrapText="1"/>
    </xf>
    <xf numFmtId="0" fontId="26" fillId="4" borderId="31" xfId="0" applyFont="1" applyFill="1" applyBorder="1" applyAlignment="1" applyProtection="1">
      <alignment horizontal="center" vertical="center" wrapText="1"/>
      <protection locked="0"/>
    </xf>
    <xf numFmtId="0" fontId="26" fillId="0" borderId="4" xfId="0" applyFont="1" applyBorder="1" applyAlignment="1" applyProtection="1">
      <alignment horizontal="justify" vertical="center" wrapText="1"/>
      <protection locked="0"/>
    </xf>
    <xf numFmtId="0" fontId="0" fillId="0" borderId="4" xfId="0" applyBorder="1" applyAlignment="1">
      <alignment horizontal="justify" vertical="center" wrapText="1"/>
    </xf>
    <xf numFmtId="0" fontId="26" fillId="4" borderId="57" xfId="0" applyFont="1" applyFill="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0" fontId="26" fillId="4" borderId="35" xfId="0" applyFont="1" applyFill="1" applyBorder="1" applyAlignment="1" applyProtection="1">
      <alignment horizontal="center" vertical="center" wrapText="1"/>
      <protection locked="0"/>
    </xf>
    <xf numFmtId="0" fontId="26" fillId="4" borderId="34" xfId="0" applyFont="1" applyFill="1" applyBorder="1" applyAlignment="1" applyProtection="1">
      <alignment horizontal="center" vertical="center" wrapText="1"/>
      <protection locked="0"/>
    </xf>
    <xf numFmtId="0" fontId="26" fillId="0" borderId="35" xfId="0" applyFont="1" applyBorder="1" applyAlignment="1">
      <alignment horizontal="center" vertical="center" wrapText="1"/>
    </xf>
    <xf numFmtId="0" fontId="26" fillId="0" borderId="35" xfId="0" applyFont="1" applyBorder="1" applyAlignment="1" applyProtection="1">
      <alignment horizontal="center" vertical="center" wrapText="1"/>
      <protection locked="0"/>
    </xf>
    <xf numFmtId="0" fontId="26" fillId="4" borderId="27" xfId="0" applyFont="1" applyFill="1" applyBorder="1" applyAlignment="1" applyProtection="1">
      <alignment horizontal="center" vertical="center" wrapText="1"/>
      <protection locked="0"/>
    </xf>
    <xf numFmtId="0" fontId="33" fillId="2" borderId="0" xfId="0" applyFont="1" applyFill="1" applyAlignment="1" applyProtection="1">
      <alignment vertical="center" wrapText="1"/>
      <protection locked="0"/>
    </xf>
    <xf numFmtId="0" fontId="0" fillId="0" borderId="24" xfId="0" applyFont="1" applyBorder="1" applyAlignment="1" applyProtection="1">
      <alignment vertical="center" wrapText="1"/>
      <protection locked="0"/>
    </xf>
    <xf numFmtId="0" fontId="41" fillId="12" borderId="2" xfId="0" applyFont="1" applyFill="1" applyBorder="1" applyAlignment="1" applyProtection="1">
      <alignment horizontal="center" vertical="center" wrapText="1"/>
      <protection locked="0"/>
    </xf>
    <xf numFmtId="0" fontId="30" fillId="12" borderId="35" xfId="0" applyFont="1" applyFill="1" applyBorder="1" applyAlignment="1" applyProtection="1">
      <alignment horizontal="justify" vertical="center" wrapText="1"/>
      <protection locked="0"/>
    </xf>
    <xf numFmtId="0" fontId="30" fillId="15" borderId="35" xfId="0" applyFont="1" applyFill="1" applyBorder="1" applyAlignment="1" applyProtection="1">
      <alignment horizontal="center" vertical="center" wrapText="1"/>
      <protection locked="0"/>
    </xf>
    <xf numFmtId="0" fontId="17" fillId="0" borderId="2" xfId="1" applyFont="1" applyFill="1" applyBorder="1" applyAlignment="1">
      <alignment horizontal="justify" vertical="center" wrapText="1"/>
    </xf>
    <xf numFmtId="0" fontId="0" fillId="0" borderId="2" xfId="0" applyFont="1" applyBorder="1" applyAlignment="1">
      <alignment horizontal="justify" vertical="center" wrapText="1"/>
    </xf>
    <xf numFmtId="0" fontId="64" fillId="0" borderId="2" xfId="0" applyFont="1" applyFill="1" applyBorder="1" applyAlignment="1" applyProtection="1">
      <alignment horizontal="justify" vertical="center" wrapText="1"/>
      <protection locked="0"/>
    </xf>
    <xf numFmtId="0" fontId="65" fillId="0" borderId="2" xfId="0" applyFont="1" applyFill="1" applyBorder="1" applyAlignment="1" applyProtection="1">
      <alignment horizontal="center" vertical="center" wrapText="1"/>
      <protection locked="0"/>
    </xf>
    <xf numFmtId="0" fontId="64" fillId="0" borderId="2"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justify" vertical="center" wrapText="1"/>
      <protection locked="0"/>
    </xf>
    <xf numFmtId="0" fontId="43" fillId="0" borderId="2" xfId="0" applyFont="1" applyFill="1" applyBorder="1" applyAlignment="1" applyProtection="1">
      <alignment vertical="center" wrapText="1"/>
      <protection locked="0"/>
    </xf>
    <xf numFmtId="0" fontId="26" fillId="0" borderId="2"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28" fillId="0" borderId="2" xfId="0" applyFont="1" applyFill="1" applyBorder="1" applyAlignment="1" applyProtection="1">
      <alignment horizontal="center" vertical="center" wrapText="1"/>
      <protection locked="0"/>
    </xf>
    <xf numFmtId="0" fontId="0" fillId="0" borderId="2" xfId="0" applyFont="1" applyFill="1" applyBorder="1" applyAlignment="1" applyProtection="1">
      <alignment vertical="center" wrapText="1"/>
      <protection locked="0"/>
    </xf>
    <xf numFmtId="0" fontId="0" fillId="0" borderId="2" xfId="0" applyFont="1" applyFill="1" applyBorder="1" applyAlignment="1">
      <alignment horizontal="justify" vertical="center" wrapText="1"/>
    </xf>
    <xf numFmtId="0" fontId="0" fillId="0" borderId="2" xfId="0" applyFont="1" applyBorder="1" applyAlignment="1">
      <alignment horizontal="justify" vertical="top" wrapText="1"/>
    </xf>
    <xf numFmtId="0" fontId="0" fillId="5" borderId="70" xfId="0" applyFont="1" applyFill="1" applyBorder="1" applyAlignment="1" applyProtection="1">
      <alignment horizontal="center" vertical="center" wrapText="1"/>
      <protection locked="0"/>
    </xf>
    <xf numFmtId="0" fontId="0" fillId="0" borderId="25" xfId="0" applyFont="1" applyBorder="1" applyAlignment="1">
      <alignment horizontal="justify" vertical="center" wrapText="1"/>
    </xf>
    <xf numFmtId="9" fontId="0" fillId="0" borderId="25" xfId="0" applyNumberFormat="1" applyFont="1" applyFill="1" applyBorder="1" applyAlignment="1" applyProtection="1">
      <alignment horizontal="center" vertical="center" wrapText="1"/>
      <protection locked="0"/>
    </xf>
    <xf numFmtId="0" fontId="0" fillId="4" borderId="25" xfId="0" applyFont="1" applyFill="1" applyBorder="1" applyAlignment="1">
      <alignment horizontal="center" vertical="center" wrapText="1"/>
    </xf>
    <xf numFmtId="10" fontId="0" fillId="0" borderId="25" xfId="0" applyNumberFormat="1" applyFont="1" applyFill="1" applyBorder="1" applyAlignment="1" applyProtection="1">
      <alignment horizontal="center" vertical="center" wrapText="1"/>
      <protection locked="0"/>
    </xf>
    <xf numFmtId="10" fontId="0" fillId="4" borderId="25" xfId="0" applyNumberFormat="1" applyFont="1" applyFill="1" applyBorder="1" applyAlignment="1" applyProtection="1">
      <alignment horizontal="center" vertical="center" wrapText="1"/>
      <protection locked="0"/>
    </xf>
    <xf numFmtId="0" fontId="0" fillId="0" borderId="25" xfId="0" applyFont="1" applyBorder="1" applyAlignment="1">
      <alignment horizontal="justify" vertical="top" wrapText="1"/>
    </xf>
    <xf numFmtId="0" fontId="26" fillId="0" borderId="25" xfId="0" applyFont="1" applyFill="1" applyBorder="1" applyAlignment="1" applyProtection="1">
      <alignment horizontal="justify" vertical="top" wrapText="1"/>
      <protection locked="0"/>
    </xf>
    <xf numFmtId="0" fontId="26" fillId="0" borderId="25" xfId="0" applyFont="1" applyFill="1" applyBorder="1" applyAlignment="1" applyProtection="1">
      <alignment horizontal="center" vertical="center" wrapText="1"/>
      <protection locked="0"/>
    </xf>
    <xf numFmtId="10" fontId="26" fillId="0" borderId="25" xfId="0" applyNumberFormat="1" applyFont="1" applyFill="1" applyBorder="1" applyAlignment="1" applyProtection="1">
      <alignment horizontal="justify" vertical="top" wrapText="1"/>
      <protection locked="0"/>
    </xf>
    <xf numFmtId="0" fontId="44" fillId="0" borderId="25" xfId="0" applyFont="1" applyFill="1" applyBorder="1" applyAlignment="1" applyProtection="1">
      <alignment vertical="center" wrapText="1"/>
      <protection locked="0"/>
    </xf>
    <xf numFmtId="0" fontId="0" fillId="5" borderId="71" xfId="0" applyFont="1" applyFill="1" applyBorder="1" applyAlignment="1" applyProtection="1">
      <alignment horizontal="center" vertical="center" wrapText="1"/>
      <protection locked="0"/>
    </xf>
    <xf numFmtId="0" fontId="0" fillId="0" borderId="24" xfId="0" applyFont="1" applyBorder="1" applyAlignment="1">
      <alignment horizontal="justify" vertical="center" wrapText="1"/>
    </xf>
    <xf numFmtId="9" fontId="0" fillId="0" borderId="24" xfId="0" applyNumberFormat="1" applyFont="1" applyFill="1" applyBorder="1" applyAlignment="1" applyProtection="1">
      <alignment horizontal="center" vertical="center" wrapText="1"/>
      <protection locked="0"/>
    </xf>
    <xf numFmtId="0" fontId="0" fillId="4" borderId="24" xfId="0" applyNumberFormat="1" applyFont="1" applyFill="1" applyBorder="1" applyAlignment="1">
      <alignment horizontal="center" vertical="center" wrapText="1"/>
    </xf>
    <xf numFmtId="10" fontId="0" fillId="0" borderId="24" xfId="0" applyNumberFormat="1" applyFont="1" applyFill="1" applyBorder="1" applyAlignment="1" applyProtection="1">
      <alignment horizontal="center" vertical="center" wrapText="1"/>
      <protection locked="0"/>
    </xf>
    <xf numFmtId="10" fontId="0" fillId="4" borderId="24" xfId="0" applyNumberFormat="1" applyFont="1" applyFill="1" applyBorder="1" applyAlignment="1" applyProtection="1">
      <alignment horizontal="center" vertical="center" wrapText="1"/>
      <protection locked="0"/>
    </xf>
    <xf numFmtId="0" fontId="0" fillId="0" borderId="24" xfId="0" applyFont="1" applyBorder="1" applyAlignment="1">
      <alignment horizontal="justify" vertical="top" wrapText="1"/>
    </xf>
    <xf numFmtId="0" fontId="26" fillId="0" borderId="24" xfId="0" applyFont="1" applyFill="1" applyBorder="1" applyAlignment="1" applyProtection="1">
      <alignment horizontal="center" vertical="center" wrapText="1"/>
      <protection locked="0"/>
    </xf>
    <xf numFmtId="0" fontId="26" fillId="0" borderId="24" xfId="0" applyFont="1" applyFill="1" applyBorder="1" applyAlignment="1" applyProtection="1">
      <alignment horizontal="justify" vertical="top" wrapText="1"/>
      <protection locked="0"/>
    </xf>
    <xf numFmtId="0" fontId="44" fillId="0" borderId="24" xfId="0" applyFont="1" applyFill="1" applyBorder="1" applyAlignment="1" applyProtection="1">
      <alignment vertical="center" wrapText="1"/>
      <protection locked="0"/>
    </xf>
    <xf numFmtId="0" fontId="0" fillId="4" borderId="24" xfId="0" applyFont="1" applyFill="1" applyBorder="1" applyAlignment="1">
      <alignment horizontal="center" vertical="center" wrapText="1"/>
    </xf>
    <xf numFmtId="0" fontId="0" fillId="4" borderId="24" xfId="0" applyFont="1" applyFill="1" applyBorder="1" applyAlignment="1">
      <alignment horizontal="justify" vertical="center" wrapText="1"/>
    </xf>
    <xf numFmtId="0" fontId="0" fillId="0" borderId="24" xfId="0" applyFont="1" applyBorder="1" applyAlignment="1">
      <alignment horizontal="center" vertical="center" wrapText="1"/>
    </xf>
    <xf numFmtId="0" fontId="0" fillId="0" borderId="24" xfId="0" applyNumberFormat="1" applyFont="1" applyFill="1" applyBorder="1" applyAlignment="1" applyProtection="1">
      <alignment horizontal="center" vertical="center" wrapText="1"/>
      <protection locked="0"/>
    </xf>
    <xf numFmtId="0" fontId="0" fillId="0" borderId="24" xfId="0" applyFont="1" applyFill="1" applyBorder="1" applyAlignment="1" applyProtection="1">
      <alignment horizontal="justify" vertical="top" wrapText="1"/>
      <protection locked="0"/>
    </xf>
    <xf numFmtId="0" fontId="0" fillId="5" borderId="72" xfId="0" applyFont="1" applyFill="1" applyBorder="1" applyAlignment="1" applyProtection="1">
      <alignment horizontal="center" vertical="center" wrapText="1"/>
      <protection locked="0"/>
    </xf>
    <xf numFmtId="9" fontId="0" fillId="0" borderId="73" xfId="0" applyNumberFormat="1" applyFont="1" applyFill="1" applyBorder="1" applyAlignment="1" applyProtection="1">
      <alignment horizontal="center" vertical="center" wrapText="1"/>
      <protection locked="0"/>
    </xf>
    <xf numFmtId="0" fontId="0" fillId="0" borderId="73" xfId="0" applyFont="1" applyFill="1" applyBorder="1" applyAlignment="1" applyProtection="1">
      <alignment horizontal="center" vertical="center" wrapText="1"/>
      <protection locked="0"/>
    </xf>
    <xf numFmtId="0" fontId="0" fillId="0" borderId="73" xfId="0" applyNumberFormat="1" applyFont="1" applyFill="1" applyBorder="1" applyAlignment="1" applyProtection="1">
      <alignment horizontal="center" vertical="center" wrapText="1"/>
      <protection locked="0"/>
    </xf>
    <xf numFmtId="10" fontId="0" fillId="0" borderId="73" xfId="0" applyNumberFormat="1" applyFont="1" applyFill="1" applyBorder="1" applyAlignment="1" applyProtection="1">
      <alignment horizontal="center" vertical="center" wrapText="1"/>
      <protection locked="0"/>
    </xf>
    <xf numFmtId="10" fontId="0" fillId="4" borderId="73" xfId="0" applyNumberFormat="1" applyFont="1" applyFill="1" applyBorder="1" applyAlignment="1" applyProtection="1">
      <alignment horizontal="center" vertical="center" wrapText="1"/>
      <protection locked="0"/>
    </xf>
    <xf numFmtId="0" fontId="26" fillId="0" borderId="73" xfId="0" applyFont="1" applyFill="1" applyBorder="1" applyAlignment="1" applyProtection="1">
      <alignment horizontal="center" vertical="center" wrapText="1"/>
      <protection locked="0"/>
    </xf>
    <xf numFmtId="0" fontId="26" fillId="0" borderId="73" xfId="0" applyFont="1" applyFill="1" applyBorder="1" applyAlignment="1" applyProtection="1">
      <alignment horizontal="justify" vertical="top" wrapText="1"/>
      <protection locked="0"/>
    </xf>
    <xf numFmtId="0" fontId="22" fillId="0" borderId="73" xfId="0" applyFont="1" applyFill="1" applyBorder="1" applyAlignment="1" applyProtection="1">
      <alignment horizontal="center" vertical="center" wrapText="1"/>
      <protection locked="0"/>
    </xf>
    <xf numFmtId="0" fontId="44" fillId="0" borderId="73" xfId="0" applyFont="1" applyFill="1" applyBorder="1" applyAlignment="1" applyProtection="1">
      <alignment vertical="center" wrapText="1"/>
      <protection locked="0"/>
    </xf>
    <xf numFmtId="0" fontId="43" fillId="0" borderId="2" xfId="0" applyFont="1" applyBorder="1" applyAlignment="1">
      <alignment horizontal="left" vertical="center" wrapText="1"/>
    </xf>
    <xf numFmtId="0" fontId="26" fillId="2" borderId="2" xfId="0" applyFont="1" applyFill="1" applyBorder="1" applyAlignment="1">
      <alignment horizontal="center" vertical="center" wrapText="1"/>
    </xf>
    <xf numFmtId="1" fontId="26" fillId="0" borderId="2" xfId="0" applyNumberFormat="1" applyFont="1" applyBorder="1" applyAlignment="1" applyProtection="1">
      <alignment horizontal="center" vertical="center" wrapText="1"/>
      <protection locked="0"/>
    </xf>
    <xf numFmtId="0" fontId="26" fillId="0" borderId="2" xfId="0" applyFont="1" applyBorder="1" applyAlignment="1" applyProtection="1">
      <alignment horizontal="left" vertical="center" wrapText="1"/>
      <protection locked="0"/>
    </xf>
    <xf numFmtId="0" fontId="26" fillId="4" borderId="2" xfId="0" quotePrefix="1" applyFont="1" applyFill="1" applyBorder="1" applyAlignment="1" applyProtection="1">
      <alignment horizontal="center" vertical="center" wrapText="1"/>
      <protection locked="0"/>
    </xf>
    <xf numFmtId="0" fontId="43" fillId="0" borderId="2" xfId="0" applyFont="1" applyBorder="1" applyAlignment="1">
      <alignment horizontal="justify" vertical="center" wrapText="1"/>
    </xf>
    <xf numFmtId="10" fontId="43" fillId="0" borderId="2" xfId="0" applyNumberFormat="1" applyFont="1" applyBorder="1" applyAlignment="1" applyProtection="1">
      <alignment horizontal="center" vertical="center" wrapText="1"/>
      <protection locked="0"/>
    </xf>
    <xf numFmtId="0" fontId="26" fillId="4" borderId="2" xfId="0" applyFont="1" applyFill="1" applyBorder="1" applyAlignment="1">
      <alignment horizontal="justify" vertical="top" wrapText="1"/>
    </xf>
    <xf numFmtId="0" fontId="43" fillId="0" borderId="2" xfId="0" applyFont="1" applyBorder="1" applyAlignment="1">
      <alignment horizontal="center" vertical="center" wrapText="1"/>
    </xf>
    <xf numFmtId="9" fontId="0" fillId="4" borderId="25" xfId="0" applyNumberFormat="1" applyFill="1" applyBorder="1" applyAlignment="1">
      <alignment horizontal="center" vertical="center" wrapText="1"/>
    </xf>
    <xf numFmtId="9" fontId="0" fillId="4" borderId="24" xfId="0" applyNumberFormat="1" applyFill="1" applyBorder="1" applyAlignment="1">
      <alignment horizontal="center" vertical="center" wrapText="1"/>
    </xf>
    <xf numFmtId="0" fontId="50" fillId="0" borderId="0" xfId="0" applyFont="1" applyFill="1" applyBorder="1" applyAlignment="1">
      <alignment vertical="center" wrapText="1"/>
    </xf>
    <xf numFmtId="0" fontId="50" fillId="0" borderId="0" xfId="0" applyFont="1" applyBorder="1" applyAlignment="1">
      <alignment vertical="center" wrapText="1"/>
    </xf>
    <xf numFmtId="9" fontId="0" fillId="4" borderId="2" xfId="0" applyNumberFormat="1" applyFont="1" applyFill="1" applyBorder="1" applyAlignment="1">
      <alignment horizontal="center" vertical="center" wrapText="1"/>
    </xf>
    <xf numFmtId="0" fontId="67" fillId="0" borderId="2" xfId="0" applyFont="1" applyBorder="1" applyAlignment="1">
      <alignment horizontal="justify" vertical="center" wrapText="1"/>
    </xf>
    <xf numFmtId="10" fontId="67" fillId="0" borderId="2"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68"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justify" vertical="center" wrapText="1"/>
    </xf>
    <xf numFmtId="10" fontId="0" fillId="0" borderId="4" xfId="0" applyNumberFormat="1" applyFont="1" applyFill="1" applyBorder="1" applyAlignment="1" applyProtection="1">
      <alignment horizontal="center" vertical="center" wrapText="1"/>
      <protection locked="0"/>
    </xf>
    <xf numFmtId="0" fontId="26" fillId="0" borderId="4" xfId="0" applyFont="1" applyBorder="1" applyAlignment="1">
      <alignment horizontal="center" vertical="center" wrapText="1"/>
    </xf>
    <xf numFmtId="0" fontId="26" fillId="0" borderId="4" xfId="0" applyFont="1" applyFill="1" applyBorder="1" applyAlignment="1" applyProtection="1">
      <alignment horizontal="justify" vertical="center" wrapText="1"/>
      <protection locked="0"/>
    </xf>
    <xf numFmtId="0" fontId="45" fillId="0" borderId="4" xfId="0" applyFont="1" applyBorder="1" applyAlignment="1">
      <alignment horizontal="justify" vertical="center" wrapText="1"/>
    </xf>
    <xf numFmtId="0" fontId="0" fillId="0" borderId="35" xfId="0" applyFont="1" applyBorder="1" applyAlignment="1">
      <alignment horizontal="justify" vertical="center" wrapText="1"/>
    </xf>
    <xf numFmtId="0" fontId="0" fillId="3" borderId="35" xfId="0" applyFont="1" applyFill="1" applyBorder="1" applyAlignment="1">
      <alignment horizontal="justify" vertical="center" wrapText="1"/>
    </xf>
    <xf numFmtId="10" fontId="0" fillId="3" borderId="35" xfId="0" applyNumberFormat="1" applyFont="1" applyFill="1" applyBorder="1" applyAlignment="1" applyProtection="1">
      <alignment horizontal="center" vertical="center" wrapText="1"/>
      <protection locked="0"/>
    </xf>
    <xf numFmtId="0" fontId="26" fillId="2" borderId="35" xfId="0" applyFont="1" applyFill="1" applyBorder="1" applyAlignment="1" applyProtection="1">
      <alignment horizontal="center" vertical="center" wrapText="1"/>
      <protection locked="0"/>
    </xf>
    <xf numFmtId="0" fontId="26" fillId="2" borderId="35" xfId="0" applyFont="1" applyFill="1" applyBorder="1" applyAlignment="1">
      <alignment horizontal="center" vertical="center" wrapText="1"/>
    </xf>
    <xf numFmtId="0" fontId="28" fillId="2" borderId="35" xfId="0" applyFont="1" applyFill="1" applyBorder="1" applyAlignment="1" applyProtection="1">
      <alignment horizontal="center" vertical="center" wrapText="1"/>
      <protection locked="0"/>
    </xf>
    <xf numFmtId="0" fontId="26" fillId="3" borderId="35" xfId="0" applyFont="1" applyFill="1" applyBorder="1" applyAlignment="1">
      <alignment horizontal="center" vertical="center" wrapText="1"/>
    </xf>
    <xf numFmtId="0" fontId="26" fillId="3" borderId="35" xfId="0" applyFont="1" applyFill="1" applyBorder="1" applyAlignment="1" applyProtection="1">
      <alignment horizontal="justify" vertical="center" wrapText="1"/>
      <protection locked="0"/>
    </xf>
    <xf numFmtId="0" fontId="26" fillId="3" borderId="35" xfId="0" applyFont="1" applyFill="1" applyBorder="1" applyAlignment="1" applyProtection="1">
      <alignment horizontal="center" vertical="center" wrapText="1"/>
      <protection locked="0"/>
    </xf>
    <xf numFmtId="0" fontId="26" fillId="0" borderId="35" xfId="0" applyFont="1" applyFill="1" applyBorder="1" applyAlignment="1" applyProtection="1">
      <alignment horizontal="center" vertical="center" wrapText="1"/>
      <protection locked="0"/>
    </xf>
    <xf numFmtId="0" fontId="26" fillId="0" borderId="35" xfId="0" applyFont="1" applyFill="1" applyBorder="1" applyAlignment="1" applyProtection="1">
      <alignment horizontal="justify" vertical="center" wrapText="1"/>
      <protection locked="0"/>
    </xf>
    <xf numFmtId="0" fontId="0" fillId="0" borderId="35" xfId="0" applyFont="1" applyFill="1" applyBorder="1" applyAlignment="1" applyProtection="1">
      <alignment vertical="center" wrapText="1"/>
      <protection locked="0"/>
    </xf>
    <xf numFmtId="0" fontId="67" fillId="0" borderId="2" xfId="0" applyFont="1" applyBorder="1" applyAlignment="1">
      <alignment horizontal="left" vertical="center" wrapText="1"/>
    </xf>
    <xf numFmtId="0" fontId="67" fillId="0" borderId="2" xfId="0" applyFont="1" applyBorder="1" applyAlignment="1">
      <alignment horizontal="center" vertical="center" wrapText="1"/>
    </xf>
    <xf numFmtId="9" fontId="28" fillId="4" borderId="2" xfId="3" applyFont="1" applyFill="1" applyBorder="1" applyAlignment="1" applyProtection="1">
      <alignment horizontal="center" vertical="center" wrapText="1"/>
      <protection locked="0"/>
    </xf>
    <xf numFmtId="9" fontId="33" fillId="0" borderId="0" xfId="3" applyFont="1" applyFill="1" applyBorder="1" applyAlignment="1" applyProtection="1">
      <alignment vertical="center" wrapText="1"/>
      <protection locked="0"/>
    </xf>
    <xf numFmtId="0" fontId="0" fillId="5" borderId="68" xfId="0" applyFont="1" applyFill="1" applyBorder="1" applyAlignment="1" applyProtection="1">
      <alignment horizontal="center" vertical="center" wrapText="1"/>
      <protection locked="0"/>
    </xf>
    <xf numFmtId="0" fontId="0" fillId="5" borderId="69" xfId="0" applyFont="1" applyFill="1" applyBorder="1" applyAlignment="1" applyProtection="1">
      <alignment horizontal="center" vertical="center" wrapText="1"/>
      <protection locked="0"/>
    </xf>
    <xf numFmtId="0" fontId="0" fillId="5" borderId="74" xfId="0" applyFont="1" applyFill="1" applyBorder="1" applyAlignment="1" applyProtection="1">
      <alignment horizontal="center" vertical="center" wrapText="1"/>
      <protection locked="0"/>
    </xf>
    <xf numFmtId="0" fontId="0" fillId="0" borderId="25" xfId="0" applyFont="1" applyBorder="1" applyAlignment="1">
      <alignment horizontal="center" vertical="center" wrapText="1"/>
    </xf>
    <xf numFmtId="10" fontId="26" fillId="0" borderId="24" xfId="0" applyNumberFormat="1" applyFont="1" applyFill="1" applyBorder="1" applyAlignment="1" applyProtection="1">
      <alignment horizontal="justify" vertical="top" wrapText="1"/>
      <protection locked="0"/>
    </xf>
    <xf numFmtId="0" fontId="69" fillId="0" borderId="0" xfId="0" applyFont="1"/>
    <xf numFmtId="0" fontId="0" fillId="0" borderId="0" xfId="0" applyFont="1"/>
    <xf numFmtId="0" fontId="30" fillId="0" borderId="81" xfId="0" applyFont="1" applyFill="1" applyBorder="1" applyAlignment="1" applyProtection="1">
      <alignment vertical="center" wrapText="1"/>
      <protection locked="0"/>
    </xf>
    <xf numFmtId="0" fontId="56" fillId="12" borderId="2" xfId="0" applyFont="1" applyFill="1" applyBorder="1" applyAlignment="1" applyProtection="1">
      <alignment horizontal="center" vertical="center" textRotation="90" wrapText="1"/>
      <protection locked="0"/>
    </xf>
    <xf numFmtId="0" fontId="0" fillId="5" borderId="82" xfId="0" applyFont="1" applyFill="1" applyBorder="1" applyAlignment="1" applyProtection="1">
      <alignment horizontal="center" vertical="center" wrapText="1"/>
      <protection locked="0"/>
    </xf>
    <xf numFmtId="0" fontId="0" fillId="3" borderId="57" xfId="0" applyFont="1" applyFill="1" applyBorder="1" applyAlignment="1">
      <alignment horizontal="center" vertical="center" wrapText="1"/>
    </xf>
    <xf numFmtId="10" fontId="0" fillId="3" borderId="2" xfId="1" applyNumberFormat="1" applyFont="1" applyFill="1" applyBorder="1" applyAlignment="1" applyProtection="1">
      <alignment horizontal="center" vertical="center" wrapText="1"/>
      <protection locked="0"/>
    </xf>
    <xf numFmtId="9" fontId="0" fillId="4" borderId="2" xfId="2" applyFont="1" applyFill="1" applyBorder="1" applyAlignment="1">
      <alignment horizontal="center" vertical="center" wrapText="1"/>
    </xf>
    <xf numFmtId="10" fontId="0" fillId="13" borderId="2" xfId="1" applyNumberFormat="1" applyFont="1" applyFill="1" applyBorder="1" applyAlignment="1" applyProtection="1">
      <alignment horizontal="center" vertical="center" wrapText="1"/>
      <protection locked="0"/>
    </xf>
    <xf numFmtId="0" fontId="33" fillId="3" borderId="57" xfId="0" applyFont="1" applyFill="1" applyBorder="1" applyAlignment="1">
      <alignment horizontal="center" vertical="center" wrapText="1"/>
    </xf>
    <xf numFmtId="0" fontId="33" fillId="3" borderId="57" xfId="0" applyFont="1" applyFill="1" applyBorder="1" applyAlignment="1">
      <alignment vertical="center" wrapText="1"/>
    </xf>
    <xf numFmtId="0" fontId="0" fillId="3" borderId="57" xfId="0" applyFont="1" applyFill="1" applyBorder="1" applyAlignment="1">
      <alignment vertical="center" wrapText="1"/>
    </xf>
    <xf numFmtId="0" fontId="0" fillId="3" borderId="58" xfId="0" applyFont="1" applyFill="1" applyBorder="1" applyAlignment="1">
      <alignment vertical="center" wrapText="1"/>
    </xf>
    <xf numFmtId="0" fontId="33" fillId="3" borderId="0" xfId="0" applyFont="1" applyFill="1" applyAlignment="1">
      <alignment vertical="center" wrapText="1"/>
    </xf>
    <xf numFmtId="9" fontId="33" fillId="4" borderId="0" xfId="3" applyFont="1" applyFill="1" applyBorder="1" applyAlignment="1">
      <alignment vertical="center" wrapText="1"/>
    </xf>
    <xf numFmtId="9" fontId="2" fillId="12" borderId="2" xfId="0" applyNumberFormat="1" applyFont="1" applyFill="1" applyBorder="1" applyAlignment="1" applyProtection="1">
      <alignment horizontal="center" vertical="center" wrapText="1"/>
      <protection locked="0"/>
    </xf>
    <xf numFmtId="10" fontId="0" fillId="23" borderId="2" xfId="0" applyNumberFormat="1" applyFill="1" applyBorder="1" applyAlignment="1" applyProtection="1">
      <alignment horizontal="center" vertical="center" wrapText="1"/>
      <protection locked="0"/>
    </xf>
    <xf numFmtId="9" fontId="26" fillId="4" borderId="2" xfId="3" applyFont="1" applyFill="1" applyBorder="1" applyAlignment="1" applyProtection="1">
      <alignment horizontal="center" vertical="center" wrapText="1"/>
      <protection locked="0"/>
    </xf>
    <xf numFmtId="1" fontId="26" fillId="4" borderId="2" xfId="3" applyNumberFormat="1" applyFont="1" applyFill="1" applyBorder="1" applyAlignment="1" applyProtection="1">
      <alignment horizontal="center" vertical="center" wrapText="1"/>
      <protection locked="0"/>
    </xf>
    <xf numFmtId="10" fontId="26" fillId="0" borderId="2" xfId="0" applyNumberFormat="1" applyFont="1" applyBorder="1" applyAlignment="1" applyProtection="1">
      <alignment horizontal="justify" vertical="top" wrapText="1"/>
      <protection locked="0"/>
    </xf>
    <xf numFmtId="9" fontId="26" fillId="0" borderId="2" xfId="3" applyFont="1" applyFill="1" applyBorder="1" applyAlignment="1" applyProtection="1">
      <alignment horizontal="center" vertical="center" wrapText="1"/>
      <protection locked="0"/>
    </xf>
    <xf numFmtId="0" fontId="33" fillId="23" borderId="0" xfId="0" applyFont="1" applyFill="1" applyAlignment="1" applyProtection="1">
      <alignment vertical="center" wrapText="1"/>
      <protection locked="0"/>
    </xf>
    <xf numFmtId="9" fontId="33" fillId="0" borderId="0" xfId="3" applyFont="1" applyFill="1" applyBorder="1" applyAlignment="1">
      <alignment vertical="center" wrapText="1"/>
    </xf>
    <xf numFmtId="0" fontId="70" fillId="0" borderId="0" xfId="0" applyFont="1"/>
    <xf numFmtId="10" fontId="0" fillId="4" borderId="2" xfId="0" applyNumberFormat="1" applyFont="1" applyFill="1" applyBorder="1" applyAlignment="1">
      <alignment horizontal="center" vertical="center" wrapText="1"/>
    </xf>
    <xf numFmtId="0" fontId="0" fillId="5" borderId="83" xfId="0" applyFont="1" applyFill="1" applyBorder="1" applyAlignment="1" applyProtection="1">
      <alignment horizontal="center" vertical="center" wrapText="1"/>
      <protection locked="0"/>
    </xf>
    <xf numFmtId="0" fontId="17" fillId="9" borderId="2" xfId="0" applyFont="1" applyFill="1" applyBorder="1" applyAlignment="1">
      <alignment horizontal="center" vertical="center" wrapText="1"/>
    </xf>
    <xf numFmtId="0" fontId="0" fillId="5" borderId="84" xfId="0" applyFont="1" applyFill="1" applyBorder="1" applyAlignment="1" applyProtection="1">
      <alignment horizontal="center" vertical="center" wrapText="1"/>
      <protection locked="0"/>
    </xf>
    <xf numFmtId="0" fontId="0" fillId="5" borderId="76" xfId="0" applyFont="1" applyFill="1" applyBorder="1" applyAlignment="1" applyProtection="1">
      <alignment horizontal="center" vertical="center" wrapText="1"/>
      <protection locked="0"/>
    </xf>
    <xf numFmtId="0" fontId="0" fillId="5" borderId="22"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center" vertical="center" wrapText="1"/>
      <protection locked="0"/>
    </xf>
    <xf numFmtId="9" fontId="0" fillId="4" borderId="2" xfId="3" applyNumberFormat="1" applyFont="1" applyFill="1" applyBorder="1" applyAlignment="1">
      <alignment horizontal="center" vertical="center" wrapText="1"/>
    </xf>
    <xf numFmtId="0" fontId="0" fillId="4" borderId="2" xfId="0" applyNumberFormat="1" applyFont="1" applyFill="1" applyBorder="1" applyAlignment="1">
      <alignment horizontal="center" vertical="center" wrapText="1"/>
    </xf>
    <xf numFmtId="10" fontId="0" fillId="0" borderId="2" xfId="0" applyNumberFormat="1" applyFont="1" applyFill="1" applyBorder="1" applyAlignment="1">
      <alignment horizontal="center" vertical="center" wrapText="1"/>
    </xf>
    <xf numFmtId="41" fontId="1" fillId="0" borderId="2" xfId="7" applyFont="1" applyFill="1" applyBorder="1" applyAlignment="1">
      <alignment horizontal="center" vertical="center" wrapText="1"/>
    </xf>
    <xf numFmtId="0" fontId="0" fillId="0" borderId="2" xfId="0" applyFont="1" applyFill="1" applyBorder="1" applyAlignment="1">
      <alignment horizontal="center" vertical="center" wrapText="1"/>
    </xf>
    <xf numFmtId="9" fontId="0" fillId="0" borderId="2" xfId="3" applyFont="1" applyFill="1" applyBorder="1" applyAlignment="1">
      <alignment horizontal="center" vertical="center" wrapText="1"/>
    </xf>
    <xf numFmtId="9" fontId="0" fillId="0" borderId="2" xfId="2" applyFont="1" applyFill="1" applyBorder="1" applyAlignment="1">
      <alignment horizontal="center" vertical="center" wrapText="1"/>
    </xf>
    <xf numFmtId="9" fontId="1" fillId="0" borderId="2" xfId="3"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30" fillId="12" borderId="2" xfId="0" applyFont="1"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textRotation="90" wrapText="1"/>
      <protection locked="0"/>
    </xf>
    <xf numFmtId="0" fontId="30" fillId="12" borderId="35" xfId="0" applyFont="1" applyFill="1" applyBorder="1" applyAlignment="1" applyProtection="1">
      <alignment horizontal="center" vertical="center" textRotation="90" wrapText="1"/>
      <protection locked="0"/>
    </xf>
    <xf numFmtId="0" fontId="30" fillId="12" borderId="35" xfId="0" applyFont="1" applyFill="1" applyBorder="1" applyAlignment="1" applyProtection="1">
      <alignment horizontal="center" vertical="center" wrapText="1"/>
      <protection locked="0"/>
    </xf>
    <xf numFmtId="0" fontId="57" fillId="0" borderId="0" xfId="0" applyFont="1" applyFill="1" applyBorder="1" applyAlignment="1">
      <alignment vertical="center" wrapText="1"/>
    </xf>
    <xf numFmtId="0" fontId="57" fillId="0" borderId="0" xfId="0" applyFont="1" applyBorder="1" applyAlignment="1">
      <alignment vertical="center" wrapText="1"/>
    </xf>
    <xf numFmtId="0" fontId="0" fillId="5" borderId="5" xfId="0" applyFont="1" applyFill="1" applyBorder="1" applyAlignment="1" applyProtection="1">
      <alignment horizontal="center" vertical="center" wrapText="1"/>
      <protection locked="0"/>
    </xf>
    <xf numFmtId="0" fontId="0" fillId="0" borderId="6" xfId="0" applyFont="1" applyBorder="1" applyAlignment="1">
      <alignment horizontal="justify" vertical="center" wrapText="1"/>
    </xf>
    <xf numFmtId="9" fontId="0" fillId="0" borderId="6" xfId="0" applyNumberFormat="1" applyFont="1" applyFill="1" applyBorder="1" applyAlignment="1" applyProtection="1">
      <alignment horizontal="center" vertical="center" wrapText="1"/>
      <protection locked="0"/>
    </xf>
    <xf numFmtId="0" fontId="0" fillId="4" borderId="6" xfId="0" applyFont="1" applyFill="1" applyBorder="1" applyAlignment="1">
      <alignment horizontal="center" vertical="center" wrapText="1"/>
    </xf>
    <xf numFmtId="10" fontId="0" fillId="0" borderId="6" xfId="0" applyNumberFormat="1" applyFont="1" applyFill="1" applyBorder="1" applyAlignment="1" applyProtection="1">
      <alignment horizontal="center" vertical="center" wrapText="1"/>
      <protection locked="0"/>
    </xf>
    <xf numFmtId="10" fontId="0" fillId="4" borderId="6" xfId="0" applyNumberFormat="1" applyFont="1" applyFill="1" applyBorder="1" applyAlignment="1" applyProtection="1">
      <alignment horizontal="center" vertical="center" wrapText="1"/>
      <protection locked="0"/>
    </xf>
    <xf numFmtId="0" fontId="0" fillId="0" borderId="6" xfId="0" applyFont="1" applyBorder="1" applyAlignment="1">
      <alignment horizontal="center" vertical="center" wrapText="1"/>
    </xf>
    <xf numFmtId="0" fontId="26" fillId="4" borderId="6" xfId="0" applyFont="1" applyFill="1" applyBorder="1" applyAlignment="1" applyProtection="1">
      <alignment horizontal="center" vertical="center" wrapText="1"/>
      <protection locked="0"/>
    </xf>
    <xf numFmtId="0" fontId="33" fillId="0" borderId="6" xfId="0" applyFont="1" applyBorder="1" applyAlignment="1" applyProtection="1">
      <alignment vertical="center" wrapText="1"/>
      <protection locked="0"/>
    </xf>
    <xf numFmtId="0" fontId="26" fillId="0" borderId="6" xfId="0" applyFont="1" applyBorder="1" applyAlignment="1">
      <alignment horizontal="center" vertical="center" wrapText="1"/>
    </xf>
    <xf numFmtId="0" fontId="26" fillId="0" borderId="6" xfId="0" applyFont="1" applyFill="1" applyBorder="1" applyAlignment="1" applyProtection="1">
      <alignment horizontal="justify" vertical="center" wrapText="1"/>
      <protection locked="0"/>
    </xf>
    <xf numFmtId="0" fontId="22" fillId="0" borderId="6" xfId="0" applyFont="1" applyFill="1" applyBorder="1" applyAlignment="1" applyProtection="1">
      <alignment horizontal="center" vertical="center" wrapText="1"/>
      <protection locked="0"/>
    </xf>
    <xf numFmtId="0" fontId="26" fillId="0" borderId="6" xfId="0" applyFont="1" applyFill="1" applyBorder="1" applyAlignment="1" applyProtection="1">
      <alignment horizontal="center" vertical="center" wrapText="1"/>
      <protection locked="0"/>
    </xf>
    <xf numFmtId="0" fontId="26" fillId="0" borderId="6" xfId="0" applyFont="1" applyBorder="1" applyAlignment="1">
      <alignment horizontal="justify" vertical="center" wrapText="1"/>
    </xf>
    <xf numFmtId="0" fontId="43" fillId="0" borderId="6" xfId="0" applyFont="1" applyFill="1" applyBorder="1" applyAlignment="1" applyProtection="1">
      <alignment vertical="center" wrapText="1"/>
      <protection locked="0"/>
    </xf>
    <xf numFmtId="0" fontId="0" fillId="5" borderId="1" xfId="0" applyFont="1" applyFill="1" applyBorder="1" applyAlignment="1" applyProtection="1">
      <alignment horizontal="center" vertical="center" wrapText="1"/>
      <protection locked="0"/>
    </xf>
    <xf numFmtId="9" fontId="0" fillId="4" borderId="2" xfId="3" applyFont="1" applyFill="1" applyBorder="1" applyAlignment="1">
      <alignment horizontal="center" vertical="center" wrapText="1"/>
    </xf>
    <xf numFmtId="0" fontId="0" fillId="5" borderId="8" xfId="0" applyFont="1" applyFill="1" applyBorder="1" applyAlignment="1" applyProtection="1">
      <alignment horizontal="center" vertical="center" wrapText="1"/>
      <protection locked="0"/>
    </xf>
    <xf numFmtId="0" fontId="0" fillId="0" borderId="9" xfId="0" applyFont="1" applyBorder="1" applyAlignment="1">
      <alignment horizontal="justify" vertical="center" wrapText="1"/>
    </xf>
    <xf numFmtId="9" fontId="0" fillId="0" borderId="9" xfId="0" applyNumberFormat="1" applyFont="1" applyFill="1" applyBorder="1" applyAlignment="1" applyProtection="1">
      <alignment horizontal="center" vertical="center" wrapText="1"/>
      <protection locked="0"/>
    </xf>
    <xf numFmtId="0" fontId="0" fillId="4" borderId="9" xfId="0" applyFont="1" applyFill="1" applyBorder="1" applyAlignment="1">
      <alignment horizontal="center" vertical="center" wrapText="1"/>
    </xf>
    <xf numFmtId="10" fontId="0" fillId="0" borderId="9" xfId="0" applyNumberFormat="1" applyFont="1" applyFill="1" applyBorder="1" applyAlignment="1" applyProtection="1">
      <alignment horizontal="center" vertical="center" wrapText="1"/>
      <protection locked="0"/>
    </xf>
    <xf numFmtId="10" fontId="0" fillId="4" borderId="9" xfId="0" applyNumberFormat="1" applyFont="1" applyFill="1" applyBorder="1" applyAlignment="1" applyProtection="1">
      <alignment horizontal="center" vertical="center" wrapText="1"/>
      <protection locked="0"/>
    </xf>
    <xf numFmtId="0" fontId="0" fillId="0" borderId="9" xfId="0" applyFont="1" applyBorder="1" applyAlignment="1">
      <alignment horizontal="center" vertical="center" wrapText="1"/>
    </xf>
    <xf numFmtId="0" fontId="26" fillId="4" borderId="9" xfId="0" applyFont="1" applyFill="1" applyBorder="1" applyAlignment="1" applyProtection="1">
      <alignment horizontal="center" vertical="center" wrapText="1"/>
      <protection locked="0"/>
    </xf>
    <xf numFmtId="0" fontId="28" fillId="4" borderId="9" xfId="0" applyFont="1" applyFill="1" applyBorder="1" applyAlignment="1" applyProtection="1">
      <alignment horizontal="center" vertical="center" wrapText="1"/>
      <protection locked="0"/>
    </xf>
    <xf numFmtId="0" fontId="26" fillId="0" borderId="9" xfId="0" applyFont="1" applyBorder="1" applyAlignment="1">
      <alignment horizontal="center" vertical="center" wrapText="1"/>
    </xf>
    <xf numFmtId="0" fontId="26" fillId="0" borderId="9" xfId="0" applyFont="1" applyFill="1" applyBorder="1" applyAlignment="1" applyProtection="1">
      <alignment horizontal="justify" vertical="center" wrapText="1"/>
      <protection locked="0"/>
    </xf>
    <xf numFmtId="0" fontId="26" fillId="0" borderId="9" xfId="0" applyFont="1" applyFill="1" applyBorder="1" applyAlignment="1" applyProtection="1">
      <alignment horizontal="center" vertical="center" wrapText="1"/>
      <protection locked="0"/>
    </xf>
    <xf numFmtId="0" fontId="26" fillId="0" borderId="9" xfId="0" applyFont="1" applyBorder="1" applyAlignment="1">
      <alignment horizontal="justify" vertical="center" wrapText="1"/>
    </xf>
    <xf numFmtId="0" fontId="0" fillId="0" borderId="9" xfId="0" applyFont="1" applyFill="1" applyBorder="1" applyAlignment="1" applyProtection="1">
      <alignment vertical="center" wrapText="1"/>
      <protection locked="0"/>
    </xf>
    <xf numFmtId="9" fontId="0" fillId="0" borderId="0" xfId="0" applyNumberFormat="1" applyAlignment="1">
      <alignment horizontal="center" vertical="center"/>
    </xf>
    <xf numFmtId="10" fontId="0" fillId="3" borderId="2" xfId="0" applyNumberFormat="1" applyFont="1" applyFill="1" applyBorder="1" applyAlignment="1" applyProtection="1">
      <alignment horizontal="center" vertical="center" wrapText="1"/>
      <protection locked="0"/>
    </xf>
    <xf numFmtId="0" fontId="33" fillId="0" borderId="2" xfId="0" applyFont="1" applyBorder="1" applyAlignment="1" applyProtection="1">
      <alignment vertical="center" wrapText="1"/>
      <protection locked="0"/>
    </xf>
    <xf numFmtId="0" fontId="26" fillId="0" borderId="2" xfId="0" applyFont="1" applyFill="1" applyBorder="1" applyAlignment="1">
      <alignment horizontal="left" vertical="center" wrapText="1"/>
    </xf>
    <xf numFmtId="10" fontId="0" fillId="0" borderId="62" xfId="0" applyNumberFormat="1" applyFont="1" applyFill="1" applyBorder="1" applyAlignment="1" applyProtection="1">
      <alignment horizontal="center" vertical="center" wrapText="1"/>
      <protection locked="0"/>
    </xf>
    <xf numFmtId="10" fontId="0" fillId="4" borderId="62" xfId="0" applyNumberFormat="1" applyFont="1" applyFill="1" applyBorder="1" applyAlignment="1" applyProtection="1">
      <alignment horizontal="center" vertical="center" wrapText="1"/>
      <protection locked="0"/>
    </xf>
    <xf numFmtId="10" fontId="0" fillId="0" borderId="75" xfId="0" applyNumberFormat="1" applyFont="1" applyFill="1" applyBorder="1" applyAlignment="1" applyProtection="1">
      <alignment horizontal="center" vertical="center" wrapText="1"/>
      <protection locked="0"/>
    </xf>
    <xf numFmtId="10" fontId="0" fillId="4" borderId="75" xfId="0" applyNumberFormat="1" applyFont="1" applyFill="1" applyBorder="1" applyAlignment="1" applyProtection="1">
      <alignment horizontal="center" vertical="center" wrapText="1"/>
      <protection locked="0"/>
    </xf>
    <xf numFmtId="10" fontId="0" fillId="4" borderId="63" xfId="0" applyNumberFormat="1" applyFont="1" applyFill="1" applyBorder="1" applyAlignment="1" applyProtection="1">
      <alignment horizontal="center" vertical="center" wrapText="1"/>
      <protection locked="0"/>
    </xf>
    <xf numFmtId="0" fontId="26" fillId="0" borderId="2" xfId="0" applyFont="1" applyFill="1" applyBorder="1" applyAlignment="1">
      <alignment horizontal="justify" vertical="center" wrapText="1"/>
    </xf>
    <xf numFmtId="0" fontId="30" fillId="12" borderId="2" xfId="0" applyFont="1" applyFill="1" applyBorder="1" applyAlignment="1" applyProtection="1">
      <alignment horizontal="justify" vertical="center" wrapText="1"/>
      <protection locked="0"/>
    </xf>
    <xf numFmtId="0" fontId="30" fillId="12" borderId="2" xfId="0" applyFont="1" applyFill="1" applyBorder="1" applyAlignment="1" applyProtection="1">
      <alignment horizontal="center" vertical="center" wrapText="1"/>
      <protection locked="0"/>
    </xf>
    <xf numFmtId="0" fontId="30" fillId="12" borderId="35" xfId="0" applyFont="1" applyFill="1" applyBorder="1" applyAlignment="1" applyProtection="1">
      <alignment horizontal="center" vertical="center" wrapText="1"/>
      <protection locked="0"/>
    </xf>
    <xf numFmtId="10" fontId="43" fillId="0" borderId="2" xfId="0" applyNumberFormat="1" applyFont="1" applyBorder="1" applyAlignment="1" applyProtection="1">
      <alignment horizontal="justify" vertical="center" wrapText="1"/>
      <protection locked="0"/>
    </xf>
    <xf numFmtId="10" fontId="0" fillId="0" borderId="2" xfId="0" applyNumberFormat="1" applyBorder="1" applyAlignment="1" applyProtection="1">
      <alignment horizontal="justify" vertical="center" wrapText="1"/>
      <protection locked="0"/>
    </xf>
    <xf numFmtId="0" fontId="34" fillId="0" borderId="2" xfId="0" applyFont="1" applyBorder="1" applyAlignment="1">
      <alignment horizontal="justify" vertical="center" wrapText="1"/>
    </xf>
    <xf numFmtId="0" fontId="30" fillId="0" borderId="2" xfId="0" applyFont="1" applyBorder="1" applyAlignment="1" applyProtection="1">
      <alignment vertical="center" wrapText="1"/>
      <protection locked="0"/>
    </xf>
    <xf numFmtId="0" fontId="34" fillId="0" borderId="2" xfId="0" applyFont="1" applyBorder="1" applyAlignment="1">
      <alignment vertical="center" wrapText="1"/>
    </xf>
    <xf numFmtId="0" fontId="33" fillId="4" borderId="0" xfId="0" applyFont="1" applyFill="1" applyAlignment="1">
      <alignment vertical="top" wrapText="1"/>
    </xf>
    <xf numFmtId="0" fontId="30" fillId="12" borderId="2" xfId="0" applyFont="1" applyFill="1" applyBorder="1" applyAlignment="1" applyProtection="1">
      <alignment horizontal="center" vertical="center" wrapText="1"/>
      <protection locked="0"/>
    </xf>
    <xf numFmtId="0" fontId="30" fillId="12" borderId="35"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14" fontId="30" fillId="15" borderId="35"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12" borderId="35" xfId="0" applyFont="1" applyFill="1" applyBorder="1" applyAlignment="1" applyProtection="1">
      <alignment horizontal="center" vertical="center" wrapText="1"/>
      <protection locked="0"/>
    </xf>
    <xf numFmtId="0" fontId="2" fillId="12" borderId="35" xfId="0" applyFont="1" applyFill="1" applyBorder="1" applyAlignment="1" applyProtection="1">
      <alignment horizontal="justify" vertical="center" wrapText="1"/>
      <protection locked="0"/>
    </xf>
    <xf numFmtId="0" fontId="2"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justify" vertical="center" wrapText="1"/>
      <protection locked="0"/>
    </xf>
    <xf numFmtId="0" fontId="2" fillId="15" borderId="35"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2" fillId="15" borderId="2" xfId="0" applyFont="1" applyFill="1" applyBorder="1" applyAlignment="1" applyProtection="1">
      <alignment horizontal="center" vertical="center" wrapText="1"/>
      <protection locked="0"/>
    </xf>
    <xf numFmtId="0" fontId="2" fillId="15" borderId="2" xfId="0" applyFont="1" applyFill="1" applyBorder="1" applyAlignment="1" applyProtection="1">
      <alignment horizontal="center" vertical="top" wrapText="1"/>
      <protection locked="0"/>
    </xf>
    <xf numFmtId="0" fontId="73" fillId="0" borderId="0" xfId="0" applyFont="1"/>
    <xf numFmtId="0" fontId="73" fillId="0" borderId="2" xfId="0" applyFont="1" applyBorder="1" applyAlignment="1" applyProtection="1">
      <alignment horizontal="center" vertical="center" wrapText="1"/>
      <protection locked="0"/>
    </xf>
    <xf numFmtId="0" fontId="73" fillId="0" borderId="2" xfId="0" applyFont="1" applyBorder="1" applyAlignment="1">
      <alignment horizontal="justify" vertical="center" wrapText="1"/>
    </xf>
    <xf numFmtId="9" fontId="73" fillId="0" borderId="2" xfId="0" applyNumberFormat="1" applyFont="1" applyBorder="1" applyAlignment="1" applyProtection="1">
      <alignment horizontal="center" vertical="center" wrapText="1"/>
      <protection locked="0"/>
    </xf>
    <xf numFmtId="9" fontId="73" fillId="0" borderId="2" xfId="0" applyNumberFormat="1" applyFont="1" applyBorder="1" applyAlignment="1">
      <alignment horizontal="center" vertical="center" wrapText="1"/>
    </xf>
    <xf numFmtId="9" fontId="1" fillId="0" borderId="2" xfId="2" applyFont="1" applyFill="1" applyBorder="1" applyAlignment="1">
      <alignment horizontal="center" vertical="center" wrapText="1"/>
    </xf>
    <xf numFmtId="10" fontId="73" fillId="0" borderId="2" xfId="0" applyNumberFormat="1" applyFont="1" applyBorder="1" applyAlignment="1" applyProtection="1">
      <alignment horizontal="center" vertical="center" wrapText="1"/>
      <protection locked="0"/>
    </xf>
    <xf numFmtId="0" fontId="73" fillId="0" borderId="2" xfId="0" applyFont="1" applyBorder="1" applyAlignment="1">
      <alignment horizontal="center" vertical="center" wrapText="1"/>
    </xf>
    <xf numFmtId="10" fontId="73" fillId="0" borderId="2" xfId="0" applyNumberFormat="1" applyFont="1" applyBorder="1" applyAlignment="1" applyProtection="1">
      <alignment horizontal="justify" vertical="center" wrapText="1"/>
      <protection locked="0"/>
    </xf>
    <xf numFmtId="0" fontId="2" fillId="17" borderId="3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9" fontId="2" fillId="12" borderId="2" xfId="3" applyFont="1" applyFill="1" applyBorder="1" applyAlignment="1" applyProtection="1">
      <alignment horizontal="center" vertical="center" wrapText="1"/>
      <protection locked="0"/>
    </xf>
    <xf numFmtId="0" fontId="2" fillId="17" borderId="2" xfId="0"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wrapText="1"/>
      <protection locked="0"/>
    </xf>
    <xf numFmtId="0" fontId="1" fillId="0" borderId="0" xfId="0" applyFont="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24" xfId="0" applyFont="1" applyFill="1" applyBorder="1" applyAlignment="1" applyProtection="1">
      <alignment vertical="center" wrapText="1"/>
      <protection locked="0"/>
    </xf>
    <xf numFmtId="0" fontId="74" fillId="0" borderId="0" xfId="0" applyFont="1" applyFill="1" applyBorder="1" applyAlignment="1">
      <alignment vertical="center" wrapText="1"/>
    </xf>
    <xf numFmtId="0" fontId="74" fillId="0" borderId="0" xfId="0" applyFont="1" applyBorder="1" applyAlignment="1">
      <alignment vertical="center" wrapText="1"/>
    </xf>
    <xf numFmtId="0" fontId="76" fillId="0" borderId="0" xfId="0" applyFont="1"/>
    <xf numFmtId="0" fontId="30" fillId="12" borderId="2" xfId="0" applyFont="1" applyFill="1" applyBorder="1" applyAlignment="1" applyProtection="1">
      <alignment horizontal="center" vertical="center" wrapText="1"/>
      <protection locked="0"/>
    </xf>
    <xf numFmtId="0" fontId="30" fillId="12" borderId="35" xfId="0" applyFont="1" applyFill="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74" fillId="4" borderId="0" xfId="0" applyFont="1" applyFill="1" applyBorder="1" applyAlignment="1">
      <alignment vertical="center" wrapText="1"/>
    </xf>
    <xf numFmtId="0" fontId="74" fillId="0" borderId="0" xfId="0" applyFont="1"/>
    <xf numFmtId="0" fontId="0" fillId="0" borderId="2" xfId="0" applyBorder="1"/>
    <xf numFmtId="9" fontId="0" fillId="0" borderId="76" xfId="0" applyNumberFormat="1" applyFill="1" applyBorder="1" applyAlignment="1" applyProtection="1">
      <alignment horizontal="center" vertical="center" wrapText="1"/>
      <protection locked="0"/>
    </xf>
    <xf numFmtId="9" fontId="0" fillId="0" borderId="85" xfId="0" applyNumberFormat="1" applyFill="1" applyBorder="1" applyAlignment="1" applyProtection="1">
      <alignment horizontal="center" vertical="center" wrapText="1"/>
      <protection locked="0"/>
    </xf>
    <xf numFmtId="9" fontId="0" fillId="0" borderId="86" xfId="0" applyNumberFormat="1" applyFill="1" applyBorder="1" applyAlignment="1" applyProtection="1">
      <alignment horizontal="center" vertical="center" wrapText="1"/>
      <protection locked="0"/>
    </xf>
    <xf numFmtId="9" fontId="0" fillId="0" borderId="86" xfId="0" applyNumberFormat="1" applyBorder="1" applyAlignment="1" applyProtection="1">
      <alignment horizontal="center" vertical="center" wrapText="1"/>
      <protection locked="0"/>
    </xf>
    <xf numFmtId="0" fontId="0" fillId="0" borderId="31" xfId="0" applyBorder="1" applyAlignment="1">
      <alignment horizontal="justify" vertical="center" wrapText="1"/>
    </xf>
    <xf numFmtId="0" fontId="0" fillId="0" borderId="34" xfId="0" applyBorder="1" applyAlignment="1">
      <alignment horizontal="justify" vertical="center" wrapText="1"/>
    </xf>
    <xf numFmtId="0" fontId="0" fillId="0" borderId="27" xfId="0" applyBorder="1" applyAlignment="1">
      <alignment horizontal="justify" vertical="top" wrapText="1"/>
    </xf>
    <xf numFmtId="0" fontId="0" fillId="0" borderId="27" xfId="0" applyBorder="1" applyAlignment="1">
      <alignment horizontal="justify" vertical="center" wrapText="1"/>
    </xf>
    <xf numFmtId="0" fontId="0" fillId="19" borderId="2" xfId="0" applyFill="1" applyBorder="1" applyAlignment="1">
      <alignment horizontal="center" vertical="center" wrapText="1"/>
    </xf>
    <xf numFmtId="0" fontId="0" fillId="22" borderId="2" xfId="0"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wrapText="1"/>
      <protection locked="0"/>
    </xf>
    <xf numFmtId="0" fontId="30" fillId="12" borderId="35"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17" fillId="3" borderId="2" xfId="1" applyFont="1" applyFill="1" applyBorder="1" applyAlignment="1">
      <alignment horizontal="center" vertical="center" wrapText="1"/>
    </xf>
    <xf numFmtId="0" fontId="0" fillId="0" borderId="2" xfId="0" applyBorder="1" applyAlignment="1" applyProtection="1">
      <alignment horizontal="left" vertical="center" wrapText="1"/>
      <protection locked="0"/>
    </xf>
    <xf numFmtId="0" fontId="0" fillId="4" borderId="2" xfId="0" applyFill="1" applyBorder="1" applyAlignment="1">
      <alignment horizontal="justify" vertical="center" wrapText="1"/>
    </xf>
    <xf numFmtId="9" fontId="0" fillId="4" borderId="2" xfId="0" applyNumberFormat="1" applyFill="1" applyBorder="1" applyAlignment="1" applyProtection="1">
      <alignment horizontal="center" vertical="center" wrapText="1"/>
      <protection locked="0"/>
    </xf>
    <xf numFmtId="0" fontId="0" fillId="4" borderId="2" xfId="0" applyFill="1" applyBorder="1" applyAlignment="1" applyProtection="1">
      <alignment horizontal="center" vertical="center" textRotation="90" wrapText="1"/>
      <protection locked="0"/>
    </xf>
    <xf numFmtId="49" fontId="26" fillId="0" borderId="2" xfId="0" applyNumberFormat="1" applyFont="1" applyBorder="1" applyAlignment="1">
      <alignment horizontal="justify" vertical="center" wrapText="1"/>
    </xf>
    <xf numFmtId="10" fontId="33" fillId="0" borderId="0" xfId="0" applyNumberFormat="1" applyFont="1" applyAlignment="1" applyProtection="1">
      <alignment horizontal="center" vertical="center" wrapText="1"/>
      <protection locked="0"/>
    </xf>
    <xf numFmtId="0" fontId="30" fillId="17" borderId="35" xfId="0" applyFont="1" applyFill="1" applyBorder="1" applyAlignment="1" applyProtection="1">
      <alignment horizontal="center" vertical="center" wrapText="1"/>
      <protection locked="0"/>
    </xf>
    <xf numFmtId="10" fontId="0" fillId="0" borderId="4" xfId="0" applyNumberForma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10" fontId="0" fillId="4" borderId="75" xfId="0" applyNumberFormat="1" applyFill="1" applyBorder="1" applyAlignment="1" applyProtection="1">
      <alignment horizontal="center" vertical="center" wrapText="1"/>
      <protection locked="0"/>
    </xf>
    <xf numFmtId="0" fontId="0" fillId="0" borderId="35" xfId="0" applyBorder="1" applyAlignment="1">
      <alignment horizontal="center" vertical="center" wrapText="1"/>
    </xf>
    <xf numFmtId="0" fontId="26" fillId="0" borderId="35" xfId="0" applyFont="1" applyBorder="1" applyAlignment="1" applyProtection="1">
      <alignment horizontal="justify" vertical="center" wrapText="1"/>
      <protection locked="0"/>
    </xf>
    <xf numFmtId="0" fontId="0" fillId="0" borderId="35" xfId="0" applyBorder="1" applyAlignment="1" applyProtection="1">
      <alignment vertical="center" wrapText="1"/>
      <protection locked="0"/>
    </xf>
    <xf numFmtId="9" fontId="1" fillId="4" borderId="2" xfId="3" applyFont="1" applyFill="1" applyBorder="1" applyAlignment="1">
      <alignment horizontal="center" vertical="center" wrapText="1"/>
    </xf>
    <xf numFmtId="9" fontId="0" fillId="0" borderId="2" xfId="3" applyFont="1" applyBorder="1" applyAlignment="1" applyProtection="1">
      <alignment horizontal="center" vertical="center" wrapText="1"/>
      <protection locked="0"/>
    </xf>
    <xf numFmtId="9" fontId="33" fillId="0" borderId="2" xfId="3" applyFont="1" applyBorder="1" applyAlignment="1" applyProtection="1">
      <alignment horizontal="center" vertical="center" wrapText="1"/>
      <protection locked="0"/>
    </xf>
    <xf numFmtId="165" fontId="0" fillId="4" borderId="2" xfId="5" applyNumberFormat="1" applyFont="1" applyFill="1" applyBorder="1" applyAlignment="1">
      <alignment horizontal="center" vertical="center" wrapText="1"/>
    </xf>
    <xf numFmtId="165" fontId="1" fillId="4" borderId="2" xfId="5" applyNumberFormat="1" applyFont="1" applyFill="1" applyBorder="1" applyAlignment="1">
      <alignment horizontal="center" vertical="center" wrapText="1"/>
    </xf>
    <xf numFmtId="10" fontId="0" fillId="0" borderId="25" xfId="0" applyNumberFormat="1" applyBorder="1" applyAlignment="1" applyProtection="1">
      <alignment horizontal="center" vertical="center" wrapText="1"/>
      <protection locked="0"/>
    </xf>
    <xf numFmtId="0" fontId="0" fillId="0" borderId="25" xfId="0" applyBorder="1" applyAlignment="1">
      <alignment horizontal="center" vertical="center" wrapText="1"/>
    </xf>
    <xf numFmtId="10" fontId="0" fillId="0" borderId="73" xfId="0" applyNumberFormat="1" applyBorder="1" applyAlignment="1" applyProtection="1">
      <alignment horizontal="center" vertical="center" wrapText="1"/>
      <protection locked="0"/>
    </xf>
    <xf numFmtId="0" fontId="15" fillId="0" borderId="0" xfId="0" applyFont="1" applyAlignment="1">
      <alignment horizontal="center" vertical="top" wrapText="1"/>
    </xf>
    <xf numFmtId="0" fontId="15" fillId="0" borderId="0" xfId="1" applyFont="1" applyAlignment="1">
      <alignment horizontal="center" vertical="center" wrapText="1"/>
    </xf>
    <xf numFmtId="0" fontId="34" fillId="0" borderId="0" xfId="0" applyFont="1" applyAlignment="1">
      <alignment horizontal="center" vertical="top"/>
    </xf>
    <xf numFmtId="0" fontId="35" fillId="0" borderId="0" xfId="0" applyFont="1" applyAlignment="1" applyProtection="1">
      <alignment vertical="center" wrapText="1"/>
      <protection locked="0"/>
    </xf>
    <xf numFmtId="0" fontId="77" fillId="0" borderId="24" xfId="0" applyFont="1" applyBorder="1" applyAlignment="1" applyProtection="1">
      <alignment vertical="center" wrapText="1"/>
      <protection locked="0"/>
    </xf>
    <xf numFmtId="0" fontId="78" fillId="26" borderId="2" xfId="0" applyFont="1" applyFill="1" applyBorder="1" applyAlignment="1" applyProtection="1">
      <alignment horizontal="center" vertical="center" wrapText="1"/>
      <protection locked="0"/>
    </xf>
    <xf numFmtId="0" fontId="2" fillId="26" borderId="35" xfId="0" applyFont="1" applyFill="1" applyBorder="1" applyAlignment="1" applyProtection="1">
      <alignment horizontal="center" vertical="center" wrapText="1"/>
      <protection locked="0"/>
    </xf>
    <xf numFmtId="9" fontId="2" fillId="26" borderId="35" xfId="0" applyNumberFormat="1" applyFont="1" applyFill="1" applyBorder="1" applyAlignment="1" applyProtection="1">
      <alignment horizontal="center" vertical="center" wrapText="1"/>
      <protection locked="0"/>
    </xf>
    <xf numFmtId="0" fontId="30" fillId="26" borderId="2" xfId="0" applyFont="1" applyFill="1" applyBorder="1" applyAlignment="1" applyProtection="1">
      <alignment horizontal="center" vertical="center" wrapText="1"/>
      <protection locked="0"/>
    </xf>
    <xf numFmtId="0" fontId="17" fillId="0" borderId="0" xfId="1" applyFont="1" applyAlignment="1" applyProtection="1">
      <alignment horizontal="center" vertical="center" wrapText="1"/>
      <protection locked="0"/>
    </xf>
    <xf numFmtId="0" fontId="17" fillId="0" borderId="1" xfId="1" applyFont="1" applyBorder="1" applyAlignment="1" applyProtection="1">
      <alignment horizontal="center" vertical="center" wrapText="1"/>
      <protection locked="0"/>
    </xf>
    <xf numFmtId="167" fontId="17" fillId="3" borderId="2" xfId="2" applyNumberFormat="1" applyFont="1" applyFill="1" applyBorder="1" applyAlignment="1">
      <alignment horizontal="center" vertical="center" wrapText="1"/>
    </xf>
    <xf numFmtId="9" fontId="17" fillId="3" borderId="2" xfId="1" applyNumberFormat="1" applyFont="1" applyFill="1" applyBorder="1" applyAlignment="1" applyProtection="1">
      <alignment horizontal="center" vertical="center" wrapText="1"/>
      <protection locked="0"/>
    </xf>
    <xf numFmtId="0" fontId="18" fillId="3" borderId="2" xfId="0" applyFont="1" applyFill="1" applyBorder="1" applyAlignment="1">
      <alignment wrapText="1"/>
    </xf>
    <xf numFmtId="10" fontId="17" fillId="3" borderId="2" xfId="1" applyNumberFormat="1" applyFont="1" applyFill="1" applyBorder="1" applyAlignment="1" applyProtection="1">
      <alignment horizontal="center" vertical="center" wrapText="1"/>
      <protection locked="0"/>
    </xf>
    <xf numFmtId="9" fontId="17" fillId="3" borderId="2" xfId="2" applyFont="1" applyFill="1" applyBorder="1" applyAlignment="1">
      <alignment horizontal="center" vertical="center" wrapText="1"/>
    </xf>
    <xf numFmtId="10" fontId="17" fillId="2" borderId="2" xfId="1" applyNumberFormat="1" applyFont="1" applyFill="1" applyBorder="1" applyAlignment="1" applyProtection="1">
      <alignment horizontal="center" vertical="center" wrapText="1"/>
      <protection locked="0"/>
    </xf>
    <xf numFmtId="0" fontId="17" fillId="0" borderId="2" xfId="1" applyFont="1" applyBorder="1" applyAlignment="1" applyProtection="1">
      <alignment horizontal="left" vertical="center" wrapText="1"/>
      <protection locked="0"/>
    </xf>
    <xf numFmtId="0" fontId="17" fillId="0" borderId="2" xfId="1" applyFont="1" applyBorder="1" applyAlignment="1">
      <alignment horizontal="justify" vertical="center" wrapText="1"/>
    </xf>
    <xf numFmtId="0" fontId="17" fillId="0" borderId="2" xfId="1" applyFont="1" applyBorder="1" applyAlignment="1" applyProtection="1">
      <alignment horizontal="center" vertical="center" wrapText="1"/>
      <protection locked="0"/>
    </xf>
    <xf numFmtId="168" fontId="17" fillId="0" borderId="2" xfId="1" applyNumberFormat="1" applyFont="1" applyBorder="1" applyAlignment="1" applyProtection="1">
      <alignment horizontal="center" vertical="center" wrapText="1"/>
      <protection locked="0"/>
    </xf>
    <xf numFmtId="0" fontId="19" fillId="0" borderId="2" xfId="1" applyFont="1" applyBorder="1" applyAlignment="1" applyProtection="1">
      <alignment horizontal="center" vertical="center" wrapText="1"/>
      <protection locked="0"/>
    </xf>
    <xf numFmtId="0" fontId="17" fillId="0" borderId="2" xfId="1" applyFont="1" applyBorder="1" applyAlignment="1" applyProtection="1">
      <alignment horizontal="justify" vertical="center" wrapText="1"/>
      <protection locked="0"/>
    </xf>
    <xf numFmtId="0" fontId="17" fillId="0" borderId="2" xfId="0" applyFont="1" applyBorder="1" applyAlignment="1">
      <alignment vertical="center" wrapText="1"/>
    </xf>
    <xf numFmtId="0" fontId="18" fillId="0" borderId="2" xfId="0" applyFont="1" applyBorder="1" applyAlignment="1">
      <alignment vertical="center" wrapText="1"/>
    </xf>
    <xf numFmtId="0" fontId="17" fillId="0" borderId="2"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1" xfId="0" applyFont="1" applyBorder="1" applyAlignment="1">
      <alignment vertical="center" wrapText="1"/>
    </xf>
    <xf numFmtId="9" fontId="17" fillId="0" borderId="2" xfId="1" applyNumberFormat="1" applyFont="1" applyBorder="1" applyAlignment="1" applyProtection="1">
      <alignment horizontal="center" vertical="center" wrapText="1"/>
      <protection locked="0"/>
    </xf>
    <xf numFmtId="14" fontId="17" fillId="0" borderId="2" xfId="1" applyNumberFormat="1" applyFont="1" applyBorder="1" applyAlignment="1" applyProtection="1">
      <alignment horizontal="center" vertical="center" wrapText="1"/>
      <protection locked="0"/>
    </xf>
    <xf numFmtId="0" fontId="19" fillId="0" borderId="2" xfId="1" applyFont="1" applyBorder="1" applyAlignment="1" applyProtection="1">
      <alignment horizontal="justify" vertical="center" wrapText="1"/>
      <protection locked="0"/>
    </xf>
    <xf numFmtId="0" fontId="17" fillId="0" borderId="1" xfId="0" applyFont="1" applyBorder="1" applyAlignment="1">
      <alignment horizontal="center" vertical="center" wrapText="1"/>
    </xf>
    <xf numFmtId="0" fontId="17" fillId="0" borderId="2" xfId="0" applyFont="1" applyBorder="1" applyAlignment="1">
      <alignment wrapText="1"/>
    </xf>
    <xf numFmtId="9" fontId="17" fillId="9" borderId="2" xfId="0" applyNumberFormat="1" applyFont="1" applyFill="1" applyBorder="1" applyAlignment="1">
      <alignment wrapText="1"/>
    </xf>
    <xf numFmtId="0" fontId="17" fillId="9" borderId="2" xfId="0" applyFont="1" applyFill="1" applyBorder="1" applyAlignment="1">
      <alignment wrapText="1"/>
    </xf>
    <xf numFmtId="9" fontId="17" fillId="0" borderId="2" xfId="0" applyNumberFormat="1" applyFont="1" applyBorder="1" applyAlignment="1">
      <alignment wrapText="1"/>
    </xf>
    <xf numFmtId="9" fontId="18" fillId="3" borderId="2" xfId="0" applyNumberFormat="1" applyFont="1" applyFill="1" applyBorder="1" applyAlignment="1">
      <alignment horizontal="center" vertical="center" wrapText="1"/>
    </xf>
    <xf numFmtId="9" fontId="17" fillId="0" borderId="2" xfId="2" applyFont="1" applyFill="1" applyBorder="1" applyAlignment="1">
      <alignment horizontal="center" vertical="center" wrapText="1"/>
    </xf>
    <xf numFmtId="10" fontId="17" fillId="0" borderId="2" xfId="1" applyNumberFormat="1" applyFont="1" applyBorder="1" applyAlignment="1" applyProtection="1">
      <alignment horizontal="center" vertical="center" wrapText="1"/>
      <protection locked="0"/>
    </xf>
    <xf numFmtId="0" fontId="18" fillId="3" borderId="2" xfId="1" applyFont="1" applyFill="1" applyBorder="1" applyAlignment="1">
      <alignment horizontal="justify" vertical="center" wrapText="1"/>
    </xf>
    <xf numFmtId="0" fontId="17" fillId="6" borderId="93" xfId="1" applyFont="1" applyFill="1" applyBorder="1" applyAlignment="1">
      <alignment horizontal="justify" vertical="center" wrapText="1"/>
    </xf>
    <xf numFmtId="0" fontId="79" fillId="0" borderId="0" xfId="0" applyFont="1" applyAlignment="1">
      <alignment horizontal="left" vertical="center" wrapText="1"/>
    </xf>
    <xf numFmtId="9" fontId="17" fillId="3" borderId="2" xfId="1"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 fillId="29" borderId="2" xfId="0" applyNumberFormat="1" applyFont="1" applyFill="1" applyBorder="1" applyAlignment="1">
      <alignment horizontal="center" vertical="center" wrapText="1"/>
    </xf>
    <xf numFmtId="9" fontId="15" fillId="2" borderId="2" xfId="2" applyFont="1" applyFill="1" applyBorder="1" applyAlignment="1">
      <alignment horizontal="center" vertical="center" wrapText="1"/>
    </xf>
    <xf numFmtId="10" fontId="1" fillId="3" borderId="2" xfId="1" applyNumberFormat="1" applyFill="1" applyBorder="1" applyAlignment="1" applyProtection="1">
      <alignment horizontal="center" vertical="center" wrapText="1"/>
      <protection locked="0"/>
    </xf>
    <xf numFmtId="9" fontId="1" fillId="3" borderId="2" xfId="1" applyNumberFormat="1" applyFill="1" applyBorder="1" applyAlignment="1" applyProtection="1">
      <alignment horizontal="center" vertical="center" wrapText="1"/>
      <protection locked="0"/>
    </xf>
    <xf numFmtId="0" fontId="18" fillId="0" borderId="2" xfId="1" applyFont="1" applyBorder="1" applyAlignment="1" applyProtection="1">
      <alignment horizontal="center" vertical="center" wrapText="1"/>
      <protection locked="0"/>
    </xf>
    <xf numFmtId="0" fontId="18" fillId="9" borderId="9" xfId="0" applyFont="1" applyFill="1" applyBorder="1" applyAlignment="1">
      <alignment wrapText="1"/>
    </xf>
    <xf numFmtId="9" fontId="17" fillId="3" borderId="2" xfId="1" applyNumberFormat="1" applyFont="1" applyFill="1" applyBorder="1" applyAlignment="1">
      <alignment horizontal="left" vertical="center" wrapText="1"/>
    </xf>
    <xf numFmtId="0" fontId="17" fillId="9" borderId="31" xfId="0" applyFont="1" applyFill="1" applyBorder="1" applyAlignment="1">
      <alignment horizontal="center" vertical="center" wrapText="1"/>
    </xf>
    <xf numFmtId="0" fontId="17" fillId="0" borderId="31" xfId="0" applyFont="1" applyBorder="1" applyAlignment="1">
      <alignment wrapText="1"/>
    </xf>
    <xf numFmtId="9" fontId="17" fillId="0" borderId="31" xfId="0" applyNumberFormat="1" applyFont="1" applyBorder="1" applyAlignment="1">
      <alignment wrapText="1"/>
    </xf>
    <xf numFmtId="167" fontId="17" fillId="0" borderId="0" xfId="1" applyNumberFormat="1" applyFont="1" applyAlignment="1">
      <alignment horizontal="center" vertical="center" wrapText="1"/>
    </xf>
    <xf numFmtId="9" fontId="17" fillId="0" borderId="0" xfId="1" applyNumberFormat="1" applyFont="1" applyAlignment="1">
      <alignment horizontal="center" vertical="center" wrapText="1"/>
    </xf>
    <xf numFmtId="0" fontId="0" fillId="5" borderId="9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wrapText="1"/>
      <protection locked="0"/>
    </xf>
    <xf numFmtId="9" fontId="1" fillId="4" borderId="31" xfId="2" applyFill="1" applyBorder="1" applyAlignment="1">
      <alignment horizontal="center" vertical="center" wrapText="1"/>
    </xf>
    <xf numFmtId="0" fontId="27" fillId="3" borderId="2" xfId="0" applyFont="1" applyFill="1" applyBorder="1" applyAlignment="1" applyProtection="1">
      <alignment horizontal="left" vertical="center" wrapText="1"/>
      <protection locked="0"/>
    </xf>
    <xf numFmtId="0" fontId="0" fillId="4" borderId="2"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pplyProtection="1">
      <alignment horizontal="center" vertical="center" wrapText="1"/>
      <protection locked="0"/>
    </xf>
    <xf numFmtId="0" fontId="0" fillId="3" borderId="2" xfId="0" applyFill="1" applyBorder="1" applyAlignment="1" applyProtection="1">
      <alignment horizontal="justify" vertical="center" wrapText="1"/>
      <protection locked="0"/>
    </xf>
    <xf numFmtId="0" fontId="0" fillId="0" borderId="35" xfId="0" applyFont="1" applyFill="1" applyBorder="1" applyAlignment="1" applyProtection="1">
      <alignment horizontal="justify" vertical="center" wrapText="1"/>
      <protection locked="0"/>
    </xf>
    <xf numFmtId="0" fontId="83" fillId="0" borderId="0" xfId="0" applyFont="1"/>
    <xf numFmtId="0" fontId="42" fillId="12" borderId="2" xfId="0" applyFont="1" applyFill="1" applyBorder="1" applyAlignment="1" applyProtection="1">
      <alignment horizontal="center" vertical="center" wrapText="1"/>
      <protection locked="0"/>
    </xf>
    <xf numFmtId="0" fontId="84" fillId="0" borderId="0" xfId="0" applyFont="1" applyAlignment="1" applyProtection="1">
      <alignment vertical="center" wrapText="1"/>
      <protection locked="0"/>
    </xf>
    <xf numFmtId="0" fontId="84" fillId="12" borderId="35" xfId="0" applyFont="1" applyFill="1" applyBorder="1" applyAlignment="1" applyProtection="1">
      <alignment horizontal="center" vertical="center" wrapText="1"/>
      <protection locked="0"/>
    </xf>
    <xf numFmtId="9" fontId="84" fillId="12" borderId="35" xfId="0" applyNumberFormat="1" applyFont="1" applyFill="1" applyBorder="1" applyAlignment="1" applyProtection="1">
      <alignment horizontal="center" vertical="center" wrapText="1"/>
      <protection locked="0"/>
    </xf>
    <xf numFmtId="0" fontId="84" fillId="12" borderId="35" xfId="0" applyFont="1" applyFill="1" applyBorder="1" applyAlignment="1" applyProtection="1">
      <alignment horizontal="justify" vertical="center" wrapText="1"/>
      <protection locked="0"/>
    </xf>
    <xf numFmtId="0" fontId="84" fillId="17" borderId="35" xfId="0" applyFont="1" applyFill="1" applyBorder="1" applyAlignment="1" applyProtection="1">
      <alignment horizontal="center" vertical="center" wrapText="1"/>
      <protection locked="0"/>
    </xf>
    <xf numFmtId="9" fontId="0" fillId="3" borderId="2" xfId="0" applyNumberFormat="1" applyFont="1" applyFill="1" applyBorder="1" applyAlignment="1">
      <alignment horizontal="center" vertical="center" wrapText="1"/>
    </xf>
    <xf numFmtId="0" fontId="29" fillId="3" borderId="2" xfId="0" applyFont="1" applyFill="1" applyBorder="1" applyAlignment="1">
      <alignment horizontal="center" vertical="center" wrapText="1"/>
    </xf>
    <xf numFmtId="9" fontId="29" fillId="3" borderId="2" xfId="0" applyNumberFormat="1" applyFont="1" applyFill="1" applyBorder="1" applyAlignment="1">
      <alignment horizontal="center" vertical="center" wrapText="1"/>
    </xf>
    <xf numFmtId="9" fontId="29" fillId="3" borderId="2" xfId="0" applyNumberFormat="1" applyFont="1" applyFill="1" applyBorder="1" applyAlignment="1">
      <alignment vertical="center" wrapText="1"/>
    </xf>
    <xf numFmtId="0" fontId="29" fillId="3" borderId="2" xfId="0" applyFont="1" applyFill="1" applyBorder="1" applyAlignment="1">
      <alignment vertical="center" wrapText="1"/>
    </xf>
    <xf numFmtId="0" fontId="9" fillId="0" borderId="41" xfId="0" applyFont="1" applyBorder="1" applyAlignment="1">
      <alignment horizontal="center" vertical="center" wrapText="1"/>
    </xf>
    <xf numFmtId="0" fontId="9" fillId="0" borderId="0" xfId="0" applyFont="1" applyAlignment="1">
      <alignment horizontal="center" vertical="center" wrapText="1"/>
    </xf>
    <xf numFmtId="0" fontId="10" fillId="0" borderId="41" xfId="0" applyFont="1" applyBorder="1" applyAlignment="1">
      <alignment horizontal="left" vertical="center" wrapText="1"/>
    </xf>
    <xf numFmtId="0" fontId="10" fillId="0" borderId="0" xfId="0" applyFont="1" applyAlignment="1">
      <alignment horizontal="left" vertical="center" wrapText="1"/>
    </xf>
    <xf numFmtId="0" fontId="0" fillId="0" borderId="43" xfId="0" applyBorder="1" applyAlignment="1">
      <alignment horizontal="center" wrapText="1"/>
    </xf>
    <xf numFmtId="0" fontId="0" fillId="0" borderId="44" xfId="0" applyBorder="1" applyAlignment="1">
      <alignment horizont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23" fillId="0" borderId="0" xfId="0" applyFont="1" applyAlignment="1">
      <alignment horizontal="justify" vertical="center" wrapText="1"/>
    </xf>
    <xf numFmtId="0" fontId="8" fillId="0" borderId="0" xfId="0" applyFont="1" applyAlignment="1">
      <alignment horizontal="justify" vertical="center" wrapText="1"/>
    </xf>
    <xf numFmtId="0" fontId="11" fillId="0" borderId="39" xfId="0" applyFont="1" applyBorder="1" applyAlignment="1">
      <alignment horizontal="center" vertical="center"/>
    </xf>
    <xf numFmtId="0" fontId="16" fillId="0" borderId="47" xfId="9" applyFont="1" applyBorder="1" applyAlignment="1">
      <alignment horizontal="center" vertical="center"/>
    </xf>
    <xf numFmtId="0" fontId="16" fillId="0" borderId="46" xfId="9" applyFont="1" applyBorder="1" applyAlignment="1">
      <alignment horizontal="center" vertical="center"/>
    </xf>
    <xf numFmtId="0" fontId="16" fillId="0" borderId="48" xfId="9" applyFont="1" applyBorder="1" applyAlignment="1">
      <alignment horizontal="center" vertical="center"/>
    </xf>
    <xf numFmtId="0" fontId="16" fillId="0" borderId="49" xfId="9" applyFont="1" applyBorder="1" applyAlignment="1">
      <alignment horizontal="center" vertical="center"/>
    </xf>
    <xf numFmtId="0" fontId="16" fillId="0" borderId="10" xfId="9" applyFont="1" applyBorder="1" applyAlignment="1">
      <alignment horizontal="center" vertical="center"/>
    </xf>
    <xf numFmtId="0" fontId="16" fillId="0" borderId="50" xfId="9" applyFont="1" applyBorder="1" applyAlignment="1">
      <alignment horizontal="center" vertical="center"/>
    </xf>
    <xf numFmtId="0" fontId="25" fillId="7" borderId="14"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4" fillId="6" borderId="60" xfId="0" applyFont="1" applyFill="1" applyBorder="1" applyAlignment="1">
      <alignment horizontal="center" vertical="center" wrapText="1"/>
    </xf>
    <xf numFmtId="0" fontId="24" fillId="6" borderId="59" xfId="0" applyFont="1" applyFill="1" applyBorder="1" applyAlignment="1">
      <alignment horizontal="center" vertical="center" wrapText="1"/>
    </xf>
    <xf numFmtId="0" fontId="24" fillId="6" borderId="60" xfId="0" applyFont="1" applyFill="1" applyBorder="1" applyAlignment="1">
      <alignment vertical="center" wrapText="1"/>
    </xf>
    <xf numFmtId="0" fontId="24" fillId="6" borderId="59" xfId="0" applyFont="1" applyFill="1" applyBorder="1" applyAlignment="1">
      <alignment vertical="center" wrapText="1"/>
    </xf>
    <xf numFmtId="0" fontId="24" fillId="6" borderId="60" xfId="0" applyFont="1" applyFill="1" applyBorder="1" applyAlignment="1">
      <alignment horizontal="left" vertical="center" wrapText="1"/>
    </xf>
    <xf numFmtId="0" fontId="24" fillId="6" borderId="59" xfId="0" applyFont="1" applyFill="1" applyBorder="1" applyAlignment="1">
      <alignment horizontal="left" vertical="center" wrapText="1"/>
    </xf>
    <xf numFmtId="0" fontId="16" fillId="0" borderId="51" xfId="9" applyFont="1" applyBorder="1" applyAlignment="1">
      <alignment horizontal="center" vertical="center"/>
    </xf>
    <xf numFmtId="0" fontId="16" fillId="0" borderId="52" xfId="9" applyFont="1" applyBorder="1" applyAlignment="1">
      <alignment horizontal="center" vertical="center"/>
    </xf>
    <xf numFmtId="0" fontId="16" fillId="0" borderId="53" xfId="9" applyFont="1" applyBorder="1" applyAlignment="1">
      <alignment horizontal="center" vertical="center"/>
    </xf>
    <xf numFmtId="0" fontId="32" fillId="10" borderId="12" xfId="1" applyFont="1" applyFill="1" applyBorder="1" applyAlignment="1">
      <alignment horizontal="center" vertical="center" wrapText="1"/>
    </xf>
    <xf numFmtId="0" fontId="32" fillId="10" borderId="13" xfId="1" applyFont="1" applyFill="1" applyBorder="1" applyAlignment="1">
      <alignment horizontal="center" vertical="center" wrapText="1"/>
    </xf>
    <xf numFmtId="0" fontId="32" fillId="10" borderId="20" xfId="1" applyFont="1" applyFill="1" applyBorder="1" applyAlignment="1">
      <alignment horizontal="center" vertical="center" wrapText="1"/>
    </xf>
    <xf numFmtId="0" fontId="32" fillId="10" borderId="21" xfId="1" applyFont="1" applyFill="1" applyBorder="1" applyAlignment="1">
      <alignment horizontal="center" vertical="center" wrapText="1"/>
    </xf>
    <xf numFmtId="0" fontId="31" fillId="0" borderId="11" xfId="1" applyFont="1" applyBorder="1" applyAlignment="1">
      <alignment horizontal="center" vertical="center" wrapText="1"/>
    </xf>
    <xf numFmtId="0" fontId="31" fillId="0" borderId="12" xfId="1" applyFont="1" applyBorder="1" applyAlignment="1">
      <alignment horizontal="center" vertical="center" wrapText="1"/>
    </xf>
    <xf numFmtId="0" fontId="31" fillId="0" borderId="13" xfId="1" applyFont="1" applyBorder="1" applyAlignment="1">
      <alignment horizontal="center" vertical="center" wrapText="1"/>
    </xf>
    <xf numFmtId="0" fontId="31" fillId="0" borderId="19" xfId="1" applyFont="1" applyBorder="1" applyAlignment="1">
      <alignment horizontal="center" vertical="center" wrapText="1"/>
    </xf>
    <xf numFmtId="0" fontId="31" fillId="0" borderId="20" xfId="1" applyFont="1" applyBorder="1" applyAlignment="1">
      <alignment horizontal="center" vertical="center" wrapText="1"/>
    </xf>
    <xf numFmtId="0" fontId="31" fillId="0" borderId="21" xfId="1" applyFont="1" applyBorder="1" applyAlignment="1">
      <alignment horizontal="center" vertical="center" wrapText="1"/>
    </xf>
    <xf numFmtId="0" fontId="32" fillId="10" borderId="11" xfId="1" applyFont="1" applyFill="1" applyBorder="1" applyAlignment="1">
      <alignment horizontal="center" vertical="center" wrapText="1"/>
    </xf>
    <xf numFmtId="0" fontId="32" fillId="10" borderId="19" xfId="1" applyFont="1" applyFill="1" applyBorder="1" applyAlignment="1">
      <alignment horizontal="center" vertical="center" wrapText="1"/>
    </xf>
    <xf numFmtId="0" fontId="36" fillId="11" borderId="22" xfId="0" applyFont="1" applyFill="1" applyBorder="1" applyAlignment="1" applyProtection="1">
      <alignment horizontal="center" vertical="center" wrapText="1"/>
      <protection locked="0"/>
    </xf>
    <xf numFmtId="0" fontId="36" fillId="11" borderId="23" xfId="0" applyFont="1" applyFill="1" applyBorder="1" applyAlignment="1" applyProtection="1">
      <alignment horizontal="center" vertical="center" wrapText="1"/>
      <protection locked="0"/>
    </xf>
    <xf numFmtId="0" fontId="36" fillId="0" borderId="24" xfId="0" applyFont="1" applyBorder="1" applyAlignment="1" applyProtection="1">
      <alignment horizontal="center" vertical="center" wrapText="1"/>
      <protection locked="0"/>
    </xf>
    <xf numFmtId="0" fontId="36" fillId="0" borderId="25" xfId="0" applyFont="1" applyBorder="1" applyAlignment="1" applyProtection="1">
      <alignment horizontal="center" vertical="center" wrapText="1"/>
      <protection locked="0"/>
    </xf>
    <xf numFmtId="0" fontId="36" fillId="0" borderId="24" xfId="0" applyFont="1" applyBorder="1" applyAlignment="1">
      <alignment horizontal="center" vertical="center" wrapText="1"/>
    </xf>
    <xf numFmtId="0" fontId="2" fillId="0" borderId="25" xfId="0" applyFont="1" applyBorder="1" applyAlignment="1" applyProtection="1">
      <alignment horizontal="center" vertical="center" wrapText="1"/>
      <protection locked="0"/>
    </xf>
    <xf numFmtId="0" fontId="34" fillId="0" borderId="24" xfId="0" applyFont="1" applyBorder="1" applyAlignment="1" applyProtection="1">
      <alignment horizontal="center" vertical="center" wrapText="1"/>
      <protection locked="0"/>
    </xf>
    <xf numFmtId="0" fontId="36" fillId="11" borderId="26" xfId="0" applyFont="1" applyFill="1" applyBorder="1" applyAlignment="1" applyProtection="1">
      <alignment horizontal="center" vertical="center" wrapText="1"/>
      <protection locked="0"/>
    </xf>
    <xf numFmtId="0" fontId="36" fillId="11" borderId="27"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wrapText="1"/>
      <protection locked="0"/>
    </xf>
    <xf numFmtId="0" fontId="34" fillId="0" borderId="29" xfId="0" applyFont="1" applyBorder="1" applyAlignment="1" applyProtection="1">
      <alignment horizontal="center" vertical="center" wrapText="1"/>
      <protection locked="0"/>
    </xf>
    <xf numFmtId="0" fontId="34" fillId="0" borderId="30" xfId="0" applyFont="1" applyBorder="1" applyAlignment="1" applyProtection="1">
      <alignment horizontal="center" vertical="center" wrapText="1"/>
      <protection locked="0"/>
    </xf>
    <xf numFmtId="0" fontId="15" fillId="24" borderId="87" xfId="0" applyFont="1" applyFill="1" applyBorder="1" applyAlignment="1">
      <alignment horizontal="center" vertical="top" wrapText="1"/>
    </xf>
    <xf numFmtId="0" fontId="15" fillId="24" borderId="88" xfId="0" applyFont="1" applyFill="1" applyBorder="1" applyAlignment="1">
      <alignment horizontal="center" vertical="top" wrapText="1"/>
    </xf>
    <xf numFmtId="0" fontId="15" fillId="24" borderId="89" xfId="0" applyFont="1" applyFill="1" applyBorder="1" applyAlignment="1">
      <alignment horizontal="center" vertical="top" wrapText="1"/>
    </xf>
    <xf numFmtId="0" fontId="32" fillId="10" borderId="0" xfId="1" applyFont="1" applyFill="1" applyAlignment="1">
      <alignment horizontal="center" vertical="center" wrapText="1"/>
    </xf>
    <xf numFmtId="0" fontId="32" fillId="10" borderId="18" xfId="1" applyFont="1" applyFill="1" applyBorder="1" applyAlignment="1">
      <alignment horizontal="center" vertical="center" wrapText="1"/>
    </xf>
    <xf numFmtId="0" fontId="31" fillId="0" borderId="17" xfId="1" applyFont="1" applyBorder="1" applyAlignment="1">
      <alignment horizontal="center" vertical="center" wrapText="1"/>
    </xf>
    <xf numFmtId="0" fontId="31" fillId="0" borderId="0" xfId="1" applyFont="1" applyAlignment="1">
      <alignment horizontal="center" vertical="center" wrapText="1"/>
    </xf>
    <xf numFmtId="0" fontId="31" fillId="0" borderId="18" xfId="1" applyFont="1" applyBorder="1" applyAlignment="1">
      <alignment horizontal="center" vertical="center" wrapText="1"/>
    </xf>
    <xf numFmtId="0" fontId="32" fillId="10" borderId="14" xfId="1" applyFont="1" applyFill="1" applyBorder="1" applyAlignment="1">
      <alignment horizontal="center" vertical="center" wrapText="1"/>
    </xf>
    <xf numFmtId="0" fontId="32" fillId="10" borderId="15" xfId="1" applyFont="1" applyFill="1" applyBorder="1" applyAlignment="1">
      <alignment horizontal="center" vertical="center" wrapText="1"/>
    </xf>
    <xf numFmtId="0" fontId="36" fillId="0" borderId="28" xfId="0" applyFont="1" applyBorder="1" applyAlignment="1" applyProtection="1">
      <alignment horizontal="center" vertical="center" wrapText="1"/>
      <protection locked="0"/>
    </xf>
    <xf numFmtId="0" fontId="36" fillId="0" borderId="29" xfId="0" applyFont="1" applyBorder="1" applyAlignment="1" applyProtection="1">
      <alignment horizontal="center" vertical="center" wrapText="1"/>
      <protection locked="0"/>
    </xf>
    <xf numFmtId="0" fontId="36" fillId="25" borderId="1" xfId="0" applyFont="1" applyFill="1" applyBorder="1" applyAlignment="1" applyProtection="1">
      <alignment horizontal="center" vertical="center" wrapText="1"/>
      <protection locked="0"/>
    </xf>
    <xf numFmtId="0" fontId="36" fillId="25" borderId="2" xfId="0" applyFont="1" applyFill="1" applyBorder="1" applyAlignment="1" applyProtection="1">
      <alignment horizontal="center" vertical="center" wrapText="1"/>
      <protection locked="0"/>
    </xf>
    <xf numFmtId="0" fontId="30" fillId="12" borderId="1" xfId="0" applyFont="1" applyFill="1" applyBorder="1" applyAlignment="1" applyProtection="1">
      <alignment horizontal="center" vertical="center" wrapText="1"/>
      <protection locked="0"/>
    </xf>
    <xf numFmtId="0" fontId="30" fillId="12" borderId="35" xfId="0" applyFont="1"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wrapText="1"/>
      <protection locked="0"/>
    </xf>
    <xf numFmtId="0" fontId="30" fillId="26" borderId="2" xfId="0" applyFont="1" applyFill="1" applyBorder="1" applyAlignment="1" applyProtection="1">
      <alignment horizontal="center" vertical="center" wrapText="1"/>
      <protection locked="0"/>
    </xf>
    <xf numFmtId="0" fontId="30" fillId="26" borderId="90" xfId="0" applyFont="1" applyFill="1" applyBorder="1" applyAlignment="1" applyProtection="1">
      <alignment horizontal="center" vertical="center" wrapText="1"/>
      <protection locked="0"/>
    </xf>
    <xf numFmtId="0" fontId="30" fillId="26" borderId="92" xfId="0" applyFont="1" applyFill="1" applyBorder="1" applyAlignment="1" applyProtection="1">
      <alignment horizontal="center" vertical="center" wrapText="1"/>
      <protection locked="0"/>
    </xf>
    <xf numFmtId="0" fontId="30" fillId="26" borderId="91" xfId="0" applyFont="1" applyFill="1" applyBorder="1" applyAlignment="1" applyProtection="1">
      <alignment horizontal="center" vertical="center" wrapText="1"/>
      <protection locked="0"/>
    </xf>
    <xf numFmtId="0" fontId="30" fillId="26" borderId="31" xfId="0" applyFont="1" applyFill="1" applyBorder="1" applyAlignment="1" applyProtection="1">
      <alignment horizontal="center" vertical="center" wrapText="1"/>
      <protection locked="0"/>
    </xf>
    <xf numFmtId="0" fontId="30" fillId="26" borderId="34" xfId="0" applyFont="1" applyFill="1" applyBorder="1" applyAlignment="1" applyProtection="1">
      <alignment horizontal="center" vertical="center" wrapText="1"/>
      <protection locked="0"/>
    </xf>
    <xf numFmtId="0" fontId="2" fillId="26" borderId="2" xfId="0" applyFont="1" applyFill="1" applyBorder="1" applyAlignment="1" applyProtection="1">
      <alignment horizontal="center" vertical="center" wrapText="1"/>
      <protection locked="0"/>
    </xf>
    <xf numFmtId="0" fontId="30" fillId="26" borderId="2" xfId="0" applyFont="1" applyFill="1" applyBorder="1" applyAlignment="1" applyProtection="1">
      <alignment horizontal="center" vertical="center" textRotation="1" wrapText="1"/>
      <protection locked="0"/>
    </xf>
    <xf numFmtId="0" fontId="30" fillId="26" borderId="35" xfId="0" applyFont="1" applyFill="1" applyBorder="1" applyAlignment="1" applyProtection="1">
      <alignment horizontal="center" vertical="center" textRotation="1" wrapText="1"/>
      <protection locked="0"/>
    </xf>
    <xf numFmtId="0" fontId="30" fillId="28" borderId="35" xfId="0" applyFont="1" applyFill="1" applyBorder="1" applyAlignment="1" applyProtection="1">
      <alignment horizontal="center" vertical="center" wrapText="1"/>
      <protection locked="0"/>
    </xf>
    <xf numFmtId="0" fontId="30" fillId="28" borderId="37" xfId="0" applyFont="1" applyFill="1" applyBorder="1" applyAlignment="1" applyProtection="1">
      <alignment horizontal="center" vertical="center" wrapText="1"/>
      <protection locked="0"/>
    </xf>
    <xf numFmtId="0" fontId="30" fillId="27" borderId="2" xfId="0" applyFont="1" applyFill="1" applyBorder="1" applyAlignment="1" applyProtection="1">
      <alignment horizontal="center" vertical="center" wrapText="1"/>
      <protection locked="0"/>
    </xf>
    <xf numFmtId="0" fontId="30" fillId="27" borderId="35" xfId="0" applyFont="1" applyFill="1" applyBorder="1" applyAlignment="1" applyProtection="1">
      <alignment horizontal="center" vertical="center" wrapText="1"/>
      <protection locked="0"/>
    </xf>
    <xf numFmtId="0" fontId="30" fillId="26" borderId="35" xfId="0" applyFont="1" applyFill="1" applyBorder="1" applyAlignment="1" applyProtection="1">
      <alignment horizontal="center" vertical="center" wrapText="1"/>
      <protection locked="0"/>
    </xf>
    <xf numFmtId="0" fontId="30" fillId="26" borderId="33" xfId="0" applyFont="1" applyFill="1" applyBorder="1" applyAlignment="1" applyProtection="1">
      <alignment horizontal="center" vertical="center" wrapText="1"/>
      <protection locked="0"/>
    </xf>
    <xf numFmtId="0" fontId="30" fillId="26" borderId="32" xfId="0" applyFont="1" applyFill="1" applyBorder="1" applyAlignment="1" applyProtection="1">
      <alignment horizontal="center" vertical="center" wrapText="1"/>
      <protection locked="0"/>
    </xf>
    <xf numFmtId="0" fontId="51" fillId="10" borderId="11" xfId="1" applyFont="1" applyFill="1" applyBorder="1" applyAlignment="1">
      <alignment horizontal="center" vertical="center" wrapText="1"/>
    </xf>
    <xf numFmtId="0" fontId="51" fillId="10" borderId="12" xfId="1" applyFont="1" applyFill="1" applyBorder="1" applyAlignment="1">
      <alignment horizontal="center" vertical="center" wrapText="1"/>
    </xf>
    <xf numFmtId="0" fontId="51" fillId="10" borderId="13" xfId="1" applyFont="1" applyFill="1" applyBorder="1" applyAlignment="1">
      <alignment horizontal="center" vertical="center" wrapText="1"/>
    </xf>
    <xf numFmtId="0" fontId="51" fillId="10" borderId="19" xfId="1" applyFont="1" applyFill="1" applyBorder="1" applyAlignment="1">
      <alignment horizontal="center" vertical="center" wrapText="1"/>
    </xf>
    <xf numFmtId="0" fontId="51" fillId="10" borderId="20" xfId="1" applyFont="1" applyFill="1" applyBorder="1" applyAlignment="1">
      <alignment horizontal="center" vertical="center" wrapText="1"/>
    </xf>
    <xf numFmtId="0" fontId="51" fillId="10" borderId="21" xfId="1" applyFont="1" applyFill="1" applyBorder="1" applyAlignment="1">
      <alignment horizontal="center" vertical="center" wrapText="1"/>
    </xf>
    <xf numFmtId="0" fontId="52" fillId="0" borderId="11" xfId="1" applyFont="1" applyBorder="1" applyAlignment="1">
      <alignment horizontal="center" vertical="center" wrapText="1"/>
    </xf>
    <xf numFmtId="0" fontId="52" fillId="0" borderId="12" xfId="1" applyFont="1" applyBorder="1" applyAlignment="1">
      <alignment horizontal="center" vertical="center" wrapText="1"/>
    </xf>
    <xf numFmtId="0" fontId="52" fillId="0" borderId="13" xfId="1" applyFont="1" applyBorder="1" applyAlignment="1">
      <alignment horizontal="center" vertical="center" wrapText="1"/>
    </xf>
    <xf numFmtId="0" fontId="52" fillId="0" borderId="19" xfId="1" applyFont="1" applyBorder="1" applyAlignment="1">
      <alignment horizontal="center" vertical="center" wrapText="1"/>
    </xf>
    <xf numFmtId="0" fontId="52" fillId="0" borderId="20" xfId="1" applyFont="1" applyBorder="1" applyAlignment="1">
      <alignment horizontal="center" vertical="center" wrapText="1"/>
    </xf>
    <xf numFmtId="0" fontId="52" fillId="0" borderId="21" xfId="1" applyFont="1" applyBorder="1" applyAlignment="1">
      <alignment horizontal="center" vertical="center" wrapText="1"/>
    </xf>
    <xf numFmtId="0" fontId="50" fillId="0" borderId="64" xfId="1" applyFont="1" applyBorder="1" applyAlignment="1"/>
    <xf numFmtId="0" fontId="50" fillId="0" borderId="65" xfId="1" applyFont="1" applyBorder="1" applyAlignment="1"/>
    <xf numFmtId="0" fontId="50" fillId="0" borderId="66" xfId="1" applyFont="1" applyBorder="1" applyAlignment="1"/>
    <xf numFmtId="0" fontId="51" fillId="10" borderId="17" xfId="1" applyFont="1" applyFill="1" applyBorder="1" applyAlignment="1">
      <alignment horizontal="center" vertical="center" wrapText="1"/>
    </xf>
    <xf numFmtId="0" fontId="51" fillId="10" borderId="0" xfId="1" applyFont="1" applyFill="1" applyAlignment="1">
      <alignment horizontal="center" vertical="center" wrapText="1"/>
    </xf>
    <xf numFmtId="0" fontId="51" fillId="10" borderId="18" xfId="1" applyFont="1" applyFill="1" applyBorder="1" applyAlignment="1">
      <alignment horizontal="center" vertical="center" wrapText="1"/>
    </xf>
    <xf numFmtId="0" fontId="52" fillId="0" borderId="17" xfId="1" applyFont="1" applyBorder="1" applyAlignment="1">
      <alignment horizontal="center" vertical="center" wrapText="1"/>
    </xf>
    <xf numFmtId="0" fontId="52" fillId="0" borderId="0" xfId="1" applyFont="1" applyAlignment="1">
      <alignment horizontal="center" vertical="center" wrapText="1"/>
    </xf>
    <xf numFmtId="0" fontId="52" fillId="0" borderId="18" xfId="1" applyFont="1" applyBorder="1" applyAlignment="1">
      <alignment horizontal="center" vertical="center" wrapText="1"/>
    </xf>
    <xf numFmtId="0" fontId="51" fillId="10" borderId="14" xfId="1" applyFont="1" applyFill="1" applyBorder="1" applyAlignment="1">
      <alignment horizontal="center" vertical="center" wrapText="1"/>
    </xf>
    <xf numFmtId="0" fontId="51" fillId="10" borderId="15" xfId="1" applyFont="1" applyFill="1" applyBorder="1" applyAlignment="1">
      <alignment horizontal="center" vertical="center" wrapText="1"/>
    </xf>
    <xf numFmtId="0" fontId="30" fillId="16" borderId="35" xfId="0" applyFont="1" applyFill="1" applyBorder="1" applyAlignment="1" applyProtection="1">
      <alignment horizontal="center" vertical="center" wrapText="1"/>
      <protection locked="0"/>
    </xf>
    <xf numFmtId="0" fontId="30" fillId="16" borderId="37" xfId="0" applyFont="1" applyFill="1" applyBorder="1" applyAlignment="1" applyProtection="1">
      <alignment horizontal="center" vertical="center" wrapText="1"/>
      <protection locked="0"/>
    </xf>
    <xf numFmtId="0" fontId="30" fillId="11" borderId="22" xfId="0" applyFont="1" applyFill="1" applyBorder="1" applyAlignment="1" applyProtection="1">
      <alignment horizontal="center" vertical="center" wrapText="1"/>
      <protection locked="0"/>
    </xf>
    <xf numFmtId="0" fontId="30" fillId="11" borderId="23"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30" fillId="0" borderId="25" xfId="0" applyFont="1" applyBorder="1" applyAlignment="1" applyProtection="1">
      <alignment horizontal="center" vertical="center" wrapText="1"/>
      <protection locked="0"/>
    </xf>
    <xf numFmtId="0" fontId="2" fillId="0" borderId="24" xfId="0" applyFont="1" applyBorder="1" applyAlignment="1">
      <alignment horizontal="center" vertical="center" wrapText="1"/>
    </xf>
    <xf numFmtId="0" fontId="30" fillId="11" borderId="26" xfId="0" applyFont="1" applyFill="1" applyBorder="1" applyAlignment="1" applyProtection="1">
      <alignment horizontal="center" vertical="center" wrapText="1"/>
      <protection locked="0"/>
    </xf>
    <xf numFmtId="0" fontId="30" fillId="11" borderId="27" xfId="0" applyFont="1" applyFill="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0" borderId="29" xfId="0" applyFont="1" applyBorder="1" applyAlignment="1" applyProtection="1">
      <alignment horizontal="center" vertical="center" wrapText="1"/>
      <protection locked="0"/>
    </xf>
    <xf numFmtId="0" fontId="36" fillId="11" borderId="1" xfId="0" applyFont="1" applyFill="1" applyBorder="1" applyAlignment="1" applyProtection="1">
      <alignment horizontal="center" vertical="center" wrapText="1"/>
      <protection locked="0"/>
    </xf>
    <xf numFmtId="0" fontId="36" fillId="11" borderId="2" xfId="0" applyFont="1" applyFill="1" applyBorder="1" applyAlignment="1" applyProtection="1">
      <alignment horizontal="center" vertical="center" wrapText="1"/>
      <protection locked="0"/>
    </xf>
    <xf numFmtId="0" fontId="30" fillId="12" borderId="36" xfId="0" applyFont="1" applyFill="1" applyBorder="1" applyAlignment="1" applyProtection="1">
      <alignment horizontal="center" vertical="center" wrapText="1"/>
      <protection locked="0"/>
    </xf>
    <xf numFmtId="0" fontId="30" fillId="14" borderId="2" xfId="0" applyFont="1" applyFill="1" applyBorder="1" applyAlignment="1" applyProtection="1">
      <alignment horizontal="justify" vertical="center" wrapText="1"/>
      <protection locked="0"/>
    </xf>
    <xf numFmtId="0" fontId="30" fillId="14" borderId="35" xfId="0" applyFont="1" applyFill="1" applyBorder="1" applyAlignment="1" applyProtection="1">
      <alignment horizontal="justify" vertical="center" wrapText="1"/>
      <protection locked="0"/>
    </xf>
    <xf numFmtId="0" fontId="30" fillId="15" borderId="33" xfId="0" applyFont="1" applyFill="1" applyBorder="1" applyAlignment="1" applyProtection="1">
      <alignment horizontal="center" vertical="center" wrapText="1"/>
      <protection locked="0"/>
    </xf>
    <xf numFmtId="0" fontId="30" fillId="15" borderId="32" xfId="0" applyFont="1" applyFill="1" applyBorder="1" applyAlignment="1" applyProtection="1">
      <alignment horizontal="center" vertical="center" wrapText="1"/>
      <protection locked="0"/>
    </xf>
    <xf numFmtId="0" fontId="30" fillId="15" borderId="34" xfId="0" applyFont="1" applyFill="1" applyBorder="1" applyAlignment="1" applyProtection="1">
      <alignment horizontal="center" vertical="center" wrapText="1"/>
      <protection locked="0"/>
    </xf>
    <xf numFmtId="0" fontId="30" fillId="14" borderId="2" xfId="0" applyFont="1" applyFill="1" applyBorder="1" applyAlignment="1" applyProtection="1">
      <alignment horizontal="center" vertical="center" wrapText="1"/>
      <protection locked="0"/>
    </xf>
    <xf numFmtId="0" fontId="30" fillId="14" borderId="35" xfId="0" applyFont="1" applyFill="1" applyBorder="1" applyAlignment="1" applyProtection="1">
      <alignment horizontal="center" vertical="center" wrapText="1"/>
      <protection locked="0"/>
    </xf>
    <xf numFmtId="0" fontId="59" fillId="0" borderId="11" xfId="1" applyFont="1" applyBorder="1" applyAlignment="1">
      <alignment horizontal="center" vertical="center" wrapText="1"/>
    </xf>
    <xf numFmtId="0" fontId="59" fillId="0" borderId="12" xfId="1" applyFont="1" applyBorder="1" applyAlignment="1">
      <alignment horizontal="center" vertical="center" wrapText="1"/>
    </xf>
    <xf numFmtId="0" fontId="59" fillId="0" borderId="13" xfId="1" applyFont="1" applyBorder="1" applyAlignment="1">
      <alignment horizontal="center" vertical="center" wrapText="1"/>
    </xf>
    <xf numFmtId="0" fontId="59" fillId="0" borderId="19" xfId="1" applyFont="1" applyBorder="1" applyAlignment="1">
      <alignment horizontal="center" vertical="center" wrapText="1"/>
    </xf>
    <xf numFmtId="0" fontId="59" fillId="0" borderId="20" xfId="1" applyFont="1" applyBorder="1" applyAlignment="1">
      <alignment horizontal="center" vertical="center" wrapText="1"/>
    </xf>
    <xf numFmtId="0" fontId="59" fillId="0" borderId="21" xfId="1" applyFont="1" applyBorder="1" applyAlignment="1">
      <alignment horizontal="center" vertical="center" wrapText="1"/>
    </xf>
    <xf numFmtId="0" fontId="58" fillId="10" borderId="11" xfId="1" applyFont="1" applyFill="1" applyBorder="1" applyAlignment="1">
      <alignment horizontal="center" vertical="center" wrapText="1"/>
    </xf>
    <xf numFmtId="0" fontId="58" fillId="10" borderId="12" xfId="1" applyFont="1" applyFill="1" applyBorder="1" applyAlignment="1">
      <alignment horizontal="center" vertical="center" wrapText="1"/>
    </xf>
    <xf numFmtId="0" fontId="58" fillId="10" borderId="13" xfId="1" applyFont="1" applyFill="1" applyBorder="1" applyAlignment="1">
      <alignment horizontal="center" vertical="center" wrapText="1"/>
    </xf>
    <xf numFmtId="0" fontId="58" fillId="10" borderId="19" xfId="1" applyFont="1" applyFill="1" applyBorder="1" applyAlignment="1">
      <alignment horizontal="center" vertical="center" wrapText="1"/>
    </xf>
    <xf numFmtId="0" fontId="58" fillId="10" borderId="20" xfId="1" applyFont="1" applyFill="1" applyBorder="1" applyAlignment="1">
      <alignment horizontal="center" vertical="center" wrapText="1"/>
    </xf>
    <xf numFmtId="0" fontId="58" fillId="10" borderId="21" xfId="1" applyFont="1" applyFill="1" applyBorder="1" applyAlignment="1">
      <alignment horizontal="center" vertical="center" wrapText="1"/>
    </xf>
    <xf numFmtId="0" fontId="58" fillId="10" borderId="14" xfId="1" applyFont="1" applyFill="1" applyBorder="1" applyAlignment="1">
      <alignment horizontal="center" vertical="center" wrapText="1"/>
    </xf>
    <xf numFmtId="0" fontId="58" fillId="10" borderId="15" xfId="1" applyFont="1" applyFill="1" applyBorder="1" applyAlignment="1">
      <alignment horizontal="center" vertical="center" wrapText="1"/>
    </xf>
    <xf numFmtId="0" fontId="58" fillId="10" borderId="17" xfId="1" applyFont="1" applyFill="1" applyBorder="1" applyAlignment="1">
      <alignment horizontal="center" vertical="center" wrapText="1"/>
    </xf>
    <xf numFmtId="0" fontId="58" fillId="10" borderId="0" xfId="1" applyFont="1" applyFill="1" applyAlignment="1">
      <alignment horizontal="center" vertical="center" wrapText="1"/>
    </xf>
    <xf numFmtId="0" fontId="58" fillId="10" borderId="18" xfId="1" applyFont="1" applyFill="1" applyBorder="1" applyAlignment="1">
      <alignment horizontal="center" vertical="center" wrapText="1"/>
    </xf>
    <xf numFmtId="0" fontId="59" fillId="0" borderId="17" xfId="1" applyFont="1" applyBorder="1" applyAlignment="1">
      <alignment horizontal="center" vertical="center" wrapText="1"/>
    </xf>
    <xf numFmtId="0" fontId="59" fillId="0" borderId="0" xfId="1" applyFont="1" applyAlignment="1">
      <alignment horizontal="center" vertical="center" wrapText="1"/>
    </xf>
    <xf numFmtId="0" fontId="59" fillId="0" borderId="18" xfId="1" applyFont="1" applyBorder="1" applyAlignment="1">
      <alignment horizontal="center" vertical="center" wrapText="1"/>
    </xf>
    <xf numFmtId="0" fontId="57" fillId="0" borderId="64" xfId="1" applyFont="1" applyBorder="1"/>
    <xf numFmtId="0" fontId="57" fillId="0" borderId="65" xfId="1" applyFont="1" applyBorder="1"/>
    <xf numFmtId="0" fontId="57" fillId="0" borderId="66" xfId="1" applyFont="1" applyBorder="1"/>
    <xf numFmtId="0" fontId="72" fillId="10" borderId="11" xfId="1" applyFont="1" applyFill="1" applyBorder="1" applyAlignment="1">
      <alignment horizontal="center" vertical="center" wrapText="1"/>
    </xf>
    <xf numFmtId="0" fontId="72" fillId="10" borderId="12" xfId="1" applyFont="1" applyFill="1" applyBorder="1" applyAlignment="1">
      <alignment horizontal="center" vertical="center" wrapText="1"/>
    </xf>
    <xf numFmtId="0" fontId="72" fillId="10" borderId="13" xfId="1" applyFont="1" applyFill="1" applyBorder="1" applyAlignment="1">
      <alignment horizontal="center" vertical="center" wrapText="1"/>
    </xf>
    <xf numFmtId="0" fontId="72" fillId="10" borderId="19" xfId="1" applyFont="1" applyFill="1" applyBorder="1" applyAlignment="1">
      <alignment horizontal="center" vertical="center" wrapText="1"/>
    </xf>
    <xf numFmtId="0" fontId="72" fillId="10" borderId="20" xfId="1" applyFont="1" applyFill="1" applyBorder="1" applyAlignment="1">
      <alignment horizontal="center" vertical="center" wrapText="1"/>
    </xf>
    <xf numFmtId="0" fontId="72" fillId="10" borderId="21" xfId="1" applyFont="1" applyFill="1" applyBorder="1" applyAlignment="1">
      <alignment horizontal="center" vertical="center" wrapText="1"/>
    </xf>
    <xf numFmtId="0" fontId="75" fillId="0" borderId="11" xfId="1" applyFont="1" applyBorder="1" applyAlignment="1">
      <alignment horizontal="center" vertical="center" wrapText="1"/>
    </xf>
    <xf numFmtId="0" fontId="75" fillId="0" borderId="12" xfId="1" applyFont="1" applyBorder="1" applyAlignment="1">
      <alignment horizontal="center" vertical="center" wrapText="1"/>
    </xf>
    <xf numFmtId="0" fontId="75" fillId="0" borderId="13" xfId="1" applyFont="1" applyBorder="1" applyAlignment="1">
      <alignment horizontal="center" vertical="center" wrapText="1"/>
    </xf>
    <xf numFmtId="0" fontId="75" fillId="0" borderId="17" xfId="1" applyFont="1" applyBorder="1" applyAlignment="1">
      <alignment horizontal="center" vertical="center" wrapText="1"/>
    </xf>
    <xf numFmtId="0" fontId="75" fillId="0" borderId="0" xfId="1" applyFont="1" applyBorder="1" applyAlignment="1">
      <alignment horizontal="center" vertical="center" wrapText="1"/>
    </xf>
    <xf numFmtId="0" fontId="75" fillId="0" borderId="18" xfId="1" applyFont="1" applyBorder="1" applyAlignment="1">
      <alignment horizontal="center" vertical="center" wrapText="1"/>
    </xf>
    <xf numFmtId="0" fontId="75" fillId="0" borderId="19" xfId="1" applyFont="1" applyBorder="1" applyAlignment="1">
      <alignment horizontal="center" vertical="center" wrapText="1"/>
    </xf>
    <xf numFmtId="0" fontId="75" fillId="0" borderId="20" xfId="1" applyFont="1" applyBorder="1" applyAlignment="1">
      <alignment horizontal="center" vertical="center" wrapText="1"/>
    </xf>
    <xf numFmtId="0" fontId="75" fillId="0" borderId="21" xfId="1" applyFont="1" applyBorder="1" applyAlignment="1">
      <alignment horizontal="center" vertical="center" wrapText="1"/>
    </xf>
    <xf numFmtId="0" fontId="72" fillId="10" borderId="14" xfId="1" applyFont="1" applyFill="1" applyBorder="1" applyAlignment="1">
      <alignment horizontal="center" vertical="center" wrapText="1"/>
    </xf>
    <xf numFmtId="0" fontId="72" fillId="10" borderId="15" xfId="1" applyFont="1" applyFill="1" applyBorder="1" applyAlignment="1">
      <alignment horizontal="center" vertical="center" wrapText="1"/>
    </xf>
    <xf numFmtId="0" fontId="2" fillId="0" borderId="24" xfId="0" applyFont="1" applyFill="1" applyBorder="1" applyAlignment="1" applyProtection="1">
      <alignment horizontal="center" vertical="center" wrapText="1"/>
      <protection locked="0"/>
    </xf>
    <xf numFmtId="0" fontId="30" fillId="0" borderId="25" xfId="0" applyFont="1" applyFill="1" applyBorder="1" applyAlignment="1" applyProtection="1">
      <alignment horizontal="center" vertical="center" wrapText="1"/>
      <protection locked="0"/>
    </xf>
    <xf numFmtId="0" fontId="2" fillId="0" borderId="24"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74" fillId="0" borderId="64" xfId="1" applyFont="1" applyBorder="1"/>
    <xf numFmtId="0" fontId="74" fillId="0" borderId="65" xfId="1" applyFont="1" applyBorder="1"/>
    <xf numFmtId="0" fontId="74" fillId="0" borderId="66" xfId="1" applyFont="1" applyBorder="1"/>
    <xf numFmtId="0" fontId="72" fillId="10" borderId="17" xfId="1" applyFont="1" applyFill="1" applyBorder="1" applyAlignment="1">
      <alignment horizontal="center" vertical="center" wrapText="1"/>
    </xf>
    <xf numFmtId="0" fontId="72" fillId="10" borderId="0" xfId="1" applyFont="1" applyFill="1" applyBorder="1" applyAlignment="1">
      <alignment horizontal="center" vertical="center" wrapText="1"/>
    </xf>
    <xf numFmtId="0" fontId="72" fillId="10" borderId="18" xfId="1" applyFont="1" applyFill="1" applyBorder="1" applyAlignment="1">
      <alignment horizontal="center" vertical="center" wrapText="1"/>
    </xf>
    <xf numFmtId="0" fontId="0" fillId="0" borderId="28" xfId="0" applyFont="1" applyFill="1" applyBorder="1" applyAlignment="1" applyProtection="1">
      <alignment horizontal="center" vertical="center" wrapText="1"/>
      <protection locked="0"/>
    </xf>
    <xf numFmtId="0" fontId="0" fillId="0" borderId="29"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30" fillId="0" borderId="28" xfId="0" applyFont="1" applyFill="1" applyBorder="1" applyAlignment="1" applyProtection="1">
      <alignment horizontal="center" vertical="center" wrapText="1"/>
      <protection locked="0"/>
    </xf>
    <xf numFmtId="0" fontId="30" fillId="0" borderId="29" xfId="0" applyFont="1" applyFill="1" applyBorder="1" applyAlignment="1" applyProtection="1">
      <alignment horizontal="center" vertical="center" wrapText="1"/>
      <protection locked="0"/>
    </xf>
    <xf numFmtId="0" fontId="38" fillId="0" borderId="64" xfId="1" applyFont="1" applyBorder="1"/>
    <xf numFmtId="0" fontId="38" fillId="0" borderId="65" xfId="1" applyFont="1" applyBorder="1"/>
    <xf numFmtId="0" fontId="38" fillId="0" borderId="66" xfId="1" applyFont="1" applyBorder="1"/>
    <xf numFmtId="0" fontId="40" fillId="0" borderId="11" xfId="1" applyFont="1" applyBorder="1" applyAlignment="1">
      <alignment horizontal="center" vertical="center" wrapText="1"/>
    </xf>
    <xf numFmtId="0" fontId="40" fillId="0" borderId="12" xfId="1" applyFont="1" applyBorder="1" applyAlignment="1">
      <alignment horizontal="center" vertical="center" wrapText="1"/>
    </xf>
    <xf numFmtId="0" fontId="40" fillId="0" borderId="13" xfId="1" applyFont="1" applyBorder="1" applyAlignment="1">
      <alignment horizontal="center" vertical="center" wrapText="1"/>
    </xf>
    <xf numFmtId="0" fontId="40" fillId="0" borderId="17" xfId="1" applyFont="1" applyBorder="1" applyAlignment="1">
      <alignment horizontal="center" vertical="center" wrapText="1"/>
    </xf>
    <xf numFmtId="0" fontId="40" fillId="0" borderId="0" xfId="1" applyFont="1" applyAlignment="1">
      <alignment horizontal="center" vertical="center" wrapText="1"/>
    </xf>
    <xf numFmtId="0" fontId="40" fillId="0" borderId="18" xfId="1" applyFont="1" applyBorder="1" applyAlignment="1">
      <alignment horizontal="center" vertical="center" wrapText="1"/>
    </xf>
    <xf numFmtId="0" fontId="40" fillId="0" borderId="19" xfId="1" applyFont="1" applyBorder="1" applyAlignment="1">
      <alignment horizontal="center" vertical="center" wrapText="1"/>
    </xf>
    <xf numFmtId="0" fontId="40" fillId="0" borderId="20" xfId="1" applyFont="1" applyBorder="1" applyAlignment="1">
      <alignment horizontal="center" vertical="center" wrapText="1"/>
    </xf>
    <xf numFmtId="0" fontId="40" fillId="0" borderId="21" xfId="1" applyFont="1" applyBorder="1" applyAlignment="1">
      <alignment horizontal="center" vertical="center" wrapText="1"/>
    </xf>
    <xf numFmtId="0" fontId="39" fillId="10" borderId="14" xfId="1" applyFont="1" applyFill="1" applyBorder="1" applyAlignment="1">
      <alignment horizontal="center" vertical="center" wrapText="1"/>
    </xf>
    <xf numFmtId="0" fontId="39" fillId="10" borderId="15" xfId="1" applyFont="1" applyFill="1" applyBorder="1" applyAlignment="1">
      <alignment horizontal="center" vertical="center" wrapText="1"/>
    </xf>
    <xf numFmtId="0" fontId="39" fillId="10" borderId="11" xfId="1" applyFont="1" applyFill="1" applyBorder="1" applyAlignment="1">
      <alignment horizontal="center" vertical="center" wrapText="1"/>
    </xf>
    <xf numFmtId="0" fontId="39" fillId="10" borderId="12" xfId="1" applyFont="1" applyFill="1" applyBorder="1" applyAlignment="1">
      <alignment horizontal="center" vertical="center" wrapText="1"/>
    </xf>
    <xf numFmtId="0" fontId="39" fillId="10" borderId="19" xfId="1" applyFont="1" applyFill="1" applyBorder="1" applyAlignment="1">
      <alignment horizontal="center" vertical="center" wrapText="1"/>
    </xf>
    <xf numFmtId="0" fontId="39" fillId="10" borderId="20" xfId="1" applyFont="1" applyFill="1" applyBorder="1" applyAlignment="1">
      <alignment horizontal="center" vertical="center" wrapText="1"/>
    </xf>
    <xf numFmtId="14" fontId="30" fillId="0" borderId="28" xfId="0" applyNumberFormat="1" applyFont="1" applyBorder="1" applyAlignment="1" applyProtection="1">
      <alignment horizontal="center" vertical="center" wrapText="1"/>
      <protection locked="0"/>
    </xf>
    <xf numFmtId="0" fontId="31" fillId="0" borderId="0" xfId="1" applyFont="1" applyBorder="1" applyAlignment="1">
      <alignment horizontal="center" vertical="center" wrapText="1"/>
    </xf>
    <xf numFmtId="0" fontId="35" fillId="0" borderId="64" xfId="1" applyFont="1" applyBorder="1"/>
    <xf numFmtId="0" fontId="35" fillId="0" borderId="65" xfId="1" applyFont="1" applyBorder="1"/>
    <xf numFmtId="0" fontId="35" fillId="0" borderId="66" xfId="1" applyFont="1" applyBorder="1"/>
    <xf numFmtId="0" fontId="32" fillId="10" borderId="17" xfId="1" applyFont="1" applyFill="1" applyBorder="1" applyAlignment="1">
      <alignment horizontal="center" vertical="center" wrapText="1"/>
    </xf>
    <xf numFmtId="0" fontId="32" fillId="10" borderId="0" xfId="1" applyFont="1" applyFill="1" applyBorder="1" applyAlignment="1">
      <alignment horizontal="center" vertical="center" wrapText="1"/>
    </xf>
    <xf numFmtId="14" fontId="30" fillId="0" borderId="28" xfId="0" applyNumberFormat="1" applyFont="1" applyFill="1" applyBorder="1" applyAlignment="1" applyProtection="1">
      <alignment horizontal="center" vertical="center" wrapText="1"/>
      <protection locked="0"/>
    </xf>
    <xf numFmtId="0" fontId="30" fillId="12" borderId="33" xfId="0" applyFont="1" applyFill="1" applyBorder="1" applyAlignment="1" applyProtection="1">
      <alignment horizontal="center" vertical="center" wrapText="1"/>
      <protection locked="0"/>
    </xf>
    <xf numFmtId="0" fontId="30" fillId="12" borderId="32" xfId="0" applyFont="1" applyFill="1" applyBorder="1" applyAlignment="1" applyProtection="1">
      <alignment horizontal="center" vertical="center" wrapText="1"/>
      <protection locked="0"/>
    </xf>
    <xf numFmtId="0" fontId="30" fillId="12" borderId="34"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center" vertical="center" wrapText="1"/>
      <protection locked="0"/>
    </xf>
    <xf numFmtId="0" fontId="2" fillId="12" borderId="35" xfId="0" applyFont="1" applyFill="1" applyBorder="1" applyAlignment="1" applyProtection="1">
      <alignment horizontal="center" vertical="center" wrapText="1"/>
      <protection locked="0"/>
    </xf>
    <xf numFmtId="0" fontId="2" fillId="14" borderId="2" xfId="0" applyFont="1" applyFill="1" applyBorder="1" applyAlignment="1" applyProtection="1">
      <alignment horizontal="justify" vertical="center" wrapText="1"/>
      <protection locked="0"/>
    </xf>
    <xf numFmtId="0" fontId="2" fillId="14" borderId="35" xfId="0" applyFont="1" applyFill="1" applyBorder="1" applyAlignment="1" applyProtection="1">
      <alignment horizontal="justify" vertical="center" wrapText="1"/>
      <protection locked="0"/>
    </xf>
    <xf numFmtId="0" fontId="2" fillId="12" borderId="1" xfId="0" applyFont="1" applyFill="1" applyBorder="1" applyAlignment="1" applyProtection="1">
      <alignment horizontal="center" vertical="center" wrapText="1"/>
      <protection locked="0"/>
    </xf>
    <xf numFmtId="0" fontId="2" fillId="12" borderId="36" xfId="0" applyFont="1" applyFill="1" applyBorder="1" applyAlignment="1" applyProtection="1">
      <alignment horizontal="center" vertical="center" wrapText="1"/>
      <protection locked="0"/>
    </xf>
    <xf numFmtId="0" fontId="2" fillId="15" borderId="33" xfId="0" applyFont="1" applyFill="1" applyBorder="1" applyAlignment="1" applyProtection="1">
      <alignment horizontal="center" vertical="center" wrapText="1"/>
      <protection locked="0"/>
    </xf>
    <xf numFmtId="0" fontId="2" fillId="15" borderId="32" xfId="0" applyFont="1" applyFill="1" applyBorder="1" applyAlignment="1" applyProtection="1">
      <alignment horizontal="center" vertical="center" wrapText="1"/>
      <protection locked="0"/>
    </xf>
    <xf numFmtId="0" fontId="2" fillId="15" borderId="34" xfId="0" applyFont="1" applyFill="1" applyBorder="1" applyAlignment="1" applyProtection="1">
      <alignment horizontal="center" vertical="center" wrapText="1"/>
      <protection locked="0"/>
    </xf>
    <xf numFmtId="0" fontId="2" fillId="16" borderId="35" xfId="0" applyFont="1" applyFill="1" applyBorder="1" applyAlignment="1" applyProtection="1">
      <alignment horizontal="center" vertical="center" wrapText="1"/>
      <protection locked="0"/>
    </xf>
    <xf numFmtId="0" fontId="2" fillId="16" borderId="37" xfId="0" applyFont="1" applyFill="1" applyBorder="1" applyAlignment="1" applyProtection="1">
      <alignment horizontal="center" vertical="center" wrapText="1"/>
      <protection locked="0"/>
    </xf>
    <xf numFmtId="0" fontId="2" fillId="0" borderId="24" xfId="0" applyFont="1" applyBorder="1" applyAlignment="1" applyProtection="1">
      <alignment horizontal="left" vertical="center" wrapText="1"/>
      <protection locked="0"/>
    </xf>
    <xf numFmtId="0" fontId="58" fillId="10" borderId="2" xfId="1" applyFont="1" applyFill="1" applyBorder="1" applyAlignment="1">
      <alignment horizontal="center" vertical="center" wrapText="1"/>
    </xf>
    <xf numFmtId="0" fontId="59" fillId="0" borderId="2" xfId="1" applyFont="1" applyBorder="1" applyAlignment="1">
      <alignment horizontal="center" vertical="center" wrapText="1"/>
    </xf>
    <xf numFmtId="0" fontId="30" fillId="11"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57" fillId="0" borderId="2" xfId="1" applyFont="1" applyBorder="1"/>
    <xf numFmtId="0" fontId="2" fillId="0" borderId="2" xfId="0" applyFont="1" applyBorder="1" applyAlignment="1" applyProtection="1">
      <alignment horizontal="left" vertical="center" wrapText="1"/>
      <protection locked="0"/>
    </xf>
    <xf numFmtId="0" fontId="2" fillId="14" borderId="2" xfId="0" applyFont="1" applyFill="1" applyBorder="1" applyAlignment="1" applyProtection="1">
      <alignment horizontal="center" vertical="center" wrapText="1"/>
      <protection locked="0"/>
    </xf>
    <xf numFmtId="0" fontId="2" fillId="15" borderId="2" xfId="0" applyFont="1" applyFill="1" applyBorder="1" applyAlignment="1" applyProtection="1">
      <alignment horizontal="center" vertical="center" wrapText="1"/>
      <protection locked="0"/>
    </xf>
    <xf numFmtId="0" fontId="2" fillId="16" borderId="2" xfId="0" applyFont="1" applyFill="1" applyBorder="1" applyAlignment="1" applyProtection="1">
      <alignment horizontal="center" vertical="center" wrapText="1"/>
      <protection locked="0"/>
    </xf>
    <xf numFmtId="0" fontId="2" fillId="11" borderId="1" xfId="0" applyFont="1" applyFill="1" applyBorder="1" applyAlignment="1" applyProtection="1">
      <alignment horizontal="center" vertical="center" wrapText="1"/>
      <protection locked="0"/>
    </xf>
    <xf numFmtId="0" fontId="2" fillId="11" borderId="2" xfId="0" applyFont="1" applyFill="1" applyBorder="1" applyAlignment="1" applyProtection="1">
      <alignment horizontal="center" vertical="center" wrapText="1"/>
      <protection locked="0"/>
    </xf>
    <xf numFmtId="0" fontId="2" fillId="14" borderId="35" xfId="0" applyFont="1" applyFill="1" applyBorder="1" applyAlignment="1" applyProtection="1">
      <alignment horizontal="center" vertical="center" wrapText="1"/>
      <protection locked="0"/>
    </xf>
    <xf numFmtId="0" fontId="2" fillId="12" borderId="33" xfId="0" applyFont="1" applyFill="1" applyBorder="1" applyAlignment="1" applyProtection="1">
      <alignment horizontal="center" vertical="center" wrapText="1"/>
      <protection locked="0"/>
    </xf>
    <xf numFmtId="0" fontId="2" fillId="12" borderId="32" xfId="0" applyFont="1" applyFill="1" applyBorder="1" applyAlignment="1" applyProtection="1">
      <alignment horizontal="center" vertical="center" wrapText="1"/>
      <protection locked="0"/>
    </xf>
    <xf numFmtId="0" fontId="2" fillId="12" borderId="34" xfId="0" applyFont="1" applyFill="1" applyBorder="1" applyAlignment="1" applyProtection="1">
      <alignment horizontal="center" vertical="center" wrapText="1"/>
      <protection locked="0"/>
    </xf>
    <xf numFmtId="0" fontId="53" fillId="0" borderId="28" xfId="0" applyFont="1" applyBorder="1" applyAlignment="1" applyProtection="1">
      <alignment horizontal="left" vertical="center" wrapText="1"/>
      <protection locked="0"/>
    </xf>
    <xf numFmtId="0" fontId="53" fillId="0" borderId="29" xfId="0" applyFont="1" applyBorder="1" applyAlignment="1" applyProtection="1">
      <alignment horizontal="left" vertical="center" wrapText="1"/>
      <protection locked="0"/>
    </xf>
    <xf numFmtId="0" fontId="53" fillId="0" borderId="30" xfId="0" applyFont="1" applyBorder="1" applyAlignment="1" applyProtection="1">
      <alignment horizontal="left" vertical="center" wrapText="1"/>
      <protection locked="0"/>
    </xf>
    <xf numFmtId="14" fontId="54" fillId="0" borderId="28" xfId="0" applyNumberFormat="1" applyFont="1" applyBorder="1" applyAlignment="1" applyProtection="1">
      <alignment horizontal="center" vertical="center" wrapText="1"/>
      <protection locked="0"/>
    </xf>
    <xf numFmtId="0" fontId="54" fillId="0" borderId="29" xfId="0" applyFont="1" applyBorder="1" applyAlignment="1" applyProtection="1">
      <alignment horizontal="center" vertical="center" wrapText="1"/>
      <protection locked="0"/>
    </xf>
    <xf numFmtId="0" fontId="50" fillId="0" borderId="64" xfId="1" applyFont="1" applyBorder="1"/>
    <xf numFmtId="0" fontId="50" fillId="0" borderId="65" xfId="1" applyFont="1" applyBorder="1"/>
    <xf numFmtId="0" fontId="50" fillId="0" borderId="66" xfId="1" applyFont="1" applyBorder="1"/>
    <xf numFmtId="0" fontId="51" fillId="10" borderId="0" xfId="1" applyFont="1" applyFill="1" applyBorder="1" applyAlignment="1">
      <alignment horizontal="center" vertical="center" wrapText="1"/>
    </xf>
    <xf numFmtId="0" fontId="52" fillId="0" borderId="0" xfId="1" applyFont="1" applyBorder="1" applyAlignment="1">
      <alignment horizontal="center" vertical="center" wrapText="1"/>
    </xf>
    <xf numFmtId="0" fontId="0" fillId="0" borderId="28" xfId="0" applyFont="1" applyFill="1" applyBorder="1" applyAlignment="1" applyProtection="1">
      <alignment horizontal="left" vertical="center" wrapText="1"/>
      <protection locked="0"/>
    </xf>
    <xf numFmtId="0" fontId="0" fillId="0" borderId="29"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30" fillId="0" borderId="25" xfId="0" applyFont="1" applyFill="1" applyBorder="1" applyAlignment="1" applyProtection="1">
      <alignment horizontal="left" vertical="center" wrapText="1"/>
      <protection locked="0"/>
    </xf>
    <xf numFmtId="0" fontId="2" fillId="0" borderId="24" xfId="0" applyFont="1" applyFill="1" applyBorder="1" applyAlignment="1">
      <alignment horizontal="left" vertical="center" wrapText="1"/>
    </xf>
    <xf numFmtId="0" fontId="0" fillId="3" borderId="76" xfId="0" applyFill="1" applyBorder="1" applyAlignment="1">
      <alignment horizontal="center"/>
    </xf>
    <xf numFmtId="0" fontId="0" fillId="3" borderId="31" xfId="0" applyFill="1" applyBorder="1" applyAlignment="1">
      <alignment horizontal="center"/>
    </xf>
    <xf numFmtId="0" fontId="2" fillId="11" borderId="26" xfId="0" applyFont="1" applyFill="1" applyBorder="1" applyAlignment="1" applyProtection="1">
      <alignment horizontal="center" vertical="center" wrapText="1"/>
      <protection locked="0"/>
    </xf>
    <xf numFmtId="0" fontId="2" fillId="11" borderId="27" xfId="0" applyFont="1" applyFill="1" applyBorder="1" applyAlignment="1" applyProtection="1">
      <alignment horizontal="center" vertical="center" wrapText="1"/>
      <protection locked="0"/>
    </xf>
    <xf numFmtId="0" fontId="73" fillId="0" borderId="28" xfId="0" applyFont="1" applyFill="1" applyBorder="1" applyAlignment="1" applyProtection="1">
      <alignment horizontal="center" vertical="center" wrapText="1"/>
      <protection locked="0"/>
    </xf>
    <xf numFmtId="0" fontId="73" fillId="0" borderId="29" xfId="0" applyFont="1" applyFill="1" applyBorder="1" applyAlignment="1" applyProtection="1">
      <alignment horizontal="center" vertical="center" wrapText="1"/>
      <protection locked="0"/>
    </xf>
    <xf numFmtId="0" fontId="73" fillId="0" borderId="30" xfId="0" applyFont="1" applyFill="1" applyBorder="1" applyAlignment="1" applyProtection="1">
      <alignment horizontal="center" vertical="center" wrapText="1"/>
      <protection locked="0"/>
    </xf>
    <xf numFmtId="14" fontId="2" fillId="0" borderId="28" xfId="0" applyNumberFormat="1"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73" fillId="0" borderId="24" xfId="0" applyFont="1" applyFill="1" applyBorder="1" applyAlignment="1" applyProtection="1">
      <alignment horizontal="center" vertical="center" wrapText="1"/>
      <protection locked="0"/>
    </xf>
    <xf numFmtId="0" fontId="2" fillId="11" borderId="22" xfId="0" applyFont="1" applyFill="1" applyBorder="1" applyAlignment="1" applyProtection="1">
      <alignment horizontal="center" vertical="center" wrapText="1"/>
      <protection locked="0"/>
    </xf>
    <xf numFmtId="0" fontId="2" fillId="11" borderId="23"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17" fillId="3" borderId="2" xfId="1" applyFont="1" applyFill="1" applyBorder="1" applyAlignment="1">
      <alignment horizontal="center" vertical="center" wrapText="1"/>
    </xf>
    <xf numFmtId="0" fontId="63" fillId="10" borderId="14" xfId="1" applyFont="1" applyFill="1" applyBorder="1" applyAlignment="1">
      <alignment horizontal="center" vertical="center" wrapText="1"/>
    </xf>
    <xf numFmtId="0" fontId="63" fillId="10" borderId="15" xfId="1" applyFont="1" applyFill="1" applyBorder="1" applyAlignment="1">
      <alignment horizontal="center" vertical="center" wrapText="1"/>
    </xf>
    <xf numFmtId="0" fontId="30" fillId="12" borderId="1" xfId="0" applyFont="1" applyFill="1" applyBorder="1" applyAlignment="1" applyProtection="1">
      <alignment horizontal="center" vertical="center" textRotation="90" wrapText="1"/>
      <protection locked="0"/>
    </xf>
    <xf numFmtId="0" fontId="30" fillId="12" borderId="36" xfId="0" applyFont="1" applyFill="1" applyBorder="1" applyAlignment="1" applyProtection="1">
      <alignment horizontal="center" vertical="center" textRotation="90" wrapText="1"/>
      <protection locked="0"/>
    </xf>
    <xf numFmtId="0" fontId="30" fillId="12" borderId="2" xfId="0" applyFont="1" applyFill="1" applyBorder="1" applyAlignment="1" applyProtection="1">
      <alignment horizontal="center" vertical="center" textRotation="90" wrapText="1"/>
      <protection locked="0"/>
    </xf>
    <xf numFmtId="0" fontId="30" fillId="12" borderId="35" xfId="0" applyFont="1" applyFill="1" applyBorder="1" applyAlignment="1" applyProtection="1">
      <alignment horizontal="center" vertical="center" textRotation="90" wrapText="1"/>
      <protection locked="0"/>
    </xf>
    <xf numFmtId="0" fontId="53" fillId="0" borderId="64" xfId="1" applyFont="1" applyBorder="1"/>
    <xf numFmtId="0" fontId="53" fillId="0" borderId="65" xfId="1" applyFont="1" applyBorder="1"/>
    <xf numFmtId="0" fontId="53" fillId="0" borderId="66" xfId="1" applyFont="1" applyBorder="1"/>
    <xf numFmtId="0" fontId="61" fillId="10" borderId="11" xfId="1" applyFont="1" applyFill="1" applyBorder="1" applyAlignment="1">
      <alignment horizontal="center" vertical="center" wrapText="1"/>
    </xf>
    <xf numFmtId="0" fontId="61" fillId="10" borderId="12" xfId="1" applyFont="1" applyFill="1" applyBorder="1" applyAlignment="1">
      <alignment horizontal="center" vertical="center" wrapText="1"/>
    </xf>
    <xf numFmtId="0" fontId="61" fillId="10" borderId="13" xfId="1" applyFont="1" applyFill="1" applyBorder="1" applyAlignment="1">
      <alignment horizontal="center" vertical="center" wrapText="1"/>
    </xf>
    <xf numFmtId="0" fontId="61" fillId="10" borderId="17" xfId="1" applyFont="1" applyFill="1" applyBorder="1" applyAlignment="1">
      <alignment horizontal="center" vertical="center" wrapText="1"/>
    </xf>
    <xf numFmtId="0" fontId="61" fillId="10" borderId="0" xfId="1" applyFont="1" applyFill="1" applyBorder="1" applyAlignment="1">
      <alignment horizontal="center" vertical="center" wrapText="1"/>
    </xf>
    <xf numFmtId="0" fontId="61" fillId="10" borderId="18" xfId="1" applyFont="1" applyFill="1" applyBorder="1" applyAlignment="1">
      <alignment horizontal="center" vertical="center" wrapText="1"/>
    </xf>
    <xf numFmtId="0" fontId="61" fillId="10" borderId="19" xfId="1" applyFont="1" applyFill="1" applyBorder="1" applyAlignment="1">
      <alignment horizontal="center" vertical="center" wrapText="1"/>
    </xf>
    <xf numFmtId="0" fontId="61" fillId="10" borderId="20" xfId="1" applyFont="1" applyFill="1" applyBorder="1" applyAlignment="1">
      <alignment horizontal="center" vertical="center" wrapText="1"/>
    </xf>
    <xf numFmtId="0" fontId="61" fillId="10" borderId="21" xfId="1" applyFont="1" applyFill="1" applyBorder="1" applyAlignment="1">
      <alignment horizontal="center" vertical="center" wrapText="1"/>
    </xf>
    <xf numFmtId="0" fontId="62" fillId="0" borderId="11" xfId="1" applyFont="1" applyBorder="1" applyAlignment="1">
      <alignment horizontal="center" vertical="center" wrapText="1"/>
    </xf>
    <xf numFmtId="0" fontId="62" fillId="0" borderId="12" xfId="1" applyFont="1" applyBorder="1" applyAlignment="1">
      <alignment horizontal="center" vertical="center" wrapText="1"/>
    </xf>
    <xf numFmtId="0" fontId="62" fillId="0" borderId="13" xfId="1" applyFont="1" applyBorder="1" applyAlignment="1">
      <alignment horizontal="center" vertical="center" wrapText="1"/>
    </xf>
    <xf numFmtId="0" fontId="62" fillId="0" borderId="17" xfId="1" applyFont="1" applyBorder="1" applyAlignment="1">
      <alignment horizontal="center" vertical="center" wrapText="1"/>
    </xf>
    <xf numFmtId="0" fontId="62" fillId="0" borderId="0" xfId="1" applyFont="1" applyBorder="1" applyAlignment="1">
      <alignment horizontal="center" vertical="center" wrapText="1"/>
    </xf>
    <xf numFmtId="0" fontId="62" fillId="0" borderId="18" xfId="1" applyFont="1" applyBorder="1" applyAlignment="1">
      <alignment horizontal="center" vertical="center" wrapText="1"/>
    </xf>
    <xf numFmtId="0" fontId="62" fillId="0" borderId="19" xfId="1" applyFont="1" applyBorder="1" applyAlignment="1">
      <alignment horizontal="center" vertical="center" wrapText="1"/>
    </xf>
    <xf numFmtId="0" fontId="62" fillId="0" borderId="20" xfId="1" applyFont="1" applyBorder="1" applyAlignment="1">
      <alignment horizontal="center" vertical="center" wrapText="1"/>
    </xf>
    <xf numFmtId="0" fontId="62" fillId="0" borderId="21" xfId="1" applyFont="1" applyBorder="1" applyAlignment="1">
      <alignment horizontal="center" vertical="center" wrapText="1"/>
    </xf>
    <xf numFmtId="0" fontId="63" fillId="10" borderId="11" xfId="1" applyFont="1" applyFill="1" applyBorder="1" applyAlignment="1">
      <alignment horizontal="center" vertical="center" wrapText="1"/>
    </xf>
    <xf numFmtId="0" fontId="63" fillId="10" borderId="12" xfId="1" applyFont="1" applyFill="1" applyBorder="1" applyAlignment="1">
      <alignment horizontal="center" vertical="center" wrapText="1"/>
    </xf>
    <xf numFmtId="0" fontId="63" fillId="10" borderId="19" xfId="1" applyFont="1" applyFill="1" applyBorder="1" applyAlignment="1">
      <alignment horizontal="center" vertical="center" wrapText="1"/>
    </xf>
    <xf numFmtId="0" fontId="63" fillId="10" borderId="20" xfId="1" applyFont="1" applyFill="1" applyBorder="1" applyAlignment="1">
      <alignment horizontal="center" vertical="center" wrapText="1"/>
    </xf>
    <xf numFmtId="0" fontId="30" fillId="14" borderId="2" xfId="0" applyFont="1" applyFill="1" applyBorder="1" applyAlignment="1" applyProtection="1">
      <alignment horizontal="center" vertical="center" textRotation="90" wrapText="1"/>
      <protection locked="0"/>
    </xf>
    <xf numFmtId="0" fontId="30" fillId="14" borderId="35" xfId="0" applyFont="1" applyFill="1" applyBorder="1" applyAlignment="1" applyProtection="1">
      <alignment horizontal="center" vertical="center" textRotation="90" wrapText="1"/>
      <protection locked="0"/>
    </xf>
    <xf numFmtId="0" fontId="84" fillId="12" borderId="2" xfId="0" applyFont="1" applyFill="1" applyBorder="1" applyAlignment="1" applyProtection="1">
      <alignment horizontal="center" vertical="center" wrapText="1"/>
      <protection locked="0"/>
    </xf>
    <xf numFmtId="0" fontId="84" fillId="12" borderId="35" xfId="0" applyFont="1" applyFill="1" applyBorder="1" applyAlignment="1" applyProtection="1">
      <alignment horizontal="center" vertical="center" wrapText="1"/>
      <protection locked="0"/>
    </xf>
    <xf numFmtId="0" fontId="84" fillId="12" borderId="33" xfId="0" applyFont="1" applyFill="1" applyBorder="1" applyAlignment="1" applyProtection="1">
      <alignment horizontal="center" vertical="center" wrapText="1"/>
      <protection locked="0"/>
    </xf>
    <xf numFmtId="0" fontId="84" fillId="12" borderId="32" xfId="0" applyFont="1" applyFill="1" applyBorder="1" applyAlignment="1" applyProtection="1">
      <alignment horizontal="center" vertical="center" wrapText="1"/>
      <protection locked="0"/>
    </xf>
    <xf numFmtId="0" fontId="84" fillId="12" borderId="34" xfId="0" applyFont="1" applyFill="1" applyBorder="1" applyAlignment="1" applyProtection="1">
      <alignment horizontal="center" vertical="center" wrapText="1"/>
      <protection locked="0"/>
    </xf>
    <xf numFmtId="0" fontId="84" fillId="16" borderId="35" xfId="0" applyFont="1" applyFill="1" applyBorder="1" applyAlignment="1" applyProtection="1">
      <alignment horizontal="center" vertical="center" wrapText="1"/>
      <protection locked="0"/>
    </xf>
    <xf numFmtId="0" fontId="84" fillId="16" borderId="37" xfId="0" applyFont="1" applyFill="1" applyBorder="1" applyAlignment="1" applyProtection="1">
      <alignment horizontal="center" vertical="center" wrapText="1"/>
      <protection locked="0"/>
    </xf>
    <xf numFmtId="0" fontId="84" fillId="12" borderId="1" xfId="0" applyFont="1" applyFill="1" applyBorder="1" applyAlignment="1" applyProtection="1">
      <alignment horizontal="center" vertical="center" wrapText="1"/>
      <protection locked="0"/>
    </xf>
    <xf numFmtId="0" fontId="84" fillId="12" borderId="36" xfId="0" applyFont="1" applyFill="1" applyBorder="1" applyAlignment="1" applyProtection="1">
      <alignment horizontal="center" vertical="center" wrapText="1"/>
      <protection locked="0"/>
    </xf>
    <xf numFmtId="0" fontId="84" fillId="14" borderId="2" xfId="0" applyFont="1" applyFill="1" applyBorder="1" applyAlignment="1" applyProtection="1">
      <alignment horizontal="justify" vertical="center" wrapText="1"/>
      <protection locked="0"/>
    </xf>
    <xf numFmtId="0" fontId="84" fillId="14" borderId="35" xfId="0" applyFont="1" applyFill="1" applyBorder="1" applyAlignment="1" applyProtection="1">
      <alignment horizontal="justify" vertical="center" wrapText="1"/>
      <protection locked="0"/>
    </xf>
    <xf numFmtId="0" fontId="30" fillId="12" borderId="3" xfId="0" applyFont="1" applyFill="1" applyBorder="1" applyAlignment="1" applyProtection="1">
      <alignment horizontal="center" vertical="center" textRotation="90" wrapText="1"/>
      <protection locked="0"/>
    </xf>
    <xf numFmtId="0" fontId="30" fillId="12" borderId="67" xfId="0" applyFont="1" applyFill="1" applyBorder="1" applyAlignment="1" applyProtection="1">
      <alignment horizontal="center" vertical="center" textRotation="90" wrapText="1"/>
      <protection locked="0"/>
    </xf>
    <xf numFmtId="0" fontId="30" fillId="14" borderId="2" xfId="0" applyFont="1" applyFill="1" applyBorder="1" applyAlignment="1" applyProtection="1">
      <alignment horizontal="justify" vertical="center" textRotation="90" wrapText="1"/>
      <protection locked="0"/>
    </xf>
    <xf numFmtId="0" fontId="30" fillId="14" borderId="35" xfId="0" applyFont="1" applyFill="1" applyBorder="1" applyAlignment="1" applyProtection="1">
      <alignment horizontal="justify" vertical="center" textRotation="90" wrapText="1"/>
      <protection locked="0"/>
    </xf>
    <xf numFmtId="0" fontId="30" fillId="12" borderId="3" xfId="0" applyFont="1" applyFill="1" applyBorder="1" applyAlignment="1" applyProtection="1">
      <alignment horizontal="center" vertical="center" wrapText="1"/>
      <protection locked="0"/>
    </xf>
    <xf numFmtId="0" fontId="36" fillId="11" borderId="5" xfId="0" applyFont="1" applyFill="1" applyBorder="1" applyAlignment="1" applyProtection="1">
      <alignment horizontal="center" vertical="center" wrapText="1"/>
      <protection locked="0"/>
    </xf>
    <xf numFmtId="0" fontId="36" fillId="11" borderId="6" xfId="0" applyFont="1" applyFill="1" applyBorder="1" applyAlignment="1" applyProtection="1">
      <alignment horizontal="center" vertical="center" wrapText="1"/>
      <protection locked="0"/>
    </xf>
    <xf numFmtId="0" fontId="36" fillId="11" borderId="7" xfId="0" applyFont="1" applyFill="1" applyBorder="1" applyAlignment="1" applyProtection="1">
      <alignment horizontal="center" vertical="center" wrapText="1"/>
      <protection locked="0"/>
    </xf>
    <xf numFmtId="0" fontId="30" fillId="11" borderId="77" xfId="0" applyFont="1" applyFill="1" applyBorder="1" applyAlignment="1" applyProtection="1">
      <alignment horizontal="center" vertical="center" wrapText="1"/>
      <protection locked="0"/>
    </xf>
    <xf numFmtId="0" fontId="30" fillId="11" borderId="78" xfId="0" applyFont="1" applyFill="1" applyBorder="1" applyAlignment="1" applyProtection="1">
      <alignment horizontal="center" vertical="center" wrapText="1"/>
      <protection locked="0"/>
    </xf>
    <xf numFmtId="0" fontId="0" fillId="0" borderId="79" xfId="0" applyFont="1" applyFill="1" applyBorder="1" applyAlignment="1" applyProtection="1">
      <alignment horizontal="center" vertical="center" wrapText="1"/>
      <protection locked="0"/>
    </xf>
    <xf numFmtId="0" fontId="0" fillId="0" borderId="80" xfId="0" applyFont="1" applyFill="1" applyBorder="1" applyAlignment="1" applyProtection="1">
      <alignment horizontal="center" vertical="center" wrapText="1"/>
      <protection locked="0"/>
    </xf>
    <xf numFmtId="0" fontId="0" fillId="0" borderId="78" xfId="0" applyFont="1" applyFill="1" applyBorder="1" applyAlignment="1" applyProtection="1">
      <alignment horizontal="center" vertical="center" wrapText="1"/>
      <protection locked="0"/>
    </xf>
    <xf numFmtId="0" fontId="30" fillId="0" borderId="79" xfId="0" applyFont="1" applyFill="1" applyBorder="1" applyAlignment="1" applyProtection="1">
      <alignment horizontal="center" vertical="center" wrapText="1"/>
      <protection locked="0"/>
    </xf>
    <xf numFmtId="0" fontId="30" fillId="0" borderId="80" xfId="0" applyFont="1" applyFill="1" applyBorder="1" applyAlignment="1" applyProtection="1">
      <alignment horizontal="center" vertical="center" wrapText="1"/>
      <protection locked="0"/>
    </xf>
    <xf numFmtId="0" fontId="58" fillId="10" borderId="0" xfId="1" applyFont="1" applyFill="1" applyBorder="1" applyAlignment="1">
      <alignment horizontal="center" vertical="center" wrapText="1"/>
    </xf>
    <xf numFmtId="0" fontId="59" fillId="0" borderId="0" xfId="1" applyFont="1" applyBorder="1" applyAlignment="1">
      <alignment horizontal="center" vertical="center" wrapText="1"/>
    </xf>
    <xf numFmtId="0" fontId="2" fillId="0" borderId="24" xfId="0" applyFont="1" applyBorder="1" applyAlignment="1">
      <alignment horizontal="left" vertical="center" wrapText="1"/>
    </xf>
    <xf numFmtId="0" fontId="0" fillId="0" borderId="28"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cellXfs>
  <cellStyles count="11">
    <cellStyle name="Hipervínculo" xfId="9" builtinId="8"/>
    <cellStyle name="Millares [0] 2" xfId="7"/>
    <cellStyle name="Millares 2" xfId="5"/>
    <cellStyle name="Moneda" xfId="10" builtinId="4"/>
    <cellStyle name="Normal" xfId="0" builtinId="0"/>
    <cellStyle name="Normal 2 2" xfId="8"/>
    <cellStyle name="Normal 3" xfId="1"/>
    <cellStyle name="Normal 3 2" xfId="4"/>
    <cellStyle name="Porcentaje 2" xfId="2"/>
    <cellStyle name="Porcentaje 3" xfId="3"/>
    <cellStyle name="Porcentaje 4" xfId="6"/>
  </cellStyles>
  <dxfs count="1110">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s>
  <tableStyles count="0" defaultTableStyle="TableStyleMedium2" defaultPivotStyle="PivotStyleLight16"/>
  <colors>
    <mruColors>
      <color rgb="FFFFFFFF"/>
      <color rgb="FFCC00FF"/>
      <color rgb="FFFF33CC"/>
      <color rgb="FFFF3399"/>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2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10</xdr:col>
      <xdr:colOff>138546</xdr:colOff>
      <xdr:row>2</xdr:row>
      <xdr:rowOff>86591</xdr:rowOff>
    </xdr:from>
    <xdr:to>
      <xdr:col>15</xdr:col>
      <xdr:colOff>173161</xdr:colOff>
      <xdr:row>14</xdr:row>
      <xdr:rowOff>493143</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8780319" y="467591"/>
          <a:ext cx="3749365" cy="5480779"/>
        </a:xfrm>
        <a:prstGeom prst="rect">
          <a:avLst/>
        </a:prstGeom>
      </xdr:spPr>
    </xdr:pic>
    <xdr:clientData/>
  </xdr:twoCellAnchor>
  <xdr:twoCellAnchor editAs="oneCell">
    <xdr:from>
      <xdr:col>1</xdr:col>
      <xdr:colOff>231321</xdr:colOff>
      <xdr:row>2</xdr:row>
      <xdr:rowOff>0</xdr:rowOff>
    </xdr:from>
    <xdr:to>
      <xdr:col>6</xdr:col>
      <xdr:colOff>243227</xdr:colOff>
      <xdr:row>6</xdr:row>
      <xdr:rowOff>75992</xdr:rowOff>
    </xdr:to>
    <xdr:pic>
      <xdr:nvPicPr>
        <xdr:cNvPr id="17" name="Imagen 16" descr="Secretaria Distrital de Seguridad Convivencia Y Justicia">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993321" y="394607"/>
          <a:ext cx="3821906" cy="837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81643</xdr:colOff>
      <xdr:row>1</xdr:row>
      <xdr:rowOff>95249</xdr:rowOff>
    </xdr:from>
    <xdr:to>
      <xdr:col>1</xdr:col>
      <xdr:colOff>623835</xdr:colOff>
      <xdr:row>4</xdr:row>
      <xdr:rowOff>2441</xdr:rowOff>
    </xdr:to>
    <xdr:pic>
      <xdr:nvPicPr>
        <xdr:cNvPr id="5" name="Imagen 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6" y="258535"/>
          <a:ext cx="542192" cy="886906"/>
        </a:xfrm>
        <a:prstGeom prst="rect">
          <a:avLst/>
        </a:prstGeom>
        <a:noFill/>
      </xdr:spPr>
    </xdr:pic>
    <xdr:clientData/>
  </xdr:twoCellAnchor>
  <xdr:oneCellAnchor>
    <xdr:from>
      <xdr:col>43</xdr:col>
      <xdr:colOff>1047750</xdr:colOff>
      <xdr:row>14</xdr:row>
      <xdr:rowOff>95250</xdr:rowOff>
    </xdr:from>
    <xdr:ext cx="2638977" cy="895350"/>
    <xdr:pic>
      <xdr:nvPicPr>
        <xdr:cNvPr id="6" name="Imagen 5">
          <a:extLst>
            <a:ext uri="{FF2B5EF4-FFF2-40B4-BE49-F238E27FC236}">
              <a16:creationId xmlns:a16="http://schemas.microsoft.com/office/drawing/2014/main" id="{FA1FDB95-D50D-4FB3-BA60-2722AB0852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482125" y="7381875"/>
          <a:ext cx="2638977" cy="89535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34</xdr:col>
      <xdr:colOff>0</xdr:colOff>
      <xdr:row>0</xdr:row>
      <xdr:rowOff>0</xdr:rowOff>
    </xdr:from>
    <xdr:to>
      <xdr:col>36</xdr:col>
      <xdr:colOff>533401</xdr:colOff>
      <xdr:row>5</xdr:row>
      <xdr:rowOff>4534</xdr:rowOff>
    </xdr:to>
    <xdr:pic>
      <xdr:nvPicPr>
        <xdr:cNvPr id="3" name="Imagen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19325" y="28562300"/>
          <a:ext cx="5505450" cy="1184275"/>
        </a:xfrm>
        <a:prstGeom prst="rect">
          <a:avLst/>
        </a:prstGeom>
        <a:noFill/>
      </xdr:spPr>
    </xdr:pic>
    <xdr:clientData/>
  </xdr:twoCellAnchor>
  <xdr:twoCellAnchor editAs="oneCell">
    <xdr:from>
      <xdr:col>1</xdr:col>
      <xdr:colOff>35719</xdr:colOff>
      <xdr:row>1</xdr:row>
      <xdr:rowOff>81642</xdr:rowOff>
    </xdr:from>
    <xdr:to>
      <xdr:col>1</xdr:col>
      <xdr:colOff>762001</xdr:colOff>
      <xdr:row>4</xdr:row>
      <xdr:rowOff>68036</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2148" y="244928"/>
          <a:ext cx="726282" cy="857251"/>
        </a:xfrm>
        <a:prstGeom prst="rect">
          <a:avLst/>
        </a:prstGeom>
        <a:noFill/>
      </xdr:spPr>
    </xdr:pic>
    <xdr:clientData/>
  </xdr:twoCellAnchor>
  <xdr:oneCellAnchor>
    <xdr:from>
      <xdr:col>43</xdr:col>
      <xdr:colOff>976947</xdr:colOff>
      <xdr:row>18</xdr:row>
      <xdr:rowOff>154781</xdr:rowOff>
    </xdr:from>
    <xdr:ext cx="2638977" cy="895350"/>
    <xdr:pic>
      <xdr:nvPicPr>
        <xdr:cNvPr id="6" name="Imagen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078447" y="13585031"/>
          <a:ext cx="2638977" cy="8953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120765</xdr:colOff>
      <xdr:row>1</xdr:row>
      <xdr:rowOff>153080</xdr:rowOff>
    </xdr:from>
    <xdr:to>
      <xdr:col>1</xdr:col>
      <xdr:colOff>680357</xdr:colOff>
      <xdr:row>4</xdr:row>
      <xdr:rowOff>141285</xdr:rowOff>
    </xdr:to>
    <xdr:pic>
      <xdr:nvPicPr>
        <xdr:cNvPr id="4" name="Imagen 3">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430" y="314665"/>
          <a:ext cx="559592" cy="665727"/>
        </a:xfrm>
        <a:prstGeom prst="rect">
          <a:avLst/>
        </a:prstGeom>
        <a:noFill/>
      </xdr:spPr>
    </xdr:pic>
    <xdr:clientData/>
  </xdr:twoCellAnchor>
  <xdr:oneCellAnchor>
    <xdr:from>
      <xdr:col>44</xdr:col>
      <xdr:colOff>777875</xdr:colOff>
      <xdr:row>19</xdr:row>
      <xdr:rowOff>28575</xdr:rowOff>
    </xdr:from>
    <xdr:ext cx="2638977" cy="895350"/>
    <xdr:pic>
      <xdr:nvPicPr>
        <xdr:cNvPr id="6" name="Imagen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74500" y="7235825"/>
          <a:ext cx="2638977" cy="89535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60</xdr:col>
      <xdr:colOff>3263900</xdr:colOff>
      <xdr:row>0</xdr:row>
      <xdr:rowOff>0</xdr:rowOff>
    </xdr:from>
    <xdr:ext cx="2638977" cy="895350"/>
    <xdr:pic>
      <xdr:nvPicPr>
        <xdr:cNvPr id="2" name="Imagen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16575" y="9775825"/>
          <a:ext cx="2638977" cy="895350"/>
        </a:xfrm>
        <a:prstGeom prst="rect">
          <a:avLst/>
        </a:prstGeom>
      </xdr:spPr>
    </xdr:pic>
    <xdr:clientData/>
  </xdr:oneCellAnchor>
  <xdr:twoCellAnchor editAs="oneCell">
    <xdr:from>
      <xdr:col>34</xdr:col>
      <xdr:colOff>0</xdr:colOff>
      <xdr:row>0</xdr:row>
      <xdr:rowOff>0</xdr:rowOff>
    </xdr:from>
    <xdr:to>
      <xdr:col>36</xdr:col>
      <xdr:colOff>310245</xdr:colOff>
      <xdr:row>7</xdr:row>
      <xdr:rowOff>94342</xdr:rowOff>
    </xdr:to>
    <xdr:pic>
      <xdr:nvPicPr>
        <xdr:cNvPr id="3" name="Imagen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52400" y="9721850"/>
          <a:ext cx="3067050" cy="1184275"/>
        </a:xfrm>
        <a:prstGeom prst="rect">
          <a:avLst/>
        </a:prstGeom>
        <a:noFill/>
      </xdr:spPr>
    </xdr:pic>
    <xdr:clientData/>
  </xdr:twoCellAnchor>
  <xdr:twoCellAnchor editAs="oneCell">
    <xdr:from>
      <xdr:col>1</xdr:col>
      <xdr:colOff>35718</xdr:colOff>
      <xdr:row>0</xdr:row>
      <xdr:rowOff>0</xdr:rowOff>
    </xdr:from>
    <xdr:to>
      <xdr:col>1</xdr:col>
      <xdr:colOff>619124</xdr:colOff>
      <xdr:row>3</xdr:row>
      <xdr:rowOff>108856</xdr:rowOff>
    </xdr:to>
    <xdr:pic>
      <xdr:nvPicPr>
        <xdr:cNvPr id="4" name="Imagen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7" y="166688"/>
          <a:ext cx="583406" cy="619124"/>
        </a:xfrm>
        <a:prstGeom prst="rect">
          <a:avLst/>
        </a:prstGeom>
        <a:noFill/>
      </xdr:spPr>
    </xdr:pic>
    <xdr:clientData/>
  </xdr:twoCellAnchor>
  <xdr:twoCellAnchor editAs="oneCell">
    <xdr:from>
      <xdr:col>1</xdr:col>
      <xdr:colOff>11907</xdr:colOff>
      <xdr:row>0</xdr:row>
      <xdr:rowOff>0</xdr:rowOff>
    </xdr:from>
    <xdr:to>
      <xdr:col>1</xdr:col>
      <xdr:colOff>762000</xdr:colOff>
      <xdr:row>5</xdr:row>
      <xdr:rowOff>146616</xdr:rowOff>
    </xdr:to>
    <xdr:pic>
      <xdr:nvPicPr>
        <xdr:cNvPr id="5" name="Imagen 4">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oneCellAnchor>
    <xdr:from>
      <xdr:col>43</xdr:col>
      <xdr:colOff>825500</xdr:colOff>
      <xdr:row>15</xdr:row>
      <xdr:rowOff>107950</xdr:rowOff>
    </xdr:from>
    <xdr:ext cx="2638977" cy="895350"/>
    <xdr:pic>
      <xdr:nvPicPr>
        <xdr:cNvPr id="2" name="Imagen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3500" y="13252450"/>
          <a:ext cx="2638977" cy="895350"/>
        </a:xfrm>
        <a:prstGeom prst="rect">
          <a:avLst/>
        </a:prstGeom>
      </xdr:spPr>
    </xdr:pic>
    <xdr:clientData/>
  </xdr:oneCellAnchor>
  <xdr:twoCellAnchor editAs="oneCell">
    <xdr:from>
      <xdr:col>33</xdr:col>
      <xdr:colOff>0</xdr:colOff>
      <xdr:row>15</xdr:row>
      <xdr:rowOff>0</xdr:rowOff>
    </xdr:from>
    <xdr:to>
      <xdr:col>35</xdr:col>
      <xdr:colOff>310244</xdr:colOff>
      <xdr:row>23</xdr:row>
      <xdr:rowOff>29030</xdr:rowOff>
    </xdr:to>
    <xdr:pic>
      <xdr:nvPicPr>
        <xdr:cNvPr id="3" name="Imagen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0037425"/>
          <a:ext cx="3067050" cy="1184275"/>
        </a:xfrm>
        <a:prstGeom prst="rect">
          <a:avLst/>
        </a:prstGeom>
        <a:noFill/>
      </xdr:spPr>
    </xdr:pic>
    <xdr:clientData/>
  </xdr:twoCellAnchor>
  <xdr:twoCellAnchor editAs="oneCell">
    <xdr:from>
      <xdr:col>0</xdr:col>
      <xdr:colOff>143084</xdr:colOff>
      <xdr:row>1</xdr:row>
      <xdr:rowOff>25900</xdr:rowOff>
    </xdr:from>
    <xdr:to>
      <xdr:col>0</xdr:col>
      <xdr:colOff>1236579</xdr:colOff>
      <xdr:row>5</xdr:row>
      <xdr:rowOff>319102</xdr:rowOff>
    </xdr:to>
    <xdr:pic>
      <xdr:nvPicPr>
        <xdr:cNvPr id="4" name="Imagen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0584" y="744453"/>
          <a:ext cx="1093495" cy="1578310"/>
        </a:xfrm>
        <a:prstGeom prst="rect">
          <a:avLst/>
        </a:prstGeom>
        <a:noFill/>
      </xdr:spPr>
    </xdr:pic>
    <xdr:clientData/>
  </xdr:twoCellAnchor>
  <xdr:oneCellAnchor>
    <xdr:from>
      <xdr:col>45</xdr:col>
      <xdr:colOff>0</xdr:colOff>
      <xdr:row>21</xdr:row>
      <xdr:rowOff>12700</xdr:rowOff>
    </xdr:from>
    <xdr:ext cx="2638977" cy="895350"/>
    <xdr:pic>
      <xdr:nvPicPr>
        <xdr:cNvPr id="6" name="Imagen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130775" y="24396700"/>
          <a:ext cx="2638977" cy="895350"/>
        </a:xfrm>
        <a:prstGeom prst="rect">
          <a:avLst/>
        </a:prstGeom>
      </xdr:spPr>
    </xdr:pic>
    <xdr:clientData/>
  </xdr:oneCellAnchor>
  <xdr:twoCellAnchor editAs="oneCell">
    <xdr:from>
      <xdr:col>33</xdr:col>
      <xdr:colOff>0</xdr:colOff>
      <xdr:row>20</xdr:row>
      <xdr:rowOff>101600</xdr:rowOff>
    </xdr:from>
    <xdr:to>
      <xdr:col>35</xdr:col>
      <xdr:colOff>310243</xdr:colOff>
      <xdr:row>28</xdr:row>
      <xdr:rowOff>96609</xdr:rowOff>
    </xdr:to>
    <xdr:pic>
      <xdr:nvPicPr>
        <xdr:cNvPr id="7" name="Imagen 6">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4342725"/>
          <a:ext cx="3067050" cy="1184274"/>
        </a:xfrm>
        <a:prstGeom prst="rect">
          <a:avLst/>
        </a:prstGeom>
        <a:noFill/>
      </xdr:spPr>
    </xdr:pic>
    <xdr:clientData/>
  </xdr:twoCellAnchor>
  <xdr:twoCellAnchor editAs="oneCell">
    <xdr:from>
      <xdr:col>33</xdr:col>
      <xdr:colOff>0</xdr:colOff>
      <xdr:row>20</xdr:row>
      <xdr:rowOff>101600</xdr:rowOff>
    </xdr:from>
    <xdr:to>
      <xdr:col>35</xdr:col>
      <xdr:colOff>323851</xdr:colOff>
      <xdr:row>28</xdr:row>
      <xdr:rowOff>114299</xdr:rowOff>
    </xdr:to>
    <xdr:pic>
      <xdr:nvPicPr>
        <xdr:cNvPr id="9" name="Imagen 8">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4342725"/>
          <a:ext cx="3067050" cy="11842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oneCellAnchor>
    <xdr:from>
      <xdr:col>42</xdr:col>
      <xdr:colOff>882650</xdr:colOff>
      <xdr:row>28</xdr:row>
      <xdr:rowOff>47625</xdr:rowOff>
    </xdr:from>
    <xdr:ext cx="2638977" cy="895350"/>
    <xdr:pic>
      <xdr:nvPicPr>
        <xdr:cNvPr id="2" name="Imagen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32150" y="13525500"/>
          <a:ext cx="2638977" cy="895350"/>
        </a:xfrm>
        <a:prstGeom prst="rect">
          <a:avLst/>
        </a:prstGeom>
      </xdr:spPr>
    </xdr:pic>
    <xdr:clientData/>
  </xdr:oneCellAnchor>
  <xdr:twoCellAnchor editAs="oneCell">
    <xdr:from>
      <xdr:col>0</xdr:col>
      <xdr:colOff>47624</xdr:colOff>
      <xdr:row>1</xdr:row>
      <xdr:rowOff>71437</xdr:rowOff>
    </xdr:from>
    <xdr:to>
      <xdr:col>0</xdr:col>
      <xdr:colOff>857250</xdr:colOff>
      <xdr:row>4</xdr:row>
      <xdr:rowOff>149679</xdr:rowOff>
    </xdr:to>
    <xdr:pic>
      <xdr:nvPicPr>
        <xdr:cNvPr id="4" name="Imagen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8" y="234723"/>
          <a:ext cx="809626" cy="881063"/>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oneCellAnchor>
    <xdr:from>
      <xdr:col>44</xdr:col>
      <xdr:colOff>1238250</xdr:colOff>
      <xdr:row>23</xdr:row>
      <xdr:rowOff>107950</xdr:rowOff>
    </xdr:from>
    <xdr:ext cx="2638977" cy="895350"/>
    <xdr:pic>
      <xdr:nvPicPr>
        <xdr:cNvPr id="2" name="Imagen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0" y="18872200"/>
          <a:ext cx="2638977" cy="895350"/>
        </a:xfrm>
        <a:prstGeom prst="rect">
          <a:avLst/>
        </a:prstGeom>
      </xdr:spPr>
    </xdr:pic>
    <xdr:clientData/>
  </xdr:oneCellAnchor>
  <xdr:twoCellAnchor editAs="oneCell">
    <xdr:from>
      <xdr:col>1</xdr:col>
      <xdr:colOff>202407</xdr:colOff>
      <xdr:row>1</xdr:row>
      <xdr:rowOff>54429</xdr:rowOff>
    </xdr:from>
    <xdr:to>
      <xdr:col>1</xdr:col>
      <xdr:colOff>1238250</xdr:colOff>
      <xdr:row>5</xdr:row>
      <xdr:rowOff>217715</xdr:rowOff>
    </xdr:to>
    <xdr:pic>
      <xdr:nvPicPr>
        <xdr:cNvPr id="4" name="Imagen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5371" y="217715"/>
          <a:ext cx="1035843" cy="133350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oneCellAnchor>
    <xdr:from>
      <xdr:col>43</xdr:col>
      <xdr:colOff>190500</xdr:colOff>
      <xdr:row>28</xdr:row>
      <xdr:rowOff>95250</xdr:rowOff>
    </xdr:from>
    <xdr:ext cx="2638977" cy="895350"/>
    <xdr:pic>
      <xdr:nvPicPr>
        <xdr:cNvPr id="2" name="Imagen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49250" y="14763750"/>
          <a:ext cx="2638977" cy="895350"/>
        </a:xfrm>
        <a:prstGeom prst="rect">
          <a:avLst/>
        </a:prstGeom>
      </xdr:spPr>
    </xdr:pic>
    <xdr:clientData/>
  </xdr:oneCellAnchor>
  <xdr:twoCellAnchor editAs="oneCell">
    <xdr:from>
      <xdr:col>1</xdr:col>
      <xdr:colOff>59532</xdr:colOff>
      <xdr:row>1</xdr:row>
      <xdr:rowOff>54768</xdr:rowOff>
    </xdr:from>
    <xdr:to>
      <xdr:col>2</xdr:col>
      <xdr:colOff>28575</xdr:colOff>
      <xdr:row>3</xdr:row>
      <xdr:rowOff>17689</xdr:rowOff>
    </xdr:to>
    <xdr:pic>
      <xdr:nvPicPr>
        <xdr:cNvPr id="4" name="Imagen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882" y="130968"/>
          <a:ext cx="540543" cy="640557"/>
        </a:xfrm>
        <a:prstGeom prst="rect">
          <a:avLst/>
        </a:prstGeom>
        <a:noFill/>
      </xdr:spPr>
    </xdr:pic>
    <xdr:clientData/>
  </xdr:twoCellAnchor>
  <xdr:twoCellAnchor editAs="oneCell">
    <xdr:from>
      <xdr:col>1</xdr:col>
      <xdr:colOff>11907</xdr:colOff>
      <xdr:row>1</xdr:row>
      <xdr:rowOff>35718</xdr:rowOff>
    </xdr:from>
    <xdr:to>
      <xdr:col>2</xdr:col>
      <xdr:colOff>149678</xdr:colOff>
      <xdr:row>3</xdr:row>
      <xdr:rowOff>332013</xdr:rowOff>
    </xdr:to>
    <xdr:pic>
      <xdr:nvPicPr>
        <xdr:cNvPr id="5" name="Imagen 4">
          <a:extLst>
            <a:ext uri="{FF2B5EF4-FFF2-40B4-BE49-F238E27FC236}">
              <a16:creationId xmlns:a16="http://schemas.microsoft.com/office/drawing/2014/main" id="{00000000-0008-0000-1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twoCellAnchor editAs="oneCell">
    <xdr:from>
      <xdr:col>1</xdr:col>
      <xdr:colOff>0</xdr:colOff>
      <xdr:row>1</xdr:row>
      <xdr:rowOff>0</xdr:rowOff>
    </xdr:from>
    <xdr:to>
      <xdr:col>2</xdr:col>
      <xdr:colOff>678845</xdr:colOff>
      <xdr:row>5</xdr:row>
      <xdr:rowOff>222250</xdr:rowOff>
    </xdr:to>
    <xdr:pic>
      <xdr:nvPicPr>
        <xdr:cNvPr id="8" name="Imagen 7">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161925"/>
          <a:ext cx="1291167" cy="1736725"/>
        </a:xfrm>
        <a:prstGeom prst="rect">
          <a:avLst/>
        </a:prstGeom>
        <a:noFill/>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43</xdr:col>
      <xdr:colOff>889000</xdr:colOff>
      <xdr:row>19</xdr:row>
      <xdr:rowOff>76200</xdr:rowOff>
    </xdr:from>
    <xdr:ext cx="2797727" cy="939800"/>
    <xdr:pic>
      <xdr:nvPicPr>
        <xdr:cNvPr id="2" name="Imagen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65750" y="15633700"/>
          <a:ext cx="2797727" cy="939800"/>
        </a:xfrm>
        <a:prstGeom prst="rect">
          <a:avLst/>
        </a:prstGeom>
      </xdr:spPr>
    </xdr:pic>
    <xdr:clientData/>
  </xdr:oneCellAnchor>
  <xdr:twoCellAnchor editAs="oneCell">
    <xdr:from>
      <xdr:col>1</xdr:col>
      <xdr:colOff>25513</xdr:colOff>
      <xdr:row>1</xdr:row>
      <xdr:rowOff>62933</xdr:rowOff>
    </xdr:from>
    <xdr:to>
      <xdr:col>1</xdr:col>
      <xdr:colOff>1238249</xdr:colOff>
      <xdr:row>5</xdr:row>
      <xdr:rowOff>244929</xdr:rowOff>
    </xdr:to>
    <xdr:pic>
      <xdr:nvPicPr>
        <xdr:cNvPr id="6" name="Imagen 5">
          <a:extLst>
            <a:ext uri="{FF2B5EF4-FFF2-40B4-BE49-F238E27FC236}">
              <a16:creationId xmlns:a16="http://schemas.microsoft.com/office/drawing/2014/main" id="{00000000-0008-0000-1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8477" y="226219"/>
          <a:ext cx="1212736" cy="1678781"/>
        </a:xfrm>
        <a:prstGeom prst="rect">
          <a:avLst/>
        </a:prstGeom>
        <a:noFill/>
      </xdr:spPr>
    </xdr:pic>
    <xdr:clientData/>
  </xdr:twoCellAnchor>
  <xdr:twoCellAnchor>
    <xdr:from>
      <xdr:col>23</xdr:col>
      <xdr:colOff>261938</xdr:colOff>
      <xdr:row>15</xdr:row>
      <xdr:rowOff>797719</xdr:rowOff>
    </xdr:from>
    <xdr:to>
      <xdr:col>24</xdr:col>
      <xdr:colOff>1214438</xdr:colOff>
      <xdr:row>15</xdr:row>
      <xdr:rowOff>1131094</xdr:rowOff>
    </xdr:to>
    <xdr:pic>
      <xdr:nvPicPr>
        <xdr:cNvPr id="11" name="Imagen 10"/>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064788" y="13456444"/>
          <a:ext cx="2324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44</xdr:col>
      <xdr:colOff>2978150</xdr:colOff>
      <xdr:row>18</xdr:row>
      <xdr:rowOff>584200</xdr:rowOff>
    </xdr:from>
    <xdr:ext cx="2638977" cy="895350"/>
    <xdr:pic>
      <xdr:nvPicPr>
        <xdr:cNvPr id="6" name="Imagen 5">
          <a:extLst>
            <a:ext uri="{FF2B5EF4-FFF2-40B4-BE49-F238E27FC236}">
              <a16:creationId xmlns:a16="http://schemas.microsoft.com/office/drawing/2014/main" id="{FA1FDB95-D50D-4FB3-BA60-2722AB085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95400" y="13538200"/>
          <a:ext cx="2638977" cy="895350"/>
        </a:xfrm>
        <a:prstGeom prst="rect">
          <a:avLst/>
        </a:prstGeom>
      </xdr:spPr>
    </xdr:pic>
    <xdr:clientData/>
  </xdr:oneCellAnchor>
  <xdr:twoCellAnchor editAs="oneCell">
    <xdr:from>
      <xdr:col>1</xdr:col>
      <xdr:colOff>130628</xdr:colOff>
      <xdr:row>1</xdr:row>
      <xdr:rowOff>26307</xdr:rowOff>
    </xdr:from>
    <xdr:to>
      <xdr:col>1</xdr:col>
      <xdr:colOff>816428</xdr:colOff>
      <xdr:row>5</xdr:row>
      <xdr:rowOff>176893</xdr:rowOff>
    </xdr:to>
    <xdr:pic>
      <xdr:nvPicPr>
        <xdr:cNvPr id="8" name="Imagen 7">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3592" y="801914"/>
          <a:ext cx="685800" cy="967015"/>
        </a:xfrm>
        <a:prstGeom prst="rect">
          <a:avLst/>
        </a:prstGeom>
        <a:noFill/>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108858</xdr:rowOff>
    </xdr:from>
    <xdr:to>
      <xdr:col>14</xdr:col>
      <xdr:colOff>762001</xdr:colOff>
      <xdr:row>34</xdr:row>
      <xdr:rowOff>163286</xdr:rowOff>
    </xdr:to>
    <xdr:pic>
      <xdr:nvPicPr>
        <xdr:cNvPr id="3" name="Imagen 2"/>
        <xdr:cNvPicPr>
          <a:picLocks noChangeAspect="1"/>
        </xdr:cNvPicPr>
      </xdr:nvPicPr>
      <xdr:blipFill>
        <a:blip xmlns:r="http://schemas.openxmlformats.org/officeDocument/2006/relationships" r:embed="rId1"/>
        <a:stretch>
          <a:fillRect/>
        </a:stretch>
      </xdr:blipFill>
      <xdr:spPr>
        <a:xfrm>
          <a:off x="1524000" y="693965"/>
          <a:ext cx="10559144" cy="595992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43</xdr:col>
      <xdr:colOff>977900</xdr:colOff>
      <xdr:row>29</xdr:row>
      <xdr:rowOff>12700</xdr:rowOff>
    </xdr:from>
    <xdr:ext cx="2638977" cy="895350"/>
    <xdr:pic>
      <xdr:nvPicPr>
        <xdr:cNvPr id="6" name="Imagen 5">
          <a:extLst>
            <a:ext uri="{FF2B5EF4-FFF2-40B4-BE49-F238E27FC236}">
              <a16:creationId xmlns:a16="http://schemas.microsoft.com/office/drawing/2014/main" id="{FA1FDB95-D50D-4FB3-BA60-2722AB085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936650" y="14109700"/>
          <a:ext cx="2638977" cy="895350"/>
        </a:xfrm>
        <a:prstGeom prst="rect">
          <a:avLst/>
        </a:prstGeom>
      </xdr:spPr>
    </xdr:pic>
    <xdr:clientData/>
  </xdr:oneCellAnchor>
  <xdr:twoCellAnchor editAs="oneCell">
    <xdr:from>
      <xdr:col>1</xdr:col>
      <xdr:colOff>176893</xdr:colOff>
      <xdr:row>1</xdr:row>
      <xdr:rowOff>81643</xdr:rowOff>
    </xdr:from>
    <xdr:to>
      <xdr:col>1</xdr:col>
      <xdr:colOff>1251857</xdr:colOff>
      <xdr:row>5</xdr:row>
      <xdr:rowOff>340179</xdr:rowOff>
    </xdr:to>
    <xdr:pic>
      <xdr:nvPicPr>
        <xdr:cNvPr id="8" name="Imagen 7">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9536" y="244929"/>
          <a:ext cx="1074964" cy="1347107"/>
        </a:xfrm>
        <a:prstGeom prst="rect">
          <a:avLst/>
        </a:prstGeom>
        <a:noFill/>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17</xdr:col>
      <xdr:colOff>3263900</xdr:colOff>
      <xdr:row>0</xdr:row>
      <xdr:rowOff>0</xdr:rowOff>
    </xdr:from>
    <xdr:ext cx="2638977" cy="895350"/>
    <xdr:pic>
      <xdr:nvPicPr>
        <xdr:cNvPr id="2" name="Imagen 1">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82500" y="13471525"/>
          <a:ext cx="2638977" cy="895350"/>
        </a:xfrm>
        <a:prstGeom prst="rect">
          <a:avLst/>
        </a:prstGeom>
      </xdr:spPr>
    </xdr:pic>
    <xdr:clientData/>
  </xdr:oneCellAnchor>
  <xdr:twoCellAnchor editAs="oneCell">
    <xdr:from>
      <xdr:col>0</xdr:col>
      <xdr:colOff>0</xdr:colOff>
      <xdr:row>0</xdr:row>
      <xdr:rowOff>0</xdr:rowOff>
    </xdr:from>
    <xdr:to>
      <xdr:col>1</xdr:col>
      <xdr:colOff>341879</xdr:colOff>
      <xdr:row>2</xdr:row>
      <xdr:rowOff>250031</xdr:rowOff>
    </xdr:to>
    <xdr:pic>
      <xdr:nvPicPr>
        <xdr:cNvPr id="7" name="Imagen 6">
          <a:extLst>
            <a:ext uri="{FF2B5EF4-FFF2-40B4-BE49-F238E27FC236}">
              <a16:creationId xmlns:a16="http://schemas.microsoft.com/office/drawing/2014/main" id="{00000000-0008-0000-1400-000007000000}"/>
            </a:ext>
            <a:ext uri="{147F2762-F138-4A5C-976F-8EAC2B608ADB}">
              <a16:predDERef xmlns:a16="http://schemas.microsoft.com/office/drawing/2014/main" pred="{00000000-0008-0000-1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232" y="197644"/>
          <a:ext cx="654843" cy="760299"/>
        </a:xfrm>
        <a:prstGeom prst="rect">
          <a:avLst/>
        </a:prstGeom>
        <a:noFill/>
      </xdr:spPr>
    </xdr:pic>
    <xdr:clientData/>
  </xdr:twoCellAnchor>
  <xdr:twoCellAnchor editAs="oneCell">
    <xdr:from>
      <xdr:col>0</xdr:col>
      <xdr:colOff>0</xdr:colOff>
      <xdr:row>0</xdr:row>
      <xdr:rowOff>0</xdr:rowOff>
    </xdr:from>
    <xdr:to>
      <xdr:col>1</xdr:col>
      <xdr:colOff>620119</xdr:colOff>
      <xdr:row>3</xdr:row>
      <xdr:rowOff>61232</xdr:rowOff>
    </xdr:to>
    <xdr:pic>
      <xdr:nvPicPr>
        <xdr:cNvPr id="8" name="Imagen 7">
          <a:extLst>
            <a:ext uri="{FF2B5EF4-FFF2-40B4-BE49-F238E27FC236}">
              <a16:creationId xmlns:a16="http://schemas.microsoft.com/office/drawing/2014/main" id="{00000000-0008-0000-1400-000008000000}"/>
            </a:ext>
            <a:ext uri="{147F2762-F138-4A5C-976F-8EAC2B608ADB}">
              <a16:predDERef xmlns:a16="http://schemas.microsoft.com/office/drawing/2014/main" pred="{00000000-0008-0000-14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147" y="161925"/>
          <a:ext cx="933083" cy="870857"/>
        </a:xfrm>
        <a:prstGeom prst="rect">
          <a:avLst/>
        </a:prstGeom>
        <a:noFill/>
      </xdr:spPr>
    </xdr:pic>
    <xdr:clientData/>
  </xdr:twoCellAnchor>
  <xdr:oneCellAnchor>
    <xdr:from>
      <xdr:col>43</xdr:col>
      <xdr:colOff>571500</xdr:colOff>
      <xdr:row>18</xdr:row>
      <xdr:rowOff>12700</xdr:rowOff>
    </xdr:from>
    <xdr:ext cx="2638977" cy="895350"/>
    <xdr:pic>
      <xdr:nvPicPr>
        <xdr:cNvPr id="5" name="Imagen 4">
          <a:extLst>
            <a:ext uri="{FF2B5EF4-FFF2-40B4-BE49-F238E27FC236}">
              <a16:creationId xmlns:a16="http://schemas.microsoft.com/office/drawing/2014/main" id="{FA1FDB95-D50D-4FB3-BA60-2722AB085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15750" y="10013950"/>
          <a:ext cx="2638977" cy="895350"/>
        </a:xfrm>
        <a:prstGeom prst="rect">
          <a:avLst/>
        </a:prstGeom>
      </xdr:spPr>
    </xdr:pic>
    <xdr:clientData/>
  </xdr:oneCellAnchor>
  <xdr:twoCellAnchor editAs="oneCell">
    <xdr:from>
      <xdr:col>1</xdr:col>
      <xdr:colOff>0</xdr:colOff>
      <xdr:row>1</xdr:row>
      <xdr:rowOff>0</xdr:rowOff>
    </xdr:from>
    <xdr:to>
      <xdr:col>1</xdr:col>
      <xdr:colOff>1294039</xdr:colOff>
      <xdr:row>9</xdr:row>
      <xdr:rowOff>213632</xdr:rowOff>
    </xdr:to>
    <xdr:pic>
      <xdr:nvPicPr>
        <xdr:cNvPr id="9" name="Imagen 8">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161925"/>
          <a:ext cx="1295400" cy="2838450"/>
        </a:xfrm>
        <a:prstGeom prst="rect">
          <a:avLst/>
        </a:prstGeom>
        <a:noFill/>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43</xdr:col>
      <xdr:colOff>3327400</xdr:colOff>
      <xdr:row>14</xdr:row>
      <xdr:rowOff>95250</xdr:rowOff>
    </xdr:from>
    <xdr:ext cx="2638977" cy="895350"/>
    <xdr:pic>
      <xdr:nvPicPr>
        <xdr:cNvPr id="2" name="Imagen 1">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28900" y="9144000"/>
          <a:ext cx="2638977" cy="895350"/>
        </a:xfrm>
        <a:prstGeom prst="rect">
          <a:avLst/>
        </a:prstGeom>
      </xdr:spPr>
    </xdr:pic>
    <xdr:clientData/>
  </xdr:oneCellAnchor>
  <xdr:twoCellAnchor editAs="oneCell">
    <xdr:from>
      <xdr:col>1</xdr:col>
      <xdr:colOff>154782</xdr:colOff>
      <xdr:row>1</xdr:row>
      <xdr:rowOff>162719</xdr:rowOff>
    </xdr:from>
    <xdr:to>
      <xdr:col>1</xdr:col>
      <xdr:colOff>1031875</xdr:colOff>
      <xdr:row>5</xdr:row>
      <xdr:rowOff>95250</xdr:rowOff>
    </xdr:to>
    <xdr:pic>
      <xdr:nvPicPr>
        <xdr:cNvPr id="5" name="Imagen 4">
          <a:extLst>
            <a:ext uri="{FF2B5EF4-FFF2-40B4-BE49-F238E27FC236}">
              <a16:creationId xmlns:a16="http://schemas.microsoft.com/office/drawing/2014/main" id="{00000000-0008-0000-16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2282" y="321469"/>
          <a:ext cx="877093" cy="821531"/>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11907</xdr:colOff>
      <xdr:row>1</xdr:row>
      <xdr:rowOff>35719</xdr:rowOff>
    </xdr:from>
    <xdr:to>
      <xdr:col>1</xdr:col>
      <xdr:colOff>666750</xdr:colOff>
      <xdr:row>3</xdr:row>
      <xdr:rowOff>19050</xdr:rowOff>
    </xdr:to>
    <xdr:pic>
      <xdr:nvPicPr>
        <xdr:cNvPr id="7" name="Imagen 6">
          <a:extLst>
            <a:ext uri="{FF2B5EF4-FFF2-40B4-BE49-F238E27FC236}">
              <a16:creationId xmlns:a16="http://schemas.microsoft.com/office/drawing/2014/main" id="{00000000-0008-0000-17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257" y="111919"/>
          <a:ext cx="654843" cy="712674"/>
        </a:xfrm>
        <a:prstGeom prst="rect">
          <a:avLst/>
        </a:prstGeom>
        <a:noFill/>
      </xdr:spPr>
    </xdr:pic>
    <xdr:clientData/>
  </xdr:twoCellAnchor>
  <xdr:twoCellAnchor editAs="oneCell">
    <xdr:from>
      <xdr:col>1</xdr:col>
      <xdr:colOff>40822</xdr:colOff>
      <xdr:row>1</xdr:row>
      <xdr:rowOff>0</xdr:rowOff>
    </xdr:from>
    <xdr:to>
      <xdr:col>1</xdr:col>
      <xdr:colOff>975266</xdr:colOff>
      <xdr:row>3</xdr:row>
      <xdr:rowOff>95250</xdr:rowOff>
    </xdr:to>
    <xdr:pic>
      <xdr:nvPicPr>
        <xdr:cNvPr id="8" name="Imagen 7">
          <a:extLst>
            <a:ext uri="{FF2B5EF4-FFF2-40B4-BE49-F238E27FC236}">
              <a16:creationId xmlns:a16="http://schemas.microsoft.com/office/drawing/2014/main" id="{00000000-0008-0000-17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163286"/>
          <a:ext cx="934444" cy="884464"/>
        </a:xfrm>
        <a:prstGeom prst="rect">
          <a:avLst/>
        </a:prstGeom>
        <a:noFill/>
      </xdr:spPr>
    </xdr:pic>
    <xdr:clientData/>
  </xdr:twoCellAnchor>
  <xdr:oneCellAnchor>
    <xdr:from>
      <xdr:col>43</xdr:col>
      <xdr:colOff>1047750</xdr:colOff>
      <xdr:row>18</xdr:row>
      <xdr:rowOff>107949</xdr:rowOff>
    </xdr:from>
    <xdr:ext cx="2638977" cy="1273175"/>
    <xdr:pic>
      <xdr:nvPicPr>
        <xdr:cNvPr id="9" name="Imagen 8">
          <a:extLst>
            <a:ext uri="{FF2B5EF4-FFF2-40B4-BE49-F238E27FC236}">
              <a16:creationId xmlns:a16="http://schemas.microsoft.com/office/drawing/2014/main" id="{FA1FDB95-D50D-4FB3-BA60-2722AB0852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77750" y="21682074"/>
          <a:ext cx="2638977" cy="1273175"/>
        </a:xfrm>
        <a:prstGeom prst="rect">
          <a:avLst/>
        </a:prstGeom>
      </xdr:spPr>
    </xdr:pic>
    <xdr:clientData/>
  </xdr:oneCellAnchor>
  <xdr:twoCellAnchor editAs="oneCell">
    <xdr:from>
      <xdr:col>1</xdr:col>
      <xdr:colOff>0</xdr:colOff>
      <xdr:row>1</xdr:row>
      <xdr:rowOff>0</xdr:rowOff>
    </xdr:from>
    <xdr:to>
      <xdr:col>1</xdr:col>
      <xdr:colOff>1296761</xdr:colOff>
      <xdr:row>6</xdr:row>
      <xdr:rowOff>16329</xdr:rowOff>
    </xdr:to>
    <xdr:pic>
      <xdr:nvPicPr>
        <xdr:cNvPr id="11" name="Imagen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61925"/>
          <a:ext cx="1295400" cy="2838450"/>
        </a:xfrm>
        <a:prstGeom prst="rect">
          <a:avLst/>
        </a:prstGeom>
        <a:noFill/>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163286</xdr:colOff>
      <xdr:row>2</xdr:row>
      <xdr:rowOff>136071</xdr:rowOff>
    </xdr:from>
    <xdr:to>
      <xdr:col>1</xdr:col>
      <xdr:colOff>1211036</xdr:colOff>
      <xdr:row>5</xdr:row>
      <xdr:rowOff>108857</xdr:rowOff>
    </xdr:to>
    <xdr:pic>
      <xdr:nvPicPr>
        <xdr:cNvPr id="4" name="Imagen 3">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693964"/>
          <a:ext cx="1047750" cy="1415143"/>
        </a:xfrm>
        <a:prstGeom prst="rect">
          <a:avLst/>
        </a:prstGeom>
        <a:noFill/>
      </xdr:spPr>
    </xdr:pic>
    <xdr:clientData/>
  </xdr:twoCellAnchor>
  <xdr:oneCellAnchor>
    <xdr:from>
      <xdr:col>43</xdr:col>
      <xdr:colOff>1025525</xdr:colOff>
      <xdr:row>21</xdr:row>
      <xdr:rowOff>12700</xdr:rowOff>
    </xdr:from>
    <xdr:ext cx="2638977" cy="895350"/>
    <xdr:pic>
      <xdr:nvPicPr>
        <xdr:cNvPr id="6" name="Imagen 5">
          <a:extLst>
            <a:ext uri="{FF2B5EF4-FFF2-40B4-BE49-F238E27FC236}">
              <a16:creationId xmlns:a16="http://schemas.microsoft.com/office/drawing/2014/main" id="{FA1FDB95-D50D-4FB3-BA60-2722AB0852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93900" y="13157200"/>
          <a:ext cx="2638977" cy="89535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1</xdr:col>
      <xdr:colOff>148145</xdr:colOff>
      <xdr:row>2</xdr:row>
      <xdr:rowOff>80493</xdr:rowOff>
    </xdr:from>
    <xdr:to>
      <xdr:col>1</xdr:col>
      <xdr:colOff>1081228</xdr:colOff>
      <xdr:row>4</xdr:row>
      <xdr:rowOff>211635</xdr:rowOff>
    </xdr:to>
    <xdr:pic>
      <xdr:nvPicPr>
        <xdr:cNvPr id="2" name="Imagen 1">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701" y="630528"/>
          <a:ext cx="933083" cy="1164135"/>
        </a:xfrm>
        <a:prstGeom prst="rect">
          <a:avLst/>
        </a:prstGeom>
        <a:noFill/>
      </xdr:spPr>
    </xdr:pic>
    <xdr:clientData/>
  </xdr:twoCellAnchor>
  <xdr:oneCellAnchor>
    <xdr:from>
      <xdr:col>43</xdr:col>
      <xdr:colOff>1143000</xdr:colOff>
      <xdr:row>21</xdr:row>
      <xdr:rowOff>203200</xdr:rowOff>
    </xdr:from>
    <xdr:ext cx="2638977" cy="895350"/>
    <xdr:pic>
      <xdr:nvPicPr>
        <xdr:cNvPr id="3" name="Imagen 2">
          <a:extLst>
            <a:ext uri="{FF2B5EF4-FFF2-40B4-BE49-F238E27FC236}">
              <a16:creationId xmlns:a16="http://schemas.microsoft.com/office/drawing/2014/main" id="{FA1FDB95-D50D-4FB3-BA60-2722AB0852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01500" y="16205200"/>
          <a:ext cx="2638977" cy="89535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43</xdr:col>
      <xdr:colOff>857250</xdr:colOff>
      <xdr:row>21</xdr:row>
      <xdr:rowOff>12700</xdr:rowOff>
    </xdr:from>
    <xdr:ext cx="2638977" cy="895350"/>
    <xdr:pic>
      <xdr:nvPicPr>
        <xdr:cNvPr id="2" name="Imagen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0" y="20205700"/>
          <a:ext cx="2638977" cy="895350"/>
        </a:xfrm>
        <a:prstGeom prst="rect">
          <a:avLst/>
        </a:prstGeom>
      </xdr:spPr>
    </xdr:pic>
    <xdr:clientData/>
  </xdr:oneCellAnchor>
  <xdr:twoCellAnchor editAs="oneCell">
    <xdr:from>
      <xdr:col>1</xdr:col>
      <xdr:colOff>11907</xdr:colOff>
      <xdr:row>1</xdr:row>
      <xdr:rowOff>35719</xdr:rowOff>
    </xdr:from>
    <xdr:to>
      <xdr:col>1</xdr:col>
      <xdr:colOff>666750</xdr:colOff>
      <xdr:row>3</xdr:row>
      <xdr:rowOff>0</xdr:rowOff>
    </xdr:to>
    <xdr:pic>
      <xdr:nvPicPr>
        <xdr:cNvPr id="7" name="Imagen 6">
          <a:extLst>
            <a:ext uri="{FF2B5EF4-FFF2-40B4-BE49-F238E27FC236}">
              <a16:creationId xmlns:a16="http://schemas.microsoft.com/office/drawing/2014/main" id="{00000000-0008-0000-15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232" y="197644"/>
          <a:ext cx="654843" cy="731724"/>
        </a:xfrm>
        <a:prstGeom prst="rect">
          <a:avLst/>
        </a:prstGeom>
        <a:noFill/>
      </xdr:spPr>
    </xdr:pic>
    <xdr:clientData/>
  </xdr:twoCellAnchor>
  <xdr:twoCellAnchor editAs="oneCell">
    <xdr:from>
      <xdr:col>1</xdr:col>
      <xdr:colOff>40822</xdr:colOff>
      <xdr:row>1</xdr:row>
      <xdr:rowOff>0</xdr:rowOff>
    </xdr:from>
    <xdr:to>
      <xdr:col>1</xdr:col>
      <xdr:colOff>973905</xdr:colOff>
      <xdr:row>3</xdr:row>
      <xdr:rowOff>74839</xdr:rowOff>
    </xdr:to>
    <xdr:pic>
      <xdr:nvPicPr>
        <xdr:cNvPr id="8" name="Imagen 7">
          <a:extLst>
            <a:ext uri="{FF2B5EF4-FFF2-40B4-BE49-F238E27FC236}">
              <a16:creationId xmlns:a16="http://schemas.microsoft.com/office/drawing/2014/main" id="{00000000-0008-0000-15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147" y="161925"/>
          <a:ext cx="933083" cy="842282"/>
        </a:xfrm>
        <a:prstGeom prst="rect">
          <a:avLst/>
        </a:prstGeom>
        <a:noFill/>
      </xdr:spPr>
    </xdr:pic>
    <xdr:clientData/>
  </xdr:twoCellAnchor>
  <xdr:twoCellAnchor editAs="oneCell">
    <xdr:from>
      <xdr:col>1</xdr:col>
      <xdr:colOff>0</xdr:colOff>
      <xdr:row>2</xdr:row>
      <xdr:rowOff>381000</xdr:rowOff>
    </xdr:from>
    <xdr:to>
      <xdr:col>1</xdr:col>
      <xdr:colOff>1295400</xdr:colOff>
      <xdr:row>5</xdr:row>
      <xdr:rowOff>454479</xdr:rowOff>
    </xdr:to>
    <xdr:pic>
      <xdr:nvPicPr>
        <xdr:cNvPr id="10" name="Imagen 9">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933450"/>
          <a:ext cx="1295400" cy="151039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23813</xdr:colOff>
      <xdr:row>1</xdr:row>
      <xdr:rowOff>1</xdr:rowOff>
    </xdr:from>
    <xdr:to>
      <xdr:col>3</xdr:col>
      <xdr:colOff>369094</xdr:colOff>
      <xdr:row>4</xdr:row>
      <xdr:rowOff>147431</xdr:rowOff>
    </xdr:to>
    <xdr:pic>
      <xdr:nvPicPr>
        <xdr:cNvPr id="6" name="Imagen 5" descr="Secretaria Distrital de Seguridad Convivencia Y Justicia">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785813" y="214314"/>
          <a:ext cx="3821906" cy="837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46</xdr:col>
      <xdr:colOff>0</xdr:colOff>
      <xdr:row>0</xdr:row>
      <xdr:rowOff>0</xdr:rowOff>
    </xdr:from>
    <xdr:to>
      <xdr:col>48</xdr:col>
      <xdr:colOff>336096</xdr:colOff>
      <xdr:row>1</xdr:row>
      <xdr:rowOff>13153</xdr:rowOff>
    </xdr:to>
    <xdr:pic>
      <xdr:nvPicPr>
        <xdr:cNvPr id="4" name="Imagen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22583775"/>
          <a:ext cx="3050721" cy="1168400"/>
        </a:xfrm>
        <a:prstGeom prst="rect">
          <a:avLst/>
        </a:prstGeom>
        <a:noFill/>
      </xdr:spPr>
    </xdr:pic>
    <xdr:clientData/>
  </xdr:twoCellAnchor>
  <xdr:oneCellAnchor>
    <xdr:from>
      <xdr:col>44</xdr:col>
      <xdr:colOff>285750</xdr:colOff>
      <xdr:row>22</xdr:row>
      <xdr:rowOff>6804</xdr:rowOff>
    </xdr:from>
    <xdr:ext cx="2638977" cy="895350"/>
    <xdr:pic>
      <xdr:nvPicPr>
        <xdr:cNvPr id="5" name="Imagen 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865750" y="10674804"/>
          <a:ext cx="2638977" cy="895350"/>
        </a:xfrm>
        <a:prstGeom prst="rect">
          <a:avLst/>
        </a:prstGeom>
      </xdr:spPr>
    </xdr:pic>
    <xdr:clientData/>
  </xdr:oneCellAnchor>
  <xdr:twoCellAnchor editAs="oneCell">
    <xdr:from>
      <xdr:col>1</xdr:col>
      <xdr:colOff>123825</xdr:colOff>
      <xdr:row>1</xdr:row>
      <xdr:rowOff>142875</xdr:rowOff>
    </xdr:from>
    <xdr:to>
      <xdr:col>1</xdr:col>
      <xdr:colOff>657225</xdr:colOff>
      <xdr:row>2</xdr:row>
      <xdr:rowOff>9525</xdr:rowOff>
    </xdr:to>
    <xdr:pic>
      <xdr:nvPicPr>
        <xdr:cNvPr id="6" name="Imagen 5">
          <a:extLst>
            <a:ext uri="{FF2B5EF4-FFF2-40B4-BE49-F238E27FC236}">
              <a16:creationId xmlns:a16="http://schemas.microsoft.com/office/drawing/2014/main" id="{00000000-0008-0000-0300-000003000000}"/>
            </a:ext>
            <a:ext uri="{147F2762-F138-4A5C-976F-8EAC2B608ADB}">
              <a16:predDERef xmlns:a16="http://schemas.microsoft.com/office/drawing/2014/main" pred="{00000000-0008-0000-0300-000002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7175" y="342900"/>
          <a:ext cx="533400" cy="6381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13048</xdr:colOff>
      <xdr:row>1</xdr:row>
      <xdr:rowOff>96087</xdr:rowOff>
    </xdr:from>
    <xdr:to>
      <xdr:col>1</xdr:col>
      <xdr:colOff>835068</xdr:colOff>
      <xdr:row>5</xdr:row>
      <xdr:rowOff>143527</xdr:rowOff>
    </xdr:to>
    <xdr:pic>
      <xdr:nvPicPr>
        <xdr:cNvPr id="8" name="Imagen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295" y="252662"/>
          <a:ext cx="822020" cy="1169564"/>
        </a:xfrm>
        <a:prstGeom prst="rect">
          <a:avLst/>
        </a:prstGeom>
        <a:noFill/>
      </xdr:spPr>
    </xdr:pic>
    <xdr:clientData/>
  </xdr:twoCellAnchor>
  <xdr:oneCellAnchor>
    <xdr:from>
      <xdr:col>43</xdr:col>
      <xdr:colOff>1238250</xdr:colOff>
      <xdr:row>26</xdr:row>
      <xdr:rowOff>12700</xdr:rowOff>
    </xdr:from>
    <xdr:ext cx="2638977" cy="895350"/>
    <xdr:pic>
      <xdr:nvPicPr>
        <xdr:cNvPr id="6" name="Imagen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74625" y="14824075"/>
          <a:ext cx="2638977" cy="8953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46</xdr:col>
      <xdr:colOff>0</xdr:colOff>
      <xdr:row>23</xdr:row>
      <xdr:rowOff>12700</xdr:rowOff>
    </xdr:from>
    <xdr:ext cx="2638977" cy="895350"/>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25625" y="20215225"/>
          <a:ext cx="2638977" cy="895350"/>
        </a:xfrm>
        <a:prstGeom prst="rect">
          <a:avLst/>
        </a:prstGeom>
      </xdr:spPr>
    </xdr:pic>
    <xdr:clientData/>
  </xdr:oneCellAnchor>
  <xdr:twoCellAnchor editAs="oneCell">
    <xdr:from>
      <xdr:col>34</xdr:col>
      <xdr:colOff>0</xdr:colOff>
      <xdr:row>22</xdr:row>
      <xdr:rowOff>101600</xdr:rowOff>
    </xdr:from>
    <xdr:to>
      <xdr:col>36</xdr:col>
      <xdr:colOff>296637</xdr:colOff>
      <xdr:row>30</xdr:row>
      <xdr:rowOff>87088</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585525" y="20161250"/>
          <a:ext cx="3048000" cy="1184275"/>
        </a:xfrm>
        <a:prstGeom prst="rect">
          <a:avLst/>
        </a:prstGeom>
        <a:noFill/>
      </xdr:spPr>
    </xdr:pic>
    <xdr:clientData/>
  </xdr:twoCellAnchor>
  <xdr:twoCellAnchor editAs="oneCell">
    <xdr:from>
      <xdr:col>1</xdr:col>
      <xdr:colOff>95250</xdr:colOff>
      <xdr:row>1</xdr:row>
      <xdr:rowOff>149680</xdr:rowOff>
    </xdr:from>
    <xdr:to>
      <xdr:col>1</xdr:col>
      <xdr:colOff>1156607</xdr:colOff>
      <xdr:row>5</xdr:row>
      <xdr:rowOff>231322</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8214" y="312966"/>
          <a:ext cx="1061357" cy="1170213"/>
        </a:xfrm>
        <a:prstGeom prst="rect">
          <a:avLst/>
        </a:prstGeom>
        <a:noFill/>
      </xdr:spPr>
    </xdr:pic>
    <xdr:clientData/>
  </xdr:twoCellAnchor>
  <xdr:oneCellAnchor>
    <xdr:from>
      <xdr:col>46</xdr:col>
      <xdr:colOff>0</xdr:colOff>
      <xdr:row>23</xdr:row>
      <xdr:rowOff>12700</xdr:rowOff>
    </xdr:from>
    <xdr:ext cx="2638977" cy="895350"/>
    <xdr:pic>
      <xdr:nvPicPr>
        <xdr:cNvPr id="6" name="Imagen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16175" y="21291550"/>
          <a:ext cx="2638977" cy="895350"/>
        </a:xfrm>
        <a:prstGeom prst="rect">
          <a:avLst/>
        </a:prstGeom>
      </xdr:spPr>
    </xdr:pic>
    <xdr:clientData/>
  </xdr:oneCellAnchor>
  <xdr:twoCellAnchor editAs="oneCell">
    <xdr:from>
      <xdr:col>34</xdr:col>
      <xdr:colOff>0</xdr:colOff>
      <xdr:row>22</xdr:row>
      <xdr:rowOff>101600</xdr:rowOff>
    </xdr:from>
    <xdr:to>
      <xdr:col>36</xdr:col>
      <xdr:colOff>310242</xdr:colOff>
      <xdr:row>30</xdr:row>
      <xdr:rowOff>122466</xdr:rowOff>
    </xdr:to>
    <xdr:pic>
      <xdr:nvPicPr>
        <xdr:cNvPr id="7" name="Imagen 6">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66400" y="21237575"/>
          <a:ext cx="3067050" cy="1184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156483</xdr:colOff>
      <xdr:row>1</xdr:row>
      <xdr:rowOff>68036</xdr:rowOff>
    </xdr:from>
    <xdr:to>
      <xdr:col>1</xdr:col>
      <xdr:colOff>751794</xdr:colOff>
      <xdr:row>4</xdr:row>
      <xdr:rowOff>272142</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447" y="231322"/>
          <a:ext cx="595311" cy="693963"/>
        </a:xfrm>
        <a:prstGeom prst="rect">
          <a:avLst/>
        </a:prstGeom>
        <a:noFill/>
      </xdr:spPr>
    </xdr:pic>
    <xdr:clientData/>
  </xdr:twoCellAnchor>
  <xdr:oneCellAnchor>
    <xdr:from>
      <xdr:col>43</xdr:col>
      <xdr:colOff>1524000</xdr:colOff>
      <xdr:row>18</xdr:row>
      <xdr:rowOff>107950</xdr:rowOff>
    </xdr:from>
    <xdr:ext cx="2638977" cy="895350"/>
    <xdr:pic>
      <xdr:nvPicPr>
        <xdr:cNvPr id="6" name="Imagen 5">
          <a:extLst>
            <a:ext uri="{FF2B5EF4-FFF2-40B4-BE49-F238E27FC236}">
              <a16:creationId xmlns:a16="http://schemas.microsoft.com/office/drawing/2014/main" id="{FA1FDB95-D50D-4FB3-BA60-2722AB0852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97750" y="8299450"/>
          <a:ext cx="2638977" cy="8953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43</xdr:col>
      <xdr:colOff>673100</xdr:colOff>
      <xdr:row>27</xdr:row>
      <xdr:rowOff>107950</xdr:rowOff>
    </xdr:from>
    <xdr:ext cx="2638977" cy="895350"/>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79850" y="15347950"/>
          <a:ext cx="2638977" cy="895350"/>
        </a:xfrm>
        <a:prstGeom prst="rect">
          <a:avLst/>
        </a:prstGeom>
      </xdr:spPr>
    </xdr:pic>
    <xdr:clientData/>
  </xdr:oneCellAnchor>
  <xdr:twoCellAnchor editAs="oneCell">
    <xdr:from>
      <xdr:col>1</xdr:col>
      <xdr:colOff>136072</xdr:colOff>
      <xdr:row>1</xdr:row>
      <xdr:rowOff>95249</xdr:rowOff>
    </xdr:from>
    <xdr:to>
      <xdr:col>1</xdr:col>
      <xdr:colOff>843643</xdr:colOff>
      <xdr:row>5</xdr:row>
      <xdr:rowOff>27214</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9036" y="258535"/>
          <a:ext cx="707571" cy="103414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23814</xdr:colOff>
      <xdr:row>0</xdr:row>
      <xdr:rowOff>0</xdr:rowOff>
    </xdr:from>
    <xdr:to>
      <xdr:col>1</xdr:col>
      <xdr:colOff>607218</xdr:colOff>
      <xdr:row>4</xdr:row>
      <xdr:rowOff>9526</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783" y="180974"/>
          <a:ext cx="583404" cy="628651"/>
        </a:xfrm>
        <a:prstGeom prst="rect">
          <a:avLst/>
        </a:prstGeom>
        <a:noFill/>
      </xdr:spPr>
    </xdr:pic>
    <xdr:clientData/>
  </xdr:twoCellAnchor>
  <xdr:twoCellAnchor editAs="oneCell">
    <xdr:from>
      <xdr:col>1</xdr:col>
      <xdr:colOff>11907</xdr:colOff>
      <xdr:row>0</xdr:row>
      <xdr:rowOff>0</xdr:rowOff>
    </xdr:from>
    <xdr:to>
      <xdr:col>1</xdr:col>
      <xdr:colOff>766082</xdr:colOff>
      <xdr:row>4</xdr:row>
      <xdr:rowOff>357528</xdr:rowOff>
    </xdr:to>
    <xdr:pic>
      <xdr:nvPicPr>
        <xdr:cNvPr id="5" name="Imagen 4">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oneCellAnchor>
    <xdr:from>
      <xdr:col>43</xdr:col>
      <xdr:colOff>1143000</xdr:colOff>
      <xdr:row>26</xdr:row>
      <xdr:rowOff>12700</xdr:rowOff>
    </xdr:from>
    <xdr:ext cx="2638977" cy="895350"/>
    <xdr:pic>
      <xdr:nvPicPr>
        <xdr:cNvPr id="6" name="Imagen 5">
          <a:extLst>
            <a:ext uri="{FF2B5EF4-FFF2-40B4-BE49-F238E27FC236}">
              <a16:creationId xmlns:a16="http://schemas.microsoft.com/office/drawing/2014/main" id="{FA1FDB95-D50D-4FB3-BA60-2722AB0852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435250" y="10966450"/>
          <a:ext cx="2638977" cy="8953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Downloads/PISCCJ%202022%20AJUSTADO%20(1).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ROPUESTA%20POA%202022%20DIRECCI&#211;N%20DE%20SEGURIDAD%20(1).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MATRIZ%20POA%20Direcci&#243;n%20de%20Segurida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DIRECCION%20ACCESO%20A%20LA%20JUSTICIA\POA%202023%20-DAJ.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uis.arias\Downloads\DRPA%20F-DS-524_V%20MATRIZ%20DOF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CARCEL%20DISTRITAL\F-DS-524_V3%20%20Matriz%20Formula%20POA%20CARCEL%20DISTRITAL%20%20202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AA%20SDSCJ%20CPAD\OAP\POA\4.%20SIFCO%20Inversiones%2017-01-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SUB.%20INVERSIONES\POA%20SIFCO%2020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hoan.rodriguez\Documents\Entrega%20Tania\POA%202023\F-DS-524%20_v3%20POA%20Dir.%20Bienes%20V0%20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luis.arias\Downloads\F-DS-524_POA%20Direcci&#243;n%20de%20Bienes%202023%20MATRIZ%20DOF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AA%20SDSCJ%20CPAD\OAP\POA\4.1%20DT%2017-01-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arias/Downloads/F-DS-524_V.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luis.arias\Downloads\F-DS-524_V%20MATRIZ%20DOFA%20Direcci&#243;n%20T&#233;cnica%202023%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DIRECCION%20FORTALECIMIENTO\DOF%20MATRIZ%20DOFA.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SUB.%20GESTION%20INSTITUCIONAL\POA%20-%202023%20-%20SGI.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DIRECCION%20GESTION%20HUMANA\Matriz%20POA%20DGH%20-%20202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DIRECCION%20JURICA%20CONTRACTUAL\POA%20202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lexly.erazo\Downloads\POA-2023%20%20SEGUNDAS%20INSTANCIA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lexly.erazo\Downloads\POA-2023%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CAMILO\TRABAJO\SCJ\2022\Soportes%20Diciembre\Anexo%201.%20Calidad\POA\2022\F-DS-524_V3%20POA%20DRFyGD_2022.xlsx"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2023%20DRF%20y%20GESTION%20DOCUMENTA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DIRECCION%20FINANCIERA\POA%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POA%20202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TIC\POA_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CONTROL%20INTERNO\POA%20-%20PLAN%20DE%20ACCION%20%20%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OFICINA%20CONTROL%20DISCIPLINARIO\MATRIZ%20%20OCD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OFICINA%20ANALISIS%20ESTRATEGICO\MATRIZ%20DOF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C4\V3%20POA%202023_G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SUBSECRETARIA%20DE%20SEGURIDAD\POA%20MATRIZ%20DOFA%20SUBSECRETAR&#205;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uis.arias\Documents\VIGENCIA%202023\PLAN%20DE%20ACCION%20-POA\DIRECCION%20DE%20PREVENCI&#211;N\2023%20MATRIZ%20POA%20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Formula"/>
      <sheetName val="Listas"/>
      <sheetName val="PISCCJ 2022 AJUSTADO (1)"/>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CVS"/>
      <sheetName val="Anexo 1 AIB"/>
      <sheetName val="Anexo 1 TJ"/>
      <sheetName val="Anexo 2 CVS"/>
      <sheetName val="Anexo 2 AIB"/>
      <sheetName val="Anexo 2 TJ"/>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Matriz POA"/>
      <sheetName val="Anexo 1"/>
      <sheetName val="Anexo 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Anexo 1"/>
      <sheetName val="Anexo 2"/>
      <sheetName val="dat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S_S_C_Anexo 1"/>
      <sheetName val="S_S_C_Anexo 2"/>
    </sheetNames>
    <sheetDataSet>
      <sheetData sheetId="0" refreshError="1"/>
      <sheetData sheetId="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D_P Anexo 1"/>
      <sheetName val="D_P Anexo 2"/>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21.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comments" Target="../comments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20.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4.bin"/><Relationship Id="rId4" Type="http://schemas.openxmlformats.org/officeDocument/2006/relationships/comments" Target="../comments21.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5.bin"/><Relationship Id="rId4" Type="http://schemas.openxmlformats.org/officeDocument/2006/relationships/comments" Target="../comments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showGridLines="0" zoomScale="70" zoomScaleNormal="70" workbookViewId="0">
      <selection activeCell="I31" sqref="I31"/>
    </sheetView>
  </sheetViews>
  <sheetFormatPr baseColWidth="10" defaultColWidth="11.42578125" defaultRowHeight="15"/>
  <cols>
    <col min="10" max="10" width="26.85546875" customWidth="1"/>
    <col min="15" max="15" width="10" customWidth="1"/>
    <col min="16" max="16" width="4.140625" customWidth="1"/>
  </cols>
  <sheetData>
    <row r="2" spans="2:16" ht="15.75" thickBot="1"/>
    <row r="3" spans="2:16">
      <c r="B3" s="1"/>
      <c r="C3" s="2"/>
      <c r="D3" s="2"/>
      <c r="E3" s="2"/>
      <c r="F3" s="2"/>
      <c r="G3" s="2"/>
      <c r="H3" s="2"/>
      <c r="I3" s="2"/>
      <c r="J3" s="2"/>
      <c r="K3" s="2"/>
      <c r="L3" s="2"/>
      <c r="M3" s="2"/>
      <c r="N3" s="2"/>
      <c r="O3" s="2"/>
      <c r="P3" s="3"/>
    </row>
    <row r="4" spans="2:16">
      <c r="B4" s="4"/>
      <c r="P4" s="5"/>
    </row>
    <row r="5" spans="2:16">
      <c r="B5" s="4"/>
      <c r="P5" s="5"/>
    </row>
    <row r="6" spans="2:16">
      <c r="B6" s="4"/>
      <c r="P6" s="5"/>
    </row>
    <row r="7" spans="2:16" ht="27.75" customHeight="1">
      <c r="B7" s="603" t="s">
        <v>0</v>
      </c>
      <c r="C7" s="604"/>
      <c r="D7" s="604"/>
      <c r="E7" s="604"/>
      <c r="F7" s="604"/>
      <c r="G7" s="604"/>
      <c r="H7" s="604"/>
      <c r="I7" s="604"/>
      <c r="J7" s="604"/>
      <c r="P7" s="5"/>
    </row>
    <row r="8" spans="2:16" ht="114.75" customHeight="1">
      <c r="B8" s="605" t="s">
        <v>1</v>
      </c>
      <c r="C8" s="606"/>
      <c r="D8" s="606"/>
      <c r="E8" s="606"/>
      <c r="F8" s="606"/>
      <c r="G8" s="606"/>
      <c r="H8" s="606"/>
      <c r="I8" s="606"/>
      <c r="J8" s="606"/>
      <c r="P8" s="5"/>
    </row>
    <row r="9" spans="2:16" ht="15.75">
      <c r="B9" s="10"/>
      <c r="C9" s="9"/>
      <c r="D9" s="9"/>
      <c r="E9" s="9"/>
      <c r="F9" s="9"/>
      <c r="G9" s="9"/>
      <c r="H9" s="9"/>
      <c r="I9" s="9"/>
      <c r="J9" s="9"/>
      <c r="P9" s="5"/>
    </row>
    <row r="10" spans="2:16" ht="26.25">
      <c r="B10" s="603" t="s">
        <v>2</v>
      </c>
      <c r="C10" s="604"/>
      <c r="D10" s="604"/>
      <c r="E10" s="604"/>
      <c r="F10" s="604"/>
      <c r="G10" s="604"/>
      <c r="H10" s="604"/>
      <c r="I10" s="604"/>
      <c r="J10" s="604"/>
      <c r="P10" s="5"/>
    </row>
    <row r="11" spans="2:16" ht="15.75">
      <c r="B11" s="10"/>
      <c r="C11" s="9"/>
      <c r="D11" s="9"/>
      <c r="E11" s="9"/>
      <c r="F11" s="9"/>
      <c r="G11" s="9"/>
      <c r="H11" s="9"/>
      <c r="I11" s="9"/>
      <c r="J11" s="9"/>
      <c r="P11" s="5"/>
    </row>
    <row r="12" spans="2:16" ht="77.25" customHeight="1">
      <c r="B12" s="605" t="s">
        <v>3</v>
      </c>
      <c r="C12" s="606"/>
      <c r="D12" s="606"/>
      <c r="E12" s="606"/>
      <c r="F12" s="606"/>
      <c r="G12" s="606"/>
      <c r="H12" s="606"/>
      <c r="I12" s="606"/>
      <c r="J12" s="606"/>
      <c r="P12" s="5"/>
    </row>
    <row r="13" spans="2:16" ht="36.75" customHeight="1">
      <c r="B13" s="11"/>
      <c r="C13" s="12"/>
      <c r="D13" s="12"/>
      <c r="E13" s="12"/>
      <c r="F13" s="12"/>
      <c r="G13" s="12"/>
      <c r="H13" s="12"/>
      <c r="I13" s="12"/>
      <c r="J13" s="12"/>
      <c r="P13" s="5"/>
    </row>
    <row r="14" spans="2:16" ht="24.75">
      <c r="B14" s="609"/>
      <c r="C14" s="610"/>
      <c r="D14" s="610"/>
      <c r="E14" s="610"/>
      <c r="F14" s="610"/>
      <c r="G14" s="610"/>
      <c r="H14" s="610"/>
      <c r="I14" s="610"/>
      <c r="J14" s="610"/>
      <c r="P14" s="5"/>
    </row>
    <row r="15" spans="2:16" ht="49.5" customHeight="1" thickBot="1">
      <c r="B15" s="607"/>
      <c r="C15" s="608"/>
      <c r="D15" s="608"/>
      <c r="E15" s="608"/>
      <c r="F15" s="608"/>
      <c r="G15" s="608"/>
      <c r="H15" s="608"/>
      <c r="I15" s="608"/>
      <c r="J15" s="608"/>
      <c r="K15" s="7"/>
      <c r="L15" s="7"/>
      <c r="M15" s="7"/>
      <c r="N15" s="7"/>
      <c r="O15" s="7"/>
      <c r="P15" s="8"/>
    </row>
  </sheetData>
  <mergeCells count="6">
    <mergeCell ref="B7:J7"/>
    <mergeCell ref="B8:J8"/>
    <mergeCell ref="B10:J10"/>
    <mergeCell ref="B12:J12"/>
    <mergeCell ref="B15:J15"/>
    <mergeCell ref="B14:J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A37"/>
  <sheetViews>
    <sheetView showGridLines="0" view="pageBreakPreview" zoomScale="60" zoomScaleNormal="70" workbookViewId="0">
      <selection activeCell="AS70" sqref="AS70"/>
    </sheetView>
  </sheetViews>
  <sheetFormatPr baseColWidth="10" defaultColWidth="20.5703125" defaultRowHeight="12.75" customHeight="1"/>
  <cols>
    <col min="1" max="1" width="2.7109375" customWidth="1"/>
    <col min="2" max="2" width="10.28515625" style="73" customWidth="1"/>
    <col min="3" max="3" width="36.140625" style="73" customWidth="1"/>
    <col min="4" max="4" width="13" style="73" bestFit="1" customWidth="1"/>
    <col min="5" max="5" width="9" style="73" customWidth="1"/>
    <col min="6" max="6" width="10" style="73" customWidth="1"/>
    <col min="7" max="7" width="9.28515625" style="73" customWidth="1"/>
    <col min="8" max="8" width="8.5703125" style="73" customWidth="1"/>
    <col min="9" max="9" width="8" style="73" customWidth="1"/>
    <col min="10" max="10" width="10" style="73" customWidth="1"/>
    <col min="11" max="11" width="8.28515625" style="73" customWidth="1"/>
    <col min="12" max="12" width="8.140625" style="73" customWidth="1"/>
    <col min="13" max="13" width="11" style="73" customWidth="1"/>
    <col min="14" max="14" width="6.5703125" style="73" customWidth="1"/>
    <col min="15" max="15" width="10" style="73" customWidth="1"/>
    <col min="16" max="16" width="10.42578125" style="73" customWidth="1"/>
    <col min="17" max="17" width="7.85546875" style="73" customWidth="1"/>
    <col min="18" max="18" width="9.42578125" style="73" customWidth="1"/>
    <col min="19" max="19" width="10.5703125" style="73" customWidth="1"/>
    <col min="20" max="20" width="12.28515625" style="73" customWidth="1"/>
    <col min="21" max="21" width="16.140625" style="73" bestFit="1" customWidth="1"/>
    <col min="22" max="22" width="26.7109375" style="73" bestFit="1" customWidth="1"/>
    <col min="23" max="23" width="16.85546875" style="73" customWidth="1"/>
    <col min="24" max="24" width="27.140625" style="73" customWidth="1"/>
    <col min="25" max="25" width="26.5703125" style="73" customWidth="1"/>
    <col min="26" max="26" width="14.7109375" style="74" customWidth="1"/>
    <col min="27" max="27" width="14.140625" style="74" customWidth="1"/>
    <col min="28" max="28" width="13" style="74" customWidth="1"/>
    <col min="29" max="29" width="16.42578125" style="74" customWidth="1"/>
    <col min="30" max="30" width="14.5703125" style="74" customWidth="1"/>
    <col min="31" max="31" width="11.28515625" style="74" customWidth="1"/>
    <col min="32" max="32" width="9.85546875" style="74" customWidth="1"/>
    <col min="33" max="33" width="12.28515625" style="74" customWidth="1"/>
    <col min="34" max="34" width="13.7109375" style="74" customWidth="1"/>
    <col min="35" max="35" width="11.85546875" style="74" customWidth="1"/>
    <col min="36" max="36" width="13.85546875" style="74" customWidth="1"/>
    <col min="37" max="37" width="60.7109375" style="74" bestFit="1" customWidth="1"/>
    <col min="38" max="38" width="50.28515625" style="74" customWidth="1"/>
    <col min="39" max="39" width="19.5703125" style="74" bestFit="1" customWidth="1"/>
    <col min="40" max="40" width="8.140625" style="74" customWidth="1"/>
    <col min="41" max="41" width="20" style="74" bestFit="1" customWidth="1"/>
    <col min="42" max="42" width="34" style="74" customWidth="1"/>
    <col min="43" max="43" width="33.5703125" style="74" bestFit="1" customWidth="1"/>
    <col min="44" max="44" width="20.140625" style="74" bestFit="1" customWidth="1"/>
    <col min="45" max="45" width="28.85546875" style="74" customWidth="1"/>
    <col min="46" max="46" width="15.5703125" style="74" bestFit="1" customWidth="1"/>
    <col min="47" max="235" width="20.5703125" style="73" customWidth="1"/>
  </cols>
  <sheetData>
    <row r="1" spans="1:235" ht="12.75" customHeight="1" thickBot="1"/>
    <row r="2" spans="1:235" s="213" customFormat="1" ht="25.5" customHeight="1" thickBot="1">
      <c r="B2" s="757"/>
      <c r="C2" s="743" t="s">
        <v>34</v>
      </c>
      <c r="D2" s="744"/>
      <c r="E2" s="744"/>
      <c r="F2" s="744"/>
      <c r="G2" s="744"/>
      <c r="H2" s="744"/>
      <c r="I2" s="744"/>
      <c r="J2" s="744"/>
      <c r="K2" s="744"/>
      <c r="L2" s="744"/>
      <c r="M2" s="744"/>
      <c r="N2" s="744"/>
      <c r="O2" s="744"/>
      <c r="P2" s="744"/>
      <c r="Q2" s="745"/>
      <c r="R2" s="737" t="s">
        <v>35</v>
      </c>
      <c r="S2" s="738"/>
      <c r="T2" s="738"/>
      <c r="U2" s="738"/>
      <c r="V2" s="738"/>
      <c r="W2" s="738"/>
      <c r="X2" s="738"/>
      <c r="Y2" s="738"/>
      <c r="Z2" s="738"/>
      <c r="AA2" s="738"/>
      <c r="AB2" s="738"/>
      <c r="AC2" s="738"/>
      <c r="AD2" s="738"/>
      <c r="AE2" s="738"/>
      <c r="AF2" s="738"/>
      <c r="AG2" s="738"/>
      <c r="AH2" s="738"/>
      <c r="AI2" s="739"/>
      <c r="AJ2" s="749" t="s">
        <v>36</v>
      </c>
      <c r="AK2" s="750"/>
      <c r="AL2" s="750"/>
      <c r="AM2" s="750"/>
      <c r="AN2" s="750"/>
      <c r="AO2" s="750"/>
      <c r="AP2" s="750"/>
      <c r="AQ2" s="750"/>
      <c r="AR2" s="750"/>
      <c r="AS2" s="750"/>
      <c r="AT2" s="750"/>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row>
    <row r="3" spans="1:235" s="213" customFormat="1" ht="25.5" customHeight="1" thickBot="1">
      <c r="B3" s="758"/>
      <c r="C3" s="751"/>
      <c r="D3" s="752"/>
      <c r="E3" s="752"/>
      <c r="F3" s="752"/>
      <c r="G3" s="752"/>
      <c r="H3" s="752"/>
      <c r="I3" s="752"/>
      <c r="J3" s="752"/>
      <c r="K3" s="752"/>
      <c r="L3" s="752"/>
      <c r="M3" s="752"/>
      <c r="N3" s="752"/>
      <c r="O3" s="752"/>
      <c r="P3" s="752"/>
      <c r="Q3" s="753"/>
      <c r="R3" s="754"/>
      <c r="S3" s="755"/>
      <c r="T3" s="755"/>
      <c r="U3" s="755"/>
      <c r="V3" s="755"/>
      <c r="W3" s="755"/>
      <c r="X3" s="755"/>
      <c r="Y3" s="755"/>
      <c r="Z3" s="755"/>
      <c r="AA3" s="755"/>
      <c r="AB3" s="755"/>
      <c r="AC3" s="755"/>
      <c r="AD3" s="755"/>
      <c r="AE3" s="755"/>
      <c r="AF3" s="755"/>
      <c r="AG3" s="755"/>
      <c r="AH3" s="755"/>
      <c r="AI3" s="756"/>
      <c r="AJ3" s="749" t="s">
        <v>37</v>
      </c>
      <c r="AK3" s="750"/>
      <c r="AL3" s="750"/>
      <c r="AM3" s="750"/>
      <c r="AN3" s="750"/>
      <c r="AO3" s="750"/>
      <c r="AP3" s="750"/>
      <c r="AQ3" s="750"/>
      <c r="AR3" s="750"/>
      <c r="AS3" s="750"/>
      <c r="AT3" s="750"/>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row>
    <row r="4" spans="1:235" s="213" customFormat="1" ht="25.5" customHeight="1" thickBot="1">
      <c r="B4" s="758"/>
      <c r="C4" s="746"/>
      <c r="D4" s="747"/>
      <c r="E4" s="747"/>
      <c r="F4" s="747"/>
      <c r="G4" s="747"/>
      <c r="H4" s="747"/>
      <c r="I4" s="747"/>
      <c r="J4" s="747"/>
      <c r="K4" s="747"/>
      <c r="L4" s="747"/>
      <c r="M4" s="747"/>
      <c r="N4" s="747"/>
      <c r="O4" s="747"/>
      <c r="P4" s="747"/>
      <c r="Q4" s="748"/>
      <c r="R4" s="740"/>
      <c r="S4" s="741"/>
      <c r="T4" s="741"/>
      <c r="U4" s="741"/>
      <c r="V4" s="741"/>
      <c r="W4" s="741"/>
      <c r="X4" s="741"/>
      <c r="Y4" s="741"/>
      <c r="Z4" s="741"/>
      <c r="AA4" s="741"/>
      <c r="AB4" s="741"/>
      <c r="AC4" s="741"/>
      <c r="AD4" s="741"/>
      <c r="AE4" s="741"/>
      <c r="AF4" s="741"/>
      <c r="AG4" s="741"/>
      <c r="AH4" s="741"/>
      <c r="AI4" s="742"/>
      <c r="AJ4" s="749" t="s">
        <v>38</v>
      </c>
      <c r="AK4" s="750"/>
      <c r="AL4" s="750"/>
      <c r="AM4" s="750"/>
      <c r="AN4" s="750"/>
      <c r="AO4" s="750"/>
      <c r="AP4" s="750"/>
      <c r="AQ4" s="750"/>
      <c r="AR4" s="750"/>
      <c r="AS4" s="750"/>
      <c r="AT4" s="750"/>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row>
    <row r="5" spans="1:235" s="213" customFormat="1" ht="10.5" customHeight="1">
      <c r="B5" s="758"/>
      <c r="C5" s="743" t="s">
        <v>39</v>
      </c>
      <c r="D5" s="744"/>
      <c r="E5" s="744"/>
      <c r="F5" s="744"/>
      <c r="G5" s="744"/>
      <c r="H5" s="744"/>
      <c r="I5" s="744"/>
      <c r="J5" s="744"/>
      <c r="K5" s="744"/>
      <c r="L5" s="744"/>
      <c r="M5" s="744"/>
      <c r="N5" s="744"/>
      <c r="O5" s="744"/>
      <c r="P5" s="744"/>
      <c r="Q5" s="745"/>
      <c r="R5" s="737" t="s">
        <v>40</v>
      </c>
      <c r="S5" s="738"/>
      <c r="T5" s="738"/>
      <c r="U5" s="738"/>
      <c r="V5" s="738"/>
      <c r="W5" s="738"/>
      <c r="X5" s="738"/>
      <c r="Y5" s="738"/>
      <c r="Z5" s="738"/>
      <c r="AA5" s="738"/>
      <c r="AB5" s="738"/>
      <c r="AC5" s="738"/>
      <c r="AD5" s="738"/>
      <c r="AE5" s="738"/>
      <c r="AF5" s="738"/>
      <c r="AG5" s="738"/>
      <c r="AH5" s="738"/>
      <c r="AI5" s="739"/>
      <c r="AJ5" s="743" t="s">
        <v>41</v>
      </c>
      <c r="AK5" s="744"/>
      <c r="AL5" s="744"/>
      <c r="AM5" s="744"/>
      <c r="AN5" s="744"/>
      <c r="AO5" s="744"/>
      <c r="AP5" s="744"/>
      <c r="AQ5" s="744"/>
      <c r="AR5" s="744"/>
      <c r="AS5" s="744"/>
      <c r="AT5" s="74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row>
    <row r="6" spans="1:235" s="213" customFormat="1" ht="20.25" customHeight="1" thickBot="1">
      <c r="B6" s="759"/>
      <c r="C6" s="746"/>
      <c r="D6" s="747"/>
      <c r="E6" s="747"/>
      <c r="F6" s="747"/>
      <c r="G6" s="747"/>
      <c r="H6" s="747"/>
      <c r="I6" s="747"/>
      <c r="J6" s="747"/>
      <c r="K6" s="747"/>
      <c r="L6" s="747"/>
      <c r="M6" s="747"/>
      <c r="N6" s="747"/>
      <c r="O6" s="747"/>
      <c r="P6" s="747"/>
      <c r="Q6" s="748"/>
      <c r="R6" s="740"/>
      <c r="S6" s="741"/>
      <c r="T6" s="741"/>
      <c r="U6" s="741"/>
      <c r="V6" s="741"/>
      <c r="W6" s="741"/>
      <c r="X6" s="741"/>
      <c r="Y6" s="741"/>
      <c r="Z6" s="741"/>
      <c r="AA6" s="741"/>
      <c r="AB6" s="741"/>
      <c r="AC6" s="741"/>
      <c r="AD6" s="741"/>
      <c r="AE6" s="741"/>
      <c r="AF6" s="741"/>
      <c r="AG6" s="741"/>
      <c r="AH6" s="741"/>
      <c r="AI6" s="742"/>
      <c r="AJ6" s="746"/>
      <c r="AK6" s="747"/>
      <c r="AL6" s="747"/>
      <c r="AM6" s="747"/>
      <c r="AN6" s="747"/>
      <c r="AO6" s="747"/>
      <c r="AP6" s="747"/>
      <c r="AQ6" s="747"/>
      <c r="AR6" s="747"/>
      <c r="AS6" s="747"/>
      <c r="AT6" s="747"/>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row>
    <row r="7" spans="1:235" s="69" customFormat="1" ht="50.25" customHeight="1">
      <c r="B7" s="714" t="s">
        <v>42</v>
      </c>
      <c r="C7" s="715"/>
      <c r="D7" s="716" t="s">
        <v>833</v>
      </c>
      <c r="E7" s="716"/>
      <c r="F7" s="716"/>
      <c r="G7" s="716"/>
      <c r="H7" s="716"/>
      <c r="I7" s="716"/>
      <c r="J7" s="716"/>
      <c r="K7" s="716"/>
      <c r="L7" s="716"/>
      <c r="M7" s="716"/>
      <c r="N7" s="716"/>
      <c r="O7" s="716"/>
      <c r="P7" s="716"/>
      <c r="Q7" s="716"/>
      <c r="R7" s="716"/>
      <c r="S7" s="716"/>
      <c r="T7" s="716"/>
      <c r="U7" s="716"/>
      <c r="V7" s="716"/>
      <c r="W7" s="716"/>
      <c r="X7" s="716"/>
      <c r="Y7" s="716"/>
      <c r="Z7" s="716"/>
      <c r="AA7" s="717" t="s">
        <v>43</v>
      </c>
      <c r="AB7" s="717"/>
      <c r="AC7" s="718"/>
      <c r="AD7" s="718"/>
      <c r="AE7" s="718"/>
      <c r="AF7" s="718"/>
      <c r="AG7" s="718"/>
      <c r="AH7" s="718"/>
      <c r="AI7" s="718"/>
      <c r="AJ7" s="718"/>
      <c r="AK7" s="717" t="s">
        <v>44</v>
      </c>
      <c r="AL7" s="717"/>
      <c r="AM7" s="721"/>
      <c r="AN7" s="721"/>
      <c r="AO7" s="721"/>
      <c r="AP7" s="721"/>
      <c r="AQ7" s="721"/>
      <c r="AR7" s="721"/>
      <c r="AS7" s="721"/>
      <c r="AT7" s="721"/>
    </row>
    <row r="8" spans="1:235" s="69" customFormat="1" ht="49.15" customHeight="1">
      <c r="B8" s="719" t="s">
        <v>45</v>
      </c>
      <c r="C8" s="720"/>
      <c r="D8" s="832" t="s">
        <v>834</v>
      </c>
      <c r="E8" s="832"/>
      <c r="F8" s="832"/>
      <c r="G8" s="832"/>
      <c r="H8" s="832"/>
      <c r="I8" s="832"/>
      <c r="J8" s="832"/>
      <c r="K8" s="832"/>
      <c r="L8" s="832"/>
      <c r="M8" s="832"/>
      <c r="N8" s="832"/>
      <c r="O8" s="832"/>
      <c r="P8" s="832"/>
      <c r="Q8" s="832"/>
      <c r="R8" s="832"/>
      <c r="S8" s="832"/>
      <c r="T8" s="832"/>
      <c r="U8" s="832"/>
      <c r="V8" s="832"/>
      <c r="W8" s="832"/>
      <c r="X8" s="832"/>
      <c r="Y8" s="832"/>
      <c r="Z8" s="832"/>
      <c r="AA8" s="716"/>
      <c r="AB8" s="716"/>
      <c r="AC8" s="716"/>
      <c r="AD8" s="716"/>
      <c r="AE8" s="716"/>
      <c r="AF8" s="716"/>
      <c r="AG8" s="716"/>
      <c r="AH8" s="716"/>
      <c r="AI8" s="716"/>
      <c r="AJ8" s="716"/>
      <c r="AK8" s="716"/>
      <c r="AL8" s="716"/>
      <c r="AM8" s="77" t="s">
        <v>46</v>
      </c>
      <c r="AN8" s="725"/>
      <c r="AO8" s="726"/>
      <c r="AP8" s="726"/>
      <c r="AQ8" s="726"/>
      <c r="AR8" s="726"/>
      <c r="AS8" s="726"/>
      <c r="AT8" s="726"/>
    </row>
    <row r="9" spans="1:235" s="69"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row>
    <row r="10" spans="1:235" s="69" customFormat="1" ht="25.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row>
    <row r="11" spans="1:235" s="452" customFormat="1" ht="45" customHeight="1">
      <c r="B11" s="825" t="s">
        <v>50</v>
      </c>
      <c r="C11" s="821" t="s">
        <v>51</v>
      </c>
      <c r="D11" s="821" t="s">
        <v>52</v>
      </c>
      <c r="E11" s="821" t="s">
        <v>53</v>
      </c>
      <c r="F11" s="821"/>
      <c r="G11" s="821"/>
      <c r="H11" s="821" t="s">
        <v>54</v>
      </c>
      <c r="I11" s="821"/>
      <c r="J11" s="821"/>
      <c r="K11" s="821" t="s">
        <v>55</v>
      </c>
      <c r="L11" s="821"/>
      <c r="M11" s="821"/>
      <c r="N11" s="821" t="s">
        <v>56</v>
      </c>
      <c r="O11" s="821"/>
      <c r="P11" s="821"/>
      <c r="Q11" s="821" t="s">
        <v>57</v>
      </c>
      <c r="R11" s="821"/>
      <c r="S11" s="821"/>
      <c r="T11" s="255" t="s">
        <v>58</v>
      </c>
      <c r="U11" s="821" t="s">
        <v>59</v>
      </c>
      <c r="V11" s="821" t="s">
        <v>60</v>
      </c>
      <c r="W11" s="821" t="s">
        <v>61</v>
      </c>
      <c r="X11" s="821" t="s">
        <v>62</v>
      </c>
      <c r="Y11" s="821"/>
      <c r="Z11" s="823" t="s">
        <v>63</v>
      </c>
      <c r="AA11" s="821" t="s">
        <v>64</v>
      </c>
      <c r="AB11" s="821" t="s">
        <v>65</v>
      </c>
      <c r="AC11" s="821" t="s">
        <v>66</v>
      </c>
      <c r="AD11" s="821" t="s">
        <v>67</v>
      </c>
      <c r="AE11" s="821" t="s">
        <v>68</v>
      </c>
      <c r="AF11" s="821" t="s">
        <v>69</v>
      </c>
      <c r="AG11" s="821"/>
      <c r="AH11" s="821"/>
      <c r="AI11" s="821" t="s">
        <v>70</v>
      </c>
      <c r="AJ11" s="821" t="s">
        <v>71</v>
      </c>
      <c r="AK11" s="827" t="s">
        <v>72</v>
      </c>
      <c r="AL11" s="828"/>
      <c r="AM11" s="828"/>
      <c r="AN11" s="828"/>
      <c r="AO11" s="828"/>
      <c r="AP11" s="828"/>
      <c r="AQ11" s="829"/>
      <c r="AR11" s="830" t="s">
        <v>73</v>
      </c>
      <c r="AS11" s="821" t="s">
        <v>74</v>
      </c>
      <c r="AT11" s="821" t="s">
        <v>75</v>
      </c>
    </row>
    <row r="12" spans="1:235" s="452" customFormat="1" ht="45.75" customHeight="1">
      <c r="B12" s="826"/>
      <c r="C12" s="822"/>
      <c r="D12" s="822"/>
      <c r="E12" s="453" t="s">
        <v>76</v>
      </c>
      <c r="F12" s="453" t="s">
        <v>77</v>
      </c>
      <c r="G12" s="453" t="s">
        <v>78</v>
      </c>
      <c r="H12" s="453" t="s">
        <v>76</v>
      </c>
      <c r="I12" s="453" t="s">
        <v>77</v>
      </c>
      <c r="J12" s="453" t="s">
        <v>78</v>
      </c>
      <c r="K12" s="453" t="s">
        <v>76</v>
      </c>
      <c r="L12" s="453" t="s">
        <v>77</v>
      </c>
      <c r="M12" s="453" t="s">
        <v>78</v>
      </c>
      <c r="N12" s="453" t="s">
        <v>76</v>
      </c>
      <c r="O12" s="453" t="s">
        <v>77</v>
      </c>
      <c r="P12" s="453" t="s">
        <v>78</v>
      </c>
      <c r="Q12" s="453" t="s">
        <v>76</v>
      </c>
      <c r="R12" s="453" t="s">
        <v>77</v>
      </c>
      <c r="S12" s="453" t="s">
        <v>78</v>
      </c>
      <c r="T12" s="79">
        <f>SUM(T13:T14)</f>
        <v>0</v>
      </c>
      <c r="U12" s="822"/>
      <c r="V12" s="822"/>
      <c r="W12" s="822"/>
      <c r="X12" s="454" t="s">
        <v>79</v>
      </c>
      <c r="Y12" s="454" t="s">
        <v>80</v>
      </c>
      <c r="Z12" s="824"/>
      <c r="AA12" s="822"/>
      <c r="AB12" s="822"/>
      <c r="AC12" s="822"/>
      <c r="AD12" s="822"/>
      <c r="AE12" s="821"/>
      <c r="AF12" s="455" t="s">
        <v>81</v>
      </c>
      <c r="AG12" s="455" t="s">
        <v>82</v>
      </c>
      <c r="AH12" s="455" t="s">
        <v>83</v>
      </c>
      <c r="AI12" s="821"/>
      <c r="AJ12" s="822"/>
      <c r="AK12" s="457" t="s">
        <v>84</v>
      </c>
      <c r="AL12" s="457" t="s">
        <v>85</v>
      </c>
      <c r="AM12" s="457" t="s">
        <v>86</v>
      </c>
      <c r="AN12" s="457" t="s">
        <v>87</v>
      </c>
      <c r="AO12" s="457" t="s">
        <v>88</v>
      </c>
      <c r="AP12" s="457" t="s">
        <v>89</v>
      </c>
      <c r="AQ12" s="457" t="s">
        <v>90</v>
      </c>
      <c r="AR12" s="831"/>
      <c r="AS12" s="822"/>
      <c r="AT12" s="822"/>
    </row>
    <row r="13" spans="1:235" s="69" customFormat="1" ht="94.5">
      <c r="A13"/>
      <c r="B13" s="47">
        <v>1</v>
      </c>
      <c r="C13" s="84" t="s">
        <v>835</v>
      </c>
      <c r="D13" s="85">
        <v>0.5</v>
      </c>
      <c r="E13" s="168">
        <v>0.2</v>
      </c>
      <c r="F13" s="169"/>
      <c r="G13" s="87">
        <f t="shared" ref="G13" si="0">IF(ISERROR(F13/E13),"",(F13/E13))</f>
        <v>0</v>
      </c>
      <c r="H13" s="169">
        <v>0.2</v>
      </c>
      <c r="I13" s="169"/>
      <c r="J13" s="87">
        <f t="shared" ref="J13" si="1">IF(ISERROR(I13/H13),"",(I13/H13))</f>
        <v>0</v>
      </c>
      <c r="K13" s="169">
        <v>0.3</v>
      </c>
      <c r="L13" s="169"/>
      <c r="M13" s="87">
        <f t="shared" ref="M13" si="2">IF(ISERROR(L13/K13),"",(L13/K13))</f>
        <v>0</v>
      </c>
      <c r="N13" s="169">
        <v>0.3</v>
      </c>
      <c r="O13" s="169"/>
      <c r="P13" s="87">
        <f t="shared" ref="P13" si="3">IF(ISERROR(O13/N13),"",(O13/N13))</f>
        <v>0</v>
      </c>
      <c r="Q13" s="169">
        <f t="shared" ref="Q13" si="4">SUM(E13,H13,K13,N13)</f>
        <v>1</v>
      </c>
      <c r="R13" s="99"/>
      <c r="S13" s="87">
        <f t="shared" ref="S13" si="5">IF((IF(ISERROR(R13/Q13),0,(R13/Q13)))&gt;1,1,(IF(ISERROR(R13/Q13),0,(R13/Q13))))</f>
        <v>0</v>
      </c>
      <c r="T13" s="87">
        <f t="shared" ref="T13" si="6">S13*D13</f>
        <v>0</v>
      </c>
      <c r="U13" s="442" t="s">
        <v>836</v>
      </c>
      <c r="V13" s="442" t="s">
        <v>837</v>
      </c>
      <c r="W13" s="443" t="s">
        <v>838</v>
      </c>
      <c r="X13" s="442" t="s">
        <v>839</v>
      </c>
      <c r="Y13" s="442" t="s">
        <v>840</v>
      </c>
      <c r="Z13" s="313" t="s">
        <v>92</v>
      </c>
      <c r="AA13" s="313" t="s">
        <v>110</v>
      </c>
      <c r="AB13" s="313" t="s">
        <v>93</v>
      </c>
      <c r="AC13" s="313" t="s">
        <v>91</v>
      </c>
      <c r="AD13" s="313" t="s">
        <v>94</v>
      </c>
      <c r="AE13" s="313" t="s">
        <v>95</v>
      </c>
      <c r="AF13" s="313" t="s">
        <v>125</v>
      </c>
      <c r="AG13" s="112">
        <v>2023</v>
      </c>
      <c r="AH13" s="313" t="s">
        <v>125</v>
      </c>
      <c r="AI13" s="112" t="s">
        <v>96</v>
      </c>
      <c r="AJ13" s="112" t="s">
        <v>841</v>
      </c>
      <c r="AK13" s="173" t="s">
        <v>842</v>
      </c>
      <c r="AL13" s="444" t="s">
        <v>843</v>
      </c>
      <c r="AM13" s="112" t="s">
        <v>125</v>
      </c>
      <c r="AN13" s="112" t="s">
        <v>125</v>
      </c>
      <c r="AO13" s="172" t="s">
        <v>152</v>
      </c>
      <c r="AP13" s="172" t="s">
        <v>153</v>
      </c>
      <c r="AQ13" s="112" t="s">
        <v>844</v>
      </c>
      <c r="AR13" s="442" t="s">
        <v>845</v>
      </c>
      <c r="AS13" s="442" t="s">
        <v>846</v>
      </c>
      <c r="AT13" s="442" t="s">
        <v>154</v>
      </c>
    </row>
    <row r="14" spans="1:235" s="69" customFormat="1" ht="120">
      <c r="A14"/>
      <c r="B14" s="47">
        <v>2</v>
      </c>
      <c r="C14" s="84" t="s">
        <v>847</v>
      </c>
      <c r="D14" s="85">
        <v>0.5</v>
      </c>
      <c r="E14" s="168">
        <v>0.2</v>
      </c>
      <c r="F14" s="169"/>
      <c r="G14" s="87">
        <f>IF(ISERROR(F14/E14),"",(F14/E14))</f>
        <v>0</v>
      </c>
      <c r="H14" s="169">
        <v>0.2</v>
      </c>
      <c r="I14" s="169"/>
      <c r="J14" s="87">
        <f>IF(ISERROR(I14/H14),"",(I14/H14))</f>
        <v>0</v>
      </c>
      <c r="K14" s="169">
        <v>0.3</v>
      </c>
      <c r="L14" s="169"/>
      <c r="M14" s="87">
        <f>IF(ISERROR(L14/K14),"",(L14/K14))</f>
        <v>0</v>
      </c>
      <c r="N14" s="169">
        <v>0.3</v>
      </c>
      <c r="O14" s="169"/>
      <c r="P14" s="87">
        <f>IF(ISERROR(O14/N14),"",(O14/N14))</f>
        <v>0</v>
      </c>
      <c r="Q14" s="169">
        <f>SUM(E14,H14,K14,N14)</f>
        <v>1</v>
      </c>
      <c r="R14" s="99"/>
      <c r="S14" s="87">
        <f>IF((IF(ISERROR(R14/Q14),0,(R14/Q14)))&gt;1,1,(IF(ISERROR(R14/Q14),0,(R14/Q14))))</f>
        <v>0</v>
      </c>
      <c r="T14" s="87">
        <f>S14*D14</f>
        <v>0</v>
      </c>
      <c r="U14" s="442" t="s">
        <v>836</v>
      </c>
      <c r="V14" s="442" t="s">
        <v>837</v>
      </c>
      <c r="W14" s="443" t="s">
        <v>838</v>
      </c>
      <c r="X14" s="442" t="s">
        <v>839</v>
      </c>
      <c r="Y14" s="442" t="s">
        <v>840</v>
      </c>
      <c r="Z14" s="313" t="s">
        <v>92</v>
      </c>
      <c r="AA14" s="313" t="s">
        <v>110</v>
      </c>
      <c r="AB14" s="313" t="s">
        <v>93</v>
      </c>
      <c r="AC14" s="313" t="s">
        <v>91</v>
      </c>
      <c r="AD14" s="313" t="s">
        <v>94</v>
      </c>
      <c r="AE14" s="313" t="s">
        <v>95</v>
      </c>
      <c r="AF14" s="313" t="s">
        <v>125</v>
      </c>
      <c r="AG14" s="112">
        <v>2023</v>
      </c>
      <c r="AH14" s="313" t="s">
        <v>125</v>
      </c>
      <c r="AI14" s="112" t="s">
        <v>96</v>
      </c>
      <c r="AJ14" s="112" t="s">
        <v>841</v>
      </c>
      <c r="AK14" s="173" t="s">
        <v>842</v>
      </c>
      <c r="AL14" s="444" t="s">
        <v>843</v>
      </c>
      <c r="AM14" s="112" t="s">
        <v>125</v>
      </c>
      <c r="AN14" s="112" t="s">
        <v>125</v>
      </c>
      <c r="AO14" s="172" t="s">
        <v>152</v>
      </c>
      <c r="AP14" s="172" t="s">
        <v>153</v>
      </c>
      <c r="AQ14" s="112" t="s">
        <v>844</v>
      </c>
      <c r="AR14" s="442" t="s">
        <v>845</v>
      </c>
      <c r="AS14" s="442" t="s">
        <v>846</v>
      </c>
      <c r="AT14" s="442" t="s">
        <v>154</v>
      </c>
    </row>
    <row r="15" spans="1:235" s="74" customFormat="1" ht="11.65" customHeight="1">
      <c r="B15" s="114"/>
      <c r="C15" s="69"/>
      <c r="D15" s="164"/>
      <c r="E15" s="69"/>
      <c r="F15" s="69"/>
      <c r="G15" s="69"/>
      <c r="H15" s="69"/>
      <c r="I15" s="69"/>
      <c r="J15" s="69"/>
      <c r="K15" s="69"/>
      <c r="L15" s="69"/>
      <c r="M15" s="69"/>
      <c r="N15" s="69"/>
      <c r="O15" s="69"/>
      <c r="P15" s="69"/>
      <c r="Q15" s="69"/>
      <c r="R15" s="69"/>
      <c r="S15" s="69"/>
      <c r="T15" s="69"/>
      <c r="U15" s="69"/>
      <c r="V15" s="69"/>
      <c r="W15" s="69"/>
      <c r="X15" s="69"/>
      <c r="Y15" s="69"/>
      <c r="Z15" s="114"/>
      <c r="AA15" s="73"/>
      <c r="AB15" s="69"/>
      <c r="AC15" s="69"/>
      <c r="AD15" s="69"/>
      <c r="AE15" s="69"/>
      <c r="AF15" s="73"/>
      <c r="AG15" s="73"/>
      <c r="AH15" s="73"/>
      <c r="AI15" s="69"/>
      <c r="AJ15" s="69"/>
      <c r="AK15" s="69"/>
      <c r="AL15" s="73"/>
      <c r="AM15" s="73"/>
      <c r="AN15" s="73"/>
      <c r="AO15" s="73"/>
      <c r="AP15" s="69"/>
      <c r="AQ15" s="69"/>
      <c r="AR15" s="73"/>
      <c r="AS15" s="73"/>
      <c r="AT15" s="73"/>
      <c r="AU15" s="73"/>
    </row>
    <row r="16" spans="1:235" s="74" customFormat="1" ht="11.65" customHeight="1">
      <c r="B16" s="114"/>
      <c r="C16" s="69"/>
      <c r="D16" s="164"/>
      <c r="E16" s="69"/>
      <c r="F16" s="69"/>
      <c r="G16" s="69"/>
      <c r="H16" s="69"/>
      <c r="I16" s="69"/>
      <c r="J16" s="69"/>
      <c r="K16" s="69"/>
      <c r="L16" s="69"/>
      <c r="M16" s="69"/>
      <c r="N16" s="69"/>
      <c r="O16" s="69"/>
      <c r="P16" s="69"/>
      <c r="Q16" s="69"/>
      <c r="R16" s="69"/>
      <c r="S16" s="69"/>
      <c r="T16" s="69"/>
      <c r="U16" s="69"/>
      <c r="V16" s="69"/>
      <c r="W16" s="69"/>
      <c r="X16" s="69"/>
      <c r="Y16" s="69"/>
      <c r="Z16" s="114"/>
      <c r="AA16" s="73"/>
      <c r="AB16" s="69"/>
      <c r="AC16" s="69"/>
      <c r="AD16" s="69"/>
      <c r="AE16" s="69"/>
      <c r="AF16" s="73"/>
      <c r="AG16" s="73"/>
      <c r="AH16" s="73"/>
      <c r="AI16" s="69"/>
      <c r="AJ16" s="69"/>
      <c r="AK16" s="69"/>
      <c r="AL16" s="73"/>
      <c r="AM16" s="73"/>
      <c r="AN16" s="73"/>
      <c r="AO16" s="73"/>
      <c r="AP16" s="69"/>
      <c r="AQ16" s="69"/>
      <c r="AR16" s="73"/>
      <c r="AS16" s="73"/>
      <c r="AT16" s="73"/>
      <c r="AU16" s="73"/>
    </row>
    <row r="17" spans="2:47" s="74" customFormat="1" ht="11.65" customHeight="1">
      <c r="B17" s="114"/>
      <c r="C17" s="165"/>
      <c r="D17" s="164"/>
      <c r="E17" s="69"/>
      <c r="F17" s="69"/>
      <c r="G17" s="69"/>
      <c r="H17" s="69"/>
      <c r="I17" s="69"/>
      <c r="J17" s="69"/>
      <c r="K17" s="69"/>
      <c r="L17" s="69"/>
      <c r="M17" s="69"/>
      <c r="N17" s="69"/>
      <c r="O17" s="69"/>
      <c r="P17" s="69"/>
      <c r="Q17" s="69"/>
      <c r="R17" s="69"/>
      <c r="S17" s="69"/>
      <c r="T17" s="69"/>
      <c r="U17" s="69"/>
      <c r="V17" s="69"/>
      <c r="W17" s="69"/>
      <c r="X17" s="69"/>
      <c r="Y17" s="69"/>
      <c r="Z17" s="114"/>
      <c r="AA17" s="73"/>
      <c r="AB17" s="69"/>
      <c r="AC17" s="69"/>
      <c r="AD17" s="69"/>
      <c r="AE17" s="69"/>
      <c r="AF17" s="73"/>
      <c r="AG17" s="73"/>
      <c r="AH17" s="73"/>
      <c r="AI17" s="69"/>
      <c r="AJ17" s="69"/>
      <c r="AK17" s="69"/>
      <c r="AL17" s="73"/>
      <c r="AM17" s="73"/>
      <c r="AN17" s="73"/>
      <c r="AO17" s="73"/>
      <c r="AP17" s="69"/>
      <c r="AQ17" s="69"/>
      <c r="AR17" s="73"/>
      <c r="AS17" s="73"/>
      <c r="AT17" s="73"/>
      <c r="AU17" s="73"/>
    </row>
    <row r="18" spans="2:47" s="74" customFormat="1" ht="11.65" customHeight="1">
      <c r="B18" s="114"/>
      <c r="C18" s="69"/>
      <c r="D18" s="164"/>
      <c r="E18" s="69"/>
      <c r="F18" s="69"/>
      <c r="G18" s="69"/>
      <c r="H18" s="69"/>
      <c r="I18" s="69"/>
      <c r="J18" s="69"/>
      <c r="K18" s="69"/>
      <c r="L18" s="69"/>
      <c r="M18" s="69"/>
      <c r="N18" s="69"/>
      <c r="O18" s="69"/>
      <c r="P18" s="69"/>
      <c r="Q18" s="69"/>
      <c r="R18" s="69"/>
      <c r="S18" s="69"/>
      <c r="T18" s="69"/>
      <c r="U18" s="69"/>
      <c r="V18" s="69"/>
      <c r="W18" s="69"/>
      <c r="X18" s="69"/>
      <c r="Y18" s="69"/>
      <c r="Z18" s="114"/>
      <c r="AA18" s="73"/>
      <c r="AB18" s="69"/>
      <c r="AC18" s="69"/>
      <c r="AD18" s="69"/>
      <c r="AE18" s="69"/>
      <c r="AF18" s="73"/>
      <c r="AG18" s="73"/>
      <c r="AH18" s="73"/>
      <c r="AI18" s="69"/>
      <c r="AJ18" s="69"/>
      <c r="AK18" s="69"/>
      <c r="AL18" s="73"/>
      <c r="AM18" s="73"/>
      <c r="AN18" s="73"/>
      <c r="AO18" s="73"/>
      <c r="AP18" s="69"/>
      <c r="AQ18" s="69"/>
      <c r="AR18" s="73"/>
      <c r="AS18" s="73"/>
      <c r="AT18" s="73"/>
      <c r="AU18" s="73"/>
    </row>
    <row r="19" spans="2:47" s="74" customFormat="1" ht="11.65" customHeight="1">
      <c r="B19" s="114"/>
      <c r="C19" s="69"/>
      <c r="D19" s="164"/>
      <c r="E19" s="69"/>
      <c r="F19" s="69"/>
      <c r="G19" s="69"/>
      <c r="H19" s="69"/>
      <c r="I19" s="69"/>
      <c r="J19" s="69"/>
      <c r="K19" s="69"/>
      <c r="L19" s="69"/>
      <c r="M19" s="69"/>
      <c r="N19" s="69"/>
      <c r="O19" s="69"/>
      <c r="P19" s="69"/>
      <c r="Q19" s="69"/>
      <c r="R19" s="69"/>
      <c r="S19" s="69"/>
      <c r="T19" s="69"/>
      <c r="U19" s="69"/>
      <c r="V19" s="69"/>
      <c r="W19" s="69"/>
      <c r="X19" s="69"/>
      <c r="Y19" s="69"/>
      <c r="Z19" s="114"/>
      <c r="AA19" s="73"/>
      <c r="AB19" s="69"/>
      <c r="AC19" s="69"/>
      <c r="AD19" s="69"/>
      <c r="AE19" s="69"/>
      <c r="AF19" s="73"/>
      <c r="AG19" s="73"/>
      <c r="AH19" s="73"/>
      <c r="AI19" s="69"/>
      <c r="AJ19" s="69"/>
      <c r="AK19" s="69"/>
      <c r="AL19" s="73"/>
      <c r="AM19" s="73"/>
      <c r="AN19" s="73"/>
      <c r="AO19" s="73"/>
      <c r="AP19" s="69"/>
      <c r="AQ19" s="69"/>
      <c r="AR19" s="73"/>
      <c r="AS19" s="73"/>
      <c r="AT19" s="73"/>
      <c r="AU19" s="73"/>
    </row>
    <row r="20" spans="2:47" s="74" customFormat="1" ht="11.65" customHeight="1">
      <c r="B20" s="114"/>
      <c r="C20" s="69"/>
      <c r="D20" s="164"/>
      <c r="E20" s="69"/>
      <c r="F20" s="69"/>
      <c r="G20" s="69"/>
      <c r="H20" s="69"/>
      <c r="I20" s="69"/>
      <c r="J20" s="69"/>
      <c r="K20" s="69"/>
      <c r="L20" s="69"/>
      <c r="M20" s="69"/>
      <c r="N20" s="69"/>
      <c r="O20" s="69"/>
      <c r="P20" s="69"/>
      <c r="Q20" s="69"/>
      <c r="R20" s="69"/>
      <c r="S20" s="69"/>
      <c r="T20" s="69"/>
      <c r="U20" s="69"/>
      <c r="V20" s="69"/>
      <c r="W20" s="69"/>
      <c r="X20" s="69"/>
      <c r="Y20" s="69"/>
      <c r="Z20" s="114"/>
      <c r="AA20" s="73"/>
      <c r="AB20" s="69"/>
      <c r="AC20" s="69"/>
      <c r="AD20" s="69"/>
      <c r="AE20" s="69"/>
      <c r="AF20" s="73"/>
      <c r="AG20" s="73"/>
      <c r="AH20" s="73"/>
      <c r="AI20" s="69"/>
      <c r="AJ20" s="69"/>
      <c r="AK20" s="69"/>
      <c r="AL20" s="73"/>
      <c r="AM20" s="73"/>
      <c r="AN20" s="73"/>
      <c r="AO20" s="73"/>
      <c r="AP20" s="69"/>
      <c r="AQ20" s="69"/>
      <c r="AR20" s="73"/>
      <c r="AS20" s="73"/>
      <c r="AT20" s="73"/>
      <c r="AU20" s="73"/>
    </row>
    <row r="21" spans="2:47" s="74" customFormat="1" ht="11.65" customHeight="1">
      <c r="B21" s="114"/>
      <c r="C21" s="69"/>
      <c r="D21" s="164"/>
      <c r="E21" s="69"/>
      <c r="F21" s="69"/>
      <c r="G21" s="69"/>
      <c r="H21" s="69"/>
      <c r="I21" s="69"/>
      <c r="J21" s="69"/>
      <c r="K21" s="69"/>
      <c r="L21" s="69"/>
      <c r="M21" s="69"/>
      <c r="N21" s="69"/>
      <c r="O21" s="69"/>
      <c r="P21" s="69"/>
      <c r="Q21" s="69"/>
      <c r="R21" s="69"/>
      <c r="S21" s="69"/>
      <c r="T21" s="69"/>
      <c r="U21" s="69"/>
      <c r="V21" s="69"/>
      <c r="W21" s="69"/>
      <c r="X21" s="69"/>
      <c r="Y21" s="69"/>
      <c r="Z21" s="114"/>
      <c r="AA21" s="73"/>
      <c r="AB21" s="69"/>
      <c r="AC21" s="69"/>
      <c r="AD21" s="69"/>
      <c r="AE21" s="69"/>
      <c r="AF21" s="73"/>
      <c r="AG21" s="73"/>
      <c r="AH21" s="73"/>
      <c r="AI21" s="69"/>
      <c r="AJ21" s="69"/>
      <c r="AK21" s="69"/>
      <c r="AL21" s="73"/>
      <c r="AM21" s="73"/>
      <c r="AN21" s="73"/>
      <c r="AO21" s="73"/>
      <c r="AP21" s="69"/>
      <c r="AQ21" s="69"/>
      <c r="AR21" s="73"/>
      <c r="AS21" s="73"/>
      <c r="AT21" s="73"/>
      <c r="AU21" s="73"/>
    </row>
    <row r="22" spans="2:47" s="74" customFormat="1" ht="11.65" customHeight="1">
      <c r="B22" s="114"/>
      <c r="C22" s="69"/>
      <c r="D22" s="164"/>
      <c r="E22" s="69"/>
      <c r="F22" s="69"/>
      <c r="G22" s="69"/>
      <c r="H22" s="69"/>
      <c r="I22" s="69"/>
      <c r="J22" s="69"/>
      <c r="K22" s="69"/>
      <c r="L22" s="69"/>
      <c r="M22" s="69"/>
      <c r="N22" s="69"/>
      <c r="O22" s="69"/>
      <c r="P22" s="69"/>
      <c r="Q22" s="69"/>
      <c r="R22" s="69"/>
      <c r="S22" s="69"/>
      <c r="T22" s="69"/>
      <c r="U22" s="69"/>
      <c r="V22" s="69"/>
      <c r="W22" s="69"/>
      <c r="X22" s="69"/>
      <c r="Y22" s="69"/>
      <c r="Z22" s="114"/>
      <c r="AA22" s="73"/>
      <c r="AB22" s="69"/>
      <c r="AC22" s="69"/>
      <c r="AD22" s="69"/>
      <c r="AE22" s="69"/>
      <c r="AF22" s="73"/>
      <c r="AG22" s="73"/>
      <c r="AH22" s="73"/>
      <c r="AI22" s="69"/>
      <c r="AJ22" s="69"/>
      <c r="AK22" s="69"/>
      <c r="AL22" s="73"/>
      <c r="AM22" s="73"/>
      <c r="AN22" s="73"/>
      <c r="AO22" s="73"/>
      <c r="AP22" s="69"/>
      <c r="AQ22" s="69"/>
      <c r="AR22" s="73"/>
      <c r="AS22" s="73"/>
      <c r="AT22" s="73"/>
      <c r="AU22" s="73"/>
    </row>
    <row r="23" spans="2:47" s="74" customFormat="1" ht="11.65" customHeight="1">
      <c r="B23" s="114"/>
      <c r="C23" s="69"/>
      <c r="D23" s="164"/>
      <c r="E23" s="69"/>
      <c r="F23" s="69"/>
      <c r="G23" s="69"/>
      <c r="H23" s="69"/>
      <c r="I23" s="69"/>
      <c r="J23" s="69"/>
      <c r="K23" s="69"/>
      <c r="L23" s="69"/>
      <c r="M23" s="69"/>
      <c r="N23" s="69"/>
      <c r="O23" s="69"/>
      <c r="P23" s="69"/>
      <c r="Q23" s="69"/>
      <c r="R23" s="69"/>
      <c r="S23" s="69"/>
      <c r="T23" s="69"/>
      <c r="U23" s="69"/>
      <c r="V23" s="69"/>
      <c r="W23" s="69"/>
      <c r="X23" s="69"/>
      <c r="Y23" s="69"/>
      <c r="Z23" s="114"/>
      <c r="AA23" s="73"/>
      <c r="AB23" s="69"/>
      <c r="AC23" s="69"/>
      <c r="AD23" s="69"/>
      <c r="AE23" s="69"/>
      <c r="AF23" s="73"/>
      <c r="AG23" s="73"/>
      <c r="AH23" s="73"/>
      <c r="AI23" s="69"/>
      <c r="AJ23" s="69"/>
      <c r="AK23" s="69"/>
      <c r="AL23" s="73"/>
      <c r="AM23" s="73"/>
      <c r="AN23" s="73"/>
      <c r="AO23" s="73"/>
      <c r="AP23" s="69"/>
      <c r="AQ23" s="69"/>
      <c r="AR23" s="73"/>
      <c r="AS23" s="73"/>
      <c r="AT23" s="73"/>
      <c r="AU23" s="73"/>
    </row>
    <row r="24" spans="2:47" s="74" customFormat="1" ht="14.1" customHeight="1">
      <c r="B24" s="114"/>
      <c r="C24" s="69"/>
      <c r="D24" s="164"/>
      <c r="E24" s="69"/>
      <c r="F24" s="69"/>
      <c r="G24" s="69"/>
      <c r="H24" s="69"/>
      <c r="I24" s="69"/>
      <c r="J24" s="69"/>
      <c r="K24" s="69"/>
      <c r="L24" s="69"/>
      <c r="M24" s="69"/>
      <c r="N24" s="69"/>
      <c r="O24" s="69"/>
      <c r="P24" s="69"/>
      <c r="Q24" s="69"/>
      <c r="R24" s="69"/>
      <c r="S24" s="69"/>
      <c r="T24" s="69"/>
      <c r="U24" s="69"/>
      <c r="V24" s="69"/>
      <c r="W24" s="69"/>
      <c r="X24" s="69"/>
      <c r="Y24" s="69"/>
      <c r="Z24" s="114"/>
      <c r="AA24" s="73"/>
      <c r="AB24" s="69"/>
      <c r="AC24" s="69"/>
      <c r="AD24" s="69"/>
      <c r="AE24" s="69"/>
      <c r="AF24" s="73"/>
      <c r="AG24" s="73"/>
      <c r="AH24" s="73"/>
      <c r="AI24" s="69"/>
      <c r="AJ24" s="69"/>
      <c r="AK24" s="69"/>
      <c r="AL24" s="73"/>
      <c r="AM24" s="73"/>
      <c r="AN24" s="73"/>
      <c r="AO24" s="73"/>
      <c r="AP24" s="69"/>
      <c r="AQ24" s="69"/>
      <c r="AR24" s="73"/>
      <c r="AS24" s="73"/>
      <c r="AT24" s="73"/>
      <c r="AU24" s="73"/>
    </row>
    <row r="25" spans="2:47" s="74" customFormat="1" ht="11.65" customHeight="1">
      <c r="B25" s="114"/>
      <c r="C25"/>
      <c r="D25" s="164"/>
      <c r="E25" s="69"/>
      <c r="F25" s="69"/>
      <c r="G25" s="69"/>
      <c r="H25" s="69"/>
      <c r="I25" s="69"/>
      <c r="J25" s="69"/>
      <c r="K25" s="69"/>
      <c r="L25" s="69"/>
      <c r="M25" s="69"/>
      <c r="N25" s="69"/>
      <c r="O25" s="69"/>
      <c r="P25" s="69"/>
      <c r="Q25" s="69"/>
      <c r="R25" s="69"/>
      <c r="S25" s="69"/>
      <c r="T25" s="69"/>
      <c r="U25" s="69"/>
      <c r="V25" s="69"/>
      <c r="W25" s="69"/>
      <c r="X25" s="69"/>
      <c r="Y25" s="69"/>
      <c r="Z25" s="114"/>
      <c r="AA25" s="73"/>
      <c r="AB25" s="69"/>
      <c r="AC25" s="69"/>
      <c r="AD25" s="69"/>
      <c r="AE25" s="69"/>
      <c r="AF25" s="73"/>
      <c r="AG25" s="73"/>
      <c r="AH25" s="73"/>
      <c r="AI25" s="69"/>
      <c r="AJ25" s="69"/>
      <c r="AK25" s="69"/>
      <c r="AL25" s="73"/>
      <c r="AM25" s="73"/>
      <c r="AN25" s="73"/>
      <c r="AO25" s="73"/>
      <c r="AP25" s="69"/>
      <c r="AQ25" s="69"/>
      <c r="AR25" s="73"/>
      <c r="AS25" s="73"/>
      <c r="AT25" s="73"/>
      <c r="AU25" s="73"/>
    </row>
    <row r="26" spans="2:47" s="74" customFormat="1" ht="11.65" customHeight="1">
      <c r="B26" s="114"/>
      <c r="C26" s="69"/>
      <c r="D26" s="164"/>
      <c r="E26" s="69"/>
      <c r="F26" s="69"/>
      <c r="G26" s="69"/>
      <c r="H26" s="69"/>
      <c r="I26" s="69"/>
      <c r="J26" s="69"/>
      <c r="K26" s="69"/>
      <c r="L26" s="69"/>
      <c r="M26" s="69"/>
      <c r="N26" s="69"/>
      <c r="O26" s="69"/>
      <c r="P26" s="69"/>
      <c r="Q26" s="69"/>
      <c r="R26" s="69"/>
      <c r="S26" s="69"/>
      <c r="T26" s="69"/>
      <c r="U26" s="69"/>
      <c r="V26" s="69"/>
      <c r="W26" s="69"/>
      <c r="X26" s="69"/>
      <c r="Y26" s="69"/>
      <c r="Z26" s="114"/>
      <c r="AA26" s="73"/>
      <c r="AB26" s="69"/>
      <c r="AC26" s="69"/>
      <c r="AD26" s="69"/>
      <c r="AE26" s="69"/>
      <c r="AF26" s="73"/>
      <c r="AG26" s="73"/>
      <c r="AH26" s="73"/>
      <c r="AI26" s="69"/>
      <c r="AJ26" s="69"/>
      <c r="AK26" s="69"/>
      <c r="AL26" s="73"/>
      <c r="AM26" s="73"/>
      <c r="AN26" s="73"/>
      <c r="AO26" s="73"/>
      <c r="AP26" s="69"/>
      <c r="AQ26" s="69"/>
      <c r="AR26" s="73"/>
      <c r="AS26" s="73"/>
      <c r="AT26" s="73"/>
      <c r="AU26" s="73"/>
    </row>
    <row r="27" spans="2:47" s="74" customFormat="1" ht="11.65" customHeight="1">
      <c r="B27" s="114"/>
      <c r="C27" s="69"/>
      <c r="D27" s="164"/>
      <c r="E27" s="69"/>
      <c r="F27" s="69"/>
      <c r="G27" s="69"/>
      <c r="H27" s="69"/>
      <c r="I27" s="69"/>
      <c r="J27" s="69"/>
      <c r="K27" s="69"/>
      <c r="L27" s="69"/>
      <c r="M27" s="69"/>
      <c r="N27" s="69"/>
      <c r="O27" s="69"/>
      <c r="P27" s="69"/>
      <c r="Q27" s="69"/>
      <c r="R27" s="69"/>
      <c r="S27" s="69"/>
      <c r="T27" s="69"/>
      <c r="U27" s="69"/>
      <c r="V27" s="69"/>
      <c r="W27" s="69"/>
      <c r="X27" s="69"/>
      <c r="Y27" s="69"/>
      <c r="Z27" s="114"/>
      <c r="AA27" s="73"/>
      <c r="AB27" s="69"/>
      <c r="AC27" s="69"/>
      <c r="AD27" s="69"/>
      <c r="AE27" s="69"/>
      <c r="AF27" s="73"/>
      <c r="AG27" s="73"/>
      <c r="AH27" s="73"/>
      <c r="AI27" s="69"/>
      <c r="AJ27" s="69"/>
      <c r="AK27" s="69"/>
      <c r="AL27" s="73"/>
      <c r="AM27" s="73"/>
      <c r="AN27" s="73"/>
      <c r="AO27" s="73"/>
      <c r="AP27" s="69"/>
      <c r="AQ27" s="69"/>
      <c r="AR27" s="73"/>
      <c r="AS27" s="73"/>
      <c r="AT27" s="73"/>
      <c r="AU27" s="73"/>
    </row>
    <row r="28" spans="2:47" s="74" customFormat="1" ht="11.65" customHeight="1">
      <c r="B28" s="114"/>
      <c r="C28" s="69"/>
      <c r="D28" s="164"/>
      <c r="E28" s="69"/>
      <c r="F28" s="69"/>
      <c r="G28" s="69"/>
      <c r="H28" s="69"/>
      <c r="I28" s="69"/>
      <c r="J28" s="69"/>
      <c r="K28" s="69"/>
      <c r="L28" s="69"/>
      <c r="M28" s="69"/>
      <c r="N28" s="69"/>
      <c r="O28" s="69"/>
      <c r="P28" s="69"/>
      <c r="Q28" s="69"/>
      <c r="R28" s="69"/>
      <c r="S28" s="69"/>
      <c r="T28" s="69"/>
      <c r="U28" s="69"/>
      <c r="V28" s="69"/>
      <c r="W28" s="69"/>
      <c r="X28" s="69"/>
      <c r="Y28" s="69"/>
      <c r="Z28" s="114"/>
      <c r="AA28" s="73"/>
      <c r="AB28" s="69"/>
      <c r="AC28" s="69"/>
      <c r="AD28" s="69"/>
      <c r="AE28" s="69"/>
      <c r="AF28" s="73"/>
      <c r="AG28" s="73"/>
      <c r="AH28" s="73"/>
      <c r="AI28" s="69"/>
      <c r="AJ28" s="69"/>
      <c r="AK28" s="69"/>
      <c r="AL28" s="73"/>
      <c r="AM28" s="73"/>
      <c r="AN28" s="73"/>
      <c r="AO28" s="73"/>
      <c r="AP28" s="69"/>
      <c r="AQ28" s="69"/>
      <c r="AR28" s="73"/>
      <c r="AS28" s="73"/>
      <c r="AT28" s="73"/>
      <c r="AU28" s="73"/>
    </row>
    <row r="29" spans="2:47" s="74" customFormat="1" ht="11.65" customHeight="1">
      <c r="B29" s="114"/>
      <c r="C29" s="69"/>
      <c r="D29" s="164"/>
      <c r="E29" s="69"/>
      <c r="F29" s="69"/>
      <c r="G29" s="69"/>
      <c r="H29" s="69"/>
      <c r="I29" s="69"/>
      <c r="J29" s="69"/>
      <c r="K29" s="69"/>
      <c r="L29" s="69"/>
      <c r="M29" s="69"/>
      <c r="N29" s="69"/>
      <c r="O29" s="69"/>
      <c r="P29" s="69"/>
      <c r="Q29" s="69"/>
      <c r="R29" s="69"/>
      <c r="S29" s="69"/>
      <c r="T29" s="69"/>
      <c r="U29" s="69"/>
      <c r="V29" s="69"/>
      <c r="W29" s="69"/>
      <c r="X29" s="69"/>
      <c r="Y29" s="69"/>
      <c r="Z29" s="114"/>
      <c r="AA29" s="73"/>
      <c r="AB29" s="69"/>
      <c r="AC29" s="69"/>
      <c r="AD29" s="69"/>
      <c r="AE29" s="69"/>
      <c r="AF29" s="73"/>
      <c r="AG29" s="73"/>
      <c r="AH29" s="73"/>
      <c r="AI29" s="69"/>
      <c r="AJ29" s="69"/>
      <c r="AK29" s="69"/>
      <c r="AL29" s="73"/>
      <c r="AM29" s="73"/>
      <c r="AN29" s="73"/>
      <c r="AO29" s="73"/>
      <c r="AP29" s="69"/>
      <c r="AQ29" s="69"/>
      <c r="AR29" s="73"/>
      <c r="AS29" s="73"/>
      <c r="AT29" s="73"/>
      <c r="AU29" s="73"/>
    </row>
    <row r="30" spans="2:47" s="74" customFormat="1" ht="12.6" customHeight="1">
      <c r="B30" s="114"/>
      <c r="C30" s="69"/>
      <c r="D30" s="164"/>
      <c r="E30" s="69"/>
      <c r="F30" s="69"/>
      <c r="G30" s="69"/>
      <c r="H30" s="69"/>
      <c r="I30" s="69"/>
      <c r="J30" s="69"/>
      <c r="K30" s="69"/>
      <c r="L30" s="69"/>
      <c r="M30" s="69"/>
      <c r="N30" s="69"/>
      <c r="O30" s="69"/>
      <c r="P30" s="69"/>
      <c r="Q30" s="69"/>
      <c r="R30" s="69"/>
      <c r="S30" s="69"/>
      <c r="T30" s="69"/>
      <c r="U30" s="69"/>
      <c r="V30" s="69"/>
      <c r="W30" s="69"/>
      <c r="X30" s="69"/>
      <c r="Y30" s="69"/>
      <c r="Z30" s="114"/>
      <c r="AA30" s="73"/>
      <c r="AB30" s="69"/>
      <c r="AC30" s="69"/>
      <c r="AD30" s="69"/>
      <c r="AE30" s="69"/>
      <c r="AF30" s="73"/>
      <c r="AG30" s="73"/>
      <c r="AH30" s="73"/>
      <c r="AI30" s="69"/>
      <c r="AJ30" s="69"/>
      <c r="AK30" s="69"/>
      <c r="AL30" s="73"/>
      <c r="AM30" s="73"/>
      <c r="AN30" s="73"/>
      <c r="AO30" s="73"/>
      <c r="AP30" s="69"/>
      <c r="AQ30" s="69"/>
      <c r="AR30" s="73"/>
      <c r="AS30" s="73"/>
      <c r="AT30" s="73"/>
      <c r="AU30" s="73"/>
    </row>
    <row r="31" spans="2:47" s="74" customFormat="1" ht="12.6" customHeight="1">
      <c r="B31" s="114"/>
      <c r="C31" s="69"/>
      <c r="D31" s="164"/>
      <c r="E31" s="69"/>
      <c r="F31" s="69"/>
      <c r="G31" s="69"/>
      <c r="H31" s="69"/>
      <c r="I31" s="69"/>
      <c r="J31" s="69"/>
      <c r="K31" s="69"/>
      <c r="L31" s="69"/>
      <c r="M31" s="69"/>
      <c r="N31" s="69"/>
      <c r="O31" s="69"/>
      <c r="P31" s="69"/>
      <c r="Q31" s="69"/>
      <c r="R31" s="69"/>
      <c r="S31" s="69"/>
      <c r="T31" s="69"/>
      <c r="U31" s="69"/>
      <c r="V31" s="69"/>
      <c r="W31" s="69"/>
      <c r="X31" s="69"/>
      <c r="Y31" s="69"/>
      <c r="Z31" s="114"/>
      <c r="AA31" s="73"/>
      <c r="AB31" s="69"/>
      <c r="AC31" s="69"/>
      <c r="AD31" s="69"/>
      <c r="AE31" s="69"/>
      <c r="AF31" s="73"/>
      <c r="AG31" s="73"/>
      <c r="AH31" s="73"/>
      <c r="AI31" s="69"/>
      <c r="AJ31" s="69"/>
      <c r="AK31" s="69"/>
      <c r="AL31" s="73"/>
      <c r="AM31" s="73"/>
      <c r="AN31" s="73"/>
      <c r="AO31" s="73"/>
      <c r="AP31" s="69"/>
      <c r="AQ31" s="69"/>
      <c r="AR31" s="73"/>
      <c r="AS31" s="73"/>
      <c r="AT31" s="73"/>
      <c r="AU31" s="73"/>
    </row>
    <row r="32" spans="2:47" s="74" customFormat="1" ht="11.65" customHeight="1">
      <c r="B32" s="114"/>
      <c r="C32" s="69"/>
      <c r="D32" s="164"/>
      <c r="E32" s="69"/>
      <c r="F32" s="69"/>
      <c r="G32" s="69"/>
      <c r="H32" s="69"/>
      <c r="I32" s="69"/>
      <c r="J32" s="69"/>
      <c r="K32" s="69"/>
      <c r="L32" s="69"/>
      <c r="M32" s="69"/>
      <c r="N32" s="69"/>
      <c r="O32" s="69"/>
      <c r="P32" s="69"/>
      <c r="Q32" s="69"/>
      <c r="R32" s="69"/>
      <c r="S32" s="69"/>
      <c r="T32" s="69"/>
      <c r="U32" s="69"/>
      <c r="V32" s="69"/>
      <c r="W32" s="69"/>
      <c r="X32" s="69"/>
      <c r="Y32" s="69"/>
      <c r="Z32" s="114"/>
      <c r="AA32" s="73"/>
      <c r="AB32" s="69"/>
      <c r="AC32" s="69"/>
      <c r="AD32" s="69"/>
      <c r="AE32" s="69"/>
      <c r="AF32" s="73"/>
      <c r="AG32" s="73"/>
      <c r="AH32" s="73"/>
      <c r="AI32" s="69"/>
      <c r="AJ32" s="69"/>
      <c r="AK32" s="69"/>
      <c r="AL32" s="73"/>
      <c r="AM32" s="73"/>
      <c r="AN32" s="73"/>
      <c r="AO32" s="73"/>
      <c r="AP32" s="69"/>
      <c r="AQ32" s="69"/>
      <c r="AR32" s="73"/>
      <c r="AS32" s="73"/>
      <c r="AT32" s="73"/>
      <c r="AU32" s="73"/>
    </row>
    <row r="33" spans="2:47" s="74" customFormat="1" ht="11.65" customHeight="1">
      <c r="B33" s="114"/>
      <c r="C33" s="69"/>
      <c r="D33" s="164"/>
      <c r="E33" s="69"/>
      <c r="F33" s="69"/>
      <c r="G33" s="69"/>
      <c r="H33" s="69"/>
      <c r="I33" s="69"/>
      <c r="J33" s="69"/>
      <c r="K33" s="69"/>
      <c r="L33" s="69"/>
      <c r="M33" s="69"/>
      <c r="N33" s="69"/>
      <c r="O33" s="69"/>
      <c r="P33" s="69"/>
      <c r="Q33" s="69"/>
      <c r="R33" s="69"/>
      <c r="S33" s="69"/>
      <c r="T33" s="69"/>
      <c r="U33" s="69"/>
      <c r="V33" s="69"/>
      <c r="W33" s="69"/>
      <c r="X33" s="69"/>
      <c r="Y33" s="69"/>
      <c r="Z33" s="114"/>
      <c r="AA33" s="73"/>
      <c r="AB33" s="69"/>
      <c r="AC33" s="69"/>
      <c r="AD33" s="69"/>
      <c r="AE33" s="69"/>
      <c r="AF33" s="73"/>
      <c r="AG33" s="73"/>
      <c r="AH33" s="73"/>
      <c r="AI33" s="69"/>
      <c r="AJ33" s="69"/>
      <c r="AK33" s="69"/>
      <c r="AL33" s="73"/>
      <c r="AM33" s="73"/>
      <c r="AN33" s="73"/>
      <c r="AO33" s="73"/>
      <c r="AP33" s="69"/>
      <c r="AQ33" s="69"/>
      <c r="AR33" s="73"/>
      <c r="AS33" s="73"/>
      <c r="AT33" s="73"/>
      <c r="AU33" s="73"/>
    </row>
    <row r="34" spans="2:47" s="74" customFormat="1" ht="14.1" customHeight="1">
      <c r="C34" s="73"/>
      <c r="D34" s="73"/>
      <c r="E34" s="73"/>
      <c r="F34" s="73"/>
      <c r="G34" s="73"/>
      <c r="H34" s="73"/>
      <c r="I34" s="73"/>
      <c r="J34" s="73"/>
      <c r="K34" s="73"/>
      <c r="L34" s="73"/>
      <c r="M34" s="73"/>
      <c r="N34" s="73"/>
      <c r="O34" s="73"/>
      <c r="P34" s="73"/>
      <c r="Q34" s="73"/>
      <c r="R34" s="73"/>
      <c r="S34" s="73"/>
      <c r="T34" s="73"/>
      <c r="U34" s="73"/>
      <c r="V34" s="73"/>
      <c r="W34" s="73"/>
      <c r="X34" s="73"/>
      <c r="Y34" s="73"/>
      <c r="Z34" s="114"/>
      <c r="AA34" s="73"/>
      <c r="AB34" s="69"/>
      <c r="AC34" s="69"/>
      <c r="AD34" s="69"/>
      <c r="AE34" s="69"/>
      <c r="AF34" s="73"/>
      <c r="AG34" s="73"/>
      <c r="AH34" s="73"/>
      <c r="AI34" s="69"/>
      <c r="AJ34" s="69"/>
      <c r="AK34" s="69"/>
      <c r="AL34" s="73"/>
      <c r="AM34" s="73"/>
      <c r="AN34" s="73"/>
      <c r="AO34" s="73"/>
      <c r="AP34" s="69"/>
      <c r="AQ34" s="69"/>
      <c r="AR34" s="73"/>
      <c r="AS34" s="73"/>
      <c r="AT34" s="73"/>
      <c r="AU34" s="73"/>
    </row>
    <row r="35" spans="2:47" s="74" customFormat="1" ht="11.65" customHeight="1">
      <c r="C35" s="73"/>
      <c r="D35" s="73"/>
      <c r="E35" s="73"/>
      <c r="F35" s="73"/>
      <c r="G35" s="73"/>
      <c r="H35" s="73"/>
      <c r="I35" s="73"/>
      <c r="J35" s="73"/>
      <c r="K35" s="73"/>
      <c r="L35" s="73"/>
      <c r="M35" s="73"/>
      <c r="N35" s="73"/>
      <c r="O35" s="73"/>
      <c r="P35" s="73"/>
      <c r="Q35" s="73"/>
      <c r="R35" s="73"/>
      <c r="S35" s="73"/>
      <c r="T35" s="73"/>
      <c r="U35" s="73"/>
      <c r="V35" s="73"/>
      <c r="W35" s="73"/>
      <c r="X35" s="73"/>
      <c r="Y35" s="73"/>
      <c r="Z35" s="114"/>
      <c r="AA35" s="73"/>
      <c r="AB35" s="69"/>
      <c r="AC35" s="69"/>
      <c r="AD35" s="69"/>
      <c r="AE35" s="69"/>
      <c r="AF35" s="73"/>
      <c r="AG35" s="73"/>
      <c r="AH35" s="73"/>
      <c r="AI35" s="69"/>
      <c r="AJ35" s="69"/>
      <c r="AK35" s="69"/>
      <c r="AL35" s="73"/>
      <c r="AM35" s="73"/>
      <c r="AN35" s="73"/>
      <c r="AO35" s="73"/>
      <c r="AP35" s="69"/>
      <c r="AQ35" s="69"/>
      <c r="AR35" s="73"/>
      <c r="AS35" s="73"/>
      <c r="AT35" s="73"/>
      <c r="AU35" s="73"/>
    </row>
    <row r="36" spans="2:47" s="74" customFormat="1" ht="11.65" customHeight="1">
      <c r="C36" s="73"/>
      <c r="D36" s="73"/>
      <c r="E36" s="73"/>
      <c r="F36" s="73"/>
      <c r="G36" s="73"/>
      <c r="H36" s="73"/>
      <c r="I36" s="73"/>
      <c r="J36" s="73"/>
      <c r="K36" s="73"/>
      <c r="L36" s="73"/>
      <c r="M36" s="73"/>
      <c r="N36" s="73"/>
      <c r="O36" s="73"/>
      <c r="P36" s="73"/>
      <c r="Q36" s="73"/>
      <c r="R36" s="73"/>
      <c r="S36" s="73"/>
      <c r="T36" s="73"/>
      <c r="U36" s="73"/>
      <c r="V36" s="73"/>
      <c r="W36" s="73"/>
      <c r="X36" s="73"/>
      <c r="Y36" s="73"/>
      <c r="Z36" s="114"/>
      <c r="AA36" s="73"/>
      <c r="AB36" s="69"/>
      <c r="AC36" s="69"/>
      <c r="AD36" s="69"/>
      <c r="AE36" s="69"/>
      <c r="AF36" s="73"/>
      <c r="AG36" s="73"/>
      <c r="AH36" s="73"/>
      <c r="AI36" s="69"/>
      <c r="AJ36" s="69"/>
      <c r="AK36" s="69"/>
      <c r="AL36" s="73"/>
      <c r="AM36" s="73"/>
      <c r="AN36" s="73"/>
      <c r="AO36" s="73"/>
      <c r="AP36" s="69"/>
      <c r="AQ36" s="69"/>
      <c r="AR36" s="73"/>
      <c r="AS36" s="73"/>
      <c r="AT36" s="73"/>
      <c r="AU36" s="73"/>
    </row>
    <row r="37" spans="2:47" s="74" customFormat="1" ht="11.65" customHeight="1">
      <c r="C37" s="73"/>
      <c r="D37" s="73"/>
      <c r="E37" s="73"/>
      <c r="F37" s="73"/>
      <c r="G37" s="73"/>
      <c r="H37" s="73"/>
      <c r="I37" s="73"/>
      <c r="J37" s="73"/>
      <c r="K37" s="73"/>
      <c r="L37" s="73"/>
      <c r="M37" s="73"/>
      <c r="N37" s="73"/>
      <c r="O37" s="73"/>
      <c r="P37" s="73"/>
      <c r="Q37" s="73"/>
      <c r="R37" s="73"/>
      <c r="S37" s="73"/>
      <c r="T37" s="73"/>
      <c r="U37" s="73"/>
      <c r="V37" s="73"/>
      <c r="W37" s="73"/>
      <c r="X37" s="73"/>
      <c r="Y37" s="73"/>
      <c r="Z37" s="114"/>
      <c r="AA37" s="73"/>
      <c r="AB37" s="69"/>
      <c r="AC37" s="69"/>
      <c r="AD37" s="69"/>
      <c r="AE37" s="69"/>
      <c r="AF37" s="73"/>
      <c r="AG37" s="73"/>
      <c r="AH37" s="73"/>
      <c r="AI37" s="69"/>
      <c r="AJ37" s="69"/>
      <c r="AK37" s="69"/>
      <c r="AL37" s="73"/>
      <c r="AM37" s="73"/>
      <c r="AN37" s="73"/>
      <c r="AO37" s="73"/>
      <c r="AP37" s="69"/>
      <c r="AQ37" s="69"/>
      <c r="AR37" s="73"/>
      <c r="AS37" s="73"/>
      <c r="AT37" s="73"/>
      <c r="AU37" s="73"/>
    </row>
  </sheetData>
  <mergeCells count="48">
    <mergeCell ref="B2:B6"/>
    <mergeCell ref="C2:Q4"/>
    <mergeCell ref="C5:Q6"/>
    <mergeCell ref="R2:AI4"/>
    <mergeCell ref="AJ2:AT2"/>
    <mergeCell ref="AJ3:AT3"/>
    <mergeCell ref="AJ4:AT4"/>
    <mergeCell ref="R5:AI6"/>
    <mergeCell ref="AJ5:AT6"/>
    <mergeCell ref="AM7:AT7"/>
    <mergeCell ref="B8:C8"/>
    <mergeCell ref="AN8:AT8"/>
    <mergeCell ref="B7:C7"/>
    <mergeCell ref="D7:Z7"/>
    <mergeCell ref="AA7:AB7"/>
    <mergeCell ref="AC7:AJ7"/>
    <mergeCell ref="AK7:AL7"/>
    <mergeCell ref="D8:Z8"/>
    <mergeCell ref="AA8:AL8"/>
    <mergeCell ref="AF11:AH11"/>
    <mergeCell ref="W11:W12"/>
    <mergeCell ref="AJ11:AJ12"/>
    <mergeCell ref="AK11:AQ11"/>
    <mergeCell ref="AR11:AR12"/>
    <mergeCell ref="X11:Y11"/>
    <mergeCell ref="U11:U12"/>
    <mergeCell ref="AI11:AI12"/>
    <mergeCell ref="V11:V12"/>
    <mergeCell ref="B10:D10"/>
    <mergeCell ref="E10:T10"/>
    <mergeCell ref="U10:AT10"/>
    <mergeCell ref="B11:B12"/>
    <mergeCell ref="C11:C12"/>
    <mergeCell ref="D11:D12"/>
    <mergeCell ref="E11:G11"/>
    <mergeCell ref="H11:J11"/>
    <mergeCell ref="K11:M11"/>
    <mergeCell ref="B9:AT9"/>
    <mergeCell ref="AS11:AS12"/>
    <mergeCell ref="Z11:Z12"/>
    <mergeCell ref="AA11:AA12"/>
    <mergeCell ref="AB11:AB12"/>
    <mergeCell ref="AC11:AC12"/>
    <mergeCell ref="AD11:AD12"/>
    <mergeCell ref="AE11:AE12"/>
    <mergeCell ref="AT11:AT12"/>
    <mergeCell ref="N11:P11"/>
    <mergeCell ref="Q11:S11"/>
  </mergeCells>
  <dataValidations count="10">
    <dataValidation operator="equal" allowBlank="1" showErrorMessage="1" sqref="AK7">
      <formula1>0</formula1>
      <formula2>0</formula2>
    </dataValidation>
    <dataValidation type="list" operator="equal" allowBlank="1" showErrorMessage="1" sqref="AK15: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15:Z37">
      <formula1>"Eficacia,Eficiencia,Efectividad,"</formula1>
      <formula2>0</formula2>
    </dataValidation>
    <dataValidation type="list" operator="equal" allowBlank="1" showErrorMessage="1" sqref="AP15: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I13:AI37">
      <formula1>"Gestión"</formula1>
      <formula2>0</formula2>
    </dataValidation>
    <dataValidation type="list" operator="equal" allowBlank="1" showErrorMessage="1" sqref="AE13:AE37">
      <formula1>"Alta ,Media ,Baja"</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B13:AB37">
      <formula1>"Alcaldía Local,Central,Sectorial,"</formula1>
      <formula2>0</formula2>
    </dataValidation>
  </dataValidations>
  <pageMargins left="0.7" right="0.7" top="0.75" bottom="0.75" header="0.3" footer="0.3"/>
  <pageSetup paperSize="9" scale="1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-POA\SUBSECRETARIA DE SEGURIDAD\[POA MATRIZ DOFA SUBSECRETARÍA.xlsx]datos'!#REF!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-POA\SUBSECRETARIA DE SEGURIDAD\[POA MATRIZ DOFA SUBSECRETARÍA.xlsx]datos'!#REF!</xm:f>
          </x14:formula1>
          <xm:sqref>D7:Z7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A17"/>
  <sheetViews>
    <sheetView showGridLines="0" view="pageBreakPreview" topLeftCell="A11" zoomScale="60" zoomScaleNormal="70" workbookViewId="0">
      <selection activeCell="C13" sqref="C13"/>
    </sheetView>
  </sheetViews>
  <sheetFormatPr baseColWidth="10" defaultColWidth="12.140625" defaultRowHeight="12.75" customHeight="1"/>
  <cols>
    <col min="2" max="2" width="12.5703125" style="73" customWidth="1"/>
    <col min="3" max="3" width="29.7109375" style="73" customWidth="1"/>
    <col min="4" max="19" width="12.140625" style="73"/>
    <col min="20" max="20" width="14" style="73" customWidth="1"/>
    <col min="21" max="21" width="14.85546875" style="73" customWidth="1"/>
    <col min="22" max="22" width="23.140625" style="73" customWidth="1"/>
    <col min="23" max="23" width="19.140625" style="73" customWidth="1"/>
    <col min="24" max="24" width="28.28515625" style="73" customWidth="1"/>
    <col min="25" max="25" width="28.85546875" style="73" customWidth="1"/>
    <col min="26" max="26" width="15" style="74" customWidth="1"/>
    <col min="27" max="27" width="19.28515625" style="74" customWidth="1"/>
    <col min="28" max="28" width="15" style="74" customWidth="1"/>
    <col min="29" max="29" width="19.28515625" style="74" bestFit="1" customWidth="1"/>
    <col min="30" max="30" width="18" style="74" customWidth="1"/>
    <col min="31" max="31" width="20.28515625" style="74" customWidth="1"/>
    <col min="32" max="33" width="12.140625" style="74"/>
    <col min="34" max="34" width="13" style="74" customWidth="1"/>
    <col min="35" max="35" width="21" style="74" customWidth="1"/>
    <col min="36" max="36" width="20.140625" style="74" customWidth="1"/>
    <col min="37" max="37" width="55.42578125" style="74" customWidth="1"/>
    <col min="38" max="38" width="43.140625" style="447" customWidth="1"/>
    <col min="39" max="39" width="15" style="74" customWidth="1"/>
    <col min="40" max="40" width="13.42578125" style="74" customWidth="1"/>
    <col min="41" max="41" width="16.28515625" style="74" customWidth="1"/>
    <col min="42" max="42" width="16" style="74" customWidth="1"/>
    <col min="43" max="43" width="22.42578125" style="74" bestFit="1" customWidth="1"/>
    <col min="44" max="44" width="21.5703125" style="74" customWidth="1"/>
    <col min="45" max="45" width="27" style="74" customWidth="1"/>
    <col min="46" max="46" width="17.85546875" style="74" customWidth="1"/>
    <col min="47" max="235" width="12.140625" style="73"/>
  </cols>
  <sheetData>
    <row r="2" spans="1:235" s="213" customFormat="1" ht="30.75" customHeight="1">
      <c r="B2" s="840"/>
      <c r="C2" s="833" t="s">
        <v>34</v>
      </c>
      <c r="D2" s="833"/>
      <c r="E2" s="833"/>
      <c r="F2" s="833"/>
      <c r="G2" s="833"/>
      <c r="H2" s="833"/>
      <c r="I2" s="833"/>
      <c r="J2" s="833"/>
      <c r="K2" s="833"/>
      <c r="L2" s="833"/>
      <c r="M2" s="833"/>
      <c r="N2" s="833"/>
      <c r="O2" s="833"/>
      <c r="P2" s="833"/>
      <c r="Q2" s="833"/>
      <c r="R2" s="834" t="s">
        <v>35</v>
      </c>
      <c r="S2" s="834"/>
      <c r="T2" s="834"/>
      <c r="U2" s="834"/>
      <c r="V2" s="834"/>
      <c r="W2" s="834"/>
      <c r="X2" s="834"/>
      <c r="Y2" s="834"/>
      <c r="Z2" s="834"/>
      <c r="AA2" s="834"/>
      <c r="AB2" s="834"/>
      <c r="AC2" s="834"/>
      <c r="AD2" s="834"/>
      <c r="AE2" s="834"/>
      <c r="AF2" s="834"/>
      <c r="AG2" s="834"/>
      <c r="AH2" s="834"/>
      <c r="AI2" s="834"/>
      <c r="AJ2" s="833" t="s">
        <v>36</v>
      </c>
      <c r="AK2" s="833"/>
      <c r="AL2" s="833"/>
      <c r="AM2" s="833"/>
      <c r="AN2" s="833"/>
      <c r="AO2" s="833"/>
      <c r="AP2" s="833"/>
      <c r="AQ2" s="833"/>
      <c r="AR2" s="833"/>
      <c r="AS2" s="833"/>
      <c r="AT2" s="833"/>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row>
    <row r="3" spans="1:235" s="213" customFormat="1" ht="18" customHeight="1">
      <c r="B3" s="840"/>
      <c r="C3" s="833"/>
      <c r="D3" s="833"/>
      <c r="E3" s="833"/>
      <c r="F3" s="833"/>
      <c r="G3" s="833"/>
      <c r="H3" s="833"/>
      <c r="I3" s="833"/>
      <c r="J3" s="833"/>
      <c r="K3" s="833"/>
      <c r="L3" s="833"/>
      <c r="M3" s="833"/>
      <c r="N3" s="833"/>
      <c r="O3" s="833"/>
      <c r="P3" s="833"/>
      <c r="Q3" s="833"/>
      <c r="R3" s="834"/>
      <c r="S3" s="834"/>
      <c r="T3" s="834"/>
      <c r="U3" s="834"/>
      <c r="V3" s="834"/>
      <c r="W3" s="834"/>
      <c r="X3" s="834"/>
      <c r="Y3" s="834"/>
      <c r="Z3" s="834"/>
      <c r="AA3" s="834"/>
      <c r="AB3" s="834"/>
      <c r="AC3" s="834"/>
      <c r="AD3" s="834"/>
      <c r="AE3" s="834"/>
      <c r="AF3" s="834"/>
      <c r="AG3" s="834"/>
      <c r="AH3" s="834"/>
      <c r="AI3" s="834"/>
      <c r="AJ3" s="833" t="s">
        <v>37</v>
      </c>
      <c r="AK3" s="833"/>
      <c r="AL3" s="833"/>
      <c r="AM3" s="833"/>
      <c r="AN3" s="833"/>
      <c r="AO3" s="833"/>
      <c r="AP3" s="833"/>
      <c r="AQ3" s="833"/>
      <c r="AR3" s="833"/>
      <c r="AS3" s="833"/>
      <c r="AT3" s="833"/>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row>
    <row r="4" spans="1:235" s="213" customFormat="1" ht="19.5" customHeight="1">
      <c r="B4" s="840"/>
      <c r="C4" s="833"/>
      <c r="D4" s="833"/>
      <c r="E4" s="833"/>
      <c r="F4" s="833"/>
      <c r="G4" s="833"/>
      <c r="H4" s="833"/>
      <c r="I4" s="833"/>
      <c r="J4" s="833"/>
      <c r="K4" s="833"/>
      <c r="L4" s="833"/>
      <c r="M4" s="833"/>
      <c r="N4" s="833"/>
      <c r="O4" s="833"/>
      <c r="P4" s="833"/>
      <c r="Q4" s="833"/>
      <c r="R4" s="834"/>
      <c r="S4" s="834"/>
      <c r="T4" s="834"/>
      <c r="U4" s="834"/>
      <c r="V4" s="834"/>
      <c r="W4" s="834"/>
      <c r="X4" s="834"/>
      <c r="Y4" s="834"/>
      <c r="Z4" s="834"/>
      <c r="AA4" s="834"/>
      <c r="AB4" s="834"/>
      <c r="AC4" s="834"/>
      <c r="AD4" s="834"/>
      <c r="AE4" s="834"/>
      <c r="AF4" s="834"/>
      <c r="AG4" s="834"/>
      <c r="AH4" s="834"/>
      <c r="AI4" s="834"/>
      <c r="AJ4" s="833" t="s">
        <v>38</v>
      </c>
      <c r="AK4" s="833"/>
      <c r="AL4" s="833"/>
      <c r="AM4" s="833"/>
      <c r="AN4" s="833"/>
      <c r="AO4" s="833"/>
      <c r="AP4" s="833"/>
      <c r="AQ4" s="833"/>
      <c r="AR4" s="833"/>
      <c r="AS4" s="833"/>
      <c r="AT4" s="833"/>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row>
    <row r="5" spans="1:235" s="213" customFormat="1" ht="18.75" customHeight="1">
      <c r="B5" s="840"/>
      <c r="C5" s="833" t="s">
        <v>39</v>
      </c>
      <c r="D5" s="833"/>
      <c r="E5" s="833"/>
      <c r="F5" s="833"/>
      <c r="G5" s="833"/>
      <c r="H5" s="833"/>
      <c r="I5" s="833"/>
      <c r="J5" s="833"/>
      <c r="K5" s="833"/>
      <c r="L5" s="833"/>
      <c r="M5" s="833"/>
      <c r="N5" s="833"/>
      <c r="O5" s="833"/>
      <c r="P5" s="833"/>
      <c r="Q5" s="833"/>
      <c r="R5" s="834" t="s">
        <v>40</v>
      </c>
      <c r="S5" s="834"/>
      <c r="T5" s="834"/>
      <c r="U5" s="834"/>
      <c r="V5" s="834"/>
      <c r="W5" s="834"/>
      <c r="X5" s="834"/>
      <c r="Y5" s="834"/>
      <c r="Z5" s="834"/>
      <c r="AA5" s="834"/>
      <c r="AB5" s="834"/>
      <c r="AC5" s="834"/>
      <c r="AD5" s="834"/>
      <c r="AE5" s="834"/>
      <c r="AF5" s="834"/>
      <c r="AG5" s="834"/>
      <c r="AH5" s="834"/>
      <c r="AI5" s="834"/>
      <c r="AJ5" s="833" t="s">
        <v>41</v>
      </c>
      <c r="AK5" s="833"/>
      <c r="AL5" s="833"/>
      <c r="AM5" s="833"/>
      <c r="AN5" s="833"/>
      <c r="AO5" s="833"/>
      <c r="AP5" s="833"/>
      <c r="AQ5" s="833"/>
      <c r="AR5" s="833"/>
      <c r="AS5" s="833"/>
      <c r="AT5" s="833"/>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row>
    <row r="6" spans="1:235" s="213" customFormat="1" ht="19.5" customHeight="1">
      <c r="B6" s="840"/>
      <c r="C6" s="833"/>
      <c r="D6" s="833"/>
      <c r="E6" s="833"/>
      <c r="F6" s="833"/>
      <c r="G6" s="833"/>
      <c r="H6" s="833"/>
      <c r="I6" s="833"/>
      <c r="J6" s="833"/>
      <c r="K6" s="833"/>
      <c r="L6" s="833"/>
      <c r="M6" s="833"/>
      <c r="N6" s="833"/>
      <c r="O6" s="833"/>
      <c r="P6" s="833"/>
      <c r="Q6" s="833"/>
      <c r="R6" s="834"/>
      <c r="S6" s="834"/>
      <c r="T6" s="834"/>
      <c r="U6" s="834"/>
      <c r="V6" s="834"/>
      <c r="W6" s="834"/>
      <c r="X6" s="834"/>
      <c r="Y6" s="834"/>
      <c r="Z6" s="834"/>
      <c r="AA6" s="834"/>
      <c r="AB6" s="834"/>
      <c r="AC6" s="834"/>
      <c r="AD6" s="834"/>
      <c r="AE6" s="834"/>
      <c r="AF6" s="834"/>
      <c r="AG6" s="834"/>
      <c r="AH6" s="834"/>
      <c r="AI6" s="834"/>
      <c r="AJ6" s="833"/>
      <c r="AK6" s="833"/>
      <c r="AL6" s="833"/>
      <c r="AM6" s="833"/>
      <c r="AN6" s="833"/>
      <c r="AO6" s="833"/>
      <c r="AP6" s="833"/>
      <c r="AQ6" s="833"/>
      <c r="AR6" s="833"/>
      <c r="AS6" s="833"/>
      <c r="AT6" s="833"/>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row>
    <row r="7" spans="1:235" s="69" customFormat="1" ht="43.5" customHeight="1">
      <c r="B7" s="835" t="s">
        <v>42</v>
      </c>
      <c r="C7" s="835"/>
      <c r="D7" s="836" t="s">
        <v>848</v>
      </c>
      <c r="E7" s="836"/>
      <c r="F7" s="836"/>
      <c r="G7" s="836"/>
      <c r="H7" s="836"/>
      <c r="I7" s="836"/>
      <c r="J7" s="836"/>
      <c r="K7" s="836"/>
      <c r="L7" s="836"/>
      <c r="M7" s="836"/>
      <c r="N7" s="836"/>
      <c r="O7" s="836"/>
      <c r="P7" s="836"/>
      <c r="Q7" s="836"/>
      <c r="R7" s="836"/>
      <c r="S7" s="836"/>
      <c r="T7" s="836"/>
      <c r="U7" s="836"/>
      <c r="V7" s="836"/>
      <c r="W7" s="836"/>
      <c r="X7" s="836"/>
      <c r="Y7" s="836"/>
      <c r="Z7" s="836"/>
      <c r="AA7" s="837" t="s">
        <v>43</v>
      </c>
      <c r="AB7" s="837"/>
      <c r="AC7" s="838"/>
      <c r="AD7" s="838"/>
      <c r="AE7" s="838"/>
      <c r="AF7" s="838"/>
      <c r="AG7" s="838"/>
      <c r="AH7" s="838"/>
      <c r="AI7" s="838"/>
      <c r="AJ7" s="838"/>
      <c r="AK7" s="837" t="s">
        <v>44</v>
      </c>
      <c r="AL7" s="837"/>
      <c r="AM7" s="839"/>
      <c r="AN7" s="839"/>
      <c r="AO7" s="839"/>
      <c r="AP7" s="839"/>
      <c r="AQ7" s="839"/>
      <c r="AR7" s="839"/>
      <c r="AS7" s="839"/>
      <c r="AT7" s="839"/>
    </row>
    <row r="8" spans="1:235" s="69" customFormat="1" ht="43.5" customHeight="1">
      <c r="B8" s="835" t="s">
        <v>45</v>
      </c>
      <c r="C8" s="835"/>
      <c r="D8" s="841" t="s">
        <v>834</v>
      </c>
      <c r="E8" s="841"/>
      <c r="F8" s="841"/>
      <c r="G8" s="841"/>
      <c r="H8" s="841"/>
      <c r="I8" s="841"/>
      <c r="J8" s="841"/>
      <c r="K8" s="841"/>
      <c r="L8" s="841"/>
      <c r="M8" s="841"/>
      <c r="N8" s="841"/>
      <c r="O8" s="841"/>
      <c r="P8" s="841"/>
      <c r="Q8" s="841"/>
      <c r="R8" s="841"/>
      <c r="S8" s="841"/>
      <c r="T8" s="841"/>
      <c r="U8" s="841"/>
      <c r="V8" s="841"/>
      <c r="W8" s="841"/>
      <c r="X8" s="841"/>
      <c r="Y8" s="841"/>
      <c r="Z8" s="841"/>
      <c r="AA8" s="841"/>
      <c r="AB8" s="841"/>
      <c r="AC8" s="841"/>
      <c r="AD8" s="841"/>
      <c r="AE8" s="841"/>
      <c r="AF8" s="841"/>
      <c r="AG8" s="841"/>
      <c r="AH8" s="841"/>
      <c r="AI8" s="841"/>
      <c r="AJ8" s="841"/>
      <c r="AK8" s="841"/>
      <c r="AL8" s="841"/>
      <c r="AM8" s="445" t="s">
        <v>46</v>
      </c>
      <c r="AN8" s="837"/>
      <c r="AO8" s="837"/>
      <c r="AP8" s="837"/>
      <c r="AQ8" s="837"/>
      <c r="AR8" s="837"/>
      <c r="AS8" s="837"/>
      <c r="AT8" s="837"/>
    </row>
    <row r="9" spans="1:235" s="69" customFormat="1" ht="43.5" customHeight="1">
      <c r="B9" s="728"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row>
    <row r="10" spans="1:235" s="458" customFormat="1" ht="43.5" customHeight="1">
      <c r="B10" s="821"/>
      <c r="C10" s="821"/>
      <c r="D10" s="821"/>
      <c r="E10" s="821" t="s">
        <v>48</v>
      </c>
      <c r="F10" s="821"/>
      <c r="G10" s="821"/>
      <c r="H10" s="821"/>
      <c r="I10" s="821"/>
      <c r="J10" s="821"/>
      <c r="K10" s="821"/>
      <c r="L10" s="821"/>
      <c r="M10" s="821"/>
      <c r="N10" s="821"/>
      <c r="O10" s="821"/>
      <c r="P10" s="821"/>
      <c r="Q10" s="821"/>
      <c r="R10" s="821"/>
      <c r="S10" s="821"/>
      <c r="T10" s="821"/>
      <c r="U10" s="821" t="s">
        <v>49</v>
      </c>
      <c r="V10" s="821"/>
      <c r="W10" s="821"/>
      <c r="X10" s="821"/>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row>
    <row r="11" spans="1:235" s="452" customFormat="1" ht="43.5" customHeight="1">
      <c r="B11" s="821" t="s">
        <v>50</v>
      </c>
      <c r="C11" s="821" t="s">
        <v>51</v>
      </c>
      <c r="D11" s="821" t="s">
        <v>52</v>
      </c>
      <c r="E11" s="821" t="s">
        <v>53</v>
      </c>
      <c r="F11" s="821"/>
      <c r="G11" s="821"/>
      <c r="H11" s="821" t="s">
        <v>54</v>
      </c>
      <c r="I11" s="821"/>
      <c r="J11" s="821"/>
      <c r="K11" s="821" t="s">
        <v>55</v>
      </c>
      <c r="L11" s="821"/>
      <c r="M11" s="821"/>
      <c r="N11" s="821" t="s">
        <v>56</v>
      </c>
      <c r="O11" s="821"/>
      <c r="P11" s="821"/>
      <c r="Q11" s="821" t="s">
        <v>57</v>
      </c>
      <c r="R11" s="821"/>
      <c r="S11" s="821"/>
      <c r="T11" s="255" t="s">
        <v>58</v>
      </c>
      <c r="U11" s="821" t="s">
        <v>59</v>
      </c>
      <c r="V11" s="821" t="s">
        <v>60</v>
      </c>
      <c r="W11" s="821" t="s">
        <v>61</v>
      </c>
      <c r="X11" s="821" t="s">
        <v>62</v>
      </c>
      <c r="Y11" s="821"/>
      <c r="Z11" s="842" t="s">
        <v>63</v>
      </c>
      <c r="AA11" s="821" t="s">
        <v>64</v>
      </c>
      <c r="AB11" s="821" t="s">
        <v>65</v>
      </c>
      <c r="AC11" s="821" t="s">
        <v>66</v>
      </c>
      <c r="AD11" s="821" t="s">
        <v>67</v>
      </c>
      <c r="AE11" s="821" t="s">
        <v>68</v>
      </c>
      <c r="AF11" s="821" t="s">
        <v>69</v>
      </c>
      <c r="AG11" s="821"/>
      <c r="AH11" s="821"/>
      <c r="AI11" s="821" t="s">
        <v>70</v>
      </c>
      <c r="AJ11" s="821" t="s">
        <v>71</v>
      </c>
      <c r="AK11" s="843" t="s">
        <v>72</v>
      </c>
      <c r="AL11" s="843"/>
      <c r="AM11" s="843"/>
      <c r="AN11" s="843"/>
      <c r="AO11" s="843"/>
      <c r="AP11" s="843"/>
      <c r="AQ11" s="843"/>
      <c r="AR11" s="844" t="s">
        <v>73</v>
      </c>
      <c r="AS11" s="821" t="s">
        <v>74</v>
      </c>
      <c r="AT11" s="821" t="s">
        <v>75</v>
      </c>
    </row>
    <row r="12" spans="1:235" s="452" customFormat="1" ht="43.5" customHeight="1">
      <c r="B12" s="821"/>
      <c r="C12" s="821"/>
      <c r="D12" s="821"/>
      <c r="E12" s="455" t="s">
        <v>76</v>
      </c>
      <c r="F12" s="455" t="s">
        <v>77</v>
      </c>
      <c r="G12" s="455" t="s">
        <v>78</v>
      </c>
      <c r="H12" s="455" t="s">
        <v>76</v>
      </c>
      <c r="I12" s="455" t="s">
        <v>77</v>
      </c>
      <c r="J12" s="455" t="s">
        <v>78</v>
      </c>
      <c r="K12" s="455" t="s">
        <v>76</v>
      </c>
      <c r="L12" s="455" t="s">
        <v>77</v>
      </c>
      <c r="M12" s="455" t="s">
        <v>78</v>
      </c>
      <c r="N12" s="455" t="s">
        <v>76</v>
      </c>
      <c r="O12" s="455" t="s">
        <v>77</v>
      </c>
      <c r="P12" s="455" t="s">
        <v>78</v>
      </c>
      <c r="Q12" s="455" t="s">
        <v>76</v>
      </c>
      <c r="R12" s="455" t="s">
        <v>77</v>
      </c>
      <c r="S12" s="455" t="s">
        <v>78</v>
      </c>
      <c r="T12" s="367">
        <f>SUM(T13:T15)</f>
        <v>0</v>
      </c>
      <c r="U12" s="821"/>
      <c r="V12" s="821"/>
      <c r="W12" s="821"/>
      <c r="X12" s="455" t="s">
        <v>79</v>
      </c>
      <c r="Y12" s="455" t="s">
        <v>80</v>
      </c>
      <c r="Z12" s="842"/>
      <c r="AA12" s="821"/>
      <c r="AB12" s="821"/>
      <c r="AC12" s="821"/>
      <c r="AD12" s="821"/>
      <c r="AE12" s="821"/>
      <c r="AF12" s="455" t="s">
        <v>81</v>
      </c>
      <c r="AG12" s="455" t="s">
        <v>82</v>
      </c>
      <c r="AH12" s="455" t="s">
        <v>83</v>
      </c>
      <c r="AI12" s="821"/>
      <c r="AJ12" s="821"/>
      <c r="AK12" s="459" t="s">
        <v>84</v>
      </c>
      <c r="AL12" s="460" t="s">
        <v>85</v>
      </c>
      <c r="AM12" s="459" t="s">
        <v>86</v>
      </c>
      <c r="AN12" s="459" t="s">
        <v>87</v>
      </c>
      <c r="AO12" s="459" t="s">
        <v>88</v>
      </c>
      <c r="AP12" s="459" t="s">
        <v>89</v>
      </c>
      <c r="AQ12" s="459" t="s">
        <v>90</v>
      </c>
      <c r="AR12" s="844"/>
      <c r="AS12" s="821"/>
      <c r="AT12" s="821"/>
    </row>
    <row r="13" spans="1:235" s="70" customFormat="1" ht="123" customHeight="1">
      <c r="B13" s="47">
        <v>1</v>
      </c>
      <c r="C13" s="442" t="s">
        <v>849</v>
      </c>
      <c r="D13" s="85">
        <v>0.2</v>
      </c>
      <c r="E13" s="168">
        <v>0.2</v>
      </c>
      <c r="F13" s="169"/>
      <c r="G13" s="87">
        <f>IF(ISERROR(F13/E13),"",(F13/E13))</f>
        <v>0</v>
      </c>
      <c r="H13" s="169">
        <v>0.2</v>
      </c>
      <c r="I13" s="169"/>
      <c r="J13" s="87">
        <f>IF(ISERROR(I13/H13),"",(I13/H13))</f>
        <v>0</v>
      </c>
      <c r="K13" s="169">
        <v>0.3</v>
      </c>
      <c r="L13" s="169"/>
      <c r="M13" s="87">
        <f>IF(ISERROR(L13/K13),"",(L13/K13))</f>
        <v>0</v>
      </c>
      <c r="N13" s="169">
        <v>0.3</v>
      </c>
      <c r="O13" s="169"/>
      <c r="P13" s="87">
        <f>IF(ISERROR(O13/N13),"",(O13/N13))</f>
        <v>0</v>
      </c>
      <c r="Q13" s="169">
        <f>SUM(E13,H13,K13,N13)</f>
        <v>1</v>
      </c>
      <c r="R13" s="99">
        <f t="shared" ref="R13:R17" si="0">SUM(F13,I13,L13,O13)</f>
        <v>0</v>
      </c>
      <c r="S13" s="87">
        <f>IF((IF(ISERROR(R13/Q13),0,(R13/Q13)))&gt;1,1,(IF(ISERROR(R13/Q13),0,(R13/Q13))))</f>
        <v>0</v>
      </c>
      <c r="T13" s="87">
        <f>S13*D13</f>
        <v>0</v>
      </c>
      <c r="U13" s="442" t="s">
        <v>836</v>
      </c>
      <c r="V13" s="442" t="s">
        <v>837</v>
      </c>
      <c r="W13" s="443" t="s">
        <v>838</v>
      </c>
      <c r="X13" s="442" t="s">
        <v>839</v>
      </c>
      <c r="Y13" s="442" t="s">
        <v>840</v>
      </c>
      <c r="Z13" s="313" t="s">
        <v>92</v>
      </c>
      <c r="AA13" s="313" t="s">
        <v>110</v>
      </c>
      <c r="AB13" s="313" t="s">
        <v>93</v>
      </c>
      <c r="AC13" s="313" t="s">
        <v>91</v>
      </c>
      <c r="AD13" s="313" t="s">
        <v>94</v>
      </c>
      <c r="AE13" s="313" t="s">
        <v>95</v>
      </c>
      <c r="AF13" s="313" t="s">
        <v>125</v>
      </c>
      <c r="AG13" s="112">
        <v>2023</v>
      </c>
      <c r="AH13" s="313" t="s">
        <v>125</v>
      </c>
      <c r="AI13" s="112" t="s">
        <v>96</v>
      </c>
      <c r="AJ13" s="112" t="s">
        <v>841</v>
      </c>
      <c r="AK13" s="173" t="s">
        <v>850</v>
      </c>
      <c r="AL13" s="446" t="s">
        <v>843</v>
      </c>
      <c r="AM13" s="112" t="s">
        <v>125</v>
      </c>
      <c r="AN13" s="112" t="s">
        <v>125</v>
      </c>
      <c r="AO13" s="172" t="s">
        <v>152</v>
      </c>
      <c r="AP13" s="172" t="s">
        <v>153</v>
      </c>
      <c r="AQ13" s="112" t="s">
        <v>844</v>
      </c>
      <c r="AR13" s="442" t="s">
        <v>845</v>
      </c>
      <c r="AS13" s="442" t="s">
        <v>851</v>
      </c>
      <c r="AT13" s="442" t="s">
        <v>852</v>
      </c>
    </row>
    <row r="14" spans="1:235" s="69" customFormat="1" ht="140.25" customHeight="1">
      <c r="A14"/>
      <c r="B14" s="47">
        <v>2</v>
      </c>
      <c r="C14" s="442" t="s">
        <v>853</v>
      </c>
      <c r="D14" s="85">
        <v>0.2</v>
      </c>
      <c r="E14" s="168">
        <v>0.2</v>
      </c>
      <c r="F14" s="169"/>
      <c r="G14" s="87">
        <f>IF(ISERROR(F14/E14),"",(F14/E14))</f>
        <v>0</v>
      </c>
      <c r="H14" s="169">
        <v>0.2</v>
      </c>
      <c r="I14" s="169"/>
      <c r="J14" s="87">
        <f>IF(ISERROR(I14/H14),"",(I14/H14))</f>
        <v>0</v>
      </c>
      <c r="K14" s="169">
        <v>0.3</v>
      </c>
      <c r="L14" s="169"/>
      <c r="M14" s="87">
        <f>IF(ISERROR(L14/K14),"",(L14/K14))</f>
        <v>0</v>
      </c>
      <c r="N14" s="169">
        <v>0.3</v>
      </c>
      <c r="O14" s="169"/>
      <c r="P14" s="87">
        <f>IF(ISERROR(O14/N14),"",(O14/N14))</f>
        <v>0</v>
      </c>
      <c r="Q14" s="169">
        <f>SUM(E14,H14,K14,N14)</f>
        <v>1</v>
      </c>
      <c r="R14" s="99">
        <f t="shared" si="0"/>
        <v>0</v>
      </c>
      <c r="S14" s="87">
        <f>IF((IF(ISERROR(R14/Q14),0,(R14/Q14)))&gt;1,1,(IF(ISERROR(R14/Q14),0,(R14/Q14))))</f>
        <v>0</v>
      </c>
      <c r="T14" s="87">
        <f>S14*D14</f>
        <v>0</v>
      </c>
      <c r="U14" s="442" t="s">
        <v>836</v>
      </c>
      <c r="V14" s="442" t="s">
        <v>837</v>
      </c>
      <c r="W14" s="443" t="s">
        <v>838</v>
      </c>
      <c r="X14" s="442" t="s">
        <v>839</v>
      </c>
      <c r="Y14" s="442" t="s">
        <v>840</v>
      </c>
      <c r="Z14" s="313" t="s">
        <v>92</v>
      </c>
      <c r="AA14" s="313" t="s">
        <v>110</v>
      </c>
      <c r="AB14" s="313" t="s">
        <v>93</v>
      </c>
      <c r="AC14" s="313" t="s">
        <v>91</v>
      </c>
      <c r="AD14" s="313" t="s">
        <v>94</v>
      </c>
      <c r="AE14" s="313" t="s">
        <v>95</v>
      </c>
      <c r="AF14" s="313" t="s">
        <v>125</v>
      </c>
      <c r="AG14" s="112">
        <v>2023</v>
      </c>
      <c r="AH14" s="313" t="s">
        <v>125</v>
      </c>
      <c r="AI14" s="112" t="s">
        <v>96</v>
      </c>
      <c r="AJ14" s="112" t="s">
        <v>841</v>
      </c>
      <c r="AK14" s="173" t="s">
        <v>850</v>
      </c>
      <c r="AL14" s="446" t="s">
        <v>843</v>
      </c>
      <c r="AM14" s="112" t="s">
        <v>125</v>
      </c>
      <c r="AN14" s="112" t="s">
        <v>125</v>
      </c>
      <c r="AO14" s="172" t="s">
        <v>854</v>
      </c>
      <c r="AP14" s="172" t="s">
        <v>153</v>
      </c>
      <c r="AQ14" s="112" t="s">
        <v>844</v>
      </c>
      <c r="AR14" s="442" t="s">
        <v>845</v>
      </c>
      <c r="AS14" s="442" t="s">
        <v>851</v>
      </c>
      <c r="AT14" s="442" t="s">
        <v>852</v>
      </c>
    </row>
    <row r="15" spans="1:235" s="69" customFormat="1" ht="132" customHeight="1">
      <c r="A15"/>
      <c r="B15" s="47">
        <v>3</v>
      </c>
      <c r="C15" s="442" t="s">
        <v>855</v>
      </c>
      <c r="D15" s="85">
        <v>0.2</v>
      </c>
      <c r="E15" s="168">
        <v>0.2</v>
      </c>
      <c r="F15" s="169"/>
      <c r="G15" s="87">
        <f>IF(ISERROR(F15/E15),"",(F15/E15))</f>
        <v>0</v>
      </c>
      <c r="H15" s="169">
        <v>0.2</v>
      </c>
      <c r="I15" s="169"/>
      <c r="J15" s="87">
        <f>IF(ISERROR(I15/H15),"",(I15/H15))</f>
        <v>0</v>
      </c>
      <c r="K15" s="169">
        <v>0.3</v>
      </c>
      <c r="L15" s="169"/>
      <c r="M15" s="87">
        <f>IF(ISERROR(L15/K15),"",(L15/K15))</f>
        <v>0</v>
      </c>
      <c r="N15" s="169">
        <v>0.3</v>
      </c>
      <c r="O15" s="169"/>
      <c r="P15" s="87">
        <f>IF(ISERROR(O15/N15),"",(O15/N15))</f>
        <v>0</v>
      </c>
      <c r="Q15" s="169">
        <f>SUM(E15,H15,K15,N15)</f>
        <v>1</v>
      </c>
      <c r="R15" s="99">
        <f t="shared" si="0"/>
        <v>0</v>
      </c>
      <c r="S15" s="87">
        <f>IF((IF(ISERROR(R15/Q15),0,(R15/Q15)))&gt;1,1,(IF(ISERROR(R15/Q15),0,(R15/Q15))))</f>
        <v>0</v>
      </c>
      <c r="T15" s="87">
        <f>S15*D15</f>
        <v>0</v>
      </c>
      <c r="U15" s="442" t="s">
        <v>836</v>
      </c>
      <c r="V15" s="442" t="s">
        <v>837</v>
      </c>
      <c r="W15" s="443" t="s">
        <v>838</v>
      </c>
      <c r="X15" s="442" t="s">
        <v>839</v>
      </c>
      <c r="Y15" s="442" t="s">
        <v>840</v>
      </c>
      <c r="Z15" s="313" t="s">
        <v>92</v>
      </c>
      <c r="AA15" s="313" t="s">
        <v>110</v>
      </c>
      <c r="AB15" s="313" t="s">
        <v>93</v>
      </c>
      <c r="AC15" s="313" t="s">
        <v>91</v>
      </c>
      <c r="AD15" s="313" t="s">
        <v>94</v>
      </c>
      <c r="AE15" s="313" t="s">
        <v>95</v>
      </c>
      <c r="AF15" s="313" t="s">
        <v>125</v>
      </c>
      <c r="AG15" s="112">
        <v>2023</v>
      </c>
      <c r="AH15" s="313" t="s">
        <v>125</v>
      </c>
      <c r="AI15" s="112" t="s">
        <v>96</v>
      </c>
      <c r="AJ15" s="112" t="s">
        <v>841</v>
      </c>
      <c r="AK15" s="173" t="s">
        <v>850</v>
      </c>
      <c r="AL15" s="446" t="s">
        <v>843</v>
      </c>
      <c r="AM15" s="112" t="s">
        <v>125</v>
      </c>
      <c r="AN15" s="112" t="s">
        <v>125</v>
      </c>
      <c r="AO15" s="172" t="s">
        <v>854</v>
      </c>
      <c r="AP15" s="172" t="s">
        <v>153</v>
      </c>
      <c r="AQ15" s="112" t="s">
        <v>844</v>
      </c>
      <c r="AR15" s="442" t="s">
        <v>845</v>
      </c>
      <c r="AS15" s="442" t="s">
        <v>851</v>
      </c>
      <c r="AT15" s="442" t="s">
        <v>852</v>
      </c>
    </row>
    <row r="16" spans="1:235" s="69" customFormat="1" ht="128.25" customHeight="1">
      <c r="A16"/>
      <c r="B16" s="47">
        <v>4</v>
      </c>
      <c r="C16" s="442" t="s">
        <v>856</v>
      </c>
      <c r="D16" s="85">
        <v>0.2</v>
      </c>
      <c r="E16" s="168">
        <v>0.2</v>
      </c>
      <c r="F16" s="169"/>
      <c r="G16" s="87">
        <f>IF(ISERROR(F16/E16),"",(F16/E16))</f>
        <v>0</v>
      </c>
      <c r="H16" s="169">
        <v>0.2</v>
      </c>
      <c r="I16" s="169"/>
      <c r="J16" s="87">
        <f>IF(ISERROR(I16/H16),"",(I16/H16))</f>
        <v>0</v>
      </c>
      <c r="K16" s="169">
        <v>0.3</v>
      </c>
      <c r="L16" s="169"/>
      <c r="M16" s="87">
        <f>IF(ISERROR(L16/K16),"",(L16/K16))</f>
        <v>0</v>
      </c>
      <c r="N16" s="169">
        <v>0.3</v>
      </c>
      <c r="O16" s="169"/>
      <c r="P16" s="87">
        <f>IF(ISERROR(O16/N16),"",(O16/N16))</f>
        <v>0</v>
      </c>
      <c r="Q16" s="169">
        <f>SUM(E16,H16,K16,N16)</f>
        <v>1</v>
      </c>
      <c r="R16" s="99">
        <f t="shared" si="0"/>
        <v>0</v>
      </c>
      <c r="S16" s="87">
        <f>IF((IF(ISERROR(R16/Q16),0,(R16/Q16)))&gt;1,1,(IF(ISERROR(R16/Q16),0,(R16/Q16))))</f>
        <v>0</v>
      </c>
      <c r="T16" s="87">
        <f>S16*D16</f>
        <v>0</v>
      </c>
      <c r="U16" s="442" t="s">
        <v>836</v>
      </c>
      <c r="V16" s="442" t="s">
        <v>837</v>
      </c>
      <c r="W16" s="443" t="s">
        <v>838</v>
      </c>
      <c r="X16" s="442" t="s">
        <v>839</v>
      </c>
      <c r="Y16" s="442" t="s">
        <v>840</v>
      </c>
      <c r="Z16" s="313" t="s">
        <v>92</v>
      </c>
      <c r="AA16" s="313" t="s">
        <v>110</v>
      </c>
      <c r="AB16" s="313" t="s">
        <v>93</v>
      </c>
      <c r="AC16" s="313" t="s">
        <v>91</v>
      </c>
      <c r="AD16" s="313" t="s">
        <v>94</v>
      </c>
      <c r="AE16" s="313" t="s">
        <v>95</v>
      </c>
      <c r="AF16" s="313" t="s">
        <v>125</v>
      </c>
      <c r="AG16" s="112">
        <v>2023</v>
      </c>
      <c r="AH16" s="313" t="s">
        <v>125</v>
      </c>
      <c r="AI16" s="112" t="s">
        <v>96</v>
      </c>
      <c r="AJ16" s="112" t="s">
        <v>841</v>
      </c>
      <c r="AK16" s="173" t="s">
        <v>850</v>
      </c>
      <c r="AL16" s="446" t="s">
        <v>843</v>
      </c>
      <c r="AM16" s="112" t="s">
        <v>125</v>
      </c>
      <c r="AN16" s="112" t="s">
        <v>125</v>
      </c>
      <c r="AO16" s="172" t="s">
        <v>854</v>
      </c>
      <c r="AP16" s="172" t="s">
        <v>153</v>
      </c>
      <c r="AQ16" s="112" t="s">
        <v>844</v>
      </c>
      <c r="AR16" s="442" t="s">
        <v>845</v>
      </c>
      <c r="AS16" s="442" t="s">
        <v>851</v>
      </c>
      <c r="AT16" s="442" t="s">
        <v>852</v>
      </c>
    </row>
    <row r="17" spans="1:46" s="69" customFormat="1" ht="118.5" customHeight="1">
      <c r="A17"/>
      <c r="B17" s="47">
        <v>5</v>
      </c>
      <c r="C17" s="442" t="s">
        <v>857</v>
      </c>
      <c r="D17" s="85">
        <v>0.2</v>
      </c>
      <c r="E17" s="168">
        <v>0.2</v>
      </c>
      <c r="F17" s="169"/>
      <c r="G17" s="87">
        <f>IF(ISERROR(F17/E17),"",(F17/E17))</f>
        <v>0</v>
      </c>
      <c r="H17" s="169">
        <v>0.2</v>
      </c>
      <c r="I17" s="169"/>
      <c r="J17" s="87">
        <f>IF(ISERROR(I17/H17),"",(I17/H17))</f>
        <v>0</v>
      </c>
      <c r="K17" s="169">
        <v>0.3</v>
      </c>
      <c r="L17" s="169"/>
      <c r="M17" s="87">
        <f>IF(ISERROR(L17/K17),"",(L17/K17))</f>
        <v>0</v>
      </c>
      <c r="N17" s="169">
        <v>0.3</v>
      </c>
      <c r="O17" s="169"/>
      <c r="P17" s="87">
        <f>IF(ISERROR(O17/N17),"",(O17/N17))</f>
        <v>0</v>
      </c>
      <c r="Q17" s="169">
        <f>SUM(E17,H17,K17,N17)</f>
        <v>1</v>
      </c>
      <c r="R17" s="99">
        <f t="shared" si="0"/>
        <v>0</v>
      </c>
      <c r="S17" s="87">
        <f>IF((IF(ISERROR(R17/Q17),0,(R17/Q17)))&gt;1,1,(IF(ISERROR(R17/Q17),0,(R17/Q17))))</f>
        <v>0</v>
      </c>
      <c r="T17" s="87">
        <f>S17*D17</f>
        <v>0</v>
      </c>
      <c r="U17" s="442" t="s">
        <v>836</v>
      </c>
      <c r="V17" s="442" t="s">
        <v>837</v>
      </c>
      <c r="W17" s="443" t="s">
        <v>838</v>
      </c>
      <c r="X17" s="442" t="s">
        <v>839</v>
      </c>
      <c r="Y17" s="442" t="s">
        <v>840</v>
      </c>
      <c r="Z17" s="313" t="s">
        <v>92</v>
      </c>
      <c r="AA17" s="313" t="s">
        <v>110</v>
      </c>
      <c r="AB17" s="313" t="s">
        <v>93</v>
      </c>
      <c r="AC17" s="313" t="s">
        <v>91</v>
      </c>
      <c r="AD17" s="313" t="s">
        <v>94</v>
      </c>
      <c r="AE17" s="313" t="s">
        <v>95</v>
      </c>
      <c r="AF17" s="313" t="s">
        <v>125</v>
      </c>
      <c r="AG17" s="112">
        <v>2023</v>
      </c>
      <c r="AH17" s="313" t="s">
        <v>125</v>
      </c>
      <c r="AI17" s="112" t="s">
        <v>96</v>
      </c>
      <c r="AJ17" s="112" t="s">
        <v>841</v>
      </c>
      <c r="AK17" s="173" t="s">
        <v>850</v>
      </c>
      <c r="AL17" s="446" t="s">
        <v>843</v>
      </c>
      <c r="AM17" s="112" t="s">
        <v>125</v>
      </c>
      <c r="AN17" s="112" t="s">
        <v>125</v>
      </c>
      <c r="AO17" s="172" t="s">
        <v>854</v>
      </c>
      <c r="AP17" s="172" t="s">
        <v>153</v>
      </c>
      <c r="AQ17" s="112" t="s">
        <v>844</v>
      </c>
      <c r="AR17" s="442" t="s">
        <v>845</v>
      </c>
      <c r="AS17" s="442" t="s">
        <v>851</v>
      </c>
      <c r="AT17" s="442" t="s">
        <v>852</v>
      </c>
    </row>
  </sheetData>
  <mergeCells count="47">
    <mergeCell ref="AT11:AT12"/>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B10:D10"/>
    <mergeCell ref="E10:T10"/>
    <mergeCell ref="U10:AT10"/>
    <mergeCell ref="R5:AI6"/>
    <mergeCell ref="AJ5:AT6"/>
    <mergeCell ref="B7:C7"/>
    <mergeCell ref="D7:Z7"/>
    <mergeCell ref="AA7:AB7"/>
    <mergeCell ref="AC7:AJ7"/>
    <mergeCell ref="AK7:AL7"/>
    <mergeCell ref="AM7:AT7"/>
    <mergeCell ref="B2:B6"/>
    <mergeCell ref="C2:Q4"/>
    <mergeCell ref="C5:Q6"/>
    <mergeCell ref="R2:AI4"/>
    <mergeCell ref="AJ2:AT2"/>
    <mergeCell ref="AJ3:AT3"/>
    <mergeCell ref="AJ4:AT4"/>
  </mergeCells>
  <dataValidations count="7">
    <dataValidation type="list" operator="equal" allowBlank="1" showErrorMessage="1" sqref="AB13:AB17">
      <formula1>"Alcaldía Local,Central,Sectorial,"</formula1>
      <formula2>0</formula2>
    </dataValidation>
    <dataValidation type="list" operator="equal" allowBlank="1" showErrorMessage="1" sqref="AC13:AC17">
      <formula1>"Coeficiente,Índice o razón,Porcentaje,Tasa,Valor absoluto"</formula1>
      <formula2>0</formula2>
    </dataValidation>
    <dataValidation type="list" operator="equal" allowBlank="1" showErrorMessage="1" sqref="AD13:AD17">
      <formula1>"Diario,Semanal,Mensual,Bimestral ,Trimestral,Semestral ,Anual"</formula1>
      <formula2>0</formula2>
    </dataValidation>
    <dataValidation type="list" operator="equal" allowBlank="1" showErrorMessage="1" sqref="AE13:AE17">
      <formula1>"Alta ,Media ,Baja"</formula1>
      <formula2>0</formula2>
    </dataValidation>
    <dataValidation type="list" operator="equal" allowBlank="1" showErrorMessage="1" sqref="AI13:AI17">
      <formula1>"Gestión"</formula1>
      <formula2>0</formula2>
    </dataValidation>
    <dataValidation type="list" operator="equal" allowBlank="1" showErrorMessage="1" sqref="AJ13:AJ17">
      <formula1>",Distrital ,Dsitrital-Rural ,Distrital- Urbano,Entidad ,Localidad,UPZ,Departamental,Regional,Nacional"</formula1>
      <formula2>0</formula2>
    </dataValidation>
    <dataValidation operator="equal" allowBlank="1" showErrorMessage="1" sqref="AK7">
      <formula1>0</formula1>
      <formula2>0</formula2>
    </dataValidation>
  </dataValidations>
  <pageMargins left="0.7" right="0.7" top="0.75" bottom="0.75" header="0.3" footer="0.3"/>
  <pageSetup paperSize="9" scale="1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DE PREVENCIÓN\[2023 MATRIZ POA DP.xlsx]datos'!#REF!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DE PREVENCIÓN\[2023 MATRIZ POA DP.xlsx]datos'!#REF!</xm:f>
          </x14:formula1>
          <xm:sqref>D7:Z7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Y14"/>
  <sheetViews>
    <sheetView showGridLines="0" view="pageBreakPreview" zoomScale="60" zoomScaleNormal="84" workbookViewId="0">
      <selection activeCell="C13" sqref="C13"/>
    </sheetView>
  </sheetViews>
  <sheetFormatPr baseColWidth="10" defaultColWidth="20.5703125" defaultRowHeight="12.75" customHeight="1"/>
  <cols>
    <col min="1" max="1" width="4.7109375" customWidth="1"/>
    <col min="2" max="2" width="11.42578125" style="73" customWidth="1"/>
    <col min="3" max="3" width="43.28515625" style="73" customWidth="1"/>
    <col min="4" max="4" width="11.85546875" style="73" customWidth="1"/>
    <col min="5" max="5" width="10.28515625" style="73" customWidth="1"/>
    <col min="6" max="6" width="10.140625" style="73" customWidth="1"/>
    <col min="7" max="7" width="10.42578125" style="73" customWidth="1"/>
    <col min="8" max="8" width="8.85546875" style="73" customWidth="1"/>
    <col min="9" max="9" width="7.85546875" style="73" customWidth="1"/>
    <col min="10" max="10" width="8.140625" style="73" customWidth="1"/>
    <col min="11" max="11" width="10.28515625" style="73" customWidth="1"/>
    <col min="12" max="12" width="9.140625" style="73" customWidth="1"/>
    <col min="13" max="13" width="8.7109375" style="73" customWidth="1"/>
    <col min="14" max="14" width="10.5703125" style="73" customWidth="1"/>
    <col min="15" max="15" width="10.7109375" style="73" customWidth="1"/>
    <col min="16" max="16" width="10.42578125" style="73" customWidth="1"/>
    <col min="17" max="17" width="9.5703125" style="73" customWidth="1"/>
    <col min="18" max="18" width="8.28515625" style="73" customWidth="1"/>
    <col min="19" max="19" width="6.7109375" style="73" bestFit="1" customWidth="1"/>
    <col min="20" max="20" width="11.5703125" style="73" customWidth="1"/>
    <col min="21" max="21" width="23.5703125" style="73" customWidth="1"/>
    <col min="22" max="22" width="35.42578125" style="73" customWidth="1"/>
    <col min="23" max="25" width="20.5703125" style="73" customWidth="1"/>
    <col min="26" max="26" width="11.5703125" style="74" bestFit="1" customWidth="1"/>
    <col min="27" max="27" width="19.28515625" style="74" customWidth="1"/>
    <col min="28" max="28" width="14.42578125" style="74" customWidth="1"/>
    <col min="29" max="29" width="16" style="74" customWidth="1"/>
    <col min="30" max="30" width="17.140625" style="74" bestFit="1" customWidth="1"/>
    <col min="31" max="31" width="16.7109375" style="74" customWidth="1"/>
    <col min="32" max="32" width="12.140625" style="74" customWidth="1"/>
    <col min="33" max="33" width="14.28515625" style="74" customWidth="1"/>
    <col min="34" max="34" width="13.85546875" style="74" customWidth="1"/>
    <col min="35" max="35" width="15.28515625" style="74" customWidth="1"/>
    <col min="36" max="36" width="21" style="74" customWidth="1"/>
    <col min="37" max="37" width="46.85546875" style="74" customWidth="1"/>
    <col min="38" max="38" width="32" style="74" customWidth="1"/>
    <col min="39" max="39" width="20.5703125" style="74" customWidth="1"/>
    <col min="40" max="40" width="35" style="74" customWidth="1"/>
    <col min="41" max="42" width="20.5703125" style="74" customWidth="1"/>
    <col min="43" max="43" width="20" style="74" customWidth="1"/>
    <col min="44" max="44" width="27.28515625" style="74" customWidth="1"/>
    <col min="45" max="45" width="34.85546875" style="74" customWidth="1"/>
    <col min="46" max="46" width="20.5703125" style="74" customWidth="1"/>
    <col min="47" max="233" width="20.5703125" style="73" customWidth="1"/>
  </cols>
  <sheetData>
    <row r="1" spans="1:233" ht="12.75" customHeight="1" thickBot="1"/>
    <row r="2" spans="1:233" s="213" customFormat="1" ht="12.75" customHeight="1" thickBot="1">
      <c r="B2" s="757"/>
      <c r="C2" s="743" t="s">
        <v>34</v>
      </c>
      <c r="D2" s="744"/>
      <c r="E2" s="744"/>
      <c r="F2" s="744"/>
      <c r="G2" s="744"/>
      <c r="H2" s="744"/>
      <c r="I2" s="744"/>
      <c r="J2" s="744"/>
      <c r="K2" s="744"/>
      <c r="L2" s="744"/>
      <c r="M2" s="744"/>
      <c r="N2" s="744"/>
      <c r="O2" s="744"/>
      <c r="P2" s="744"/>
      <c r="Q2" s="745"/>
      <c r="R2" s="737" t="s">
        <v>35</v>
      </c>
      <c r="S2" s="738"/>
      <c r="T2" s="738"/>
      <c r="U2" s="738"/>
      <c r="V2" s="738"/>
      <c r="W2" s="738"/>
      <c r="X2" s="738"/>
      <c r="Y2" s="738"/>
      <c r="Z2" s="738"/>
      <c r="AA2" s="738"/>
      <c r="AB2" s="738"/>
      <c r="AC2" s="738"/>
      <c r="AD2" s="738"/>
      <c r="AE2" s="738"/>
      <c r="AF2" s="738"/>
      <c r="AG2" s="738"/>
      <c r="AH2" s="738"/>
      <c r="AI2" s="739"/>
      <c r="AJ2" s="749" t="s">
        <v>36</v>
      </c>
      <c r="AK2" s="750"/>
      <c r="AL2" s="750"/>
      <c r="AM2" s="750"/>
      <c r="AN2" s="750"/>
      <c r="AO2" s="750"/>
      <c r="AP2" s="750"/>
      <c r="AQ2" s="750"/>
      <c r="AR2" s="750"/>
      <c r="AS2" s="750"/>
      <c r="AT2" s="750"/>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row>
    <row r="3" spans="1:233" s="213" customFormat="1" ht="18" customHeight="1" thickBot="1">
      <c r="B3" s="758"/>
      <c r="C3" s="751"/>
      <c r="D3" s="752"/>
      <c r="E3" s="752"/>
      <c r="F3" s="752"/>
      <c r="G3" s="752"/>
      <c r="H3" s="752"/>
      <c r="I3" s="752"/>
      <c r="J3" s="752"/>
      <c r="K3" s="752"/>
      <c r="L3" s="752"/>
      <c r="M3" s="752"/>
      <c r="N3" s="752"/>
      <c r="O3" s="752"/>
      <c r="P3" s="752"/>
      <c r="Q3" s="753"/>
      <c r="R3" s="754"/>
      <c r="S3" s="755"/>
      <c r="T3" s="755"/>
      <c r="U3" s="755"/>
      <c r="V3" s="755"/>
      <c r="W3" s="755"/>
      <c r="X3" s="755"/>
      <c r="Y3" s="755"/>
      <c r="Z3" s="755"/>
      <c r="AA3" s="755"/>
      <c r="AB3" s="755"/>
      <c r="AC3" s="755"/>
      <c r="AD3" s="755"/>
      <c r="AE3" s="755"/>
      <c r="AF3" s="755"/>
      <c r="AG3" s="755"/>
      <c r="AH3" s="755"/>
      <c r="AI3" s="756"/>
      <c r="AJ3" s="749" t="s">
        <v>37</v>
      </c>
      <c r="AK3" s="750"/>
      <c r="AL3" s="750"/>
      <c r="AM3" s="750"/>
      <c r="AN3" s="750"/>
      <c r="AO3" s="750"/>
      <c r="AP3" s="750"/>
      <c r="AQ3" s="750"/>
      <c r="AR3" s="750"/>
      <c r="AS3" s="750"/>
      <c r="AT3" s="750"/>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row>
    <row r="4" spans="1:233" s="213" customFormat="1" ht="22.5" customHeight="1" thickBot="1">
      <c r="B4" s="758"/>
      <c r="C4" s="746"/>
      <c r="D4" s="747"/>
      <c r="E4" s="747"/>
      <c r="F4" s="747"/>
      <c r="G4" s="747"/>
      <c r="H4" s="747"/>
      <c r="I4" s="747"/>
      <c r="J4" s="747"/>
      <c r="K4" s="747"/>
      <c r="L4" s="747"/>
      <c r="M4" s="747"/>
      <c r="N4" s="747"/>
      <c r="O4" s="747"/>
      <c r="P4" s="747"/>
      <c r="Q4" s="748"/>
      <c r="R4" s="740"/>
      <c r="S4" s="741"/>
      <c r="T4" s="741"/>
      <c r="U4" s="741"/>
      <c r="V4" s="741"/>
      <c r="W4" s="741"/>
      <c r="X4" s="741"/>
      <c r="Y4" s="741"/>
      <c r="Z4" s="741"/>
      <c r="AA4" s="741"/>
      <c r="AB4" s="741"/>
      <c r="AC4" s="741"/>
      <c r="AD4" s="741"/>
      <c r="AE4" s="741"/>
      <c r="AF4" s="741"/>
      <c r="AG4" s="741"/>
      <c r="AH4" s="741"/>
      <c r="AI4" s="742"/>
      <c r="AJ4" s="749" t="s">
        <v>38</v>
      </c>
      <c r="AK4" s="750"/>
      <c r="AL4" s="750"/>
      <c r="AM4" s="750"/>
      <c r="AN4" s="750"/>
      <c r="AO4" s="750"/>
      <c r="AP4" s="750"/>
      <c r="AQ4" s="750"/>
      <c r="AR4" s="750"/>
      <c r="AS4" s="750"/>
      <c r="AT4" s="750"/>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row>
    <row r="5" spans="1:233" s="213" customFormat="1" ht="30.75" customHeight="1">
      <c r="B5" s="758"/>
      <c r="C5" s="743" t="s">
        <v>39</v>
      </c>
      <c r="D5" s="744"/>
      <c r="E5" s="744"/>
      <c r="F5" s="744"/>
      <c r="G5" s="744"/>
      <c r="H5" s="744"/>
      <c r="I5" s="744"/>
      <c r="J5" s="744"/>
      <c r="K5" s="744"/>
      <c r="L5" s="744"/>
      <c r="M5" s="744"/>
      <c r="N5" s="744"/>
      <c r="O5" s="744"/>
      <c r="P5" s="744"/>
      <c r="Q5" s="745"/>
      <c r="R5" s="737" t="s">
        <v>40</v>
      </c>
      <c r="S5" s="738"/>
      <c r="T5" s="738"/>
      <c r="U5" s="738"/>
      <c r="V5" s="738"/>
      <c r="W5" s="738"/>
      <c r="X5" s="738"/>
      <c r="Y5" s="738"/>
      <c r="Z5" s="738"/>
      <c r="AA5" s="738"/>
      <c r="AB5" s="738"/>
      <c r="AC5" s="738"/>
      <c r="AD5" s="738"/>
      <c r="AE5" s="738"/>
      <c r="AF5" s="738"/>
      <c r="AG5" s="738"/>
      <c r="AH5" s="738"/>
      <c r="AI5" s="739"/>
      <c r="AJ5" s="743" t="s">
        <v>41</v>
      </c>
      <c r="AK5" s="744"/>
      <c r="AL5" s="744"/>
      <c r="AM5" s="744"/>
      <c r="AN5" s="744"/>
      <c r="AO5" s="744"/>
      <c r="AP5" s="744"/>
      <c r="AQ5" s="744"/>
      <c r="AR5" s="744"/>
      <c r="AS5" s="744"/>
      <c r="AT5" s="74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row>
    <row r="6" spans="1:233" s="213" customFormat="1" ht="12.75" customHeight="1" thickBot="1">
      <c r="B6" s="759"/>
      <c r="C6" s="746"/>
      <c r="D6" s="747"/>
      <c r="E6" s="747"/>
      <c r="F6" s="747"/>
      <c r="G6" s="747"/>
      <c r="H6" s="747"/>
      <c r="I6" s="747"/>
      <c r="J6" s="747"/>
      <c r="K6" s="747"/>
      <c r="L6" s="747"/>
      <c r="M6" s="747"/>
      <c r="N6" s="747"/>
      <c r="O6" s="747"/>
      <c r="P6" s="747"/>
      <c r="Q6" s="748"/>
      <c r="R6" s="740"/>
      <c r="S6" s="741"/>
      <c r="T6" s="741"/>
      <c r="U6" s="741"/>
      <c r="V6" s="741"/>
      <c r="W6" s="741"/>
      <c r="X6" s="741"/>
      <c r="Y6" s="741"/>
      <c r="Z6" s="741"/>
      <c r="AA6" s="741"/>
      <c r="AB6" s="741"/>
      <c r="AC6" s="741"/>
      <c r="AD6" s="741"/>
      <c r="AE6" s="741"/>
      <c r="AF6" s="741"/>
      <c r="AG6" s="741"/>
      <c r="AH6" s="741"/>
      <c r="AI6" s="742"/>
      <c r="AJ6" s="746"/>
      <c r="AK6" s="747"/>
      <c r="AL6" s="747"/>
      <c r="AM6" s="747"/>
      <c r="AN6" s="747"/>
      <c r="AO6" s="747"/>
      <c r="AP6" s="747"/>
      <c r="AQ6" s="747"/>
      <c r="AR6" s="747"/>
      <c r="AS6" s="747"/>
      <c r="AT6" s="747"/>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row>
    <row r="7" spans="1:233" s="69" customFormat="1" ht="31.5" customHeight="1">
      <c r="B7" s="714" t="s">
        <v>42</v>
      </c>
      <c r="C7" s="715"/>
      <c r="D7" s="716" t="s">
        <v>848</v>
      </c>
      <c r="E7" s="716"/>
      <c r="F7" s="716"/>
      <c r="G7" s="716"/>
      <c r="H7" s="716"/>
      <c r="I7" s="716"/>
      <c r="J7" s="716"/>
      <c r="K7" s="716"/>
      <c r="L7" s="716"/>
      <c r="M7" s="716"/>
      <c r="N7" s="716"/>
      <c r="O7" s="716"/>
      <c r="P7" s="716"/>
      <c r="Q7" s="716"/>
      <c r="R7" s="716"/>
      <c r="S7" s="716"/>
      <c r="T7" s="716"/>
      <c r="U7" s="716"/>
      <c r="V7" s="716"/>
      <c r="W7" s="716"/>
      <c r="X7" s="716"/>
      <c r="Y7" s="716"/>
      <c r="Z7" s="716"/>
      <c r="AA7" s="717" t="s">
        <v>43</v>
      </c>
      <c r="AB7" s="717"/>
      <c r="AC7" s="718" t="s">
        <v>858</v>
      </c>
      <c r="AD7" s="718"/>
      <c r="AE7" s="718"/>
      <c r="AF7" s="718"/>
      <c r="AG7" s="718"/>
      <c r="AH7" s="718"/>
      <c r="AI7" s="718"/>
      <c r="AJ7" s="718"/>
      <c r="AK7" s="717" t="s">
        <v>44</v>
      </c>
      <c r="AL7" s="717"/>
      <c r="AM7" s="721" t="s">
        <v>517</v>
      </c>
      <c r="AN7" s="721"/>
      <c r="AO7" s="721"/>
      <c r="AP7" s="721"/>
      <c r="AQ7" s="721"/>
      <c r="AR7" s="721"/>
      <c r="AS7" s="721"/>
      <c r="AT7" s="721"/>
    </row>
    <row r="8" spans="1:233" s="69" customFormat="1" ht="41.25" customHeight="1">
      <c r="B8" s="719" t="s">
        <v>45</v>
      </c>
      <c r="C8" s="720"/>
      <c r="D8" s="722" t="s">
        <v>859</v>
      </c>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4"/>
      <c r="AM8" s="77" t="s">
        <v>46</v>
      </c>
      <c r="AN8" s="810">
        <v>44914</v>
      </c>
      <c r="AO8" s="726"/>
      <c r="AP8" s="726"/>
      <c r="AQ8" s="726"/>
      <c r="AR8" s="726"/>
      <c r="AS8" s="726"/>
      <c r="AT8" s="726"/>
    </row>
    <row r="9" spans="1:233" s="458" customFormat="1" ht="39" customHeight="1">
      <c r="B9" s="845" t="s">
        <v>47</v>
      </c>
      <c r="C9" s="846"/>
      <c r="D9" s="846"/>
      <c r="E9" s="846"/>
      <c r="F9" s="846"/>
      <c r="G9" s="846"/>
      <c r="H9" s="846"/>
      <c r="I9" s="846"/>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6"/>
      <c r="AP9" s="846"/>
      <c r="AQ9" s="846"/>
      <c r="AR9" s="846"/>
      <c r="AS9" s="846"/>
      <c r="AT9" s="846"/>
    </row>
    <row r="10" spans="1:233" s="458" customFormat="1" ht="27" customHeight="1">
      <c r="B10" s="825"/>
      <c r="C10" s="821"/>
      <c r="D10" s="821"/>
      <c r="E10" s="821" t="s">
        <v>48</v>
      </c>
      <c r="F10" s="821"/>
      <c r="G10" s="821"/>
      <c r="H10" s="821"/>
      <c r="I10" s="821"/>
      <c r="J10" s="821"/>
      <c r="K10" s="821"/>
      <c r="L10" s="821"/>
      <c r="M10" s="821"/>
      <c r="N10" s="821"/>
      <c r="O10" s="821"/>
      <c r="P10" s="821"/>
      <c r="Q10" s="821"/>
      <c r="R10" s="821"/>
      <c r="S10" s="821"/>
      <c r="T10" s="821"/>
      <c r="U10" s="821" t="s">
        <v>49</v>
      </c>
      <c r="V10" s="821"/>
      <c r="W10" s="821"/>
      <c r="X10" s="821"/>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row>
    <row r="11" spans="1:233" s="452" customFormat="1" ht="30.75" customHeight="1">
      <c r="B11" s="825" t="s">
        <v>50</v>
      </c>
      <c r="C11" s="821" t="s">
        <v>51</v>
      </c>
      <c r="D11" s="821" t="s">
        <v>52</v>
      </c>
      <c r="E11" s="821" t="s">
        <v>53</v>
      </c>
      <c r="F11" s="821"/>
      <c r="G11" s="821"/>
      <c r="H11" s="821" t="s">
        <v>54</v>
      </c>
      <c r="I11" s="821"/>
      <c r="J11" s="821"/>
      <c r="K11" s="821" t="s">
        <v>55</v>
      </c>
      <c r="L11" s="821"/>
      <c r="M11" s="821"/>
      <c r="N11" s="821" t="s">
        <v>56</v>
      </c>
      <c r="O11" s="821"/>
      <c r="P11" s="821"/>
      <c r="Q11" s="821" t="s">
        <v>57</v>
      </c>
      <c r="R11" s="821"/>
      <c r="S11" s="821"/>
      <c r="T11" s="255" t="s">
        <v>58</v>
      </c>
      <c r="U11" s="821" t="s">
        <v>59</v>
      </c>
      <c r="V11" s="821" t="s">
        <v>60</v>
      </c>
      <c r="W11" s="821" t="s">
        <v>61</v>
      </c>
      <c r="X11" s="821" t="s">
        <v>62</v>
      </c>
      <c r="Y11" s="821"/>
      <c r="Z11" s="842" t="s">
        <v>63</v>
      </c>
      <c r="AA11" s="821" t="s">
        <v>64</v>
      </c>
      <c r="AB11" s="821" t="s">
        <v>65</v>
      </c>
      <c r="AC11" s="821" t="s">
        <v>66</v>
      </c>
      <c r="AD11" s="821" t="s">
        <v>67</v>
      </c>
      <c r="AE11" s="821" t="s">
        <v>68</v>
      </c>
      <c r="AF11" s="821" t="s">
        <v>69</v>
      </c>
      <c r="AG11" s="821"/>
      <c r="AH11" s="821"/>
      <c r="AI11" s="821" t="s">
        <v>70</v>
      </c>
      <c r="AJ11" s="821" t="s">
        <v>71</v>
      </c>
      <c r="AK11" s="827" t="s">
        <v>72</v>
      </c>
      <c r="AL11" s="828"/>
      <c r="AM11" s="828"/>
      <c r="AN11" s="828"/>
      <c r="AO11" s="828"/>
      <c r="AP11" s="828"/>
      <c r="AQ11" s="829"/>
      <c r="AR11" s="830" t="s">
        <v>73</v>
      </c>
      <c r="AS11" s="821" t="s">
        <v>74</v>
      </c>
      <c r="AT11" s="821" t="s">
        <v>75</v>
      </c>
    </row>
    <row r="12" spans="1:233" s="452" customFormat="1" ht="41.25" customHeight="1">
      <c r="B12" s="826"/>
      <c r="C12" s="822"/>
      <c r="D12" s="822"/>
      <c r="E12" s="453" t="s">
        <v>76</v>
      </c>
      <c r="F12" s="453" t="s">
        <v>77</v>
      </c>
      <c r="G12" s="453" t="s">
        <v>78</v>
      </c>
      <c r="H12" s="453" t="s">
        <v>76</v>
      </c>
      <c r="I12" s="453" t="s">
        <v>77</v>
      </c>
      <c r="J12" s="453" t="s">
        <v>78</v>
      </c>
      <c r="K12" s="453" t="s">
        <v>76</v>
      </c>
      <c r="L12" s="453" t="s">
        <v>77</v>
      </c>
      <c r="M12" s="453" t="s">
        <v>78</v>
      </c>
      <c r="N12" s="453" t="s">
        <v>76</v>
      </c>
      <c r="O12" s="453" t="s">
        <v>77</v>
      </c>
      <c r="P12" s="453" t="s">
        <v>78</v>
      </c>
      <c r="Q12" s="453" t="s">
        <v>76</v>
      </c>
      <c r="R12" s="453" t="s">
        <v>77</v>
      </c>
      <c r="S12" s="453" t="s">
        <v>78</v>
      </c>
      <c r="T12" s="79">
        <f>SUM(T13:T14)</f>
        <v>0</v>
      </c>
      <c r="U12" s="822"/>
      <c r="V12" s="822"/>
      <c r="W12" s="822"/>
      <c r="X12" s="453" t="s">
        <v>79</v>
      </c>
      <c r="Y12" s="453" t="s">
        <v>80</v>
      </c>
      <c r="Z12" s="847"/>
      <c r="AA12" s="822"/>
      <c r="AB12" s="822"/>
      <c r="AC12" s="822"/>
      <c r="AD12" s="822"/>
      <c r="AE12" s="821"/>
      <c r="AF12" s="455" t="s">
        <v>81</v>
      </c>
      <c r="AG12" s="455" t="s">
        <v>82</v>
      </c>
      <c r="AH12" s="455" t="s">
        <v>83</v>
      </c>
      <c r="AI12" s="821"/>
      <c r="AJ12" s="822"/>
      <c r="AK12" s="457" t="s">
        <v>84</v>
      </c>
      <c r="AL12" s="457" t="s">
        <v>85</v>
      </c>
      <c r="AM12" s="457" t="s">
        <v>86</v>
      </c>
      <c r="AN12" s="457" t="s">
        <v>87</v>
      </c>
      <c r="AO12" s="457" t="s">
        <v>88</v>
      </c>
      <c r="AP12" s="457" t="s">
        <v>89</v>
      </c>
      <c r="AQ12" s="457" t="s">
        <v>90</v>
      </c>
      <c r="AR12" s="831"/>
      <c r="AS12" s="822"/>
      <c r="AT12" s="822"/>
    </row>
    <row r="13" spans="1:233" s="458" customFormat="1" ht="107.25" customHeight="1">
      <c r="A13" s="461"/>
      <c r="B13" s="462">
        <v>1</v>
      </c>
      <c r="C13" s="463" t="s">
        <v>860</v>
      </c>
      <c r="D13" s="464">
        <v>0.5</v>
      </c>
      <c r="E13" s="465">
        <v>0.2</v>
      </c>
      <c r="F13" s="466"/>
      <c r="G13" s="467">
        <f t="shared" ref="G13" si="0">IF(ISERROR(F13/E13),"",(F13/E13))</f>
        <v>0</v>
      </c>
      <c r="H13" s="466">
        <v>0.2</v>
      </c>
      <c r="I13" s="466"/>
      <c r="J13" s="467">
        <f t="shared" ref="J13" si="1">IF(ISERROR(I13/H13),"",(I13/H13))</f>
        <v>0</v>
      </c>
      <c r="K13" s="466">
        <v>0.3</v>
      </c>
      <c r="L13" s="466"/>
      <c r="M13" s="467">
        <f t="shared" ref="M13" si="2">IF(ISERROR(L13/K13),"",(L13/K13))</f>
        <v>0</v>
      </c>
      <c r="N13" s="466">
        <v>0.3</v>
      </c>
      <c r="O13" s="466"/>
      <c r="P13" s="467">
        <f t="shared" ref="P13" si="3">IF(ISERROR(O13/N13),"",(O13/N13))</f>
        <v>0</v>
      </c>
      <c r="Q13" s="466">
        <f t="shared" ref="Q13" si="4">SUM(E13,H13,K13,N13)</f>
        <v>1</v>
      </c>
      <c r="R13" s="468"/>
      <c r="S13" s="467">
        <f t="shared" ref="S13" si="5">IF((IF(ISERROR(R13/Q13),0,(R13/Q13)))&gt;1,1,(IF(ISERROR(R13/Q13),0,(R13/Q13))))</f>
        <v>0</v>
      </c>
      <c r="T13" s="467">
        <f t="shared" ref="T13" si="6">S13*D13</f>
        <v>0</v>
      </c>
      <c r="U13" s="442" t="s">
        <v>836</v>
      </c>
      <c r="V13" s="442" t="s">
        <v>837</v>
      </c>
      <c r="W13" s="469" t="s">
        <v>838</v>
      </c>
      <c r="X13" s="442" t="s">
        <v>839</v>
      </c>
      <c r="Y13" s="442" t="s">
        <v>840</v>
      </c>
      <c r="Z13" s="313" t="s">
        <v>92</v>
      </c>
      <c r="AA13" s="313" t="s">
        <v>110</v>
      </c>
      <c r="AB13" s="313" t="s">
        <v>93</v>
      </c>
      <c r="AC13" s="313" t="s">
        <v>91</v>
      </c>
      <c r="AD13" s="313" t="s">
        <v>94</v>
      </c>
      <c r="AE13" s="313" t="s">
        <v>95</v>
      </c>
      <c r="AF13" s="313" t="s">
        <v>125</v>
      </c>
      <c r="AG13" s="112">
        <v>2023</v>
      </c>
      <c r="AH13" s="313" t="s">
        <v>125</v>
      </c>
      <c r="AI13" s="112" t="s">
        <v>96</v>
      </c>
      <c r="AJ13" s="112" t="s">
        <v>841</v>
      </c>
      <c r="AK13" s="173" t="s">
        <v>850</v>
      </c>
      <c r="AL13" s="463" t="s">
        <v>843</v>
      </c>
      <c r="AM13" s="112" t="s">
        <v>125</v>
      </c>
      <c r="AN13" s="112" t="s">
        <v>125</v>
      </c>
      <c r="AO13" s="172" t="s">
        <v>152</v>
      </c>
      <c r="AP13" s="172" t="s">
        <v>153</v>
      </c>
      <c r="AQ13" s="112" t="s">
        <v>844</v>
      </c>
      <c r="AR13" s="442" t="s">
        <v>845</v>
      </c>
      <c r="AS13" s="442" t="s">
        <v>851</v>
      </c>
      <c r="AT13" s="442" t="s">
        <v>861</v>
      </c>
    </row>
    <row r="14" spans="1:233" s="458" customFormat="1" ht="77.25" customHeight="1">
      <c r="A14" s="461"/>
      <c r="B14" s="462">
        <v>2</v>
      </c>
      <c r="C14" s="463" t="s">
        <v>862</v>
      </c>
      <c r="D14" s="464">
        <v>0.5</v>
      </c>
      <c r="E14" s="465">
        <v>0.1</v>
      </c>
      <c r="F14" s="466"/>
      <c r="G14" s="467">
        <f>IF(ISERROR(F14/E14),"",(F14/E14))</f>
        <v>0</v>
      </c>
      <c r="H14" s="466">
        <v>0.3</v>
      </c>
      <c r="I14" s="466"/>
      <c r="J14" s="467">
        <f>IF(ISERROR(I14/H14),"",(I14/H14))</f>
        <v>0</v>
      </c>
      <c r="K14" s="466">
        <v>0.3</v>
      </c>
      <c r="L14" s="466"/>
      <c r="M14" s="467">
        <f>IF(ISERROR(L14/K14),"",(L14/K14))</f>
        <v>0</v>
      </c>
      <c r="N14" s="466">
        <v>0.3</v>
      </c>
      <c r="O14" s="466"/>
      <c r="P14" s="467">
        <f>IF(ISERROR(O14/N14),"",(O14/N14))</f>
        <v>0</v>
      </c>
      <c r="Q14" s="466">
        <f>SUM(E14,H14,K14,N14)</f>
        <v>1</v>
      </c>
      <c r="R14" s="468"/>
      <c r="S14" s="467">
        <f>IF((IF(ISERROR(R14/Q14),0,(R14/Q14)))&gt;1,1,(IF(ISERROR(R14/Q14),0,(R14/Q14))))</f>
        <v>0</v>
      </c>
      <c r="T14" s="467">
        <f>S14*D14</f>
        <v>0</v>
      </c>
      <c r="U14" s="442" t="s">
        <v>863</v>
      </c>
      <c r="V14" s="442" t="s">
        <v>864</v>
      </c>
      <c r="W14" s="467" t="s">
        <v>865</v>
      </c>
      <c r="X14" s="442" t="s">
        <v>866</v>
      </c>
      <c r="Y14" s="442" t="s">
        <v>867</v>
      </c>
      <c r="Z14" s="313" t="s">
        <v>148</v>
      </c>
      <c r="AA14" s="313" t="s">
        <v>110</v>
      </c>
      <c r="AB14" s="313" t="s">
        <v>93</v>
      </c>
      <c r="AC14" s="313" t="s">
        <v>91</v>
      </c>
      <c r="AD14" s="313" t="s">
        <v>94</v>
      </c>
      <c r="AE14" s="313" t="s">
        <v>95</v>
      </c>
      <c r="AF14" s="313" t="s">
        <v>125</v>
      </c>
      <c r="AG14" s="112">
        <v>2023</v>
      </c>
      <c r="AH14" s="313" t="s">
        <v>125</v>
      </c>
      <c r="AI14" s="112" t="s">
        <v>96</v>
      </c>
      <c r="AJ14" s="112" t="s">
        <v>114</v>
      </c>
      <c r="AK14" s="173" t="s">
        <v>151</v>
      </c>
      <c r="AL14" s="463" t="s">
        <v>868</v>
      </c>
      <c r="AM14" s="112" t="s">
        <v>125</v>
      </c>
      <c r="AN14" s="172" t="s">
        <v>869</v>
      </c>
      <c r="AO14" s="172" t="s">
        <v>152</v>
      </c>
      <c r="AP14" s="172" t="s">
        <v>153</v>
      </c>
      <c r="AQ14" s="112"/>
      <c r="AR14" s="442" t="s">
        <v>871</v>
      </c>
      <c r="AS14" s="442" t="s">
        <v>870</v>
      </c>
      <c r="AT14" s="442" t="s">
        <v>861</v>
      </c>
    </row>
  </sheetData>
  <mergeCells count="47">
    <mergeCell ref="AT11:AT12"/>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B10:D10"/>
    <mergeCell ref="E10:T10"/>
    <mergeCell ref="U10:AT10"/>
    <mergeCell ref="R5:AI6"/>
    <mergeCell ref="AJ5:AT6"/>
    <mergeCell ref="B7:C7"/>
    <mergeCell ref="D7:Z7"/>
    <mergeCell ref="AA7:AB7"/>
    <mergeCell ref="AC7:AJ7"/>
    <mergeCell ref="AK7:AL7"/>
    <mergeCell ref="AM7:AT7"/>
    <mergeCell ref="B2:B6"/>
    <mergeCell ref="C2:Q4"/>
    <mergeCell ref="C5:Q6"/>
    <mergeCell ref="R2:AI4"/>
    <mergeCell ref="AJ2:AT2"/>
    <mergeCell ref="AJ3:AT3"/>
    <mergeCell ref="AJ4:AT4"/>
  </mergeCells>
  <dataValidations count="10">
    <dataValidation type="list" operator="equal" allowBlank="1" showErrorMessage="1" sqref="AB13:AB43">
      <formula1>"Alcaldía Local,Central,Sectorial,"</formula1>
      <formula2>0</formula2>
    </dataValidation>
    <dataValidation type="list" operator="equal" allowBlank="1" showErrorMessage="1" sqref="AC13:AC43">
      <formula1>"Coeficiente,Índice o razón,Porcentaje,Tasa,Valor absoluto"</formula1>
      <formula2>0</formula2>
    </dataValidation>
    <dataValidation type="list" operator="equal" allowBlank="1" showErrorMessage="1" sqref="AD13:AD43">
      <formula1>"Diario,Semanal,Mensual,Bimestral ,Trimestral,Semestral ,Anual"</formula1>
      <formula2>0</formula2>
    </dataValidation>
    <dataValidation type="list" operator="equal" allowBlank="1" showErrorMessage="1" sqref="AE13:AE43">
      <formula1>"Alta ,Media ,Baja"</formula1>
      <formula2>0</formula2>
    </dataValidation>
    <dataValidation type="list" operator="equal" allowBlank="1" showErrorMessage="1" sqref="AI13:AI43">
      <formula1>"Gestión"</formula1>
      <formula2>0</formula2>
    </dataValidation>
    <dataValidation type="list" operator="equal" allowBlank="1" showErrorMessage="1" sqref="AJ13:AJ43">
      <formula1>",Distrital ,Dsitrital-Rural ,Distrital- Urbano,Entidad ,Localidad,UPZ,Departamental,Regional,Nacional"</formula1>
      <formula2>0</formula2>
    </dataValidation>
    <dataValidation type="list" operator="equal" allowBlank="1" showErrorMessage="1" sqref="AP21:AQ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1:Z43">
      <formula1>"Eficacia,Eficiencia,Efectividad,"</formula1>
      <formula2>0</formula2>
    </dataValidation>
    <dataValidation operator="equal" allowBlank="1" showErrorMessage="1" sqref="AK7">
      <formula1>0</formula1>
      <formula2>0</formula2>
    </dataValidation>
    <dataValidation type="list" operator="equal" allowBlank="1" showErrorMessage="1" sqref="AK21:AK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ageMargins left="0.7" right="0.7" top="0.75" bottom="0.75" header="0.3" footer="0.3"/>
  <pageSetup paperSize="9" scale="11" orientation="portrait"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x14:formula1>
            <xm:f>'[PROPUESTA POA 2022 DIRECCIÓN DE SEGURIDAD (1).xlsx]datos'!#REF!</xm:f>
          </x14:formula1>
          <xm:sqref>AP15:AQ20</xm:sqref>
        </x14:dataValidation>
        <x14:dataValidation type="list" allowBlank="1" showInputMessage="1" showErrorMessage="1">
          <x14:formula1>
            <xm:f>'[PROPUESTA POA 2022 DIRECCIÓN DE SEGURIDAD (1).xlsx]datos'!#REF!</xm:f>
          </x14:formula1>
          <xm:sqref>AK15:AK20 AO15:AO20</xm:sqref>
        </x14:dataValidation>
        <x14:dataValidation type="list" allowBlank="1" showInputMessage="1" showErrorMessage="1">
          <x14:formula1>
            <xm:f>'[MATRIZ POA Dirección de Seguridad.xlsx]datos'!#REF!</xm:f>
          </x14:formula1>
          <xm:sqref>AM7:AT7</xm:sqref>
        </x14:dataValidation>
        <x14:dataValidation type="list" errorStyle="information" operator="equal" showInputMessage="1" showErrorMessage="1" prompt="Escoja el Proceso del Menú desplegable">
          <x14:formula1>
            <xm:f>'[MATRIZ POA Dirección de Seguridad.xlsx]datos'!#REF!</xm:f>
          </x14:formula1>
          <xm:sqref>D7:Z7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W1"/>
  <sheetViews>
    <sheetView showGridLines="0" view="pageBreakPreview" zoomScale="60" zoomScaleNormal="70" workbookViewId="0">
      <selection activeCell="D20" sqref="D20"/>
    </sheetView>
  </sheetViews>
  <sheetFormatPr baseColWidth="10" defaultColWidth="20.5703125" defaultRowHeight="12.75" customHeight="1"/>
  <cols>
    <col min="1" max="2" width="20.5703125" style="21"/>
    <col min="3" max="3" width="20.5703125" style="23"/>
    <col min="4" max="20" width="20.5703125" style="21"/>
    <col min="21" max="22" width="20.5703125" style="23"/>
    <col min="23" max="25" width="20.5703125" style="21"/>
    <col min="26" max="36" width="20.5703125" style="24"/>
    <col min="37" max="43" width="20.5703125" style="25"/>
    <col min="44" max="49" width="20.5703125" style="24"/>
    <col min="50" max="16384" width="20.5703125" style="21"/>
  </cols>
  <sheetData/>
  <sheetProtection selectLockedCells="1" selectUnlockedCells="1"/>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Z38"/>
  <sheetViews>
    <sheetView showGridLines="0" view="pageBreakPreview" zoomScale="60" zoomScaleNormal="20" workbookViewId="0">
      <pane xSplit="2" ySplit="11" topLeftCell="C12" activePane="bottomRight" state="frozen"/>
      <selection pane="topRight" activeCell="B2" sqref="B2:BJ25"/>
      <selection pane="bottomLeft" activeCell="B2" sqref="B2:BJ25"/>
      <selection pane="bottomRight" activeCell="B12" sqref="B12:B15"/>
    </sheetView>
  </sheetViews>
  <sheetFormatPr baseColWidth="10" defaultColWidth="20.5703125" defaultRowHeight="12.75" customHeight="1"/>
  <cols>
    <col min="1" max="1" width="20.140625" style="73" customWidth="1"/>
    <col min="2" max="2" width="43.28515625" style="73" customWidth="1"/>
    <col min="3" max="3" width="13.7109375" style="73" customWidth="1"/>
    <col min="4" max="4" width="8.42578125" style="73" customWidth="1"/>
    <col min="5" max="5" width="9.5703125" style="73" customWidth="1"/>
    <col min="6" max="6" width="16.7109375" style="73" customWidth="1"/>
    <col min="7" max="7" width="9.5703125" style="73" customWidth="1"/>
    <col min="8" max="8" width="8" style="73" customWidth="1"/>
    <col min="9" max="9" width="16.5703125" style="73" customWidth="1"/>
    <col min="10" max="10" width="11" style="73" customWidth="1"/>
    <col min="11" max="12" width="12" style="73" customWidth="1"/>
    <col min="13" max="13" width="10.140625" style="73" customWidth="1"/>
    <col min="14" max="14" width="10.7109375" style="73" customWidth="1"/>
    <col min="15" max="15" width="10.85546875" style="73" customWidth="1"/>
    <col min="16" max="16" width="11" style="73" customWidth="1"/>
    <col min="17" max="17" width="13" style="73" customWidth="1"/>
    <col min="18" max="18" width="11.5703125" style="73" customWidth="1"/>
    <col min="19" max="19" width="11" style="73" customWidth="1"/>
    <col min="20" max="20" width="39" style="73" bestFit="1" customWidth="1"/>
    <col min="21" max="21" width="31.85546875" style="73" customWidth="1"/>
    <col min="22" max="22" width="20.5703125" style="73" customWidth="1"/>
    <col min="23" max="23" width="28.85546875" style="73" customWidth="1"/>
    <col min="24" max="24" width="32.85546875" style="73" customWidth="1"/>
    <col min="25" max="35" width="20.5703125" style="74" customWidth="1"/>
    <col min="36" max="36" width="31.42578125" style="74" customWidth="1"/>
    <col min="37" max="37" width="28" style="74" customWidth="1"/>
    <col min="38" max="38" width="20.5703125" style="74" customWidth="1"/>
    <col min="39" max="39" width="23.5703125" style="74" customWidth="1"/>
    <col min="40" max="40" width="20.5703125" style="74" customWidth="1"/>
    <col min="41" max="41" width="56.28515625" style="74" customWidth="1"/>
    <col min="42" max="42" width="26.28515625" style="74" customWidth="1"/>
    <col min="43" max="43" width="20.5703125" style="74" customWidth="1"/>
    <col min="44" max="44" width="23.85546875" style="74" customWidth="1"/>
    <col min="45" max="45" width="31.42578125" style="74" bestFit="1" customWidth="1"/>
    <col min="46" max="234" width="20.5703125" style="73" customWidth="1"/>
  </cols>
  <sheetData>
    <row r="1" spans="1:234" s="166" customFormat="1" ht="16.5" customHeight="1" thickBot="1">
      <c r="A1" s="856"/>
      <c r="B1" s="689" t="s">
        <v>34</v>
      </c>
      <c r="C1" s="690"/>
      <c r="D1" s="690"/>
      <c r="E1" s="690"/>
      <c r="F1" s="690"/>
      <c r="G1" s="690"/>
      <c r="H1" s="690"/>
      <c r="I1" s="690"/>
      <c r="J1" s="690"/>
      <c r="K1" s="690"/>
      <c r="L1" s="690"/>
      <c r="M1" s="690"/>
      <c r="N1" s="690"/>
      <c r="O1" s="690"/>
      <c r="P1" s="691"/>
      <c r="Q1" s="695" t="s">
        <v>35</v>
      </c>
      <c r="R1" s="696"/>
      <c r="S1" s="696"/>
      <c r="T1" s="696"/>
      <c r="U1" s="696"/>
      <c r="V1" s="696"/>
      <c r="W1" s="696"/>
      <c r="X1" s="696"/>
      <c r="Y1" s="696"/>
      <c r="Z1" s="696"/>
      <c r="AA1" s="696"/>
      <c r="AB1" s="696"/>
      <c r="AC1" s="696"/>
      <c r="AD1" s="696"/>
      <c r="AE1" s="696"/>
      <c r="AF1" s="696"/>
      <c r="AG1" s="696"/>
      <c r="AH1" s="697"/>
      <c r="AI1" s="710" t="s">
        <v>36</v>
      </c>
      <c r="AJ1" s="711"/>
      <c r="AK1" s="711"/>
      <c r="AL1" s="711"/>
      <c r="AM1" s="711"/>
      <c r="AN1" s="711"/>
      <c r="AO1" s="711"/>
      <c r="AP1" s="711"/>
      <c r="AQ1" s="711"/>
      <c r="AR1" s="711"/>
      <c r="AS1" s="711"/>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c r="GI1" s="167"/>
      <c r="GJ1" s="167"/>
      <c r="GK1" s="167"/>
      <c r="GL1" s="167"/>
      <c r="GM1" s="167"/>
      <c r="GN1" s="167"/>
      <c r="GO1" s="167"/>
      <c r="GP1" s="167"/>
      <c r="GQ1" s="167"/>
      <c r="GR1" s="167"/>
      <c r="GS1" s="167"/>
      <c r="GT1" s="167"/>
      <c r="GU1" s="167"/>
      <c r="GV1" s="167"/>
      <c r="GW1" s="167"/>
      <c r="GX1" s="167"/>
      <c r="GY1" s="167"/>
      <c r="GZ1" s="167"/>
      <c r="HA1" s="167"/>
      <c r="HB1" s="167"/>
      <c r="HC1" s="167"/>
      <c r="HD1" s="167"/>
      <c r="HE1" s="167"/>
      <c r="HF1" s="167"/>
      <c r="HG1" s="167"/>
      <c r="HH1" s="167"/>
      <c r="HI1" s="167"/>
      <c r="HJ1" s="167"/>
      <c r="HK1" s="167"/>
      <c r="HL1" s="167"/>
      <c r="HM1" s="167"/>
      <c r="HN1" s="167"/>
      <c r="HO1" s="167"/>
      <c r="HP1" s="167"/>
      <c r="HQ1" s="167"/>
      <c r="HR1" s="167"/>
      <c r="HS1" s="167"/>
      <c r="HT1" s="167"/>
      <c r="HU1" s="167"/>
      <c r="HV1" s="167"/>
      <c r="HW1" s="167"/>
      <c r="HX1" s="167"/>
      <c r="HY1" s="167"/>
      <c r="HZ1" s="167"/>
    </row>
    <row r="2" spans="1:234" s="166" customFormat="1" ht="24" thickBot="1">
      <c r="A2" s="857"/>
      <c r="B2" s="704"/>
      <c r="C2" s="705"/>
      <c r="D2" s="705"/>
      <c r="E2" s="705"/>
      <c r="F2" s="705"/>
      <c r="G2" s="705"/>
      <c r="H2" s="705"/>
      <c r="I2" s="705"/>
      <c r="J2" s="705"/>
      <c r="K2" s="705"/>
      <c r="L2" s="705"/>
      <c r="M2" s="705"/>
      <c r="N2" s="705"/>
      <c r="O2" s="705"/>
      <c r="P2" s="706"/>
      <c r="Q2" s="707"/>
      <c r="R2" s="708"/>
      <c r="S2" s="708"/>
      <c r="T2" s="708"/>
      <c r="U2" s="708"/>
      <c r="V2" s="708"/>
      <c r="W2" s="708"/>
      <c r="X2" s="708"/>
      <c r="Y2" s="708"/>
      <c r="Z2" s="708"/>
      <c r="AA2" s="708"/>
      <c r="AB2" s="708"/>
      <c r="AC2" s="708"/>
      <c r="AD2" s="708"/>
      <c r="AE2" s="708"/>
      <c r="AF2" s="708"/>
      <c r="AG2" s="708"/>
      <c r="AH2" s="709"/>
      <c r="AI2" s="710" t="s">
        <v>37</v>
      </c>
      <c r="AJ2" s="711"/>
      <c r="AK2" s="711"/>
      <c r="AL2" s="711"/>
      <c r="AM2" s="711"/>
      <c r="AN2" s="711"/>
      <c r="AO2" s="711"/>
      <c r="AP2" s="711"/>
      <c r="AQ2" s="711"/>
      <c r="AR2" s="711"/>
      <c r="AS2" s="711"/>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CP2" s="167"/>
      <c r="CQ2" s="167"/>
      <c r="CR2" s="167"/>
      <c r="CS2" s="167"/>
      <c r="CT2" s="167"/>
      <c r="CU2" s="167"/>
      <c r="CV2" s="167"/>
      <c r="CW2" s="167"/>
      <c r="CX2" s="167"/>
      <c r="CY2" s="167"/>
      <c r="CZ2" s="167"/>
      <c r="DA2" s="167"/>
      <c r="DB2" s="167"/>
      <c r="DC2" s="167"/>
      <c r="DD2" s="167"/>
      <c r="DE2" s="167"/>
      <c r="DF2" s="167"/>
      <c r="DG2" s="167"/>
      <c r="DH2" s="167"/>
      <c r="DI2" s="167"/>
      <c r="DJ2" s="167"/>
      <c r="DK2" s="167"/>
      <c r="DL2" s="167"/>
      <c r="DM2" s="167"/>
      <c r="DN2" s="167"/>
      <c r="DO2" s="167"/>
      <c r="DP2" s="167"/>
      <c r="DQ2" s="167"/>
      <c r="DR2" s="167"/>
      <c r="DS2" s="167"/>
      <c r="DT2" s="167"/>
      <c r="DU2" s="167"/>
      <c r="DV2" s="167"/>
      <c r="DW2" s="167"/>
      <c r="DX2" s="167"/>
      <c r="DY2" s="167"/>
      <c r="DZ2" s="167"/>
      <c r="EA2" s="167"/>
      <c r="EB2" s="167"/>
      <c r="EC2" s="167"/>
      <c r="ED2" s="167"/>
      <c r="EE2" s="167"/>
      <c r="EF2" s="167"/>
      <c r="EG2" s="167"/>
      <c r="EH2" s="167"/>
      <c r="EI2" s="167"/>
      <c r="EJ2" s="167"/>
      <c r="EK2" s="167"/>
      <c r="EL2" s="167"/>
      <c r="EM2" s="167"/>
      <c r="EN2" s="167"/>
      <c r="EO2" s="167"/>
      <c r="EP2" s="167"/>
      <c r="EQ2" s="167"/>
      <c r="ER2" s="167"/>
      <c r="ES2" s="167"/>
      <c r="ET2" s="167"/>
      <c r="EU2" s="167"/>
      <c r="EV2" s="167"/>
      <c r="EW2" s="167"/>
      <c r="EX2" s="167"/>
      <c r="EY2" s="167"/>
      <c r="EZ2" s="167"/>
      <c r="FA2" s="167"/>
      <c r="FB2" s="167"/>
      <c r="FC2" s="167"/>
      <c r="FD2" s="167"/>
      <c r="FE2" s="167"/>
      <c r="FF2" s="167"/>
      <c r="FG2" s="167"/>
      <c r="FH2" s="167"/>
      <c r="FI2" s="167"/>
      <c r="FJ2" s="167"/>
      <c r="FK2" s="167"/>
      <c r="FL2" s="167"/>
      <c r="FM2" s="167"/>
      <c r="FN2" s="167"/>
      <c r="FO2" s="167"/>
      <c r="FP2" s="167"/>
      <c r="FQ2" s="167"/>
      <c r="FR2" s="167"/>
      <c r="FS2" s="167"/>
      <c r="FT2" s="167"/>
      <c r="FU2" s="167"/>
      <c r="FV2" s="167"/>
      <c r="FW2" s="167"/>
      <c r="FX2" s="167"/>
      <c r="FY2" s="167"/>
      <c r="FZ2" s="167"/>
      <c r="GA2" s="167"/>
      <c r="GB2" s="167"/>
      <c r="GC2" s="167"/>
      <c r="GD2" s="167"/>
      <c r="GE2" s="167"/>
      <c r="GF2" s="167"/>
      <c r="GG2" s="167"/>
      <c r="GH2" s="167"/>
      <c r="GI2" s="167"/>
      <c r="GJ2" s="167"/>
      <c r="GK2" s="167"/>
      <c r="GL2" s="167"/>
      <c r="GM2" s="167"/>
      <c r="GN2" s="167"/>
      <c r="GO2" s="167"/>
      <c r="GP2" s="167"/>
      <c r="GQ2" s="167"/>
      <c r="GR2" s="167"/>
      <c r="GS2" s="167"/>
      <c r="GT2" s="167"/>
      <c r="GU2" s="167"/>
      <c r="GV2" s="167"/>
      <c r="GW2" s="167"/>
      <c r="GX2" s="167"/>
      <c r="GY2" s="167"/>
      <c r="GZ2" s="167"/>
      <c r="HA2" s="167"/>
      <c r="HB2" s="167"/>
      <c r="HC2" s="167"/>
      <c r="HD2" s="167"/>
      <c r="HE2" s="167"/>
      <c r="HF2" s="167"/>
      <c r="HG2" s="167"/>
      <c r="HH2" s="167"/>
      <c r="HI2" s="167"/>
      <c r="HJ2" s="167"/>
      <c r="HK2" s="167"/>
      <c r="HL2" s="167"/>
      <c r="HM2" s="167"/>
      <c r="HN2" s="167"/>
      <c r="HO2" s="167"/>
      <c r="HP2" s="167"/>
      <c r="HQ2" s="167"/>
      <c r="HR2" s="167"/>
      <c r="HS2" s="167"/>
      <c r="HT2" s="167"/>
      <c r="HU2" s="167"/>
      <c r="HV2" s="167"/>
      <c r="HW2" s="167"/>
      <c r="HX2" s="167"/>
      <c r="HY2" s="167"/>
      <c r="HZ2" s="167"/>
    </row>
    <row r="3" spans="1:234" s="166" customFormat="1" ht="20.25" customHeight="1" thickBot="1">
      <c r="A3" s="857"/>
      <c r="B3" s="692"/>
      <c r="C3" s="693"/>
      <c r="D3" s="693"/>
      <c r="E3" s="693"/>
      <c r="F3" s="693"/>
      <c r="G3" s="693"/>
      <c r="H3" s="693"/>
      <c r="I3" s="693"/>
      <c r="J3" s="693"/>
      <c r="K3" s="693"/>
      <c r="L3" s="693"/>
      <c r="M3" s="693"/>
      <c r="N3" s="693"/>
      <c r="O3" s="693"/>
      <c r="P3" s="694"/>
      <c r="Q3" s="698"/>
      <c r="R3" s="699"/>
      <c r="S3" s="699"/>
      <c r="T3" s="699"/>
      <c r="U3" s="699"/>
      <c r="V3" s="699"/>
      <c r="W3" s="699"/>
      <c r="X3" s="699"/>
      <c r="Y3" s="699"/>
      <c r="Z3" s="699"/>
      <c r="AA3" s="699"/>
      <c r="AB3" s="699"/>
      <c r="AC3" s="699"/>
      <c r="AD3" s="699"/>
      <c r="AE3" s="699"/>
      <c r="AF3" s="699"/>
      <c r="AG3" s="699"/>
      <c r="AH3" s="700"/>
      <c r="AI3" s="710" t="s">
        <v>38</v>
      </c>
      <c r="AJ3" s="711"/>
      <c r="AK3" s="711"/>
      <c r="AL3" s="711"/>
      <c r="AM3" s="711"/>
      <c r="AN3" s="711"/>
      <c r="AO3" s="711"/>
      <c r="AP3" s="711"/>
      <c r="AQ3" s="711"/>
      <c r="AR3" s="711"/>
      <c r="AS3" s="711"/>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c r="CI3" s="167"/>
      <c r="CJ3" s="167"/>
      <c r="CK3" s="167"/>
      <c r="CL3" s="167"/>
      <c r="CM3" s="167"/>
      <c r="CN3" s="167"/>
      <c r="CO3" s="167"/>
      <c r="CP3" s="167"/>
      <c r="CQ3" s="167"/>
      <c r="CR3" s="167"/>
      <c r="CS3" s="167"/>
      <c r="CT3" s="167"/>
      <c r="CU3" s="167"/>
      <c r="CV3" s="167"/>
      <c r="CW3" s="167"/>
      <c r="CX3" s="167"/>
      <c r="CY3" s="167"/>
      <c r="CZ3" s="167"/>
      <c r="DA3" s="167"/>
      <c r="DB3" s="167"/>
      <c r="DC3" s="167"/>
      <c r="DD3" s="167"/>
      <c r="DE3" s="167"/>
      <c r="DF3" s="167"/>
      <c r="DG3" s="167"/>
      <c r="DH3" s="167"/>
      <c r="DI3" s="167"/>
      <c r="DJ3" s="167"/>
      <c r="DK3" s="167"/>
      <c r="DL3" s="167"/>
      <c r="DM3" s="167"/>
      <c r="DN3" s="167"/>
      <c r="DO3" s="167"/>
      <c r="DP3" s="167"/>
      <c r="DQ3" s="167"/>
      <c r="DR3" s="167"/>
      <c r="DS3" s="167"/>
      <c r="DT3" s="167"/>
      <c r="DU3" s="167"/>
      <c r="DV3" s="167"/>
      <c r="DW3" s="167"/>
      <c r="DX3" s="167"/>
      <c r="DY3" s="167"/>
      <c r="DZ3" s="167"/>
      <c r="EA3" s="167"/>
      <c r="EB3" s="167"/>
      <c r="EC3" s="167"/>
      <c r="ED3" s="167"/>
      <c r="EE3" s="167"/>
      <c r="EF3" s="167"/>
      <c r="EG3" s="167"/>
      <c r="EH3" s="167"/>
      <c r="EI3" s="167"/>
      <c r="EJ3" s="167"/>
      <c r="EK3" s="167"/>
      <c r="EL3" s="167"/>
      <c r="EM3" s="167"/>
      <c r="EN3" s="167"/>
      <c r="EO3" s="167"/>
      <c r="EP3" s="167"/>
      <c r="EQ3" s="167"/>
      <c r="ER3" s="167"/>
      <c r="ES3" s="167"/>
      <c r="ET3" s="167"/>
      <c r="EU3" s="167"/>
      <c r="EV3" s="167"/>
      <c r="EW3" s="167"/>
      <c r="EX3" s="167"/>
      <c r="EY3" s="167"/>
      <c r="EZ3" s="167"/>
      <c r="FA3" s="167"/>
      <c r="FB3" s="167"/>
      <c r="FC3" s="167"/>
      <c r="FD3" s="167"/>
      <c r="FE3" s="167"/>
      <c r="FF3" s="167"/>
      <c r="FG3" s="167"/>
      <c r="FH3" s="167"/>
      <c r="FI3" s="167"/>
      <c r="FJ3" s="167"/>
      <c r="FK3" s="167"/>
      <c r="FL3" s="167"/>
      <c r="FM3" s="167"/>
      <c r="FN3" s="167"/>
      <c r="FO3" s="167"/>
      <c r="FP3" s="167"/>
      <c r="FQ3" s="167"/>
      <c r="FR3" s="167"/>
      <c r="FS3" s="167"/>
      <c r="FT3" s="167"/>
      <c r="FU3" s="167"/>
      <c r="FV3" s="167"/>
      <c r="FW3" s="167"/>
      <c r="FX3" s="167"/>
      <c r="FY3" s="167"/>
      <c r="FZ3" s="167"/>
      <c r="GA3" s="167"/>
      <c r="GB3" s="167"/>
      <c r="GC3" s="167"/>
      <c r="GD3" s="167"/>
      <c r="GE3" s="167"/>
      <c r="GF3" s="167"/>
      <c r="GG3" s="167"/>
      <c r="GH3" s="167"/>
      <c r="GI3" s="167"/>
      <c r="GJ3" s="167"/>
      <c r="GK3" s="167"/>
      <c r="GL3" s="167"/>
      <c r="GM3" s="167"/>
      <c r="GN3" s="167"/>
      <c r="GO3" s="167"/>
      <c r="GP3" s="167"/>
      <c r="GQ3" s="167"/>
      <c r="GR3" s="167"/>
      <c r="GS3" s="167"/>
      <c r="GT3" s="167"/>
      <c r="GU3" s="167"/>
      <c r="GV3" s="167"/>
      <c r="GW3" s="167"/>
      <c r="GX3" s="167"/>
      <c r="GY3" s="167"/>
      <c r="GZ3" s="167"/>
      <c r="HA3" s="167"/>
      <c r="HB3" s="167"/>
      <c r="HC3" s="167"/>
      <c r="HD3" s="167"/>
      <c r="HE3" s="167"/>
      <c r="HF3" s="167"/>
      <c r="HG3" s="167"/>
      <c r="HH3" s="167"/>
      <c r="HI3" s="167"/>
      <c r="HJ3" s="167"/>
      <c r="HK3" s="167"/>
      <c r="HL3" s="167"/>
      <c r="HM3" s="167"/>
      <c r="HN3" s="167"/>
      <c r="HO3" s="167"/>
      <c r="HP3" s="167"/>
      <c r="HQ3" s="167"/>
      <c r="HR3" s="167"/>
      <c r="HS3" s="167"/>
      <c r="HT3" s="167"/>
      <c r="HU3" s="167"/>
      <c r="HV3" s="167"/>
      <c r="HW3" s="167"/>
      <c r="HX3" s="167"/>
      <c r="HY3" s="167"/>
      <c r="HZ3" s="167"/>
    </row>
    <row r="4" spans="1:234" s="166" customFormat="1" ht="30" customHeight="1">
      <c r="A4" s="857"/>
      <c r="B4" s="689" t="s">
        <v>39</v>
      </c>
      <c r="C4" s="690"/>
      <c r="D4" s="690"/>
      <c r="E4" s="690"/>
      <c r="F4" s="690"/>
      <c r="G4" s="690"/>
      <c r="H4" s="690"/>
      <c r="I4" s="690"/>
      <c r="J4" s="690"/>
      <c r="K4" s="690"/>
      <c r="L4" s="690"/>
      <c r="M4" s="690"/>
      <c r="N4" s="690"/>
      <c r="O4" s="690"/>
      <c r="P4" s="691"/>
      <c r="Q4" s="695" t="s">
        <v>40</v>
      </c>
      <c r="R4" s="696"/>
      <c r="S4" s="696"/>
      <c r="T4" s="696"/>
      <c r="U4" s="696"/>
      <c r="V4" s="696"/>
      <c r="W4" s="696"/>
      <c r="X4" s="696"/>
      <c r="Y4" s="696"/>
      <c r="Z4" s="696"/>
      <c r="AA4" s="696"/>
      <c r="AB4" s="696"/>
      <c r="AC4" s="696"/>
      <c r="AD4" s="696"/>
      <c r="AE4" s="696"/>
      <c r="AF4" s="696"/>
      <c r="AG4" s="696"/>
      <c r="AH4" s="697"/>
      <c r="AI4" s="689" t="s">
        <v>41</v>
      </c>
      <c r="AJ4" s="690"/>
      <c r="AK4" s="690"/>
      <c r="AL4" s="690"/>
      <c r="AM4" s="690"/>
      <c r="AN4" s="690"/>
      <c r="AO4" s="690"/>
      <c r="AP4" s="690"/>
      <c r="AQ4" s="690"/>
      <c r="AR4" s="690"/>
      <c r="AS4" s="690"/>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7"/>
      <c r="EQ4" s="167"/>
      <c r="ER4" s="167"/>
      <c r="ES4" s="167"/>
      <c r="ET4" s="167"/>
      <c r="EU4" s="167"/>
      <c r="EV4" s="167"/>
      <c r="EW4" s="167"/>
      <c r="EX4" s="167"/>
      <c r="EY4" s="167"/>
      <c r="EZ4" s="167"/>
      <c r="FA4" s="167"/>
      <c r="FB4" s="167"/>
      <c r="FC4" s="167"/>
      <c r="FD4" s="167"/>
      <c r="FE4" s="167"/>
      <c r="FF4" s="167"/>
      <c r="FG4" s="167"/>
      <c r="FH4" s="167"/>
      <c r="FI4" s="167"/>
      <c r="FJ4" s="167"/>
      <c r="FK4" s="167"/>
      <c r="FL4" s="167"/>
      <c r="FM4" s="167"/>
      <c r="FN4" s="167"/>
      <c r="FO4" s="167"/>
      <c r="FP4" s="167"/>
      <c r="FQ4" s="167"/>
      <c r="FR4" s="167"/>
      <c r="FS4" s="167"/>
      <c r="FT4" s="167"/>
      <c r="FU4" s="167"/>
      <c r="FV4" s="167"/>
      <c r="FW4" s="167"/>
      <c r="FX4" s="167"/>
      <c r="FY4" s="167"/>
      <c r="FZ4" s="167"/>
      <c r="GA4" s="167"/>
      <c r="GB4" s="167"/>
      <c r="GC4" s="167"/>
      <c r="GD4" s="167"/>
      <c r="GE4" s="167"/>
      <c r="GF4" s="167"/>
      <c r="GG4" s="167"/>
      <c r="GH4" s="167"/>
      <c r="GI4" s="167"/>
      <c r="GJ4" s="167"/>
      <c r="GK4" s="167"/>
      <c r="GL4" s="167"/>
      <c r="GM4" s="167"/>
      <c r="GN4" s="167"/>
      <c r="GO4" s="167"/>
      <c r="GP4" s="167"/>
      <c r="GQ4" s="167"/>
      <c r="GR4" s="167"/>
      <c r="GS4" s="167"/>
      <c r="GT4" s="167"/>
      <c r="GU4" s="167"/>
      <c r="GV4" s="167"/>
      <c r="GW4" s="167"/>
      <c r="GX4" s="167"/>
      <c r="GY4" s="167"/>
      <c r="GZ4" s="167"/>
      <c r="HA4" s="167"/>
      <c r="HB4" s="167"/>
      <c r="HC4" s="167"/>
      <c r="HD4" s="167"/>
      <c r="HE4" s="167"/>
      <c r="HF4" s="167"/>
      <c r="HG4" s="167"/>
      <c r="HH4" s="167"/>
      <c r="HI4" s="167"/>
      <c r="HJ4" s="167"/>
      <c r="HK4" s="167"/>
      <c r="HL4" s="167"/>
      <c r="HM4" s="167"/>
      <c r="HN4" s="167"/>
      <c r="HO4" s="167"/>
      <c r="HP4" s="167"/>
      <c r="HQ4" s="167"/>
      <c r="HR4" s="167"/>
      <c r="HS4" s="167"/>
      <c r="HT4" s="167"/>
      <c r="HU4" s="167"/>
      <c r="HV4" s="167"/>
      <c r="HW4" s="167"/>
      <c r="HX4" s="167"/>
      <c r="HY4" s="167"/>
      <c r="HZ4" s="167"/>
    </row>
    <row r="5" spans="1:234" s="166" customFormat="1" ht="27.75" customHeight="1" thickBot="1">
      <c r="A5" s="858"/>
      <c r="B5" s="692"/>
      <c r="C5" s="693"/>
      <c r="D5" s="693"/>
      <c r="E5" s="693"/>
      <c r="F5" s="693"/>
      <c r="G5" s="693"/>
      <c r="H5" s="693"/>
      <c r="I5" s="693"/>
      <c r="J5" s="693"/>
      <c r="K5" s="693"/>
      <c r="L5" s="693"/>
      <c r="M5" s="693"/>
      <c r="N5" s="693"/>
      <c r="O5" s="693"/>
      <c r="P5" s="694"/>
      <c r="Q5" s="698"/>
      <c r="R5" s="699"/>
      <c r="S5" s="699"/>
      <c r="T5" s="699"/>
      <c r="U5" s="699"/>
      <c r="V5" s="699"/>
      <c r="W5" s="699"/>
      <c r="X5" s="699"/>
      <c r="Y5" s="699"/>
      <c r="Z5" s="699"/>
      <c r="AA5" s="699"/>
      <c r="AB5" s="699"/>
      <c r="AC5" s="699"/>
      <c r="AD5" s="699"/>
      <c r="AE5" s="699"/>
      <c r="AF5" s="699"/>
      <c r="AG5" s="699"/>
      <c r="AH5" s="700"/>
      <c r="AI5" s="692"/>
      <c r="AJ5" s="693"/>
      <c r="AK5" s="693"/>
      <c r="AL5" s="693"/>
      <c r="AM5" s="693"/>
      <c r="AN5" s="693"/>
      <c r="AO5" s="693"/>
      <c r="AP5" s="693"/>
      <c r="AQ5" s="693"/>
      <c r="AR5" s="693"/>
      <c r="AS5" s="693"/>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c r="EE5" s="167"/>
      <c r="EF5" s="167"/>
      <c r="EG5" s="167"/>
      <c r="EH5" s="167"/>
      <c r="EI5" s="167"/>
      <c r="EJ5" s="167"/>
      <c r="EK5" s="167"/>
      <c r="EL5" s="167"/>
      <c r="EM5" s="167"/>
      <c r="EN5" s="167"/>
      <c r="EO5" s="167"/>
      <c r="EP5" s="167"/>
      <c r="EQ5" s="167"/>
      <c r="ER5" s="167"/>
      <c r="ES5" s="167"/>
      <c r="ET5" s="167"/>
      <c r="EU5" s="167"/>
      <c r="EV5" s="167"/>
      <c r="EW5" s="167"/>
      <c r="EX5" s="167"/>
      <c r="EY5" s="167"/>
      <c r="EZ5" s="167"/>
      <c r="FA5" s="167"/>
      <c r="FB5" s="167"/>
      <c r="FC5" s="167"/>
      <c r="FD5" s="167"/>
      <c r="FE5" s="167"/>
      <c r="FF5" s="167"/>
      <c r="FG5" s="167"/>
      <c r="FH5" s="167"/>
      <c r="FI5" s="167"/>
      <c r="FJ5" s="167"/>
      <c r="FK5" s="167"/>
      <c r="FL5" s="167"/>
      <c r="FM5" s="167"/>
      <c r="FN5" s="167"/>
      <c r="FO5" s="167"/>
      <c r="FP5" s="167"/>
      <c r="FQ5" s="167"/>
      <c r="FR5" s="167"/>
      <c r="FS5" s="167"/>
      <c r="FT5" s="167"/>
      <c r="FU5" s="167"/>
      <c r="FV5" s="167"/>
      <c r="FW5" s="167"/>
      <c r="FX5" s="167"/>
      <c r="FY5" s="167"/>
      <c r="FZ5" s="167"/>
      <c r="GA5" s="167"/>
      <c r="GB5" s="167"/>
      <c r="GC5" s="167"/>
      <c r="GD5" s="167"/>
      <c r="GE5" s="167"/>
      <c r="GF5" s="167"/>
      <c r="GG5" s="167"/>
      <c r="GH5" s="167"/>
      <c r="GI5" s="167"/>
      <c r="GJ5" s="167"/>
      <c r="GK5" s="167"/>
      <c r="GL5" s="167"/>
      <c r="GM5" s="167"/>
      <c r="GN5" s="167"/>
      <c r="GO5" s="167"/>
      <c r="GP5" s="167"/>
      <c r="GQ5" s="167"/>
      <c r="GR5" s="167"/>
      <c r="GS5" s="167"/>
      <c r="GT5" s="167"/>
      <c r="GU5" s="167"/>
      <c r="GV5" s="167"/>
      <c r="GW5" s="167"/>
      <c r="GX5" s="167"/>
      <c r="GY5" s="167"/>
      <c r="GZ5" s="167"/>
      <c r="HA5" s="167"/>
      <c r="HB5" s="167"/>
      <c r="HC5" s="167"/>
      <c r="HD5" s="167"/>
      <c r="HE5" s="167"/>
      <c r="HF5" s="167"/>
      <c r="HG5" s="167"/>
      <c r="HH5" s="167"/>
      <c r="HI5" s="167"/>
      <c r="HJ5" s="167"/>
      <c r="HK5" s="167"/>
      <c r="HL5" s="167"/>
      <c r="HM5" s="167"/>
      <c r="HN5" s="167"/>
      <c r="HO5" s="167"/>
      <c r="HP5" s="167"/>
      <c r="HQ5" s="167"/>
      <c r="HR5" s="167"/>
      <c r="HS5" s="167"/>
      <c r="HT5" s="167"/>
      <c r="HU5" s="167"/>
      <c r="HV5" s="167"/>
      <c r="HW5" s="167"/>
      <c r="HX5" s="167"/>
      <c r="HY5" s="167"/>
      <c r="HZ5" s="167"/>
    </row>
    <row r="6" spans="1:234" s="69" customFormat="1" ht="50.25" customHeight="1">
      <c r="A6" s="714" t="s">
        <v>42</v>
      </c>
      <c r="B6" s="715"/>
      <c r="C6" s="646" t="s">
        <v>516</v>
      </c>
      <c r="D6" s="646"/>
      <c r="E6" s="646"/>
      <c r="F6" s="646"/>
      <c r="G6" s="646"/>
      <c r="H6" s="646"/>
      <c r="I6" s="646"/>
      <c r="J6" s="646"/>
      <c r="K6" s="646"/>
      <c r="L6" s="646"/>
      <c r="M6" s="646"/>
      <c r="N6" s="646"/>
      <c r="O6" s="646"/>
      <c r="P6" s="646"/>
      <c r="Q6" s="646"/>
      <c r="R6" s="646"/>
      <c r="S6" s="646"/>
      <c r="T6" s="646"/>
      <c r="U6" s="646"/>
      <c r="V6" s="646"/>
      <c r="W6" s="646"/>
      <c r="X6" s="646"/>
      <c r="Y6" s="646"/>
      <c r="Z6" s="717" t="s">
        <v>43</v>
      </c>
      <c r="AA6" s="717"/>
      <c r="AB6" s="648" t="s">
        <v>159</v>
      </c>
      <c r="AC6" s="648"/>
      <c r="AD6" s="648"/>
      <c r="AE6" s="648"/>
      <c r="AF6" s="648"/>
      <c r="AG6" s="648"/>
      <c r="AH6" s="648"/>
      <c r="AI6" s="648"/>
      <c r="AJ6" s="717" t="s">
        <v>44</v>
      </c>
      <c r="AK6" s="717"/>
      <c r="AL6" s="721" t="s">
        <v>517</v>
      </c>
      <c r="AM6" s="721"/>
      <c r="AN6" s="721"/>
      <c r="AO6" s="721"/>
      <c r="AP6" s="721"/>
      <c r="AQ6" s="721"/>
      <c r="AR6" s="721"/>
      <c r="AS6" s="721"/>
    </row>
    <row r="7" spans="1:234" s="69" customFormat="1" ht="49.15" customHeight="1">
      <c r="A7" s="719" t="s">
        <v>45</v>
      </c>
      <c r="B7" s="720"/>
      <c r="C7" s="851" t="s">
        <v>518</v>
      </c>
      <c r="D7" s="852"/>
      <c r="E7" s="852"/>
      <c r="F7" s="852"/>
      <c r="G7" s="852"/>
      <c r="H7" s="852"/>
      <c r="I7" s="852"/>
      <c r="J7" s="852"/>
      <c r="K7" s="852"/>
      <c r="L7" s="852"/>
      <c r="M7" s="852"/>
      <c r="N7" s="852"/>
      <c r="O7" s="852"/>
      <c r="P7" s="852"/>
      <c r="Q7" s="852"/>
      <c r="R7" s="852"/>
      <c r="S7" s="852"/>
      <c r="T7" s="852"/>
      <c r="U7" s="852"/>
      <c r="V7" s="852"/>
      <c r="W7" s="852"/>
      <c r="X7" s="852"/>
      <c r="Y7" s="852"/>
      <c r="Z7" s="852"/>
      <c r="AA7" s="852"/>
      <c r="AB7" s="852"/>
      <c r="AC7" s="852"/>
      <c r="AD7" s="852"/>
      <c r="AE7" s="852"/>
      <c r="AF7" s="852"/>
      <c r="AG7" s="852"/>
      <c r="AH7" s="852"/>
      <c r="AI7" s="852"/>
      <c r="AJ7" s="852"/>
      <c r="AK7" s="853"/>
      <c r="AL7" s="77" t="s">
        <v>46</v>
      </c>
      <c r="AM7" s="854">
        <v>44915</v>
      </c>
      <c r="AN7" s="855"/>
      <c r="AO7" s="855"/>
      <c r="AP7" s="855"/>
      <c r="AQ7" s="855"/>
      <c r="AR7" s="855"/>
      <c r="AS7" s="855"/>
    </row>
    <row r="8" spans="1:234" s="458" customFormat="1" ht="27.75" customHeight="1">
      <c r="A8" s="845" t="s">
        <v>47</v>
      </c>
      <c r="B8" s="846"/>
      <c r="C8" s="846"/>
      <c r="D8" s="846"/>
      <c r="E8" s="846"/>
      <c r="F8" s="846"/>
      <c r="G8" s="846"/>
      <c r="H8" s="846"/>
      <c r="I8" s="846"/>
      <c r="J8" s="846"/>
      <c r="K8" s="846"/>
      <c r="L8" s="846"/>
      <c r="M8" s="846"/>
      <c r="N8" s="846"/>
      <c r="O8" s="846"/>
      <c r="P8" s="846"/>
      <c r="Q8" s="846"/>
      <c r="R8" s="846"/>
      <c r="S8" s="846"/>
      <c r="T8" s="846"/>
      <c r="U8" s="846"/>
      <c r="V8" s="846"/>
      <c r="W8" s="846"/>
      <c r="X8" s="846"/>
      <c r="Y8" s="846"/>
      <c r="Z8" s="846"/>
      <c r="AA8" s="846"/>
      <c r="AB8" s="846"/>
      <c r="AC8" s="846"/>
      <c r="AD8" s="846"/>
      <c r="AE8" s="846"/>
      <c r="AF8" s="846"/>
      <c r="AG8" s="846"/>
      <c r="AH8" s="846"/>
      <c r="AI8" s="846"/>
      <c r="AJ8" s="846"/>
      <c r="AK8" s="846"/>
      <c r="AL8" s="846"/>
      <c r="AM8" s="846"/>
      <c r="AN8" s="846"/>
      <c r="AO8" s="846"/>
      <c r="AP8" s="846"/>
      <c r="AQ8" s="846"/>
      <c r="AR8" s="846"/>
      <c r="AS8" s="846"/>
    </row>
    <row r="9" spans="1:234" s="458" customFormat="1" ht="25.5" customHeight="1">
      <c r="A9" s="825"/>
      <c r="B9" s="821"/>
      <c r="C9" s="821"/>
      <c r="D9" s="821" t="s">
        <v>48</v>
      </c>
      <c r="E9" s="821"/>
      <c r="F9" s="821"/>
      <c r="G9" s="821"/>
      <c r="H9" s="821"/>
      <c r="I9" s="821"/>
      <c r="J9" s="821"/>
      <c r="K9" s="821"/>
      <c r="L9" s="821"/>
      <c r="M9" s="821"/>
      <c r="N9" s="821"/>
      <c r="O9" s="821"/>
      <c r="P9" s="821"/>
      <c r="Q9" s="821"/>
      <c r="R9" s="821"/>
      <c r="S9" s="821"/>
      <c r="T9" s="821" t="s">
        <v>49</v>
      </c>
      <c r="U9" s="821"/>
      <c r="V9" s="821"/>
      <c r="W9" s="821"/>
      <c r="X9" s="821"/>
      <c r="Y9" s="821"/>
      <c r="Z9" s="821"/>
      <c r="AA9" s="821"/>
      <c r="AB9" s="821"/>
      <c r="AC9" s="821"/>
      <c r="AD9" s="821"/>
      <c r="AE9" s="821"/>
      <c r="AF9" s="821"/>
      <c r="AG9" s="821"/>
      <c r="AH9" s="821"/>
      <c r="AI9" s="821"/>
      <c r="AJ9" s="821"/>
      <c r="AK9" s="821"/>
      <c r="AL9" s="821"/>
      <c r="AM9" s="821"/>
      <c r="AN9" s="821"/>
      <c r="AO9" s="821"/>
      <c r="AP9" s="821"/>
      <c r="AQ9" s="821"/>
      <c r="AR9" s="821"/>
      <c r="AS9" s="821"/>
    </row>
    <row r="10" spans="1:234" s="452" customFormat="1" ht="27.75" customHeight="1">
      <c r="A10" s="825" t="s">
        <v>50</v>
      </c>
      <c r="B10" s="821" t="s">
        <v>51</v>
      </c>
      <c r="C10" s="821" t="s">
        <v>52</v>
      </c>
      <c r="D10" s="821" t="s">
        <v>53</v>
      </c>
      <c r="E10" s="821"/>
      <c r="F10" s="821"/>
      <c r="G10" s="821" t="s">
        <v>54</v>
      </c>
      <c r="H10" s="821"/>
      <c r="I10" s="821"/>
      <c r="J10" s="821" t="s">
        <v>55</v>
      </c>
      <c r="K10" s="821"/>
      <c r="L10" s="821"/>
      <c r="M10" s="821" t="s">
        <v>56</v>
      </c>
      <c r="N10" s="821"/>
      <c r="O10" s="821"/>
      <c r="P10" s="821" t="s">
        <v>57</v>
      </c>
      <c r="Q10" s="821"/>
      <c r="R10" s="821"/>
      <c r="S10" s="255" t="s">
        <v>58</v>
      </c>
      <c r="T10" s="821" t="s">
        <v>59</v>
      </c>
      <c r="U10" s="821" t="s">
        <v>60</v>
      </c>
      <c r="V10" s="821" t="s">
        <v>61</v>
      </c>
      <c r="W10" s="821" t="s">
        <v>62</v>
      </c>
      <c r="X10" s="821"/>
      <c r="Y10" s="823" t="s">
        <v>63</v>
      </c>
      <c r="Z10" s="821" t="s">
        <v>64</v>
      </c>
      <c r="AA10" s="821" t="s">
        <v>65</v>
      </c>
      <c r="AB10" s="821" t="s">
        <v>66</v>
      </c>
      <c r="AC10" s="821" t="s">
        <v>67</v>
      </c>
      <c r="AD10" s="821" t="s">
        <v>68</v>
      </c>
      <c r="AE10" s="821" t="s">
        <v>69</v>
      </c>
      <c r="AF10" s="821"/>
      <c r="AG10" s="821"/>
      <c r="AH10" s="821" t="s">
        <v>70</v>
      </c>
      <c r="AI10" s="821" t="s">
        <v>71</v>
      </c>
      <c r="AJ10" s="848" t="s">
        <v>72</v>
      </c>
      <c r="AK10" s="849"/>
      <c r="AL10" s="849"/>
      <c r="AM10" s="849"/>
      <c r="AN10" s="849"/>
      <c r="AO10" s="849"/>
      <c r="AP10" s="850"/>
      <c r="AQ10" s="830" t="s">
        <v>73</v>
      </c>
      <c r="AR10" s="821" t="s">
        <v>74</v>
      </c>
      <c r="AS10" s="821" t="s">
        <v>75</v>
      </c>
    </row>
    <row r="11" spans="1:234" s="452" customFormat="1" ht="43.5" customHeight="1">
      <c r="A11" s="826"/>
      <c r="B11" s="822"/>
      <c r="C11" s="822"/>
      <c r="D11" s="453" t="s">
        <v>76</v>
      </c>
      <c r="E11" s="453" t="s">
        <v>77</v>
      </c>
      <c r="F11" s="453" t="s">
        <v>78</v>
      </c>
      <c r="G11" s="453" t="s">
        <v>76</v>
      </c>
      <c r="H11" s="453" t="s">
        <v>77</v>
      </c>
      <c r="I11" s="453" t="s">
        <v>78</v>
      </c>
      <c r="J11" s="453" t="s">
        <v>76</v>
      </c>
      <c r="K11" s="453" t="s">
        <v>77</v>
      </c>
      <c r="L11" s="453" t="s">
        <v>78</v>
      </c>
      <c r="M11" s="453" t="s">
        <v>76</v>
      </c>
      <c r="N11" s="453" t="s">
        <v>77</v>
      </c>
      <c r="O11" s="453" t="s">
        <v>78</v>
      </c>
      <c r="P11" s="453" t="s">
        <v>76</v>
      </c>
      <c r="Q11" s="453" t="s">
        <v>77</v>
      </c>
      <c r="R11" s="453" t="s">
        <v>78</v>
      </c>
      <c r="S11" s="79">
        <f>SUM(S12:S14)</f>
        <v>0</v>
      </c>
      <c r="T11" s="822"/>
      <c r="U11" s="822"/>
      <c r="V11" s="822"/>
      <c r="W11" s="454" t="s">
        <v>79</v>
      </c>
      <c r="X11" s="454" t="s">
        <v>80</v>
      </c>
      <c r="Y11" s="824"/>
      <c r="Z11" s="822"/>
      <c r="AA11" s="822"/>
      <c r="AB11" s="822"/>
      <c r="AC11" s="822"/>
      <c r="AD11" s="822"/>
      <c r="AE11" s="453" t="s">
        <v>81</v>
      </c>
      <c r="AF11" s="453" t="s">
        <v>82</v>
      </c>
      <c r="AG11" s="454" t="s">
        <v>83</v>
      </c>
      <c r="AH11" s="822"/>
      <c r="AI11" s="822"/>
      <c r="AJ11" s="470" t="s">
        <v>84</v>
      </c>
      <c r="AK11" s="470" t="s">
        <v>85</v>
      </c>
      <c r="AL11" s="470" t="s">
        <v>86</v>
      </c>
      <c r="AM11" s="470" t="s">
        <v>87</v>
      </c>
      <c r="AN11" s="470" t="s">
        <v>88</v>
      </c>
      <c r="AO11" s="470" t="s">
        <v>89</v>
      </c>
      <c r="AP11" s="470" t="s">
        <v>90</v>
      </c>
      <c r="AQ11" s="831"/>
      <c r="AR11" s="822"/>
      <c r="AS11" s="822"/>
    </row>
    <row r="12" spans="1:234" s="69" customFormat="1" ht="170.25" customHeight="1">
      <c r="A12" s="98">
        <v>1</v>
      </c>
      <c r="B12" s="84" t="s">
        <v>519</v>
      </c>
      <c r="C12" s="85">
        <v>0.25</v>
      </c>
      <c r="D12" s="168">
        <v>0.5</v>
      </c>
      <c r="E12" s="71">
        <v>0</v>
      </c>
      <c r="F12" s="87">
        <f>IF(ISERROR(E12/D12),"",(E12/D12))</f>
        <v>0</v>
      </c>
      <c r="G12" s="169">
        <v>0.5</v>
      </c>
      <c r="H12" s="71">
        <v>0</v>
      </c>
      <c r="I12" s="87">
        <f>IF(ISERROR(H12/G12),"",(H12/G12))</f>
        <v>0</v>
      </c>
      <c r="J12" s="169">
        <v>0</v>
      </c>
      <c r="K12" s="71">
        <v>0</v>
      </c>
      <c r="L12" s="170">
        <v>0</v>
      </c>
      <c r="M12" s="169">
        <v>0</v>
      </c>
      <c r="N12" s="71">
        <v>0</v>
      </c>
      <c r="O12" s="89">
        <v>0</v>
      </c>
      <c r="P12" s="71">
        <f t="shared" ref="P12:Q15" si="0">SUM(D12,G12,J12,M12)</f>
        <v>1</v>
      </c>
      <c r="Q12" s="71">
        <v>0</v>
      </c>
      <c r="R12" s="89">
        <f>IF((IF(ISERROR(Q12/P12),0,(Q12/P12)))&gt;1,1,(IF(ISERROR(Q12/P12),0,(Q12/P12))))</f>
        <v>0</v>
      </c>
      <c r="S12" s="89">
        <f>R12*C12</f>
        <v>0</v>
      </c>
      <c r="T12" s="84" t="s">
        <v>520</v>
      </c>
      <c r="U12" s="84" t="s">
        <v>521</v>
      </c>
      <c r="V12" s="87" t="s">
        <v>522</v>
      </c>
      <c r="W12" s="87" t="s">
        <v>523</v>
      </c>
      <c r="X12" s="87" t="s">
        <v>524</v>
      </c>
      <c r="Y12" s="108" t="s">
        <v>92</v>
      </c>
      <c r="Z12" s="87" t="s">
        <v>525</v>
      </c>
      <c r="AA12" s="108" t="s">
        <v>93</v>
      </c>
      <c r="AB12" s="108" t="s">
        <v>91</v>
      </c>
      <c r="AC12" s="108" t="s">
        <v>94</v>
      </c>
      <c r="AD12" s="108" t="s">
        <v>95</v>
      </c>
      <c r="AE12" s="87" t="s">
        <v>526</v>
      </c>
      <c r="AF12" s="171">
        <v>2023</v>
      </c>
      <c r="AG12" s="171">
        <v>2022</v>
      </c>
      <c r="AH12" s="108" t="s">
        <v>96</v>
      </c>
      <c r="AI12" s="108" t="s">
        <v>114</v>
      </c>
      <c r="AJ12" s="107" t="s">
        <v>156</v>
      </c>
      <c r="AK12" s="172" t="s">
        <v>527</v>
      </c>
      <c r="AL12" s="49" t="s">
        <v>528</v>
      </c>
      <c r="AM12" s="47" t="s">
        <v>529</v>
      </c>
      <c r="AN12" s="172" t="s">
        <v>160</v>
      </c>
      <c r="AO12" s="172" t="s">
        <v>155</v>
      </c>
      <c r="AP12" s="172"/>
      <c r="AQ12" s="173" t="s">
        <v>530</v>
      </c>
      <c r="AR12" s="173" t="s">
        <v>531</v>
      </c>
      <c r="AS12" s="93" t="s">
        <v>159</v>
      </c>
    </row>
    <row r="13" spans="1:234" s="69" customFormat="1" ht="141" customHeight="1">
      <c r="A13" s="98">
        <v>2</v>
      </c>
      <c r="B13" s="84" t="s">
        <v>532</v>
      </c>
      <c r="C13" s="85">
        <v>0.25</v>
      </c>
      <c r="D13" s="169">
        <v>0.5</v>
      </c>
      <c r="E13" s="71">
        <v>0</v>
      </c>
      <c r="F13" s="87">
        <f>IF(ISERROR(E13/D13),"",(E13/D13))</f>
        <v>0</v>
      </c>
      <c r="G13" s="169">
        <v>0.5</v>
      </c>
      <c r="H13" s="71">
        <v>0</v>
      </c>
      <c r="I13" s="87">
        <f>IF(ISERROR(H13/G13),"",(H13/G13))</f>
        <v>0</v>
      </c>
      <c r="J13" s="169">
        <v>0</v>
      </c>
      <c r="K13" s="71">
        <v>0</v>
      </c>
      <c r="L13" s="170">
        <v>0</v>
      </c>
      <c r="M13" s="169">
        <v>0</v>
      </c>
      <c r="N13" s="71">
        <v>0</v>
      </c>
      <c r="O13" s="89">
        <v>0</v>
      </c>
      <c r="P13" s="71">
        <f t="shared" si="0"/>
        <v>1</v>
      </c>
      <c r="Q13" s="71">
        <f t="shared" si="0"/>
        <v>0</v>
      </c>
      <c r="R13" s="89">
        <f>IF((IF(ISERROR(Q13/P13),0,(Q13/P13)))&gt;1,1,(IF(ISERROR(Q13/P13),0,(Q13/P13))))</f>
        <v>0</v>
      </c>
      <c r="S13" s="89">
        <f t="shared" ref="S13:S15" si="1">R13*C13</f>
        <v>0</v>
      </c>
      <c r="T13" s="84" t="s">
        <v>533</v>
      </c>
      <c r="U13" s="84" t="s">
        <v>534</v>
      </c>
      <c r="V13" s="87" t="s">
        <v>522</v>
      </c>
      <c r="W13" s="87" t="s">
        <v>535</v>
      </c>
      <c r="X13" s="87" t="s">
        <v>536</v>
      </c>
      <c r="Y13" s="108" t="s">
        <v>92</v>
      </c>
      <c r="Z13" s="87" t="s">
        <v>525</v>
      </c>
      <c r="AA13" s="108" t="s">
        <v>93</v>
      </c>
      <c r="AB13" s="108" t="s">
        <v>91</v>
      </c>
      <c r="AC13" s="108" t="s">
        <v>94</v>
      </c>
      <c r="AD13" s="108" t="s">
        <v>95</v>
      </c>
      <c r="AE13" s="87" t="s">
        <v>537</v>
      </c>
      <c r="AF13" s="171">
        <v>2023</v>
      </c>
      <c r="AG13" s="171">
        <v>2022</v>
      </c>
      <c r="AH13" s="108" t="s">
        <v>96</v>
      </c>
      <c r="AI13" s="108" t="s">
        <v>114</v>
      </c>
      <c r="AJ13" s="107" t="s">
        <v>156</v>
      </c>
      <c r="AK13" s="172" t="s">
        <v>538</v>
      </c>
      <c r="AL13" s="49"/>
      <c r="AM13" s="112" t="s">
        <v>539</v>
      </c>
      <c r="AN13" s="172" t="s">
        <v>160</v>
      </c>
      <c r="AO13" s="172" t="s">
        <v>155</v>
      </c>
      <c r="AP13" s="172"/>
      <c r="AQ13" s="173" t="s">
        <v>530</v>
      </c>
      <c r="AR13" s="173" t="s">
        <v>540</v>
      </c>
      <c r="AS13" s="93" t="s">
        <v>159</v>
      </c>
    </row>
    <row r="14" spans="1:234" s="69" customFormat="1" ht="131.25" customHeight="1">
      <c r="A14" s="98">
        <v>3</v>
      </c>
      <c r="B14" s="84" t="s">
        <v>541</v>
      </c>
      <c r="C14" s="85">
        <v>0.1</v>
      </c>
      <c r="D14" s="71">
        <v>0</v>
      </c>
      <c r="E14" s="71">
        <v>0</v>
      </c>
      <c r="F14" s="170">
        <v>0</v>
      </c>
      <c r="G14" s="71">
        <v>0.5</v>
      </c>
      <c r="H14" s="71">
        <v>0</v>
      </c>
      <c r="I14" s="87">
        <f t="shared" ref="I14:I15" si="2">IF(ISERROR(H14/G14),"",(H14/G14))</f>
        <v>0</v>
      </c>
      <c r="J14" s="71">
        <v>0</v>
      </c>
      <c r="K14" s="71">
        <v>0</v>
      </c>
      <c r="L14" s="170">
        <v>0</v>
      </c>
      <c r="M14" s="71">
        <v>0.5</v>
      </c>
      <c r="N14" s="71">
        <v>0</v>
      </c>
      <c r="O14" s="89">
        <v>0</v>
      </c>
      <c r="P14" s="71">
        <f t="shared" si="0"/>
        <v>1</v>
      </c>
      <c r="Q14" s="71">
        <v>0</v>
      </c>
      <c r="R14" s="89">
        <f t="shared" ref="R14:R15" si="3">IF((IF(ISERROR(Q14/P14),0,(Q14/P14)))&gt;1,1,(IF(ISERROR(Q14/P14),0,(Q14/P14))))</f>
        <v>0</v>
      </c>
      <c r="S14" s="89">
        <f t="shared" si="1"/>
        <v>0</v>
      </c>
      <c r="T14" s="84" t="s">
        <v>542</v>
      </c>
      <c r="U14" s="84" t="s">
        <v>543</v>
      </c>
      <c r="V14" s="87" t="s">
        <v>544</v>
      </c>
      <c r="W14" s="87" t="s">
        <v>545</v>
      </c>
      <c r="X14" s="87" t="s">
        <v>546</v>
      </c>
      <c r="Y14" s="108" t="s">
        <v>148</v>
      </c>
      <c r="Z14" s="87" t="s">
        <v>525</v>
      </c>
      <c r="AA14" s="108" t="s">
        <v>93</v>
      </c>
      <c r="AB14" s="108" t="s">
        <v>91</v>
      </c>
      <c r="AC14" s="108" t="s">
        <v>119</v>
      </c>
      <c r="AD14" s="108" t="s">
        <v>95</v>
      </c>
      <c r="AE14" s="47" t="s">
        <v>547</v>
      </c>
      <c r="AF14" s="171">
        <v>2023</v>
      </c>
      <c r="AG14" s="171">
        <v>2022</v>
      </c>
      <c r="AH14" s="108" t="s">
        <v>96</v>
      </c>
      <c r="AI14" s="108" t="s">
        <v>114</v>
      </c>
      <c r="AJ14" s="107" t="s">
        <v>156</v>
      </c>
      <c r="AK14" s="172"/>
      <c r="AL14" s="112"/>
      <c r="AM14" s="47" t="s">
        <v>548</v>
      </c>
      <c r="AN14" s="172" t="s">
        <v>160</v>
      </c>
      <c r="AO14" s="172" t="s">
        <v>100</v>
      </c>
      <c r="AP14" s="172"/>
      <c r="AQ14" s="173" t="s">
        <v>549</v>
      </c>
      <c r="AR14" s="174"/>
      <c r="AS14" s="93" t="s">
        <v>159</v>
      </c>
    </row>
    <row r="15" spans="1:234" s="69" customFormat="1" ht="252.75" customHeight="1">
      <c r="A15" s="98">
        <v>4</v>
      </c>
      <c r="B15" s="84" t="s">
        <v>550</v>
      </c>
      <c r="C15" s="85">
        <v>0.3</v>
      </c>
      <c r="D15" s="71">
        <v>1</v>
      </c>
      <c r="E15" s="71">
        <v>0</v>
      </c>
      <c r="F15" s="87">
        <f t="shared" ref="F15" si="4">IF(ISERROR(E15/D15),"",(E15/D15))</f>
        <v>0</v>
      </c>
      <c r="G15" s="71">
        <v>1</v>
      </c>
      <c r="H15" s="71">
        <v>0</v>
      </c>
      <c r="I15" s="87">
        <f t="shared" si="2"/>
        <v>0</v>
      </c>
      <c r="J15" s="71">
        <v>1</v>
      </c>
      <c r="K15" s="71">
        <v>0</v>
      </c>
      <c r="L15" s="170">
        <v>0</v>
      </c>
      <c r="M15" s="71">
        <v>1</v>
      </c>
      <c r="N15" s="71">
        <v>0</v>
      </c>
      <c r="O15" s="89">
        <v>0</v>
      </c>
      <c r="P15" s="71">
        <f t="shared" si="0"/>
        <v>4</v>
      </c>
      <c r="Q15" s="71">
        <v>0</v>
      </c>
      <c r="R15" s="89">
        <f t="shared" si="3"/>
        <v>0</v>
      </c>
      <c r="S15" s="89">
        <f t="shared" si="1"/>
        <v>0</v>
      </c>
      <c r="T15" s="84" t="s">
        <v>551</v>
      </c>
      <c r="U15" s="84" t="s">
        <v>552</v>
      </c>
      <c r="V15" s="87" t="s">
        <v>553</v>
      </c>
      <c r="W15" s="99" t="s">
        <v>554</v>
      </c>
      <c r="X15" s="99" t="s">
        <v>555</v>
      </c>
      <c r="Y15" s="108" t="s">
        <v>117</v>
      </c>
      <c r="Z15" s="109" t="s">
        <v>556</v>
      </c>
      <c r="AA15" s="108" t="s">
        <v>93</v>
      </c>
      <c r="AB15" s="108" t="s">
        <v>91</v>
      </c>
      <c r="AC15" s="108" t="s">
        <v>94</v>
      </c>
      <c r="AD15" s="108" t="s">
        <v>95</v>
      </c>
      <c r="AE15" s="175" t="s">
        <v>557</v>
      </c>
      <c r="AF15" s="171">
        <v>2023</v>
      </c>
      <c r="AG15" s="171">
        <v>2022</v>
      </c>
      <c r="AH15" s="108" t="s">
        <v>96</v>
      </c>
      <c r="AI15" s="108" t="s">
        <v>114</v>
      </c>
      <c r="AJ15" s="107" t="s">
        <v>156</v>
      </c>
      <c r="AK15" s="172" t="s">
        <v>558</v>
      </c>
      <c r="AL15" s="112"/>
      <c r="AM15" s="47" t="s">
        <v>559</v>
      </c>
      <c r="AN15" s="172" t="s">
        <v>160</v>
      </c>
      <c r="AO15" s="172" t="s">
        <v>155</v>
      </c>
      <c r="AP15" s="172"/>
      <c r="AQ15" s="173" t="s">
        <v>530</v>
      </c>
      <c r="AR15" s="173" t="s">
        <v>560</v>
      </c>
      <c r="AS15" s="93" t="s">
        <v>159</v>
      </c>
    </row>
    <row r="16" spans="1:234" s="74" customFormat="1" ht="11.65" customHeight="1">
      <c r="A16" s="114"/>
      <c r="B16" s="69"/>
      <c r="C16" s="164">
        <f>SUM(C12:C15)</f>
        <v>0.89999999999999991</v>
      </c>
      <c r="D16" s="69"/>
      <c r="E16" s="69"/>
      <c r="F16"/>
      <c r="G16"/>
      <c r="H16"/>
      <c r="I16"/>
      <c r="J16"/>
      <c r="K16"/>
      <c r="L16"/>
      <c r="M16"/>
      <c r="N16"/>
      <c r="O16"/>
      <c r="P16"/>
      <c r="Q16"/>
      <c r="R16"/>
      <c r="S16" s="69"/>
      <c r="T16" s="69"/>
      <c r="U16" s="69"/>
      <c r="V16" s="69"/>
      <c r="W16" s="69"/>
      <c r="X16" s="69"/>
      <c r="Y16" s="114"/>
      <c r="Z16" s="73"/>
      <c r="AA16" s="69"/>
      <c r="AB16" s="69"/>
      <c r="AC16" s="69"/>
      <c r="AD16" s="69"/>
      <c r="AE16" s="73"/>
      <c r="AF16" s="73"/>
      <c r="AG16" s="73"/>
      <c r="AH16" s="69"/>
      <c r="AI16" s="69"/>
      <c r="AJ16" s="69"/>
      <c r="AK16" s="73"/>
      <c r="AL16" s="73"/>
      <c r="AM16" s="73"/>
      <c r="AN16" s="73"/>
      <c r="AO16" s="69"/>
      <c r="AP16" s="69"/>
      <c r="AQ16" s="73"/>
      <c r="AR16" s="73"/>
      <c r="AS16" s="73"/>
      <c r="AT16" s="73"/>
    </row>
    <row r="17" spans="1:46" s="74" customFormat="1" ht="11.65" customHeight="1">
      <c r="A17" s="114"/>
      <c r="B17" s="69"/>
      <c r="C17" s="164"/>
      <c r="D17" s="69"/>
      <c r="E17" s="69"/>
      <c r="F17"/>
      <c r="G17"/>
      <c r="H17"/>
      <c r="I17"/>
      <c r="J17"/>
      <c r="K17"/>
      <c r="L17"/>
      <c r="M17"/>
      <c r="N17"/>
      <c r="O17"/>
      <c r="P17"/>
      <c r="Q17"/>
      <c r="R17"/>
      <c r="S17" s="69"/>
      <c r="T17" s="69"/>
      <c r="U17" s="69"/>
      <c r="V17" s="69"/>
      <c r="W17" s="69"/>
      <c r="X17" s="69"/>
      <c r="Y17" s="114"/>
      <c r="Z17" s="73"/>
      <c r="AA17" s="69"/>
      <c r="AB17" s="69"/>
      <c r="AC17" s="69"/>
      <c r="AD17" s="69"/>
      <c r="AE17" s="73"/>
      <c r="AF17" s="73"/>
      <c r="AG17" s="73"/>
      <c r="AH17" s="69"/>
      <c r="AI17" s="69"/>
      <c r="AJ17" s="69"/>
      <c r="AK17" s="73"/>
      <c r="AL17" s="73"/>
      <c r="AM17" s="73"/>
      <c r="AN17" s="73"/>
      <c r="AO17" s="69"/>
      <c r="AP17" s="69"/>
      <c r="AQ17" s="73"/>
      <c r="AR17" s="73"/>
      <c r="AS17" s="73"/>
      <c r="AT17" s="73"/>
    </row>
    <row r="18" spans="1:46" s="74" customFormat="1" ht="11.65" customHeight="1">
      <c r="A18" s="114"/>
      <c r="B18" s="165"/>
      <c r="C18" s="164"/>
      <c r="D18" s="69"/>
      <c r="E18" s="69"/>
      <c r="F18"/>
      <c r="G18"/>
      <c r="H18"/>
      <c r="I18"/>
      <c r="J18"/>
      <c r="K18"/>
      <c r="L18"/>
      <c r="M18"/>
      <c r="N18"/>
      <c r="O18"/>
      <c r="P18"/>
      <c r="Q18"/>
      <c r="R18"/>
      <c r="S18" s="69"/>
      <c r="T18" s="69"/>
      <c r="U18" s="69"/>
      <c r="V18" s="69"/>
      <c r="W18" s="69"/>
      <c r="X18" s="69"/>
      <c r="Y18" s="114"/>
      <c r="Z18" s="73"/>
      <c r="AA18" s="69"/>
      <c r="AB18" s="69"/>
      <c r="AC18" s="69"/>
      <c r="AD18" s="69"/>
      <c r="AE18" s="73"/>
      <c r="AF18" s="73"/>
      <c r="AG18" s="73"/>
      <c r="AH18" s="69"/>
      <c r="AI18" s="69"/>
      <c r="AJ18" s="69"/>
      <c r="AK18" s="73"/>
      <c r="AL18" s="73"/>
      <c r="AM18" s="73"/>
      <c r="AN18" s="73"/>
      <c r="AO18" s="69"/>
      <c r="AP18" s="69"/>
      <c r="AQ18" s="73"/>
      <c r="AR18" s="73"/>
      <c r="AS18" s="73"/>
      <c r="AT18" s="73"/>
    </row>
    <row r="19" spans="1:46" s="74" customFormat="1" ht="11.65" customHeight="1">
      <c r="A19" s="114"/>
      <c r="B19" s="69"/>
      <c r="C19" s="164"/>
      <c r="D19" s="69"/>
      <c r="E19" s="69"/>
      <c r="F19"/>
      <c r="G19"/>
      <c r="H19"/>
      <c r="I19"/>
      <c r="J19"/>
      <c r="K19"/>
      <c r="L19"/>
      <c r="M19"/>
      <c r="N19"/>
      <c r="O19"/>
      <c r="P19"/>
      <c r="Q19"/>
      <c r="R19"/>
      <c r="S19" s="69"/>
      <c r="T19" s="69"/>
      <c r="U19" s="69"/>
      <c r="V19" s="69"/>
      <c r="W19" s="69"/>
      <c r="X19" s="69"/>
      <c r="Y19" s="114"/>
      <c r="Z19" s="73"/>
      <c r="AA19" s="69"/>
      <c r="AB19" s="69"/>
      <c r="AC19" s="69"/>
      <c r="AD19" s="69"/>
      <c r="AE19" s="73"/>
      <c r="AF19" s="73"/>
      <c r="AG19" s="73"/>
      <c r="AH19" s="69"/>
      <c r="AI19" s="69"/>
      <c r="AJ19" s="69"/>
      <c r="AK19" s="73"/>
      <c r="AL19" s="73"/>
      <c r="AM19" s="73"/>
      <c r="AN19" s="73"/>
      <c r="AO19" s="69"/>
      <c r="AP19" s="69"/>
      <c r="AQ19" s="73"/>
      <c r="AR19" s="73"/>
      <c r="AS19" s="73"/>
      <c r="AT19" s="73"/>
    </row>
    <row r="20" spans="1:46" s="74" customFormat="1" ht="11.65" customHeight="1">
      <c r="A20" s="114"/>
      <c r="B20" s="69"/>
      <c r="C20" s="164"/>
      <c r="D20" s="69"/>
      <c r="E20" s="69"/>
      <c r="F20" s="69"/>
      <c r="G20" s="69"/>
      <c r="H20" s="69"/>
      <c r="I20" s="69"/>
      <c r="J20" s="69"/>
      <c r="K20" s="69"/>
      <c r="L20" s="69"/>
      <c r="M20" s="69"/>
      <c r="N20" s="69"/>
      <c r="O20" s="69"/>
      <c r="P20" s="69"/>
      <c r="Q20" s="69"/>
      <c r="R20" s="69"/>
      <c r="S20" s="69"/>
      <c r="T20" s="69"/>
      <c r="U20" s="69"/>
      <c r="V20" s="69"/>
      <c r="W20" s="69"/>
      <c r="X20" s="69"/>
      <c r="Y20" s="114"/>
      <c r="Z20" s="73"/>
      <c r="AA20" s="69"/>
      <c r="AB20" s="69"/>
      <c r="AC20" s="69"/>
      <c r="AD20" s="69"/>
      <c r="AE20" s="73"/>
      <c r="AF20" s="73"/>
      <c r="AG20" s="73"/>
      <c r="AH20" s="69"/>
      <c r="AI20" s="69"/>
      <c r="AJ20" s="69"/>
      <c r="AK20" s="73"/>
      <c r="AL20" s="73"/>
      <c r="AM20" s="73"/>
      <c r="AN20" s="73"/>
      <c r="AO20" s="69"/>
      <c r="AP20" s="69"/>
      <c r="AQ20" s="73"/>
      <c r="AR20" s="73"/>
      <c r="AS20" s="73"/>
      <c r="AT20" s="73"/>
    </row>
    <row r="21" spans="1:46" s="74" customFormat="1" ht="11.65" customHeight="1">
      <c r="A21" s="114"/>
      <c r="B21" s="69"/>
      <c r="C21" s="164"/>
      <c r="D21" s="69"/>
      <c r="E21" s="69"/>
      <c r="F21" s="69"/>
      <c r="G21" s="69"/>
      <c r="H21" s="69"/>
      <c r="I21" s="69"/>
      <c r="J21" s="69"/>
      <c r="K21" s="69"/>
      <c r="L21" s="69"/>
      <c r="M21" s="69"/>
      <c r="N21" s="69"/>
      <c r="O21" s="69"/>
      <c r="P21" s="69"/>
      <c r="Q21" s="69"/>
      <c r="R21" s="69"/>
      <c r="S21" s="69"/>
      <c r="T21" s="69"/>
      <c r="U21" s="69"/>
      <c r="V21" s="69"/>
      <c r="W21" s="69"/>
      <c r="X21" s="69"/>
      <c r="Y21" s="114"/>
      <c r="Z21" s="73"/>
      <c r="AA21" s="69"/>
      <c r="AB21" s="69"/>
      <c r="AC21" s="69"/>
      <c r="AD21" s="69"/>
      <c r="AE21" s="73"/>
      <c r="AF21" s="73"/>
      <c r="AG21" s="73"/>
      <c r="AH21" s="69"/>
      <c r="AI21" s="69"/>
      <c r="AJ21" s="69"/>
      <c r="AK21" s="73"/>
      <c r="AL21" s="73"/>
      <c r="AM21" s="73"/>
      <c r="AN21" s="73"/>
      <c r="AO21" s="69"/>
      <c r="AP21" s="69"/>
      <c r="AQ21" s="73"/>
      <c r="AR21" s="73"/>
      <c r="AS21" s="73"/>
      <c r="AT21" s="73"/>
    </row>
    <row r="22" spans="1:46" s="74" customFormat="1" ht="11.65" customHeight="1">
      <c r="A22" s="114"/>
      <c r="B22" s="69"/>
      <c r="C22" s="164"/>
      <c r="D22" s="69"/>
      <c r="E22" s="69"/>
      <c r="F22" s="69"/>
      <c r="G22" s="69"/>
      <c r="H22" s="69"/>
      <c r="I22" s="69"/>
      <c r="J22" s="69"/>
      <c r="K22" s="69"/>
      <c r="L22" s="69"/>
      <c r="M22" s="69"/>
      <c r="N22" s="69"/>
      <c r="O22" s="69"/>
      <c r="P22" s="69"/>
      <c r="Q22" s="69"/>
      <c r="R22" s="69"/>
      <c r="S22" s="69"/>
      <c r="T22" s="69"/>
      <c r="U22" s="69"/>
      <c r="V22" s="69"/>
      <c r="W22" s="69"/>
      <c r="X22" s="69"/>
      <c r="Y22" s="114"/>
      <c r="Z22" s="73"/>
      <c r="AA22" s="69"/>
      <c r="AB22" s="69"/>
      <c r="AC22" s="69"/>
      <c r="AD22" s="69"/>
      <c r="AE22" s="73"/>
      <c r="AF22" s="73"/>
      <c r="AG22" s="73"/>
      <c r="AH22" s="69"/>
      <c r="AI22" s="69"/>
      <c r="AJ22" s="69"/>
      <c r="AK22" s="73"/>
      <c r="AL22" s="73"/>
      <c r="AM22" s="73"/>
      <c r="AN22" s="73"/>
      <c r="AO22" s="69"/>
      <c r="AP22" s="69"/>
      <c r="AQ22" s="73"/>
      <c r="AR22" s="73"/>
      <c r="AS22" s="73"/>
      <c r="AT22" s="73"/>
    </row>
    <row r="23" spans="1:46" s="74" customFormat="1" ht="11.65" customHeight="1">
      <c r="A23" s="114"/>
      <c r="B23" s="69"/>
      <c r="C23" s="164"/>
      <c r="D23" s="69"/>
      <c r="E23" s="69"/>
      <c r="F23" s="69"/>
      <c r="G23" s="69"/>
      <c r="H23" s="69"/>
      <c r="I23" s="69"/>
      <c r="J23" s="69"/>
      <c r="K23" s="69"/>
      <c r="L23" s="69"/>
      <c r="M23" s="69"/>
      <c r="N23" s="69"/>
      <c r="O23" s="69"/>
      <c r="P23" s="69"/>
      <c r="Q23" s="69"/>
      <c r="R23" s="69"/>
      <c r="S23" s="69"/>
      <c r="T23" s="69"/>
      <c r="U23" s="69"/>
      <c r="V23" s="69"/>
      <c r="W23" s="69"/>
      <c r="X23" s="69"/>
      <c r="Y23" s="114"/>
      <c r="Z23" s="73"/>
      <c r="AA23" s="69"/>
      <c r="AB23" s="69"/>
      <c r="AC23" s="69"/>
      <c r="AD23" s="69"/>
      <c r="AE23" s="73"/>
      <c r="AF23" s="73"/>
      <c r="AG23" s="73"/>
      <c r="AH23" s="69"/>
      <c r="AI23" s="69"/>
      <c r="AJ23" s="69"/>
      <c r="AK23" s="73"/>
      <c r="AL23" s="73"/>
      <c r="AM23" s="73"/>
      <c r="AN23" s="73"/>
      <c r="AO23" s="69"/>
      <c r="AP23" s="69"/>
      <c r="AQ23" s="73"/>
      <c r="AR23" s="73"/>
      <c r="AS23" s="73"/>
      <c r="AT23" s="73"/>
    </row>
    <row r="24" spans="1:46" s="74" customFormat="1" ht="11.65" customHeight="1">
      <c r="A24" s="114"/>
      <c r="B24" s="69"/>
      <c r="C24" s="164"/>
      <c r="D24" s="69"/>
      <c r="E24" s="69"/>
      <c r="F24" s="69"/>
      <c r="G24" s="69"/>
      <c r="H24" s="69"/>
      <c r="I24" s="69"/>
      <c r="J24" s="69"/>
      <c r="K24" s="69"/>
      <c r="L24" s="69"/>
      <c r="M24" s="69"/>
      <c r="N24" s="69"/>
      <c r="O24" s="69"/>
      <c r="P24" s="69"/>
      <c r="Q24" s="69"/>
      <c r="R24" s="69"/>
      <c r="S24" s="69"/>
      <c r="T24" s="69"/>
      <c r="U24" s="69"/>
      <c r="V24" s="69"/>
      <c r="W24" s="69"/>
      <c r="X24" s="69"/>
      <c r="Y24" s="114"/>
      <c r="Z24" s="73"/>
      <c r="AA24" s="69"/>
      <c r="AB24" s="69"/>
      <c r="AC24" s="69"/>
      <c r="AD24" s="69"/>
      <c r="AE24" s="73"/>
      <c r="AF24" s="73"/>
      <c r="AG24" s="73"/>
      <c r="AH24" s="69"/>
      <c r="AI24" s="69"/>
      <c r="AJ24" s="69"/>
      <c r="AK24" s="73"/>
      <c r="AL24" s="73"/>
      <c r="AM24" s="73"/>
      <c r="AN24" s="73"/>
      <c r="AO24" s="69"/>
      <c r="AP24" s="69"/>
      <c r="AQ24" s="73"/>
      <c r="AR24" s="73"/>
      <c r="AS24" s="73"/>
      <c r="AT24" s="73"/>
    </row>
    <row r="25" spans="1:46" s="74" customFormat="1" ht="14.1" customHeight="1">
      <c r="A25" s="114"/>
      <c r="B25" s="69"/>
      <c r="C25" s="164"/>
      <c r="D25" s="69"/>
      <c r="E25" s="69"/>
      <c r="F25" s="69"/>
      <c r="G25" s="69"/>
      <c r="H25" s="69"/>
      <c r="I25" s="69"/>
      <c r="J25" s="69"/>
      <c r="K25" s="69"/>
      <c r="L25" s="69"/>
      <c r="M25" s="69"/>
      <c r="N25" s="69"/>
      <c r="O25" s="69"/>
      <c r="P25" s="69"/>
      <c r="Q25" s="69"/>
      <c r="R25" s="69"/>
      <c r="S25" s="69"/>
      <c r="T25" s="69"/>
      <c r="U25" s="69"/>
      <c r="V25" s="69"/>
      <c r="W25" s="69"/>
      <c r="X25" s="69"/>
      <c r="Y25" s="114"/>
      <c r="Z25" s="73"/>
      <c r="AA25" s="69"/>
      <c r="AB25" s="69"/>
      <c r="AC25" s="69"/>
      <c r="AD25" s="69"/>
      <c r="AE25" s="73"/>
      <c r="AF25" s="73"/>
      <c r="AG25" s="73"/>
      <c r="AH25" s="69"/>
      <c r="AI25" s="69"/>
      <c r="AJ25" s="69"/>
      <c r="AK25" s="73"/>
      <c r="AL25" s="73"/>
      <c r="AM25" s="73"/>
      <c r="AN25" s="73"/>
      <c r="AO25" s="69"/>
      <c r="AP25" s="69"/>
      <c r="AQ25" s="73"/>
      <c r="AR25" s="73"/>
      <c r="AS25" s="73"/>
      <c r="AT25" s="73"/>
    </row>
    <row r="26" spans="1:46" s="74" customFormat="1" ht="11.65" customHeight="1">
      <c r="A26" s="114"/>
      <c r="B26"/>
      <c r="C26" s="164"/>
      <c r="D26" s="69"/>
      <c r="E26" s="69"/>
      <c r="F26" s="69"/>
      <c r="G26" s="69"/>
      <c r="H26" s="69"/>
      <c r="I26" s="69"/>
      <c r="J26" s="69"/>
      <c r="K26" s="69"/>
      <c r="L26" s="69"/>
      <c r="M26" s="69"/>
      <c r="N26" s="69"/>
      <c r="O26" s="69"/>
      <c r="P26" s="69"/>
      <c r="Q26" s="69"/>
      <c r="R26" s="69"/>
      <c r="S26" s="69"/>
      <c r="T26" s="69"/>
      <c r="U26" s="69"/>
      <c r="V26" s="69"/>
      <c r="W26" s="69"/>
      <c r="X26" s="69"/>
      <c r="Y26" s="114"/>
      <c r="Z26" s="73"/>
      <c r="AA26" s="69"/>
      <c r="AB26" s="69"/>
      <c r="AC26" s="69"/>
      <c r="AD26" s="69"/>
      <c r="AE26" s="73"/>
      <c r="AF26" s="73"/>
      <c r="AG26" s="73"/>
      <c r="AH26" s="69"/>
      <c r="AI26" s="69"/>
      <c r="AJ26" s="69"/>
      <c r="AK26" s="73"/>
      <c r="AL26" s="73"/>
      <c r="AM26" s="73"/>
      <c r="AN26" s="73"/>
      <c r="AO26" s="69"/>
      <c r="AP26" s="69"/>
      <c r="AQ26" s="73"/>
      <c r="AR26" s="73"/>
      <c r="AS26" s="73"/>
      <c r="AT26" s="73"/>
    </row>
    <row r="27" spans="1:46" s="74" customFormat="1" ht="11.65" customHeight="1">
      <c r="A27" s="114"/>
      <c r="B27" s="69"/>
      <c r="C27" s="164"/>
      <c r="D27" s="69"/>
      <c r="E27" s="69"/>
      <c r="F27" s="69"/>
      <c r="G27" s="69"/>
      <c r="H27" s="69"/>
      <c r="I27" s="69"/>
      <c r="J27" s="69"/>
      <c r="K27" s="69"/>
      <c r="L27" s="69"/>
      <c r="M27" s="69"/>
      <c r="N27" s="69"/>
      <c r="O27" s="69"/>
      <c r="P27" s="69"/>
      <c r="Q27" s="69"/>
      <c r="R27" s="69"/>
      <c r="S27" s="69"/>
      <c r="T27" s="69"/>
      <c r="U27" s="69"/>
      <c r="V27" s="69"/>
      <c r="W27" s="69"/>
      <c r="X27" s="69"/>
      <c r="Y27" s="114"/>
      <c r="Z27" s="73"/>
      <c r="AA27" s="69"/>
      <c r="AB27" s="69"/>
      <c r="AC27" s="69"/>
      <c r="AD27" s="69"/>
      <c r="AE27" s="73"/>
      <c r="AF27" s="73"/>
      <c r="AG27" s="73"/>
      <c r="AH27" s="69"/>
      <c r="AI27" s="69"/>
      <c r="AJ27" s="69"/>
      <c r="AK27" s="73"/>
      <c r="AL27" s="73"/>
      <c r="AM27" s="73"/>
      <c r="AN27" s="73"/>
      <c r="AO27" s="69"/>
      <c r="AP27" s="69"/>
      <c r="AQ27" s="73"/>
      <c r="AR27" s="73"/>
      <c r="AS27" s="73"/>
      <c r="AT27" s="73"/>
    </row>
    <row r="28" spans="1:46" s="74" customFormat="1" ht="11.65" customHeight="1">
      <c r="A28" s="114"/>
      <c r="B28" s="69"/>
      <c r="C28" s="164"/>
      <c r="D28" s="69"/>
      <c r="E28" s="69"/>
      <c r="F28" s="69"/>
      <c r="G28" s="69"/>
      <c r="H28" s="69"/>
      <c r="I28" s="69"/>
      <c r="J28" s="69"/>
      <c r="K28" s="69"/>
      <c r="L28" s="69"/>
      <c r="M28" s="69"/>
      <c r="N28" s="69"/>
      <c r="O28" s="69"/>
      <c r="P28" s="69"/>
      <c r="Q28" s="69"/>
      <c r="R28" s="69"/>
      <c r="S28" s="69"/>
      <c r="T28" s="69"/>
      <c r="U28" s="69"/>
      <c r="V28" s="69"/>
      <c r="W28" s="69"/>
      <c r="X28" s="69"/>
      <c r="Y28" s="114"/>
      <c r="Z28" s="73"/>
      <c r="AA28" s="69"/>
      <c r="AB28" s="69"/>
      <c r="AC28" s="69"/>
      <c r="AD28" s="69"/>
      <c r="AE28" s="73"/>
      <c r="AF28" s="73"/>
      <c r="AG28" s="73"/>
      <c r="AH28" s="69"/>
      <c r="AI28" s="69"/>
      <c r="AJ28" s="69"/>
      <c r="AK28" s="73"/>
      <c r="AL28" s="73"/>
      <c r="AM28" s="73"/>
      <c r="AN28" s="73"/>
      <c r="AO28" s="69"/>
      <c r="AP28" s="69"/>
      <c r="AQ28" s="73"/>
      <c r="AR28" s="73"/>
      <c r="AS28" s="73"/>
      <c r="AT28" s="73"/>
    </row>
    <row r="29" spans="1:46" s="74" customFormat="1" ht="11.65" customHeight="1">
      <c r="A29" s="114"/>
      <c r="B29" s="69"/>
      <c r="C29" s="164"/>
      <c r="D29" s="69"/>
      <c r="E29" s="69"/>
      <c r="F29" s="69"/>
      <c r="G29" s="69"/>
      <c r="H29" s="69"/>
      <c r="I29" s="69"/>
      <c r="J29" s="69"/>
      <c r="K29" s="69"/>
      <c r="L29" s="69"/>
      <c r="M29" s="69"/>
      <c r="N29" s="69"/>
      <c r="O29" s="69"/>
      <c r="P29" s="69"/>
      <c r="Q29" s="69"/>
      <c r="R29" s="69"/>
      <c r="S29" s="69"/>
      <c r="T29" s="69"/>
      <c r="U29" s="69"/>
      <c r="V29" s="69"/>
      <c r="W29" s="69"/>
      <c r="X29" s="69"/>
      <c r="Y29" s="114"/>
      <c r="Z29" s="73"/>
      <c r="AA29" s="69"/>
      <c r="AB29" s="69"/>
      <c r="AC29" s="69"/>
      <c r="AD29" s="69"/>
      <c r="AE29" s="73"/>
      <c r="AF29" s="73"/>
      <c r="AG29" s="73"/>
      <c r="AH29" s="69"/>
      <c r="AI29" s="69"/>
      <c r="AJ29" s="69"/>
      <c r="AK29" s="73"/>
      <c r="AL29" s="73"/>
      <c r="AM29" s="73"/>
      <c r="AN29" s="73"/>
      <c r="AO29" s="69"/>
      <c r="AP29" s="69"/>
      <c r="AQ29" s="73"/>
      <c r="AR29" s="73"/>
      <c r="AS29" s="73"/>
      <c r="AT29" s="73"/>
    </row>
    <row r="30" spans="1:46" s="74" customFormat="1" ht="11.65" customHeight="1">
      <c r="A30" s="114"/>
      <c r="B30" s="69"/>
      <c r="C30" s="164"/>
      <c r="D30" s="69"/>
      <c r="E30" s="69"/>
      <c r="F30" s="69"/>
      <c r="G30" s="69"/>
      <c r="H30" s="69"/>
      <c r="I30" s="69"/>
      <c r="J30" s="69"/>
      <c r="K30" s="69"/>
      <c r="L30" s="69"/>
      <c r="M30" s="69"/>
      <c r="N30" s="69"/>
      <c r="O30" s="69"/>
      <c r="P30" s="69"/>
      <c r="Q30" s="69"/>
      <c r="R30" s="69"/>
      <c r="S30" s="69"/>
      <c r="T30" s="69"/>
      <c r="U30" s="69"/>
      <c r="V30" s="69"/>
      <c r="W30" s="69"/>
      <c r="X30" s="69"/>
      <c r="Y30" s="114"/>
      <c r="Z30" s="73"/>
      <c r="AA30" s="69"/>
      <c r="AB30" s="69"/>
      <c r="AC30" s="69"/>
      <c r="AD30" s="69"/>
      <c r="AE30" s="73"/>
      <c r="AF30" s="73"/>
      <c r="AG30" s="73"/>
      <c r="AH30" s="69"/>
      <c r="AI30" s="69"/>
      <c r="AJ30" s="69"/>
      <c r="AK30" s="73"/>
      <c r="AL30" s="73"/>
      <c r="AM30" s="73"/>
      <c r="AN30" s="73"/>
      <c r="AO30" s="69"/>
      <c r="AP30" s="69"/>
      <c r="AQ30" s="73"/>
      <c r="AR30" s="73"/>
      <c r="AS30" s="73"/>
      <c r="AT30" s="73"/>
    </row>
    <row r="31" spans="1:46" s="74" customFormat="1" ht="12.6" customHeight="1">
      <c r="A31" s="114"/>
      <c r="B31" s="69"/>
      <c r="C31" s="164"/>
      <c r="D31" s="69"/>
      <c r="E31" s="69"/>
      <c r="F31" s="69"/>
      <c r="G31" s="69"/>
      <c r="H31" s="69"/>
      <c r="I31" s="69"/>
      <c r="J31" s="69"/>
      <c r="K31" s="69"/>
      <c r="L31" s="69"/>
      <c r="M31" s="69"/>
      <c r="N31" s="69"/>
      <c r="O31" s="69"/>
      <c r="P31" s="69"/>
      <c r="Q31" s="69"/>
      <c r="R31" s="69"/>
      <c r="S31" s="69"/>
      <c r="T31" s="69"/>
      <c r="U31" s="69"/>
      <c r="V31" s="69"/>
      <c r="W31" s="69"/>
      <c r="X31" s="69"/>
      <c r="Y31" s="114"/>
      <c r="Z31" s="73"/>
      <c r="AA31" s="69"/>
      <c r="AB31" s="69"/>
      <c r="AC31" s="69"/>
      <c r="AD31" s="69"/>
      <c r="AE31" s="73"/>
      <c r="AF31" s="73"/>
      <c r="AG31" s="73"/>
      <c r="AH31" s="69"/>
      <c r="AI31" s="69"/>
      <c r="AJ31" s="69"/>
      <c r="AK31" s="73"/>
      <c r="AL31" s="73"/>
      <c r="AM31" s="73"/>
      <c r="AN31" s="73"/>
      <c r="AO31" s="69"/>
      <c r="AP31" s="69"/>
      <c r="AQ31" s="73"/>
      <c r="AR31" s="73"/>
      <c r="AS31" s="73"/>
      <c r="AT31" s="73"/>
    </row>
    <row r="32" spans="1:46" s="74" customFormat="1" ht="12.6" customHeight="1">
      <c r="A32" s="114"/>
      <c r="B32" s="69"/>
      <c r="C32" s="164"/>
      <c r="D32" s="69"/>
      <c r="E32" s="69"/>
      <c r="F32" s="69"/>
      <c r="G32" s="69"/>
      <c r="H32" s="69"/>
      <c r="I32" s="69"/>
      <c r="J32" s="69"/>
      <c r="K32" s="69"/>
      <c r="L32" s="69"/>
      <c r="M32" s="69"/>
      <c r="N32" s="69"/>
      <c r="O32" s="69"/>
      <c r="P32" s="69"/>
      <c r="Q32" s="69"/>
      <c r="R32" s="69"/>
      <c r="S32" s="69"/>
      <c r="T32" s="69"/>
      <c r="U32" s="69"/>
      <c r="V32" s="69"/>
      <c r="W32" s="69"/>
      <c r="X32" s="69"/>
      <c r="Y32" s="114"/>
      <c r="Z32" s="73"/>
      <c r="AA32" s="69"/>
      <c r="AB32" s="69"/>
      <c r="AC32" s="69"/>
      <c r="AD32" s="69"/>
      <c r="AE32" s="73"/>
      <c r="AF32" s="73"/>
      <c r="AG32" s="73"/>
      <c r="AH32" s="69"/>
      <c r="AI32" s="69"/>
      <c r="AJ32" s="69"/>
      <c r="AK32" s="73"/>
      <c r="AL32" s="73"/>
      <c r="AM32" s="73"/>
      <c r="AN32" s="73"/>
      <c r="AO32" s="69"/>
      <c r="AP32" s="69"/>
      <c r="AQ32" s="73"/>
      <c r="AR32" s="73"/>
      <c r="AS32" s="73"/>
      <c r="AT32" s="73"/>
    </row>
    <row r="33" spans="1:46" s="74" customFormat="1" ht="11.65" customHeight="1">
      <c r="A33" s="114"/>
      <c r="B33" s="69"/>
      <c r="C33" s="164"/>
      <c r="D33" s="69"/>
      <c r="E33" s="69"/>
      <c r="F33" s="69"/>
      <c r="G33" s="69"/>
      <c r="H33" s="69"/>
      <c r="I33" s="69"/>
      <c r="J33" s="69"/>
      <c r="K33" s="69"/>
      <c r="L33" s="69"/>
      <c r="M33" s="69"/>
      <c r="N33" s="69"/>
      <c r="O33" s="69"/>
      <c r="P33" s="69"/>
      <c r="Q33" s="69"/>
      <c r="R33" s="69"/>
      <c r="S33" s="69"/>
      <c r="T33" s="69"/>
      <c r="U33" s="69"/>
      <c r="V33" s="69"/>
      <c r="W33" s="69"/>
      <c r="X33" s="69"/>
      <c r="Y33" s="114"/>
      <c r="Z33" s="73"/>
      <c r="AA33" s="69"/>
      <c r="AB33" s="69"/>
      <c r="AC33" s="69"/>
      <c r="AD33" s="69"/>
      <c r="AE33" s="73"/>
      <c r="AF33" s="73"/>
      <c r="AG33" s="73"/>
      <c r="AH33" s="69"/>
      <c r="AI33" s="69"/>
      <c r="AJ33" s="69"/>
      <c r="AK33" s="73"/>
      <c r="AL33" s="73"/>
      <c r="AM33" s="73"/>
      <c r="AN33" s="73"/>
      <c r="AO33" s="69"/>
      <c r="AP33" s="69"/>
      <c r="AQ33" s="73"/>
      <c r="AR33" s="73"/>
      <c r="AS33" s="73"/>
      <c r="AT33" s="73"/>
    </row>
    <row r="34" spans="1:46" s="74" customFormat="1" ht="11.65" customHeight="1">
      <c r="A34" s="114"/>
      <c r="B34" s="69"/>
      <c r="C34" s="164"/>
      <c r="D34" s="69"/>
      <c r="E34" s="69"/>
      <c r="F34" s="69"/>
      <c r="G34" s="69"/>
      <c r="H34" s="69"/>
      <c r="I34" s="69"/>
      <c r="J34" s="69"/>
      <c r="K34" s="69"/>
      <c r="L34" s="69"/>
      <c r="M34" s="69"/>
      <c r="N34" s="69"/>
      <c r="O34" s="69"/>
      <c r="P34" s="69"/>
      <c r="Q34" s="69"/>
      <c r="R34" s="69"/>
      <c r="S34" s="69"/>
      <c r="T34" s="69"/>
      <c r="U34" s="69"/>
      <c r="V34" s="69"/>
      <c r="W34" s="69"/>
      <c r="X34" s="69"/>
      <c r="Y34" s="114"/>
      <c r="Z34" s="73"/>
      <c r="AA34" s="69"/>
      <c r="AB34" s="69"/>
      <c r="AC34" s="69"/>
      <c r="AD34" s="69"/>
      <c r="AE34" s="73"/>
      <c r="AF34" s="73"/>
      <c r="AG34" s="73"/>
      <c r="AH34" s="69"/>
      <c r="AI34" s="69"/>
      <c r="AJ34" s="69"/>
      <c r="AK34" s="73"/>
      <c r="AL34" s="73"/>
      <c r="AM34" s="73"/>
      <c r="AN34" s="73"/>
      <c r="AO34" s="69"/>
      <c r="AP34" s="69"/>
      <c r="AQ34" s="73"/>
      <c r="AR34" s="73"/>
      <c r="AS34" s="73"/>
      <c r="AT34" s="73"/>
    </row>
    <row r="35" spans="1:46" s="74" customFormat="1" ht="14.1" customHeight="1">
      <c r="B35" s="73"/>
      <c r="C35" s="73"/>
      <c r="D35" s="73"/>
      <c r="E35" s="73"/>
      <c r="F35" s="73"/>
      <c r="G35" s="73"/>
      <c r="H35" s="73"/>
      <c r="I35" s="73"/>
      <c r="J35" s="73"/>
      <c r="K35" s="73"/>
      <c r="L35" s="73"/>
      <c r="M35" s="73"/>
      <c r="N35" s="73"/>
      <c r="O35" s="73"/>
      <c r="P35" s="73"/>
      <c r="Q35" s="73"/>
      <c r="R35" s="73"/>
      <c r="S35" s="73"/>
      <c r="T35" s="73"/>
      <c r="U35" s="73"/>
      <c r="V35" s="73"/>
      <c r="W35" s="73"/>
      <c r="X35" s="73"/>
      <c r="Y35" s="114"/>
      <c r="Z35" s="73"/>
      <c r="AA35" s="69"/>
      <c r="AB35" s="69"/>
      <c r="AC35" s="69"/>
      <c r="AD35" s="69"/>
      <c r="AE35" s="73"/>
      <c r="AF35" s="73"/>
      <c r="AG35" s="73"/>
      <c r="AH35" s="69"/>
      <c r="AI35" s="69"/>
      <c r="AJ35" s="69"/>
      <c r="AK35" s="73"/>
      <c r="AL35" s="73"/>
      <c r="AM35" s="73"/>
      <c r="AN35" s="73"/>
      <c r="AO35" s="69"/>
      <c r="AP35" s="69"/>
      <c r="AQ35" s="73"/>
      <c r="AR35" s="73"/>
      <c r="AS35" s="73"/>
      <c r="AT35" s="73"/>
    </row>
    <row r="36" spans="1:46" s="74" customFormat="1" ht="11.65" customHeight="1">
      <c r="B36" s="73"/>
      <c r="C36" s="73"/>
      <c r="D36" s="73"/>
      <c r="E36" s="73"/>
      <c r="F36" s="73"/>
      <c r="G36" s="73"/>
      <c r="H36" s="73"/>
      <c r="I36" s="73"/>
      <c r="J36" s="73"/>
      <c r="K36" s="73"/>
      <c r="L36" s="73"/>
      <c r="M36" s="73"/>
      <c r="N36" s="73"/>
      <c r="O36" s="73"/>
      <c r="P36" s="73"/>
      <c r="Q36" s="73"/>
      <c r="R36" s="73"/>
      <c r="S36" s="73"/>
      <c r="T36" s="73"/>
      <c r="U36" s="73"/>
      <c r="V36" s="73"/>
      <c r="W36" s="73"/>
      <c r="X36" s="73"/>
      <c r="Y36" s="114"/>
      <c r="Z36" s="73"/>
      <c r="AA36" s="69"/>
      <c r="AB36" s="69"/>
      <c r="AC36" s="69"/>
      <c r="AD36" s="69"/>
      <c r="AE36" s="73"/>
      <c r="AF36" s="73"/>
      <c r="AG36" s="73"/>
      <c r="AH36" s="69"/>
      <c r="AI36" s="69"/>
      <c r="AJ36" s="69"/>
      <c r="AK36" s="73"/>
      <c r="AL36" s="73"/>
      <c r="AM36" s="73"/>
      <c r="AN36" s="73"/>
      <c r="AO36" s="69"/>
      <c r="AP36" s="69"/>
      <c r="AQ36" s="73"/>
      <c r="AR36" s="73"/>
      <c r="AS36" s="73"/>
      <c r="AT36" s="73"/>
    </row>
    <row r="37" spans="1:46" s="74" customFormat="1" ht="11.65" customHeight="1">
      <c r="B37" s="73"/>
      <c r="C37" s="73"/>
      <c r="D37" s="73"/>
      <c r="E37" s="73"/>
      <c r="F37" s="73"/>
      <c r="G37" s="73"/>
      <c r="H37" s="73"/>
      <c r="I37" s="73"/>
      <c r="J37" s="73"/>
      <c r="K37" s="73"/>
      <c r="L37" s="73"/>
      <c r="M37" s="73"/>
      <c r="N37" s="73"/>
      <c r="O37" s="73"/>
      <c r="P37" s="73"/>
      <c r="Q37" s="73"/>
      <c r="R37" s="73"/>
      <c r="S37" s="73"/>
      <c r="T37" s="73"/>
      <c r="U37" s="73"/>
      <c r="V37" s="73"/>
      <c r="W37" s="73"/>
      <c r="X37" s="73"/>
      <c r="Y37" s="114"/>
      <c r="Z37" s="73"/>
      <c r="AA37" s="69"/>
      <c r="AB37" s="69"/>
      <c r="AC37" s="69"/>
      <c r="AD37" s="69"/>
      <c r="AE37" s="73"/>
      <c r="AF37" s="73"/>
      <c r="AG37" s="73"/>
      <c r="AH37" s="69"/>
      <c r="AI37" s="69"/>
      <c r="AJ37" s="69"/>
      <c r="AK37" s="73"/>
      <c r="AL37" s="73"/>
      <c r="AM37" s="73"/>
      <c r="AN37" s="73"/>
      <c r="AO37" s="69"/>
      <c r="AP37" s="69"/>
      <c r="AQ37" s="73"/>
      <c r="AR37" s="73"/>
      <c r="AS37" s="73"/>
      <c r="AT37" s="73"/>
    </row>
    <row r="38" spans="1:46" s="74" customFormat="1" ht="11.65" customHeight="1">
      <c r="B38" s="73"/>
      <c r="C38" s="73"/>
      <c r="D38" s="73"/>
      <c r="E38" s="73"/>
      <c r="F38" s="73"/>
      <c r="G38" s="73"/>
      <c r="H38" s="73"/>
      <c r="I38" s="73"/>
      <c r="J38" s="73"/>
      <c r="K38" s="73"/>
      <c r="L38" s="73"/>
      <c r="M38" s="73"/>
      <c r="N38" s="73"/>
      <c r="O38" s="73"/>
      <c r="P38" s="73"/>
      <c r="Q38" s="73"/>
      <c r="R38" s="73"/>
      <c r="S38" s="73"/>
      <c r="T38" s="73"/>
      <c r="U38" s="73"/>
      <c r="V38" s="73"/>
      <c r="W38" s="73"/>
      <c r="X38" s="73"/>
      <c r="Y38" s="114"/>
      <c r="Z38" s="73"/>
      <c r="AA38" s="69"/>
      <c r="AB38" s="69"/>
      <c r="AC38" s="69"/>
      <c r="AD38" s="69"/>
      <c r="AE38" s="73"/>
      <c r="AF38" s="73"/>
      <c r="AG38" s="73"/>
      <c r="AH38" s="69"/>
      <c r="AI38" s="69"/>
      <c r="AJ38" s="69"/>
      <c r="AK38" s="73"/>
      <c r="AL38" s="73"/>
      <c r="AM38" s="73"/>
      <c r="AN38" s="73"/>
      <c r="AO38" s="69"/>
      <c r="AP38" s="69"/>
      <c r="AQ38" s="73"/>
      <c r="AR38" s="73"/>
      <c r="AS38" s="73"/>
      <c r="AT38" s="73"/>
    </row>
  </sheetData>
  <sheetProtection selectLockedCells="1" selectUnlockedCells="1"/>
  <mergeCells count="47">
    <mergeCell ref="AL6:AS6"/>
    <mergeCell ref="A6:B6"/>
    <mergeCell ref="C6:Y6"/>
    <mergeCell ref="Z6:AA6"/>
    <mergeCell ref="AB6:AI6"/>
    <mergeCell ref="AJ6:AK6"/>
    <mergeCell ref="A1:A5"/>
    <mergeCell ref="B4:P5"/>
    <mergeCell ref="Q4:AH5"/>
    <mergeCell ref="AI4:AS5"/>
    <mergeCell ref="B1:P3"/>
    <mergeCell ref="Q1:AH3"/>
    <mergeCell ref="AI1:AS1"/>
    <mergeCell ref="AI2:AS2"/>
    <mergeCell ref="AI3:AS3"/>
    <mergeCell ref="A9:C9"/>
    <mergeCell ref="D9:S9"/>
    <mergeCell ref="T9:AS9"/>
    <mergeCell ref="J10:L10"/>
    <mergeCell ref="A7:B7"/>
    <mergeCell ref="C7:AK7"/>
    <mergeCell ref="AM7:AS7"/>
    <mergeCell ref="A8:AS8"/>
    <mergeCell ref="A10:A11"/>
    <mergeCell ref="B10:B11"/>
    <mergeCell ref="C10:C11"/>
    <mergeCell ref="D10:F10"/>
    <mergeCell ref="G10:I10"/>
    <mergeCell ref="AD10:AD11"/>
    <mergeCell ref="M10:O10"/>
    <mergeCell ref="P10:R10"/>
    <mergeCell ref="T10:T11"/>
    <mergeCell ref="U10:U11"/>
    <mergeCell ref="V10:V11"/>
    <mergeCell ref="W10:X10"/>
    <mergeCell ref="Y10:Y11"/>
    <mergeCell ref="Z10:Z11"/>
    <mergeCell ref="AA10:AA11"/>
    <mergeCell ref="AB10:AB11"/>
    <mergeCell ref="AC10:AC11"/>
    <mergeCell ref="AE10:AG10"/>
    <mergeCell ref="AH10:AH11"/>
    <mergeCell ref="AI10:AI11"/>
    <mergeCell ref="AJ10:AP10"/>
    <mergeCell ref="AQ10:AQ11"/>
    <mergeCell ref="AR10:AR11"/>
    <mergeCell ref="AS10:AS11"/>
  </mergeCells>
  <conditionalFormatting sqref="R12:R15">
    <cfRule type="cellIs" dxfId="789" priority="10" stopIfTrue="1" operator="between">
      <formula>0.9</formula>
      <formula>1</formula>
    </cfRule>
    <cfRule type="cellIs" dxfId="788" priority="11" stopIfTrue="1" operator="between">
      <formula>0.7</formula>
      <formula>0.8999</formula>
    </cfRule>
    <cfRule type="cellIs" dxfId="787" priority="12" stopIfTrue="1" operator="between">
      <formula>0</formula>
      <formula>0.699</formula>
    </cfRule>
  </conditionalFormatting>
  <conditionalFormatting sqref="F12:F13 F15">
    <cfRule type="cellIs" dxfId="786" priority="13" stopIfTrue="1" operator="between">
      <formula>0.9</formula>
      <formula>1.05</formula>
    </cfRule>
    <cfRule type="cellIs" dxfId="785" priority="14" stopIfTrue="1" operator="between">
      <formula>0.7</formula>
      <formula>0.8999</formula>
    </cfRule>
    <cfRule type="cellIs" dxfId="784" priority="15" stopIfTrue="1" operator="between">
      <formula>0</formula>
      <formula>0.699</formula>
    </cfRule>
    <cfRule type="cellIs" dxfId="783" priority="16" stopIfTrue="1" operator="greaterThan">
      <formula>1.05</formula>
    </cfRule>
  </conditionalFormatting>
  <conditionalFormatting sqref="I12:I15">
    <cfRule type="cellIs" dxfId="782" priority="17" stopIfTrue="1" operator="between">
      <formula>0.9</formula>
      <formula>1.05</formula>
    </cfRule>
    <cfRule type="cellIs" dxfId="781" priority="18" stopIfTrue="1" operator="between">
      <formula>0.7</formula>
      <formula>0.8999</formula>
    </cfRule>
    <cfRule type="cellIs" dxfId="780" priority="19" stopIfTrue="1" operator="between">
      <formula>0</formula>
      <formula>0.699</formula>
    </cfRule>
    <cfRule type="cellIs" dxfId="779" priority="20" stopIfTrue="1" operator="greaterThan">
      <formula>1.05</formula>
    </cfRule>
  </conditionalFormatting>
  <conditionalFormatting sqref="R12:R15">
    <cfRule type="cellIs" dxfId="778" priority="21" stopIfTrue="1" operator="between">
      <formula>0.9</formula>
      <formula>1</formula>
    </cfRule>
    <cfRule type="cellIs" dxfId="777" priority="22" stopIfTrue="1" operator="between">
      <formula>0.7</formula>
      <formula>0.8999</formula>
    </cfRule>
    <cfRule type="cellIs" dxfId="776" priority="23" stopIfTrue="1" operator="between">
      <formula>0</formula>
      <formula>0.699</formula>
    </cfRule>
  </conditionalFormatting>
  <conditionalFormatting sqref="F12:F13 F15">
    <cfRule type="cellIs" dxfId="775" priority="24" stopIfTrue="1" operator="between">
      <formula>0.9</formula>
      <formula>1.05</formula>
    </cfRule>
    <cfRule type="cellIs" dxfId="774" priority="25" stopIfTrue="1" operator="between">
      <formula>0.7</formula>
      <formula>0.8999</formula>
    </cfRule>
    <cfRule type="cellIs" dxfId="773" priority="26" stopIfTrue="1" operator="between">
      <formula>0</formula>
      <formula>0.699</formula>
    </cfRule>
    <cfRule type="cellIs" dxfId="772" priority="27" stopIfTrue="1" operator="greaterThan">
      <formula>1.05</formula>
    </cfRule>
  </conditionalFormatting>
  <conditionalFormatting sqref="I12:I15">
    <cfRule type="cellIs" dxfId="771" priority="28" stopIfTrue="1" operator="between">
      <formula>0.9</formula>
      <formula>1.05</formula>
    </cfRule>
    <cfRule type="cellIs" dxfId="770" priority="29" stopIfTrue="1" operator="between">
      <formula>0.7</formula>
      <formula>0.8999</formula>
    </cfRule>
    <cfRule type="cellIs" dxfId="769" priority="30" stopIfTrue="1" operator="between">
      <formula>0</formula>
      <formula>0.699</formula>
    </cfRule>
    <cfRule type="cellIs" dxfId="768" priority="31" stopIfTrue="1" operator="greaterThan">
      <formula>1.05</formula>
    </cfRule>
  </conditionalFormatting>
  <conditionalFormatting sqref="O12:O15">
    <cfRule type="cellIs" dxfId="767" priority="4" stopIfTrue="1" operator="between">
      <formula>0.9</formula>
      <formula>1</formula>
    </cfRule>
    <cfRule type="cellIs" dxfId="766" priority="5" stopIfTrue="1" operator="between">
      <formula>0.7</formula>
      <formula>0.8999</formula>
    </cfRule>
    <cfRule type="cellIs" dxfId="765" priority="6" stopIfTrue="1" operator="between">
      <formula>0</formula>
      <formula>0.699</formula>
    </cfRule>
  </conditionalFormatting>
  <conditionalFormatting sqref="O12:O15">
    <cfRule type="cellIs" dxfId="764" priority="7" stopIfTrue="1" operator="between">
      <formula>0.9</formula>
      <formula>1</formula>
    </cfRule>
    <cfRule type="cellIs" dxfId="763" priority="8" stopIfTrue="1" operator="between">
      <formula>0.7</formula>
      <formula>0.8999</formula>
    </cfRule>
    <cfRule type="cellIs" dxfId="762" priority="9" stopIfTrue="1" operator="between">
      <formula>0</formula>
      <formula>0.699</formula>
    </cfRule>
  </conditionalFormatting>
  <conditionalFormatting sqref="F12:S15">
    <cfRule type="colorScale" priority="174">
      <colorScale>
        <cfvo type="min"/>
        <cfvo type="max"/>
        <color theme="0"/>
        <color theme="0" tint="-4.9989318521683403E-2"/>
      </colorScale>
    </cfRule>
  </conditionalFormatting>
  <conditionalFormatting sqref="F12:S19">
    <cfRule type="colorScale" priority="1">
      <colorScale>
        <cfvo type="min"/>
        <cfvo type="max"/>
        <color theme="0"/>
        <color theme="0" tint="-4.9989318521683403E-2"/>
      </colorScale>
    </cfRule>
  </conditionalFormatting>
  <dataValidations count="10">
    <dataValidation type="list" operator="equal" allowBlank="1" showErrorMessage="1" sqref="AO16:AP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Y16:Y38">
      <formula1>"Eficacia,Eficiencia,Efectividad,"</formula1>
      <formula2>0</formula2>
    </dataValidation>
    <dataValidation operator="equal" allowBlank="1" showErrorMessage="1" sqref="AJ6">
      <formula1>0</formula1>
      <formula2>0</formula2>
    </dataValidation>
    <dataValidation type="list" operator="equal" allowBlank="1" showErrorMessage="1" sqref="AJ16:AJ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A12:AA38">
      <formula1>"Alcaldía Local,Central,Sectorial,"</formula1>
      <formula2>0</formula2>
    </dataValidation>
    <dataValidation type="list" operator="equal" allowBlank="1" showErrorMessage="1" sqref="AB12:AB38">
      <formula1>"Coeficiente,Índice o razón,Porcentaje,Tasa,Valor absoluto"</formula1>
      <formula2>0</formula2>
    </dataValidation>
    <dataValidation type="list" operator="equal" allowBlank="1" showErrorMessage="1" sqref="AC12:AC38">
      <formula1>"Diario,Semanal,Mensual,Bimestral ,Trimestral,Semestral ,Anual"</formula1>
      <formula2>0</formula2>
    </dataValidation>
    <dataValidation type="list" operator="equal" allowBlank="1" showErrorMessage="1" sqref="AD12:AD38">
      <formula1>"Alta ,Media ,Baja"</formula1>
      <formula2>0</formula2>
    </dataValidation>
    <dataValidation type="list" operator="equal" allowBlank="1" showErrorMessage="1" sqref="AH12:AH38">
      <formula1>"Gestión"</formula1>
      <formula2>0</formula2>
    </dataValidation>
    <dataValidation type="list" operator="equal" allowBlank="1" showErrorMessage="1" sqref="AI12:AI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ACCESO A LA JUSTICIA\[POA 2023 -DAJ.xlsx]datos'!#REF!</xm:f>
          </x14:formula1>
          <xm:sqref>AN12:AN15 AL6:AS6 AJ12:AJ15</xm:sqref>
        </x14:dataValidation>
        <x14:dataValidation type="list" operator="equal" allowBlank="1" showErrorMessage="1">
          <x14:formula1>
            <xm:f>'C:\Users\luis.arias\Documents\VIGENCIA 2023\PLAN DE ACCION -POA\DIRECCION ACCESO A LA JUSTICIA\[POA 2023 -DAJ.xlsx]datos'!#REF!</xm:f>
          </x14:formula1>
          <xm:sqref>AO12:AP15</xm:sqref>
        </x14:dataValidation>
        <x14:dataValidation type="list" errorStyle="information" operator="equal" showInputMessage="1" showErrorMessage="1" prompt="Escoja el Proceso del Menú desplegable">
          <x14:formula1>
            <xm:f>'C:\Users\luis.arias\Documents\VIGENCIA 2023\PLAN DE ACCION -POA\DIRECCION ACCESO A LA JUSTICIA\[POA 2023 -DAJ.xlsx]datos'!#REF!</xm:f>
          </x14:formula1>
          <xm:sqref>C6:Y6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Z48"/>
  <sheetViews>
    <sheetView showGridLines="0" view="pageBreakPreview" zoomScale="20" zoomScaleNormal="70" zoomScaleSheetLayoutView="20" workbookViewId="0">
      <selection activeCell="AA102" sqref="AA102"/>
    </sheetView>
  </sheetViews>
  <sheetFormatPr baseColWidth="10" defaultColWidth="20.5703125" defaultRowHeight="12.75" customHeight="1"/>
  <cols>
    <col min="1" max="1" width="14.42578125" style="73" customWidth="1"/>
    <col min="2" max="2" width="43.28515625" style="73" customWidth="1"/>
    <col min="3" max="3" width="14.140625" style="73" customWidth="1"/>
    <col min="4" max="4" width="7.5703125" style="73" customWidth="1"/>
    <col min="5" max="5" width="7.85546875" style="73" customWidth="1"/>
    <col min="6" max="6" width="15" style="73" customWidth="1"/>
    <col min="7" max="7" width="9.5703125" style="73" customWidth="1"/>
    <col min="8" max="8" width="8" style="73" customWidth="1"/>
    <col min="9" max="9" width="16.5703125" style="73" customWidth="1"/>
    <col min="10" max="10" width="11" style="73" customWidth="1"/>
    <col min="11" max="12" width="12" style="73" customWidth="1"/>
    <col min="13" max="13" width="10.140625" style="73" customWidth="1"/>
    <col min="14" max="14" width="10.7109375" style="73" customWidth="1"/>
    <col min="15" max="15" width="10.85546875" style="73" customWidth="1"/>
    <col min="16" max="16" width="11" style="73" customWidth="1"/>
    <col min="17" max="17" width="13" style="73" customWidth="1"/>
    <col min="18" max="18" width="11.5703125" style="73" customWidth="1"/>
    <col min="19" max="19" width="11" style="73" customWidth="1"/>
    <col min="20" max="20" width="36.28515625" style="73" customWidth="1"/>
    <col min="21" max="21" width="66.85546875" style="73" customWidth="1"/>
    <col min="22" max="22" width="20.5703125" style="73" customWidth="1"/>
    <col min="23" max="23" width="33.5703125" style="73" customWidth="1"/>
    <col min="24" max="24" width="34.140625" style="73" customWidth="1"/>
    <col min="25" max="30" width="20.5703125" style="74" customWidth="1"/>
    <col min="31" max="32" width="12.5703125" style="74" customWidth="1"/>
    <col min="33" max="33" width="9.7109375" style="74" customWidth="1"/>
    <col min="34" max="35" width="20.5703125" style="74" customWidth="1"/>
    <col min="36" max="36" width="26.7109375" style="74" customWidth="1"/>
    <col min="37" max="41" width="20.5703125" style="74" customWidth="1"/>
    <col min="42" max="42" width="20" style="74" customWidth="1"/>
    <col min="43" max="45" width="20.5703125" style="74" customWidth="1"/>
    <col min="46" max="234" width="20.5703125" style="73" customWidth="1"/>
  </cols>
  <sheetData>
    <row r="1" spans="1:234" ht="12.75" customHeight="1" thickBot="1"/>
    <row r="2" spans="1:234" s="213" customFormat="1" ht="22.5" customHeight="1" thickBot="1">
      <c r="A2" s="757"/>
      <c r="B2" s="743" t="s">
        <v>34</v>
      </c>
      <c r="C2" s="744"/>
      <c r="D2" s="744"/>
      <c r="E2" s="744"/>
      <c r="F2" s="744"/>
      <c r="G2" s="744"/>
      <c r="H2" s="744"/>
      <c r="I2" s="744"/>
      <c r="J2" s="744"/>
      <c r="K2" s="744"/>
      <c r="L2" s="744"/>
      <c r="M2" s="744"/>
      <c r="N2" s="744"/>
      <c r="O2" s="744"/>
      <c r="P2" s="745"/>
      <c r="Q2" s="737" t="s">
        <v>35</v>
      </c>
      <c r="R2" s="738"/>
      <c r="S2" s="738"/>
      <c r="T2" s="738"/>
      <c r="U2" s="738"/>
      <c r="V2" s="738"/>
      <c r="W2" s="738"/>
      <c r="X2" s="738"/>
      <c r="Y2" s="738"/>
      <c r="Z2" s="738"/>
      <c r="AA2" s="738"/>
      <c r="AB2" s="738"/>
      <c r="AC2" s="738"/>
      <c r="AD2" s="738"/>
      <c r="AE2" s="738"/>
      <c r="AF2" s="738"/>
      <c r="AG2" s="738"/>
      <c r="AH2" s="739"/>
      <c r="AI2" s="749" t="s">
        <v>36</v>
      </c>
      <c r="AJ2" s="750"/>
      <c r="AK2" s="750"/>
      <c r="AL2" s="750"/>
      <c r="AM2" s="750"/>
      <c r="AN2" s="750"/>
      <c r="AO2" s="750"/>
      <c r="AP2" s="750"/>
      <c r="AQ2" s="750"/>
      <c r="AR2" s="750"/>
      <c r="AS2" s="750"/>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row>
    <row r="3" spans="1:234" s="213" customFormat="1" ht="24" customHeight="1" thickBot="1">
      <c r="A3" s="758"/>
      <c r="B3" s="751"/>
      <c r="C3" s="752"/>
      <c r="D3" s="752"/>
      <c r="E3" s="752"/>
      <c r="F3" s="752"/>
      <c r="G3" s="752"/>
      <c r="H3" s="752"/>
      <c r="I3" s="752"/>
      <c r="J3" s="752"/>
      <c r="K3" s="752"/>
      <c r="L3" s="752"/>
      <c r="M3" s="752"/>
      <c r="N3" s="752"/>
      <c r="O3" s="752"/>
      <c r="P3" s="753"/>
      <c r="Q3" s="754"/>
      <c r="R3" s="755"/>
      <c r="S3" s="755"/>
      <c r="T3" s="755"/>
      <c r="U3" s="755"/>
      <c r="V3" s="755"/>
      <c r="W3" s="755"/>
      <c r="X3" s="755"/>
      <c r="Y3" s="755"/>
      <c r="Z3" s="755"/>
      <c r="AA3" s="755"/>
      <c r="AB3" s="755"/>
      <c r="AC3" s="755"/>
      <c r="AD3" s="755"/>
      <c r="AE3" s="755"/>
      <c r="AF3" s="755"/>
      <c r="AG3" s="755"/>
      <c r="AH3" s="756"/>
      <c r="AI3" s="749" t="s">
        <v>37</v>
      </c>
      <c r="AJ3" s="750"/>
      <c r="AK3" s="750"/>
      <c r="AL3" s="750"/>
      <c r="AM3" s="750"/>
      <c r="AN3" s="750"/>
      <c r="AO3" s="750"/>
      <c r="AP3" s="750"/>
      <c r="AQ3" s="750"/>
      <c r="AR3" s="750"/>
      <c r="AS3" s="750"/>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row>
    <row r="4" spans="1:234" s="213" customFormat="1" ht="17.25" customHeight="1" thickBot="1">
      <c r="A4" s="758"/>
      <c r="B4" s="746"/>
      <c r="C4" s="747"/>
      <c r="D4" s="747"/>
      <c r="E4" s="747"/>
      <c r="F4" s="747"/>
      <c r="G4" s="747"/>
      <c r="H4" s="747"/>
      <c r="I4" s="747"/>
      <c r="J4" s="747"/>
      <c r="K4" s="747"/>
      <c r="L4" s="747"/>
      <c r="M4" s="747"/>
      <c r="N4" s="747"/>
      <c r="O4" s="747"/>
      <c r="P4" s="748"/>
      <c r="Q4" s="740"/>
      <c r="R4" s="741"/>
      <c r="S4" s="741"/>
      <c r="T4" s="741"/>
      <c r="U4" s="741"/>
      <c r="V4" s="741"/>
      <c r="W4" s="741"/>
      <c r="X4" s="741"/>
      <c r="Y4" s="741"/>
      <c r="Z4" s="741"/>
      <c r="AA4" s="741"/>
      <c r="AB4" s="741"/>
      <c r="AC4" s="741"/>
      <c r="AD4" s="741"/>
      <c r="AE4" s="741"/>
      <c r="AF4" s="741"/>
      <c r="AG4" s="741"/>
      <c r="AH4" s="742"/>
      <c r="AI4" s="749" t="s">
        <v>38</v>
      </c>
      <c r="AJ4" s="750"/>
      <c r="AK4" s="750"/>
      <c r="AL4" s="750"/>
      <c r="AM4" s="750"/>
      <c r="AN4" s="750"/>
      <c r="AO4" s="750"/>
      <c r="AP4" s="750"/>
      <c r="AQ4" s="750"/>
      <c r="AR4" s="750"/>
      <c r="AS4" s="750"/>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row>
    <row r="5" spans="1:234" s="213" customFormat="1" ht="18" customHeight="1">
      <c r="A5" s="758"/>
      <c r="B5" s="743" t="s">
        <v>39</v>
      </c>
      <c r="C5" s="744"/>
      <c r="D5" s="744"/>
      <c r="E5" s="744"/>
      <c r="F5" s="744"/>
      <c r="G5" s="744"/>
      <c r="H5" s="744"/>
      <c r="I5" s="744"/>
      <c r="J5" s="744"/>
      <c r="K5" s="744"/>
      <c r="L5" s="744"/>
      <c r="M5" s="744"/>
      <c r="N5" s="744"/>
      <c r="O5" s="744"/>
      <c r="P5" s="745"/>
      <c r="Q5" s="737" t="s">
        <v>40</v>
      </c>
      <c r="R5" s="738"/>
      <c r="S5" s="738"/>
      <c r="T5" s="738"/>
      <c r="U5" s="738"/>
      <c r="V5" s="738"/>
      <c r="W5" s="738"/>
      <c r="X5" s="738"/>
      <c r="Y5" s="738"/>
      <c r="Z5" s="738"/>
      <c r="AA5" s="738"/>
      <c r="AB5" s="738"/>
      <c r="AC5" s="738"/>
      <c r="AD5" s="738"/>
      <c r="AE5" s="738"/>
      <c r="AF5" s="738"/>
      <c r="AG5" s="738"/>
      <c r="AH5" s="739"/>
      <c r="AI5" s="743" t="s">
        <v>41</v>
      </c>
      <c r="AJ5" s="744"/>
      <c r="AK5" s="744"/>
      <c r="AL5" s="744"/>
      <c r="AM5" s="744"/>
      <c r="AN5" s="744"/>
      <c r="AO5" s="744"/>
      <c r="AP5" s="744"/>
      <c r="AQ5" s="744"/>
      <c r="AR5" s="744"/>
      <c r="AS5" s="74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row>
    <row r="6" spans="1:234" s="213" customFormat="1" ht="21.75" customHeight="1" thickBot="1">
      <c r="A6" s="759"/>
      <c r="B6" s="746"/>
      <c r="C6" s="747"/>
      <c r="D6" s="747"/>
      <c r="E6" s="747"/>
      <c r="F6" s="747"/>
      <c r="G6" s="747"/>
      <c r="H6" s="747"/>
      <c r="I6" s="747"/>
      <c r="J6" s="747"/>
      <c r="K6" s="747"/>
      <c r="L6" s="747"/>
      <c r="M6" s="747"/>
      <c r="N6" s="747"/>
      <c r="O6" s="747"/>
      <c r="P6" s="748"/>
      <c r="Q6" s="740"/>
      <c r="R6" s="741"/>
      <c r="S6" s="741"/>
      <c r="T6" s="741"/>
      <c r="U6" s="741"/>
      <c r="V6" s="741"/>
      <c r="W6" s="741"/>
      <c r="X6" s="741"/>
      <c r="Y6" s="741"/>
      <c r="Z6" s="741"/>
      <c r="AA6" s="741"/>
      <c r="AB6" s="741"/>
      <c r="AC6" s="741"/>
      <c r="AD6" s="741"/>
      <c r="AE6" s="741"/>
      <c r="AF6" s="741"/>
      <c r="AG6" s="741"/>
      <c r="AH6" s="742"/>
      <c r="AI6" s="746"/>
      <c r="AJ6" s="747"/>
      <c r="AK6" s="747"/>
      <c r="AL6" s="747"/>
      <c r="AM6" s="747"/>
      <c r="AN6" s="747"/>
      <c r="AO6" s="747"/>
      <c r="AP6" s="747"/>
      <c r="AQ6" s="747"/>
      <c r="AR6" s="747"/>
      <c r="AS6" s="747"/>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row>
    <row r="7" spans="1:234" s="69" customFormat="1" ht="33" customHeight="1">
      <c r="A7" s="714" t="s">
        <v>42</v>
      </c>
      <c r="B7" s="715"/>
      <c r="C7" s="716" t="s">
        <v>516</v>
      </c>
      <c r="D7" s="716"/>
      <c r="E7" s="716"/>
      <c r="F7" s="716"/>
      <c r="G7" s="716"/>
      <c r="H7" s="716"/>
      <c r="I7" s="716"/>
      <c r="J7" s="716"/>
      <c r="K7" s="716"/>
      <c r="L7" s="716"/>
      <c r="M7" s="716"/>
      <c r="N7" s="716"/>
      <c r="O7" s="716"/>
      <c r="P7" s="716"/>
      <c r="Q7" s="716"/>
      <c r="R7" s="716"/>
      <c r="S7" s="716"/>
      <c r="T7" s="716"/>
      <c r="U7" s="716"/>
      <c r="V7" s="716"/>
      <c r="W7" s="716"/>
      <c r="X7" s="716"/>
      <c r="Y7" s="716"/>
      <c r="Z7" s="717" t="s">
        <v>43</v>
      </c>
      <c r="AA7" s="717"/>
      <c r="AB7" s="718"/>
      <c r="AC7" s="718"/>
      <c r="AD7" s="718"/>
      <c r="AE7" s="718"/>
      <c r="AF7" s="718"/>
      <c r="AG7" s="718"/>
      <c r="AH7" s="718"/>
      <c r="AI7" s="718"/>
      <c r="AJ7" s="717" t="s">
        <v>44</v>
      </c>
      <c r="AK7" s="717"/>
      <c r="AL7" s="721"/>
      <c r="AM7" s="721"/>
      <c r="AN7" s="721"/>
      <c r="AO7" s="721"/>
      <c r="AP7" s="721"/>
      <c r="AQ7" s="721"/>
      <c r="AR7" s="721"/>
      <c r="AS7" s="721"/>
    </row>
    <row r="8" spans="1:234" s="69" customFormat="1" ht="21" customHeight="1">
      <c r="A8" s="719" t="s">
        <v>45</v>
      </c>
      <c r="B8" s="720"/>
      <c r="C8" s="722"/>
      <c r="D8" s="723"/>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4"/>
      <c r="AL8" s="77" t="s">
        <v>46</v>
      </c>
      <c r="AM8" s="725"/>
      <c r="AN8" s="726"/>
      <c r="AO8" s="726"/>
      <c r="AP8" s="726"/>
      <c r="AQ8" s="726"/>
      <c r="AR8" s="726"/>
      <c r="AS8" s="726"/>
    </row>
    <row r="9" spans="1:234" s="69" customFormat="1" ht="27.75" customHeight="1">
      <c r="A9" s="727" t="s">
        <v>47</v>
      </c>
      <c r="B9" s="728"/>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234" s="69" customFormat="1" ht="25.5" customHeight="1">
      <c r="A10" s="670"/>
      <c r="B10" s="672"/>
      <c r="C10" s="672"/>
      <c r="D10" s="672" t="s">
        <v>48</v>
      </c>
      <c r="E10" s="672"/>
      <c r="F10" s="672"/>
      <c r="G10" s="672"/>
      <c r="H10" s="672"/>
      <c r="I10" s="672"/>
      <c r="J10" s="672"/>
      <c r="K10" s="672"/>
      <c r="L10" s="672"/>
      <c r="M10" s="672"/>
      <c r="N10" s="672"/>
      <c r="O10" s="672"/>
      <c r="P10" s="672"/>
      <c r="Q10" s="672"/>
      <c r="R10" s="672"/>
      <c r="S10" s="672"/>
      <c r="T10" s="672" t="s">
        <v>49</v>
      </c>
      <c r="U10" s="672"/>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row>
    <row r="11" spans="1:234" s="70" customFormat="1" ht="40.9" customHeight="1">
      <c r="A11" s="670" t="s">
        <v>50</v>
      </c>
      <c r="B11" s="672" t="s">
        <v>51</v>
      </c>
      <c r="C11" s="672" t="s">
        <v>52</v>
      </c>
      <c r="D11" s="672" t="s">
        <v>53</v>
      </c>
      <c r="E11" s="672"/>
      <c r="F11" s="672"/>
      <c r="G11" s="672" t="s">
        <v>54</v>
      </c>
      <c r="H11" s="672"/>
      <c r="I11" s="672"/>
      <c r="J11" s="672" t="s">
        <v>55</v>
      </c>
      <c r="K11" s="672"/>
      <c r="L11" s="672"/>
      <c r="M11" s="672" t="s">
        <v>56</v>
      </c>
      <c r="N11" s="672"/>
      <c r="O11" s="672"/>
      <c r="P11" s="672" t="s">
        <v>57</v>
      </c>
      <c r="Q11" s="672"/>
      <c r="R11" s="672"/>
      <c r="S11" s="255" t="s">
        <v>58</v>
      </c>
      <c r="T11" s="672" t="s">
        <v>59</v>
      </c>
      <c r="U11" s="672" t="s">
        <v>60</v>
      </c>
      <c r="V11" s="672" t="s">
        <v>61</v>
      </c>
      <c r="W11" s="672" t="s">
        <v>62</v>
      </c>
      <c r="X11" s="672"/>
      <c r="Y11" s="730" t="s">
        <v>63</v>
      </c>
      <c r="Z11" s="672" t="s">
        <v>64</v>
      </c>
      <c r="AA11" s="672" t="s">
        <v>65</v>
      </c>
      <c r="AB11" s="672" t="s">
        <v>66</v>
      </c>
      <c r="AC11" s="672" t="s">
        <v>67</v>
      </c>
      <c r="AD11" s="672" t="s">
        <v>68</v>
      </c>
      <c r="AE11" s="672" t="s">
        <v>69</v>
      </c>
      <c r="AF11" s="672"/>
      <c r="AG11" s="672"/>
      <c r="AH11" s="672" t="s">
        <v>70</v>
      </c>
      <c r="AI11" s="672" t="s">
        <v>71</v>
      </c>
      <c r="AJ11" s="732" t="s">
        <v>72</v>
      </c>
      <c r="AK11" s="733"/>
      <c r="AL11" s="733"/>
      <c r="AM11" s="733"/>
      <c r="AN11" s="733"/>
      <c r="AO11" s="733"/>
      <c r="AP11" s="734"/>
      <c r="AQ11" s="712" t="s">
        <v>73</v>
      </c>
      <c r="AR11" s="672" t="s">
        <v>74</v>
      </c>
      <c r="AS11" s="672" t="s">
        <v>75</v>
      </c>
    </row>
    <row r="12" spans="1:234" s="70" customFormat="1" ht="49.15" customHeight="1">
      <c r="A12" s="729"/>
      <c r="B12" s="671"/>
      <c r="C12" s="671"/>
      <c r="D12" s="483" t="s">
        <v>76</v>
      </c>
      <c r="E12" s="483" t="s">
        <v>77</v>
      </c>
      <c r="F12" s="483" t="s">
        <v>78</v>
      </c>
      <c r="G12" s="483" t="s">
        <v>76</v>
      </c>
      <c r="H12" s="483" t="s">
        <v>77</v>
      </c>
      <c r="I12" s="483" t="s">
        <v>78</v>
      </c>
      <c r="J12" s="483" t="s">
        <v>76</v>
      </c>
      <c r="K12" s="483" t="s">
        <v>77</v>
      </c>
      <c r="L12" s="483" t="s">
        <v>78</v>
      </c>
      <c r="M12" s="483" t="s">
        <v>76</v>
      </c>
      <c r="N12" s="483" t="s">
        <v>77</v>
      </c>
      <c r="O12" s="483" t="s">
        <v>78</v>
      </c>
      <c r="P12" s="483" t="s">
        <v>76</v>
      </c>
      <c r="Q12" s="483" t="s">
        <v>77</v>
      </c>
      <c r="R12" s="483" t="s">
        <v>78</v>
      </c>
      <c r="S12" s="79">
        <f>SUM(S15:S16)</f>
        <v>0</v>
      </c>
      <c r="T12" s="671"/>
      <c r="U12" s="671"/>
      <c r="V12" s="671"/>
      <c r="W12" s="256" t="s">
        <v>79</v>
      </c>
      <c r="X12" s="256" t="s">
        <v>80</v>
      </c>
      <c r="Y12" s="731"/>
      <c r="Z12" s="671"/>
      <c r="AA12" s="671"/>
      <c r="AB12" s="671"/>
      <c r="AC12" s="671"/>
      <c r="AD12" s="672"/>
      <c r="AE12" s="482" t="s">
        <v>81</v>
      </c>
      <c r="AF12" s="482" t="s">
        <v>82</v>
      </c>
      <c r="AG12" s="439" t="s">
        <v>83</v>
      </c>
      <c r="AH12" s="672"/>
      <c r="AI12" s="671"/>
      <c r="AJ12" s="257" t="s">
        <v>84</v>
      </c>
      <c r="AK12" s="257" t="s">
        <v>85</v>
      </c>
      <c r="AL12" s="257" t="s">
        <v>86</v>
      </c>
      <c r="AM12" s="257" t="s">
        <v>87</v>
      </c>
      <c r="AN12" s="257" t="s">
        <v>88</v>
      </c>
      <c r="AO12" s="257" t="s">
        <v>89</v>
      </c>
      <c r="AP12" s="257" t="s">
        <v>90</v>
      </c>
      <c r="AQ12" s="713"/>
      <c r="AR12" s="671"/>
      <c r="AS12" s="671"/>
    </row>
    <row r="13" spans="1:234" s="69" customFormat="1" ht="204" customHeight="1">
      <c r="A13" s="96">
        <v>1</v>
      </c>
      <c r="B13" s="220" t="s">
        <v>914</v>
      </c>
      <c r="C13" s="221">
        <v>0.2</v>
      </c>
      <c r="D13" s="222">
        <v>0.2</v>
      </c>
      <c r="E13" s="222"/>
      <c r="F13" s="223">
        <f t="shared" ref="F13:F14" si="0">IF(ISERROR(E13/D13),"",(E13/D13))</f>
        <v>0</v>
      </c>
      <c r="G13" s="222">
        <v>0.2</v>
      </c>
      <c r="H13" s="222"/>
      <c r="I13" s="223">
        <f t="shared" ref="I13:I14" si="1">IF(ISERROR(H13/G13),"",(H13/G13))</f>
        <v>0</v>
      </c>
      <c r="J13" s="222">
        <v>0.5</v>
      </c>
      <c r="K13" s="222"/>
      <c r="L13" s="223">
        <f t="shared" ref="L13:L14" si="2">IF(ISERROR(K13/J13),"",(K13/J13))</f>
        <v>0</v>
      </c>
      <c r="M13" s="222">
        <v>0.1</v>
      </c>
      <c r="N13" s="222"/>
      <c r="O13" s="223">
        <f t="shared" ref="O13:O14" si="3">IF(ISERROR(N13/M13),"",(N13/M13))</f>
        <v>0</v>
      </c>
      <c r="P13" s="222">
        <f t="shared" ref="P13:P14" si="4">SUM(D13,G13,J13,M13)</f>
        <v>1</v>
      </c>
      <c r="Q13" s="222"/>
      <c r="R13" s="225">
        <f t="shared" ref="R13:R14" si="5">IF((IF(ISERROR(Q13/P13),0,(Q13/P13)))&gt;1,1,(IF(ISERROR(Q13/P13),0,(Q13/P13))))</f>
        <v>0</v>
      </c>
      <c r="S13" s="225">
        <f t="shared" ref="S13:S14" si="6">R13*C13</f>
        <v>0</v>
      </c>
      <c r="T13" s="245" t="s">
        <v>915</v>
      </c>
      <c r="U13" s="245" t="s">
        <v>916</v>
      </c>
      <c r="V13" s="87" t="s">
        <v>91</v>
      </c>
      <c r="W13" s="512" t="s">
        <v>917</v>
      </c>
      <c r="X13" s="512" t="s">
        <v>918</v>
      </c>
      <c r="Y13" s="108" t="s">
        <v>167</v>
      </c>
      <c r="Z13" s="87" t="s">
        <v>168</v>
      </c>
      <c r="AA13" s="108" t="s">
        <v>93</v>
      </c>
      <c r="AB13" s="108" t="s">
        <v>91</v>
      </c>
      <c r="AC13" s="108" t="s">
        <v>94</v>
      </c>
      <c r="AD13" s="215" t="s">
        <v>95</v>
      </c>
      <c r="AE13" s="108" t="s">
        <v>103</v>
      </c>
      <c r="AF13" s="108">
        <v>2023</v>
      </c>
      <c r="AG13" s="215"/>
      <c r="AH13" s="108" t="s">
        <v>96</v>
      </c>
      <c r="AI13" s="108" t="s">
        <v>114</v>
      </c>
      <c r="AJ13" s="107" t="s">
        <v>169</v>
      </c>
      <c r="AK13" s="244"/>
      <c r="AL13" s="513"/>
      <c r="AM13" s="112" t="s">
        <v>170</v>
      </c>
      <c r="AN13" s="172">
        <v>7640</v>
      </c>
      <c r="AO13" s="244"/>
      <c r="AP13" s="244"/>
      <c r="AQ13" s="173" t="s">
        <v>178</v>
      </c>
      <c r="AR13" s="174"/>
      <c r="AS13" s="97" t="s">
        <v>172</v>
      </c>
    </row>
    <row r="14" spans="1:234" s="69" customFormat="1" ht="170.25" customHeight="1">
      <c r="A14" s="228">
        <v>2</v>
      </c>
      <c r="B14" s="229" t="s">
        <v>919</v>
      </c>
      <c r="C14" s="230">
        <v>0.2</v>
      </c>
      <c r="D14" s="231">
        <v>0.25</v>
      </c>
      <c r="E14" s="231"/>
      <c r="F14" s="232">
        <f t="shared" si="0"/>
        <v>0</v>
      </c>
      <c r="G14" s="231">
        <v>0.25</v>
      </c>
      <c r="H14" s="231"/>
      <c r="I14" s="232">
        <f t="shared" si="1"/>
        <v>0</v>
      </c>
      <c r="J14" s="231">
        <v>0.25</v>
      </c>
      <c r="K14" s="231"/>
      <c r="L14" s="232">
        <f t="shared" si="2"/>
        <v>0</v>
      </c>
      <c r="M14" s="231">
        <v>0.25</v>
      </c>
      <c r="N14" s="231"/>
      <c r="O14" s="232">
        <f t="shared" si="3"/>
        <v>0</v>
      </c>
      <c r="P14" s="231">
        <f t="shared" si="4"/>
        <v>1</v>
      </c>
      <c r="Q14" s="231"/>
      <c r="R14" s="514">
        <f t="shared" si="5"/>
        <v>0</v>
      </c>
      <c r="S14" s="234">
        <f t="shared" si="6"/>
        <v>0</v>
      </c>
      <c r="T14" s="235" t="s">
        <v>920</v>
      </c>
      <c r="U14" s="235" t="s">
        <v>921</v>
      </c>
      <c r="V14" s="87" t="s">
        <v>91</v>
      </c>
      <c r="W14" s="515" t="s">
        <v>922</v>
      </c>
      <c r="X14" s="515" t="s">
        <v>923</v>
      </c>
      <c r="Y14" s="248" t="s">
        <v>167</v>
      </c>
      <c r="Z14" s="236" t="s">
        <v>168</v>
      </c>
      <c r="AA14" s="248" t="s">
        <v>93</v>
      </c>
      <c r="AB14" s="248" t="s">
        <v>91</v>
      </c>
      <c r="AC14" s="248" t="s">
        <v>94</v>
      </c>
      <c r="AD14" s="248" t="s">
        <v>95</v>
      </c>
      <c r="AE14" s="238" t="s">
        <v>103</v>
      </c>
      <c r="AF14" s="108">
        <v>2023</v>
      </c>
      <c r="AG14" s="248" t="s">
        <v>103</v>
      </c>
      <c r="AH14" s="248" t="s">
        <v>96</v>
      </c>
      <c r="AI14" s="248" t="s">
        <v>114</v>
      </c>
      <c r="AJ14" s="250" t="s">
        <v>169</v>
      </c>
      <c r="AK14" s="516"/>
      <c r="AL14" s="251"/>
      <c r="AM14" s="251" t="s">
        <v>170</v>
      </c>
      <c r="AN14" s="516">
        <v>7640</v>
      </c>
      <c r="AO14" s="516"/>
      <c r="AP14" s="516"/>
      <c r="AQ14" s="229" t="s">
        <v>171</v>
      </c>
      <c r="AR14" s="229"/>
      <c r="AS14" s="517" t="s">
        <v>172</v>
      </c>
    </row>
    <row r="15" spans="1:234" s="69" customFormat="1" ht="136.5" customHeight="1">
      <c r="A15" s="83">
        <v>3</v>
      </c>
      <c r="B15" s="84" t="s">
        <v>162</v>
      </c>
      <c r="C15" s="85">
        <v>0.3</v>
      </c>
      <c r="D15" s="414">
        <v>0.25</v>
      </c>
      <c r="E15" s="518"/>
      <c r="F15" s="519">
        <f>IF(ISERROR(E15/D15),"",(E15/D15))</f>
        <v>0</v>
      </c>
      <c r="G15" s="518">
        <v>0.25</v>
      </c>
      <c r="H15" s="518"/>
      <c r="I15" s="519">
        <f>IF(ISERROR(H15/G15),"",(H15/G15))</f>
        <v>0</v>
      </c>
      <c r="J15" s="518">
        <v>0.25</v>
      </c>
      <c r="K15" s="518"/>
      <c r="L15" s="519">
        <f>IF(ISERROR(K15/J15),"",(K15/J15))</f>
        <v>0</v>
      </c>
      <c r="M15" s="518">
        <v>0.25</v>
      </c>
      <c r="N15" s="518"/>
      <c r="O15" s="519">
        <f>IF(ISERROR(N15/M15),"",(N15/M15))</f>
        <v>0</v>
      </c>
      <c r="P15" s="71">
        <f>SUM(D15,G15,J15,M15)</f>
        <v>1</v>
      </c>
      <c r="Q15" s="88">
        <f t="shared" ref="Q15" si="7">SUM(E15,H15,K15,N15)</f>
        <v>0</v>
      </c>
      <c r="R15" s="89">
        <f>IF((IF(ISERROR(Q15/P15),0,(Q15/P15)))&gt;1,1,(IF(ISERROR(Q15/P15),0,(Q15/P15))))</f>
        <v>0</v>
      </c>
      <c r="S15" s="89">
        <f>R15*C15</f>
        <v>0</v>
      </c>
      <c r="T15" s="84" t="s">
        <v>163</v>
      </c>
      <c r="U15" s="84" t="s">
        <v>164</v>
      </c>
      <c r="V15" s="87" t="s">
        <v>91</v>
      </c>
      <c r="W15" s="87" t="s">
        <v>165</v>
      </c>
      <c r="X15" s="87" t="s">
        <v>166</v>
      </c>
      <c r="Y15" s="108" t="s">
        <v>167</v>
      </c>
      <c r="Z15" s="87" t="s">
        <v>168</v>
      </c>
      <c r="AA15" s="108" t="s">
        <v>93</v>
      </c>
      <c r="AB15" s="108" t="s">
        <v>91</v>
      </c>
      <c r="AC15" s="108" t="s">
        <v>94</v>
      </c>
      <c r="AD15" s="215" t="s">
        <v>95</v>
      </c>
      <c r="AE15" s="520">
        <v>1</v>
      </c>
      <c r="AF15" s="108">
        <v>2023</v>
      </c>
      <c r="AG15" s="69">
        <v>2022</v>
      </c>
      <c r="AH15" s="215" t="s">
        <v>96</v>
      </c>
      <c r="AI15" s="108" t="s">
        <v>114</v>
      </c>
      <c r="AJ15" s="107" t="s">
        <v>169</v>
      </c>
      <c r="AK15" s="172"/>
      <c r="AL15" s="49" t="s">
        <v>170</v>
      </c>
      <c r="AM15" s="112"/>
      <c r="AN15" s="172">
        <v>7640</v>
      </c>
      <c r="AO15" s="172"/>
      <c r="AP15" s="172"/>
      <c r="AQ15" s="173" t="s">
        <v>171</v>
      </c>
      <c r="AR15" s="173"/>
      <c r="AS15" s="97" t="s">
        <v>172</v>
      </c>
    </row>
    <row r="16" spans="1:234" s="69" customFormat="1" ht="207" customHeight="1">
      <c r="A16" s="96">
        <v>4</v>
      </c>
      <c r="B16" s="218" t="s">
        <v>173</v>
      </c>
      <c r="C16" s="85">
        <v>0.3</v>
      </c>
      <c r="D16" s="521">
        <v>2</v>
      </c>
      <c r="E16" s="522"/>
      <c r="F16" s="87">
        <f>IF(ISERROR(E16/D16),"",(E16/D16))</f>
        <v>0</v>
      </c>
      <c r="G16" s="522">
        <v>1</v>
      </c>
      <c r="H16" s="522"/>
      <c r="I16" s="87">
        <f>IF(ISERROR(H16/G16),"",(H16/G16))</f>
        <v>0</v>
      </c>
      <c r="J16" s="522">
        <v>2</v>
      </c>
      <c r="K16" s="522"/>
      <c r="L16" s="87">
        <f>IF(ISERROR(K16/J16),"",(K16/J16))</f>
        <v>0</v>
      </c>
      <c r="M16" s="522">
        <v>1</v>
      </c>
      <c r="N16" s="522"/>
      <c r="O16" s="87">
        <f>IF(ISERROR(N16/M16),"",(N16/M16))</f>
        <v>0</v>
      </c>
      <c r="P16" s="71">
        <f t="shared" ref="P16:Q16" si="8">SUM(D16,G16,J16,M16)</f>
        <v>6</v>
      </c>
      <c r="Q16" s="71">
        <f t="shared" si="8"/>
        <v>0</v>
      </c>
      <c r="R16" s="89">
        <f>IF((IF(ISERROR(Q16/P16),0,(Q16/P16)))&gt;1,1,(IF(ISERROR(Q16/P16),0,(Q16/P16))))</f>
        <v>0</v>
      </c>
      <c r="S16" s="89">
        <f t="shared" ref="S16" si="9">R16*C16</f>
        <v>0</v>
      </c>
      <c r="T16" s="84" t="s">
        <v>174</v>
      </c>
      <c r="U16" s="84" t="s">
        <v>175</v>
      </c>
      <c r="V16" s="87" t="s">
        <v>102</v>
      </c>
      <c r="W16" s="87" t="s">
        <v>176</v>
      </c>
      <c r="X16" s="87" t="s">
        <v>177</v>
      </c>
      <c r="Y16" s="108" t="s">
        <v>167</v>
      </c>
      <c r="Z16" s="87" t="s">
        <v>168</v>
      </c>
      <c r="AA16" s="108" t="s">
        <v>93</v>
      </c>
      <c r="AB16" s="108" t="s">
        <v>118</v>
      </c>
      <c r="AC16" s="108" t="s">
        <v>94</v>
      </c>
      <c r="AD16" s="108" t="s">
        <v>95</v>
      </c>
      <c r="AE16" s="108">
        <v>6</v>
      </c>
      <c r="AF16" s="108">
        <v>2023</v>
      </c>
      <c r="AG16" s="108">
        <v>2022</v>
      </c>
      <c r="AH16" s="108" t="s">
        <v>96</v>
      </c>
      <c r="AI16" s="108" t="s">
        <v>114</v>
      </c>
      <c r="AJ16" s="107" t="s">
        <v>169</v>
      </c>
      <c r="AK16" s="172"/>
      <c r="AL16" s="49"/>
      <c r="AM16" s="112" t="s">
        <v>170</v>
      </c>
      <c r="AN16" s="172">
        <v>7640</v>
      </c>
      <c r="AO16" s="172"/>
      <c r="AP16" s="172"/>
      <c r="AQ16" s="173" t="s">
        <v>178</v>
      </c>
      <c r="AR16" s="173"/>
      <c r="AS16" s="97" t="s">
        <v>172</v>
      </c>
    </row>
    <row r="17" spans="1:46" s="69" customFormat="1" ht="63.75" hidden="1" customHeight="1">
      <c r="A17" s="115"/>
      <c r="B17" s="116"/>
      <c r="C17" s="117"/>
      <c r="D17" s="118"/>
      <c r="E17" s="118"/>
      <c r="F17" s="523"/>
      <c r="G17" s="118"/>
      <c r="H17" s="118"/>
      <c r="I17" s="523"/>
      <c r="J17" s="118"/>
      <c r="K17" s="118"/>
      <c r="L17" s="523"/>
      <c r="M17" s="118"/>
      <c r="N17" s="118"/>
      <c r="O17" s="523"/>
      <c r="P17" s="118"/>
      <c r="Q17" s="118"/>
      <c r="R17" s="119"/>
      <c r="S17" s="119"/>
      <c r="T17" s="176"/>
      <c r="U17" s="120"/>
      <c r="V17" s="523"/>
      <c r="W17" s="524"/>
      <c r="X17" s="177"/>
      <c r="Y17" s="123"/>
      <c r="Z17" s="128"/>
      <c r="AA17" s="123"/>
      <c r="AB17" s="123"/>
      <c r="AC17" s="123"/>
      <c r="AD17" s="123"/>
      <c r="AE17" s="123"/>
      <c r="AF17" s="123"/>
      <c r="AG17" s="123"/>
      <c r="AH17" s="123"/>
      <c r="AI17" s="123"/>
      <c r="AJ17" s="125"/>
      <c r="AK17" s="126"/>
      <c r="AL17" s="124"/>
      <c r="AM17" s="124"/>
      <c r="AN17" s="126"/>
      <c r="AO17" s="126"/>
      <c r="AP17" s="126"/>
      <c r="AQ17" s="125"/>
      <c r="AR17" s="125"/>
      <c r="AS17" s="127"/>
      <c r="AT17" s="106"/>
    </row>
    <row r="18" spans="1:46" s="69" customFormat="1" ht="63.75" hidden="1" customHeight="1">
      <c r="A18" s="129"/>
      <c r="B18" s="135"/>
      <c r="C18" s="131"/>
      <c r="D18" s="178"/>
      <c r="E18" s="178"/>
      <c r="F18" s="133"/>
      <c r="G18" s="178"/>
      <c r="H18" s="178"/>
      <c r="I18" s="133"/>
      <c r="J18" s="178"/>
      <c r="K18" s="178"/>
      <c r="L18" s="133"/>
      <c r="M18" s="178"/>
      <c r="N18" s="178"/>
      <c r="O18" s="133"/>
      <c r="P18" s="178"/>
      <c r="Q18" s="178"/>
      <c r="R18" s="134"/>
      <c r="S18" s="134"/>
      <c r="T18" s="135"/>
      <c r="U18" s="136"/>
      <c r="V18" s="133"/>
      <c r="W18" s="144"/>
      <c r="X18" s="144"/>
      <c r="Y18" s="138"/>
      <c r="Z18" s="143"/>
      <c r="AA18" s="138"/>
      <c r="AB18" s="138"/>
      <c r="AC18" s="138"/>
      <c r="AD18" s="138"/>
      <c r="AE18" s="138"/>
      <c r="AF18" s="138"/>
      <c r="AG18" s="138"/>
      <c r="AH18" s="138"/>
      <c r="AI18" s="138"/>
      <c r="AJ18" s="140"/>
      <c r="AK18" s="141"/>
      <c r="AL18" s="139"/>
      <c r="AM18" s="139"/>
      <c r="AN18" s="141"/>
      <c r="AO18" s="140"/>
      <c r="AP18" s="140"/>
      <c r="AQ18" s="140"/>
      <c r="AR18" s="140"/>
      <c r="AS18" s="142"/>
    </row>
    <row r="19" spans="1:46" s="114" customFormat="1" ht="63.75" hidden="1" customHeight="1">
      <c r="A19" s="129"/>
      <c r="B19" s="135"/>
      <c r="C19" s="131"/>
      <c r="D19" s="178"/>
      <c r="E19" s="178"/>
      <c r="F19" s="133"/>
      <c r="G19" s="178"/>
      <c r="H19" s="178"/>
      <c r="I19" s="133"/>
      <c r="J19" s="178"/>
      <c r="K19" s="178"/>
      <c r="L19" s="133"/>
      <c r="M19" s="178"/>
      <c r="N19" s="178"/>
      <c r="O19" s="133"/>
      <c r="P19" s="178"/>
      <c r="Q19" s="178"/>
      <c r="R19" s="134"/>
      <c r="S19" s="134"/>
      <c r="T19" s="135"/>
      <c r="U19" s="136"/>
      <c r="V19" s="133"/>
      <c r="W19" s="133"/>
      <c r="X19" s="133"/>
      <c r="Y19" s="138"/>
      <c r="Z19" s="138"/>
      <c r="AA19" s="138"/>
      <c r="AB19" s="138"/>
      <c r="AC19" s="138"/>
      <c r="AD19" s="138"/>
      <c r="AE19" s="138"/>
      <c r="AF19" s="138"/>
      <c r="AG19" s="138"/>
      <c r="AH19" s="138"/>
      <c r="AI19" s="138"/>
      <c r="AJ19" s="140"/>
      <c r="AK19" s="141"/>
      <c r="AL19" s="139"/>
      <c r="AM19" s="139"/>
      <c r="AN19" s="141"/>
      <c r="AO19" s="140"/>
      <c r="AP19" s="140"/>
      <c r="AQ19" s="179"/>
      <c r="AR19" s="179"/>
      <c r="AS19" s="142"/>
      <c r="AT19" s="69"/>
    </row>
    <row r="20" spans="1:46" s="114" customFormat="1" ht="63.75" hidden="1" customHeight="1">
      <c r="A20" s="129"/>
      <c r="B20" s="135"/>
      <c r="C20" s="131"/>
      <c r="D20" s="178"/>
      <c r="E20" s="178"/>
      <c r="F20" s="133"/>
      <c r="G20" s="178"/>
      <c r="H20" s="178"/>
      <c r="I20" s="133"/>
      <c r="J20" s="178"/>
      <c r="K20" s="178"/>
      <c r="L20" s="133"/>
      <c r="M20" s="178"/>
      <c r="N20" s="178"/>
      <c r="O20" s="133"/>
      <c r="P20" s="178"/>
      <c r="Q20" s="178"/>
      <c r="R20" s="134"/>
      <c r="S20" s="134"/>
      <c r="T20" s="135"/>
      <c r="U20" s="136"/>
      <c r="V20" s="133"/>
      <c r="W20" s="133"/>
      <c r="X20" s="133"/>
      <c r="Y20" s="138"/>
      <c r="Z20" s="139"/>
      <c r="AA20" s="139"/>
      <c r="AB20" s="139"/>
      <c r="AC20" s="139"/>
      <c r="AD20" s="139"/>
      <c r="AE20" s="139"/>
      <c r="AF20" s="139"/>
      <c r="AG20" s="139"/>
      <c r="AH20" s="139"/>
      <c r="AI20" s="138"/>
      <c r="AJ20" s="140"/>
      <c r="AK20" s="141"/>
      <c r="AL20" s="139"/>
      <c r="AM20" s="139"/>
      <c r="AN20" s="141"/>
      <c r="AO20" s="141"/>
      <c r="AP20" s="141"/>
      <c r="AQ20" s="140"/>
      <c r="AR20" s="140"/>
      <c r="AS20" s="142"/>
      <c r="AT20" s="69"/>
    </row>
    <row r="21" spans="1:46" s="114" customFormat="1" ht="63.75" hidden="1" customHeight="1">
      <c r="A21" s="129"/>
      <c r="B21" s="135"/>
      <c r="C21" s="131"/>
      <c r="D21" s="178"/>
      <c r="E21" s="178"/>
      <c r="F21" s="133"/>
      <c r="G21" s="178"/>
      <c r="H21" s="178"/>
      <c r="I21" s="133"/>
      <c r="J21" s="178"/>
      <c r="K21" s="178"/>
      <c r="L21" s="133"/>
      <c r="M21" s="178"/>
      <c r="N21" s="178"/>
      <c r="O21" s="133"/>
      <c r="P21" s="178"/>
      <c r="Q21" s="178"/>
      <c r="R21" s="134"/>
      <c r="S21" s="134"/>
      <c r="T21" s="135"/>
      <c r="U21" s="136"/>
      <c r="V21" s="484"/>
      <c r="W21" s="180"/>
      <c r="X21" s="180"/>
      <c r="Y21" s="138"/>
      <c r="Z21" s="139"/>
      <c r="AA21" s="139"/>
      <c r="AB21" s="139"/>
      <c r="AC21" s="139"/>
      <c r="AD21" s="139"/>
      <c r="AE21" s="139"/>
      <c r="AF21" s="139"/>
      <c r="AG21" s="139"/>
      <c r="AH21" s="139"/>
      <c r="AI21" s="139"/>
      <c r="AJ21" s="140"/>
      <c r="AK21" s="141"/>
      <c r="AL21" s="139"/>
      <c r="AM21" s="139"/>
      <c r="AN21" s="141"/>
      <c r="AO21" s="140"/>
      <c r="AP21" s="140"/>
      <c r="AQ21" s="141"/>
      <c r="AR21" s="141"/>
      <c r="AS21" s="142"/>
      <c r="AT21" s="69"/>
    </row>
    <row r="22" spans="1:46" s="114" customFormat="1" ht="63.75" hidden="1" customHeight="1">
      <c r="A22" s="129"/>
      <c r="B22" s="130"/>
      <c r="C22" s="131"/>
      <c r="D22" s="484"/>
      <c r="E22" s="484"/>
      <c r="F22" s="133"/>
      <c r="G22" s="484"/>
      <c r="H22" s="484"/>
      <c r="I22" s="133"/>
      <c r="J22" s="484"/>
      <c r="K22" s="484"/>
      <c r="L22" s="133"/>
      <c r="M22" s="484"/>
      <c r="N22" s="484"/>
      <c r="O22" s="133"/>
      <c r="P22" s="484"/>
      <c r="Q22" s="484"/>
      <c r="R22" s="134"/>
      <c r="S22" s="134"/>
      <c r="T22" s="135"/>
      <c r="U22" s="136"/>
      <c r="V22" s="484"/>
      <c r="W22" s="137"/>
      <c r="X22" s="137"/>
      <c r="Y22" s="138"/>
      <c r="Z22" s="139"/>
      <c r="AA22" s="139"/>
      <c r="AB22" s="139"/>
      <c r="AC22" s="139"/>
      <c r="AD22" s="139"/>
      <c r="AE22" s="139"/>
      <c r="AF22" s="139"/>
      <c r="AG22" s="139"/>
      <c r="AH22" s="139"/>
      <c r="AI22" s="139"/>
      <c r="AJ22" s="140"/>
      <c r="AK22" s="141"/>
      <c r="AL22" s="139"/>
      <c r="AM22" s="139"/>
      <c r="AN22" s="141"/>
      <c r="AO22" s="141"/>
      <c r="AP22" s="141"/>
      <c r="AQ22" s="141"/>
      <c r="AR22" s="141"/>
      <c r="AS22" s="142"/>
      <c r="AT22" s="69"/>
    </row>
    <row r="23" spans="1:46" s="114" customFormat="1" ht="63.75" hidden="1" customHeight="1">
      <c r="A23" s="129"/>
      <c r="B23" s="130"/>
      <c r="C23" s="131"/>
      <c r="D23" s="484"/>
      <c r="E23" s="484"/>
      <c r="F23" s="133"/>
      <c r="G23" s="484"/>
      <c r="H23" s="484"/>
      <c r="I23" s="133"/>
      <c r="J23" s="484"/>
      <c r="K23" s="484"/>
      <c r="L23" s="133"/>
      <c r="M23" s="484"/>
      <c r="N23" s="484"/>
      <c r="O23" s="133"/>
      <c r="P23" s="484"/>
      <c r="Q23" s="484"/>
      <c r="R23" s="134"/>
      <c r="S23" s="134"/>
      <c r="T23" s="135"/>
      <c r="U23" s="136"/>
      <c r="V23" s="484"/>
      <c r="W23" s="137"/>
      <c r="X23" s="137"/>
      <c r="Y23" s="138"/>
      <c r="Z23" s="139"/>
      <c r="AA23" s="139"/>
      <c r="AB23" s="139"/>
      <c r="AC23" s="139"/>
      <c r="AD23" s="139"/>
      <c r="AE23" s="139"/>
      <c r="AF23" s="139"/>
      <c r="AG23" s="139"/>
      <c r="AH23" s="139"/>
      <c r="AI23" s="139"/>
      <c r="AJ23" s="140"/>
      <c r="AK23" s="141"/>
      <c r="AL23" s="139"/>
      <c r="AM23" s="139"/>
      <c r="AN23" s="141"/>
      <c r="AO23" s="141"/>
      <c r="AP23" s="141"/>
      <c r="AQ23" s="141"/>
      <c r="AR23" s="141"/>
      <c r="AS23" s="142"/>
      <c r="AT23" s="69"/>
    </row>
    <row r="24" spans="1:46" s="114" customFormat="1" ht="63.75" hidden="1" customHeight="1">
      <c r="A24" s="129"/>
      <c r="B24" s="145"/>
      <c r="C24" s="131"/>
      <c r="D24" s="484"/>
      <c r="E24" s="484"/>
      <c r="F24" s="133"/>
      <c r="G24" s="484"/>
      <c r="H24" s="484"/>
      <c r="I24" s="133"/>
      <c r="J24" s="484"/>
      <c r="K24" s="484"/>
      <c r="L24" s="133"/>
      <c r="M24" s="484"/>
      <c r="N24" s="484"/>
      <c r="O24" s="133"/>
      <c r="P24" s="484"/>
      <c r="Q24" s="484"/>
      <c r="R24" s="134"/>
      <c r="S24" s="134"/>
      <c r="T24" s="146"/>
      <c r="U24" s="147"/>
      <c r="V24" s="484"/>
      <c r="W24" s="148"/>
      <c r="X24" s="148"/>
      <c r="Y24" s="138"/>
      <c r="Z24" s="139"/>
      <c r="AA24" s="139"/>
      <c r="AB24" s="139"/>
      <c r="AC24" s="139"/>
      <c r="AD24" s="139"/>
      <c r="AE24" s="139"/>
      <c r="AF24" s="139"/>
      <c r="AG24" s="139"/>
      <c r="AH24" s="139"/>
      <c r="AI24" s="139"/>
      <c r="AJ24" s="147"/>
      <c r="AK24" s="141"/>
      <c r="AL24" s="139"/>
      <c r="AM24" s="139"/>
      <c r="AN24" s="141"/>
      <c r="AO24" s="141"/>
      <c r="AP24" s="141"/>
      <c r="AQ24" s="149"/>
      <c r="AR24" s="149"/>
      <c r="AS24" s="142"/>
      <c r="AT24" s="69"/>
    </row>
    <row r="25" spans="1:46" s="114" customFormat="1" ht="31.5" hidden="1" customHeight="1">
      <c r="A25" s="150"/>
      <c r="B25" s="151"/>
      <c r="C25" s="152"/>
      <c r="D25" s="153"/>
      <c r="E25" s="153"/>
      <c r="F25" s="525"/>
      <c r="G25" s="153"/>
      <c r="H25" s="153"/>
      <c r="I25" s="525"/>
      <c r="J25" s="153"/>
      <c r="K25" s="153"/>
      <c r="L25" s="525"/>
      <c r="M25" s="153"/>
      <c r="N25" s="153"/>
      <c r="O25" s="525"/>
      <c r="P25" s="153"/>
      <c r="Q25" s="153"/>
      <c r="R25" s="154"/>
      <c r="S25" s="154"/>
      <c r="T25" s="155"/>
      <c r="U25" s="156"/>
      <c r="V25" s="153"/>
      <c r="W25" s="157"/>
      <c r="X25" s="157"/>
      <c r="Y25" s="158"/>
      <c r="Z25" s="159"/>
      <c r="AA25" s="159"/>
      <c r="AB25" s="159"/>
      <c r="AC25" s="159"/>
      <c r="AD25" s="159"/>
      <c r="AE25" s="159"/>
      <c r="AF25" s="159"/>
      <c r="AG25" s="159"/>
      <c r="AH25" s="159"/>
      <c r="AI25" s="159"/>
      <c r="AJ25" s="160"/>
      <c r="AK25" s="161"/>
      <c r="AL25" s="162"/>
      <c r="AM25" s="159"/>
      <c r="AN25" s="161"/>
      <c r="AO25" s="161"/>
      <c r="AP25" s="161"/>
      <c r="AQ25" s="160"/>
      <c r="AR25" s="160"/>
      <c r="AS25" s="163"/>
      <c r="AT25" s="69"/>
    </row>
    <row r="26" spans="1:46" s="74" customFormat="1" ht="11.65" customHeight="1">
      <c r="A26" s="114"/>
      <c r="B26" s="69"/>
      <c r="C26" s="164">
        <f>SUM(C15:C25)</f>
        <v>0.6</v>
      </c>
      <c r="D26" s="69"/>
      <c r="E26" s="69"/>
      <c r="F26" s="69"/>
      <c r="G26" s="69"/>
      <c r="H26" s="69"/>
      <c r="I26" s="69"/>
      <c r="J26" s="69"/>
      <c r="K26" s="69"/>
      <c r="L26" s="69"/>
      <c r="M26" s="69"/>
      <c r="N26" s="69"/>
      <c r="O26" s="69"/>
      <c r="P26" s="69"/>
      <c r="Q26" s="69"/>
      <c r="R26" s="69"/>
      <c r="S26" s="69"/>
      <c r="T26" s="69"/>
      <c r="U26" s="69"/>
      <c r="V26" s="69"/>
      <c r="W26" s="69"/>
      <c r="X26" s="69"/>
      <c r="Y26" s="114"/>
      <c r="Z26" s="73"/>
      <c r="AA26" s="69"/>
      <c r="AB26" s="69"/>
      <c r="AC26" s="69"/>
      <c r="AD26" s="69"/>
      <c r="AE26" s="73"/>
      <c r="AF26" s="73"/>
      <c r="AG26" s="73"/>
      <c r="AH26" s="69"/>
      <c r="AI26" s="69"/>
      <c r="AJ26" s="69"/>
      <c r="AK26" s="73"/>
      <c r="AL26" s="73"/>
      <c r="AM26" s="73"/>
      <c r="AN26" s="73"/>
      <c r="AO26" s="69"/>
      <c r="AP26" s="69"/>
      <c r="AQ26" s="73"/>
      <c r="AR26" s="73"/>
      <c r="AS26" s="73"/>
      <c r="AT26" s="73"/>
    </row>
    <row r="27" spans="1:46" s="74" customFormat="1" ht="11.65" customHeight="1">
      <c r="A27" s="114"/>
      <c r="B27" s="69"/>
      <c r="C27" s="164"/>
      <c r="D27" s="69"/>
      <c r="E27" s="69"/>
      <c r="F27" s="69"/>
      <c r="G27" s="69"/>
      <c r="H27" s="69"/>
      <c r="I27" s="69"/>
      <c r="J27" s="69"/>
      <c r="K27" s="69"/>
      <c r="L27" s="69"/>
      <c r="M27" s="69"/>
      <c r="N27" s="69"/>
      <c r="O27" s="69"/>
      <c r="P27" s="69"/>
      <c r="Q27" s="69"/>
      <c r="R27" s="69"/>
      <c r="S27" s="69"/>
      <c r="T27" s="69"/>
      <c r="U27" s="69"/>
      <c r="V27" s="69"/>
      <c r="W27" s="69"/>
      <c r="X27" s="69"/>
      <c r="Y27" s="114"/>
      <c r="Z27" s="73"/>
      <c r="AA27" s="69"/>
      <c r="AB27" s="69"/>
      <c r="AC27" s="69"/>
      <c r="AD27" s="69"/>
      <c r="AE27" s="73"/>
      <c r="AF27" s="73"/>
      <c r="AG27" s="73"/>
      <c r="AH27" s="69"/>
      <c r="AI27" s="69"/>
      <c r="AJ27" s="69"/>
      <c r="AK27" s="73"/>
      <c r="AL27" s="73"/>
      <c r="AM27" s="73"/>
      <c r="AN27" s="73"/>
      <c r="AO27" s="69"/>
      <c r="AP27" s="69"/>
      <c r="AQ27" s="73"/>
      <c r="AR27" s="73"/>
      <c r="AS27" s="73"/>
      <c r="AT27" s="73"/>
    </row>
    <row r="28" spans="1:46" s="74" customFormat="1" ht="11.65" customHeight="1">
      <c r="A28" s="114"/>
      <c r="B28" s="165"/>
      <c r="C28" s="164"/>
      <c r="D28" s="69"/>
      <c r="E28" s="69"/>
      <c r="F28" s="69"/>
      <c r="G28" s="69"/>
      <c r="H28" s="69"/>
      <c r="I28" s="69"/>
      <c r="J28" s="69"/>
      <c r="K28" s="69"/>
      <c r="L28" s="69"/>
      <c r="M28" s="69"/>
      <c r="N28" s="69"/>
      <c r="O28" s="69"/>
      <c r="P28" s="69"/>
      <c r="Q28" s="69"/>
      <c r="R28" s="69"/>
      <c r="S28" s="69"/>
      <c r="T28" s="69"/>
      <c r="U28" s="69"/>
      <c r="V28" s="69"/>
      <c r="W28" s="69"/>
      <c r="X28" s="69"/>
      <c r="Y28" s="114"/>
      <c r="Z28" s="73"/>
      <c r="AA28" s="69"/>
      <c r="AB28" s="69"/>
      <c r="AC28" s="69"/>
      <c r="AD28" s="69"/>
      <c r="AE28" s="73"/>
      <c r="AF28" s="73"/>
      <c r="AG28" s="73"/>
      <c r="AH28" s="69"/>
      <c r="AI28" s="69"/>
      <c r="AJ28" s="69"/>
      <c r="AK28" s="73"/>
      <c r="AL28" s="73"/>
      <c r="AM28" s="73"/>
      <c r="AN28" s="73"/>
      <c r="AO28" s="69"/>
      <c r="AP28" s="69"/>
      <c r="AQ28" s="73"/>
      <c r="AR28" s="73"/>
      <c r="AS28" s="73"/>
      <c r="AT28" s="73"/>
    </row>
    <row r="29" spans="1:46" s="74" customFormat="1" ht="11.65" customHeight="1">
      <c r="A29" s="114"/>
      <c r="B29" s="69"/>
      <c r="C29" s="164"/>
      <c r="D29" s="69"/>
      <c r="E29" s="69"/>
      <c r="F29" s="69"/>
      <c r="G29" s="69"/>
      <c r="H29" s="69"/>
      <c r="I29" s="69"/>
      <c r="J29" s="69"/>
      <c r="K29" s="69"/>
      <c r="L29" s="69"/>
      <c r="M29" s="69"/>
      <c r="N29" s="69"/>
      <c r="O29" s="69"/>
      <c r="P29" s="69"/>
      <c r="Q29" s="69"/>
      <c r="R29" s="69"/>
      <c r="S29" s="69"/>
      <c r="T29" s="69"/>
      <c r="U29" s="69"/>
      <c r="V29" s="69"/>
      <c r="W29" s="69"/>
      <c r="X29" s="69"/>
      <c r="Y29" s="114"/>
      <c r="Z29" s="73"/>
      <c r="AA29" s="69"/>
      <c r="AB29" s="69"/>
      <c r="AC29" s="69"/>
      <c r="AD29" s="69"/>
      <c r="AE29" s="73"/>
      <c r="AF29" s="73"/>
      <c r="AG29" s="73"/>
      <c r="AH29" s="69"/>
      <c r="AI29" s="69"/>
      <c r="AJ29" s="69"/>
      <c r="AK29" s="73"/>
      <c r="AL29" s="73"/>
      <c r="AM29" s="73"/>
      <c r="AN29" s="73"/>
      <c r="AO29" s="69"/>
      <c r="AP29" s="69"/>
      <c r="AQ29" s="73"/>
      <c r="AR29" s="73"/>
      <c r="AS29" s="73"/>
      <c r="AT29" s="73"/>
    </row>
    <row r="30" spans="1:46" s="74" customFormat="1" ht="11.65" customHeight="1">
      <c r="A30" s="114"/>
      <c r="B30" s="69"/>
      <c r="C30" s="164"/>
      <c r="D30" s="69"/>
      <c r="E30" s="69"/>
      <c r="F30" s="69"/>
      <c r="G30" s="69"/>
      <c r="H30" s="69"/>
      <c r="I30" s="69"/>
      <c r="J30" s="69"/>
      <c r="K30" s="69"/>
      <c r="L30" s="69"/>
      <c r="M30" s="69"/>
      <c r="N30" s="69"/>
      <c r="O30" s="69"/>
      <c r="P30" s="69"/>
      <c r="Q30" s="69"/>
      <c r="R30" s="69"/>
      <c r="S30" s="69"/>
      <c r="T30" s="69"/>
      <c r="U30" s="69"/>
      <c r="V30" s="69"/>
      <c r="W30" s="69"/>
      <c r="X30" s="69"/>
      <c r="Y30" s="114"/>
      <c r="Z30" s="73"/>
      <c r="AA30" s="69"/>
      <c r="AB30" s="69"/>
      <c r="AC30" s="69"/>
      <c r="AD30" s="69"/>
      <c r="AE30" s="73"/>
      <c r="AF30" s="73"/>
      <c r="AG30" s="73"/>
      <c r="AH30" s="69"/>
      <c r="AI30" s="69"/>
      <c r="AJ30" s="69"/>
      <c r="AK30" s="73"/>
      <c r="AL30" s="73"/>
      <c r="AM30" s="73"/>
      <c r="AN30" s="73"/>
      <c r="AO30" s="69"/>
      <c r="AP30" s="69"/>
      <c r="AQ30" s="73"/>
      <c r="AR30" s="73"/>
      <c r="AS30" s="73"/>
      <c r="AT30" s="73"/>
    </row>
    <row r="31" spans="1:46" s="74" customFormat="1" ht="11.65" customHeight="1">
      <c r="A31" s="114"/>
      <c r="B31" s="69"/>
      <c r="C31" s="164"/>
      <c r="D31" s="69"/>
      <c r="E31" s="69"/>
      <c r="F31" s="69"/>
      <c r="G31" s="69"/>
      <c r="H31" s="69"/>
      <c r="I31" s="69"/>
      <c r="J31" s="69"/>
      <c r="K31" s="69"/>
      <c r="L31" s="69"/>
      <c r="M31" s="69"/>
      <c r="N31" s="69"/>
      <c r="O31" s="69"/>
      <c r="P31" s="69"/>
      <c r="Q31" s="69"/>
      <c r="R31" s="69"/>
      <c r="S31" s="69"/>
      <c r="T31" s="69"/>
      <c r="U31" s="69"/>
      <c r="V31" s="69"/>
      <c r="W31" s="69"/>
      <c r="X31" s="69"/>
      <c r="Y31" s="114"/>
      <c r="Z31" s="73"/>
      <c r="AA31" s="69"/>
      <c r="AB31" s="69"/>
      <c r="AC31" s="69"/>
      <c r="AD31" s="69"/>
      <c r="AE31" s="73"/>
      <c r="AF31" s="73"/>
      <c r="AG31" s="73"/>
      <c r="AH31" s="69"/>
      <c r="AI31" s="69"/>
      <c r="AJ31" s="69"/>
      <c r="AK31" s="73"/>
      <c r="AL31" s="73"/>
      <c r="AM31" s="73"/>
      <c r="AN31" s="73"/>
      <c r="AO31" s="69"/>
      <c r="AP31" s="69"/>
      <c r="AQ31" s="73"/>
      <c r="AR31" s="73"/>
      <c r="AS31" s="73"/>
      <c r="AT31" s="73"/>
    </row>
    <row r="32" spans="1:46" s="74" customFormat="1" ht="11.65" customHeight="1">
      <c r="A32" s="114"/>
      <c r="B32" s="69"/>
      <c r="C32" s="164"/>
      <c r="D32" s="69"/>
      <c r="E32" s="69"/>
      <c r="F32" s="69"/>
      <c r="G32" s="69"/>
      <c r="H32" s="69"/>
      <c r="I32" s="69"/>
      <c r="J32" s="69"/>
      <c r="K32" s="69"/>
      <c r="L32" s="69"/>
      <c r="M32" s="69"/>
      <c r="N32" s="69"/>
      <c r="O32" s="69"/>
      <c r="P32" s="69"/>
      <c r="Q32" s="69"/>
      <c r="R32" s="69"/>
      <c r="S32" s="69"/>
      <c r="T32" s="69"/>
      <c r="U32" s="69"/>
      <c r="V32" s="69"/>
      <c r="W32" s="69"/>
      <c r="X32" s="69"/>
      <c r="Y32" s="114"/>
      <c r="Z32" s="73"/>
      <c r="AA32" s="69"/>
      <c r="AB32" s="69"/>
      <c r="AC32" s="69"/>
      <c r="AD32" s="69"/>
      <c r="AE32" s="73"/>
      <c r="AF32" s="73"/>
      <c r="AG32" s="73"/>
      <c r="AH32" s="69"/>
      <c r="AI32" s="69"/>
      <c r="AJ32" s="69"/>
      <c r="AK32" s="73"/>
      <c r="AL32" s="73"/>
      <c r="AM32" s="73"/>
      <c r="AN32" s="73"/>
      <c r="AO32" s="69"/>
      <c r="AP32" s="69"/>
      <c r="AQ32" s="73"/>
      <c r="AR32" s="73"/>
      <c r="AS32" s="73"/>
      <c r="AT32" s="73"/>
    </row>
    <row r="33" spans="1:46" s="74" customFormat="1" ht="11.65" customHeight="1">
      <c r="A33" s="114"/>
      <c r="B33" s="69"/>
      <c r="C33" s="164"/>
      <c r="D33" s="69"/>
      <c r="E33" s="69"/>
      <c r="F33" s="69"/>
      <c r="G33" s="69"/>
      <c r="H33" s="69"/>
      <c r="I33" s="69"/>
      <c r="J33" s="69"/>
      <c r="K33" s="69"/>
      <c r="L33" s="69"/>
      <c r="M33" s="69"/>
      <c r="N33" s="69"/>
      <c r="O33" s="69"/>
      <c r="P33" s="69"/>
      <c r="Q33" s="69"/>
      <c r="R33" s="69"/>
      <c r="S33" s="69"/>
      <c r="T33" s="69"/>
      <c r="U33" s="69"/>
      <c r="V33" s="69"/>
      <c r="W33" s="69"/>
      <c r="X33" s="69"/>
      <c r="Y33" s="114"/>
      <c r="Z33" s="73"/>
      <c r="AA33" s="69"/>
      <c r="AB33" s="69"/>
      <c r="AC33" s="69"/>
      <c r="AD33" s="69"/>
      <c r="AE33" s="73"/>
      <c r="AF33" s="73"/>
      <c r="AG33" s="73"/>
      <c r="AH33" s="69"/>
      <c r="AI33" s="69"/>
      <c r="AJ33" s="69"/>
      <c r="AK33" s="73"/>
      <c r="AL33" s="73"/>
      <c r="AM33" s="73"/>
      <c r="AN33" s="73"/>
      <c r="AO33" s="69"/>
      <c r="AP33" s="69"/>
      <c r="AQ33" s="73"/>
      <c r="AR33" s="73"/>
      <c r="AS33" s="73"/>
      <c r="AT33" s="73"/>
    </row>
    <row r="34" spans="1:46" s="74" customFormat="1" ht="11.65" customHeight="1">
      <c r="A34" s="114"/>
      <c r="B34" s="69"/>
      <c r="C34" s="164"/>
      <c r="D34" s="69"/>
      <c r="E34" s="69"/>
      <c r="F34" s="69"/>
      <c r="G34" s="69"/>
      <c r="H34" s="69"/>
      <c r="I34" s="69"/>
      <c r="J34" s="69"/>
      <c r="K34" s="69"/>
      <c r="L34" s="69"/>
      <c r="M34" s="69"/>
      <c r="N34" s="69"/>
      <c r="O34" s="69"/>
      <c r="P34" s="69"/>
      <c r="Q34" s="69"/>
      <c r="R34" s="69"/>
      <c r="S34" s="69"/>
      <c r="T34" s="69"/>
      <c r="U34" s="69"/>
      <c r="V34" s="69"/>
      <c r="W34" s="69"/>
      <c r="X34" s="69"/>
      <c r="Y34" s="114"/>
      <c r="Z34" s="73"/>
      <c r="AA34" s="69"/>
      <c r="AB34" s="69"/>
      <c r="AC34" s="69"/>
      <c r="AD34" s="69"/>
      <c r="AE34" s="73"/>
      <c r="AF34" s="73"/>
      <c r="AG34" s="73"/>
      <c r="AH34" s="69"/>
      <c r="AI34" s="69"/>
      <c r="AJ34" s="69"/>
      <c r="AK34" s="73"/>
      <c r="AL34" s="73"/>
      <c r="AM34" s="73"/>
      <c r="AN34" s="73"/>
      <c r="AO34" s="69"/>
      <c r="AP34" s="69"/>
      <c r="AQ34" s="73"/>
      <c r="AR34" s="73"/>
      <c r="AS34" s="73"/>
      <c r="AT34" s="73"/>
    </row>
    <row r="35" spans="1:46" s="74" customFormat="1" ht="14.1" customHeight="1">
      <c r="A35" s="114"/>
      <c r="B35" s="69"/>
      <c r="C35" s="164"/>
      <c r="D35" s="69"/>
      <c r="E35" s="69"/>
      <c r="F35" s="69"/>
      <c r="G35" s="69"/>
      <c r="H35" s="69"/>
      <c r="I35" s="69"/>
      <c r="J35" s="69"/>
      <c r="K35" s="69"/>
      <c r="L35" s="69"/>
      <c r="M35" s="69"/>
      <c r="N35" s="69"/>
      <c r="O35" s="69"/>
      <c r="P35" s="69"/>
      <c r="Q35" s="69"/>
      <c r="R35" s="69"/>
      <c r="S35" s="69"/>
      <c r="T35" s="69"/>
      <c r="U35" s="69"/>
      <c r="V35" s="69"/>
      <c r="W35" s="69"/>
      <c r="X35" s="69"/>
      <c r="Y35" s="114"/>
      <c r="Z35" s="73"/>
      <c r="AA35" s="69"/>
      <c r="AB35" s="69"/>
      <c r="AC35" s="69"/>
      <c r="AD35" s="69"/>
      <c r="AE35" s="73"/>
      <c r="AF35" s="73"/>
      <c r="AG35" s="73"/>
      <c r="AH35" s="69"/>
      <c r="AI35" s="69"/>
      <c r="AJ35" s="69"/>
      <c r="AK35" s="73"/>
      <c r="AL35" s="73"/>
      <c r="AM35" s="73"/>
      <c r="AN35" s="73"/>
      <c r="AO35" s="69"/>
      <c r="AP35" s="69"/>
      <c r="AQ35" s="73"/>
      <c r="AR35" s="73"/>
      <c r="AS35" s="73"/>
      <c r="AT35" s="73"/>
    </row>
    <row r="36" spans="1:46" s="74" customFormat="1" ht="11.65" customHeight="1">
      <c r="A36" s="114"/>
      <c r="B36"/>
      <c r="C36" s="164"/>
      <c r="D36" s="69"/>
      <c r="E36" s="69"/>
      <c r="F36" s="69"/>
      <c r="G36" s="69"/>
      <c r="H36" s="69"/>
      <c r="I36" s="69"/>
      <c r="J36" s="69"/>
      <c r="K36" s="69"/>
      <c r="L36" s="69"/>
      <c r="M36" s="69"/>
      <c r="N36" s="69"/>
      <c r="O36" s="69"/>
      <c r="P36" s="69"/>
      <c r="Q36" s="69"/>
      <c r="R36" s="69"/>
      <c r="S36" s="69"/>
      <c r="T36" s="69"/>
      <c r="U36" s="69"/>
      <c r="V36" s="69"/>
      <c r="W36" s="69"/>
      <c r="X36" s="69"/>
      <c r="Y36" s="114"/>
      <c r="Z36" s="73"/>
      <c r="AA36" s="69"/>
      <c r="AB36" s="69"/>
      <c r="AC36" s="69"/>
      <c r="AD36" s="69"/>
      <c r="AE36" s="73"/>
      <c r="AF36" s="73"/>
      <c r="AG36" s="73"/>
      <c r="AH36" s="69"/>
      <c r="AI36" s="69"/>
      <c r="AJ36" s="69"/>
      <c r="AK36" s="73"/>
      <c r="AL36" s="73"/>
      <c r="AM36" s="73"/>
      <c r="AN36" s="73"/>
      <c r="AO36" s="69"/>
      <c r="AP36" s="69"/>
      <c r="AQ36" s="73"/>
      <c r="AR36" s="73"/>
      <c r="AS36" s="73"/>
      <c r="AT36" s="73"/>
    </row>
    <row r="37" spans="1:46" s="74" customFormat="1" ht="11.65" customHeight="1">
      <c r="A37" s="114"/>
      <c r="B37" s="69"/>
      <c r="C37" s="164"/>
      <c r="D37" s="69"/>
      <c r="E37" s="69"/>
      <c r="F37" s="69"/>
      <c r="G37" s="69"/>
      <c r="H37" s="69"/>
      <c r="I37" s="69"/>
      <c r="J37" s="69"/>
      <c r="K37" s="69"/>
      <c r="L37" s="69"/>
      <c r="M37" s="69"/>
      <c r="N37" s="69"/>
      <c r="O37" s="69"/>
      <c r="P37" s="69"/>
      <c r="Q37" s="69"/>
      <c r="R37" s="69"/>
      <c r="S37" s="69"/>
      <c r="T37" s="69"/>
      <c r="U37" s="69"/>
      <c r="V37" s="69"/>
      <c r="W37" s="69"/>
      <c r="X37" s="69"/>
      <c r="Y37" s="114"/>
      <c r="Z37" s="73"/>
      <c r="AA37" s="69"/>
      <c r="AB37" s="69"/>
      <c r="AC37" s="69"/>
      <c r="AD37" s="69"/>
      <c r="AE37" s="73"/>
      <c r="AF37" s="73"/>
      <c r="AG37" s="73"/>
      <c r="AH37" s="69"/>
      <c r="AI37" s="69"/>
      <c r="AJ37" s="69"/>
      <c r="AK37" s="73"/>
      <c r="AL37" s="73"/>
      <c r="AM37" s="73"/>
      <c r="AN37" s="73"/>
      <c r="AO37" s="69"/>
      <c r="AP37" s="69"/>
      <c r="AQ37" s="73"/>
      <c r="AR37" s="73"/>
      <c r="AS37" s="73"/>
      <c r="AT37" s="73"/>
    </row>
    <row r="38" spans="1:46" s="74" customFormat="1" ht="11.65" customHeight="1">
      <c r="A38" s="114"/>
      <c r="B38" s="69"/>
      <c r="C38" s="164"/>
      <c r="D38" s="69"/>
      <c r="E38" s="69"/>
      <c r="F38" s="69"/>
      <c r="G38" s="69"/>
      <c r="H38" s="69"/>
      <c r="I38" s="69"/>
      <c r="J38" s="69"/>
      <c r="K38" s="69"/>
      <c r="L38" s="69"/>
      <c r="M38" s="69"/>
      <c r="N38" s="69"/>
      <c r="O38" s="69"/>
      <c r="P38" s="69"/>
      <c r="Q38" s="69"/>
      <c r="R38" s="69"/>
      <c r="S38" s="69"/>
      <c r="T38" s="69"/>
      <c r="U38" s="69"/>
      <c r="V38" s="69"/>
      <c r="W38" s="69"/>
      <c r="X38" s="69"/>
      <c r="Y38" s="114"/>
      <c r="Z38" s="73"/>
      <c r="AA38" s="69"/>
      <c r="AB38" s="69"/>
      <c r="AC38" s="69"/>
      <c r="AD38" s="69"/>
      <c r="AE38" s="73"/>
      <c r="AF38" s="73"/>
      <c r="AG38" s="73"/>
      <c r="AH38" s="69"/>
      <c r="AI38" s="69"/>
      <c r="AJ38" s="69"/>
      <c r="AK38" s="73"/>
      <c r="AL38" s="73"/>
      <c r="AM38" s="73"/>
      <c r="AN38" s="73"/>
      <c r="AO38" s="69"/>
      <c r="AP38" s="69"/>
      <c r="AQ38" s="73"/>
      <c r="AR38" s="73"/>
      <c r="AS38" s="73"/>
      <c r="AT38" s="73"/>
    </row>
    <row r="39" spans="1:46" s="74" customFormat="1" ht="11.65" customHeight="1">
      <c r="A39" s="114"/>
      <c r="B39" s="69"/>
      <c r="C39" s="164"/>
      <c r="D39" s="69"/>
      <c r="E39" s="69"/>
      <c r="F39" s="69"/>
      <c r="G39" s="69"/>
      <c r="H39" s="69"/>
      <c r="I39" s="69"/>
      <c r="J39" s="69"/>
      <c r="K39" s="69"/>
      <c r="L39" s="69"/>
      <c r="M39" s="69"/>
      <c r="N39" s="69"/>
      <c r="O39" s="69"/>
      <c r="P39" s="69"/>
      <c r="Q39" s="69"/>
      <c r="R39" s="69"/>
      <c r="S39" s="69"/>
      <c r="T39" s="69"/>
      <c r="U39" s="69"/>
      <c r="V39" s="69"/>
      <c r="W39" s="69"/>
      <c r="X39" s="69"/>
      <c r="Y39" s="114"/>
      <c r="Z39" s="73"/>
      <c r="AA39" s="69"/>
      <c r="AB39" s="69"/>
      <c r="AC39" s="69"/>
      <c r="AD39" s="69"/>
      <c r="AE39" s="73"/>
      <c r="AF39" s="73"/>
      <c r="AG39" s="73"/>
      <c r="AH39" s="69"/>
      <c r="AI39" s="69"/>
      <c r="AJ39" s="69"/>
      <c r="AK39" s="73"/>
      <c r="AL39" s="73"/>
      <c r="AM39" s="73"/>
      <c r="AN39" s="73"/>
      <c r="AO39" s="69"/>
      <c r="AP39" s="69"/>
      <c r="AQ39" s="73"/>
      <c r="AR39" s="73"/>
      <c r="AS39" s="73"/>
      <c r="AT39" s="73"/>
    </row>
    <row r="40" spans="1:46" s="74" customFormat="1" ht="11.65" customHeight="1">
      <c r="A40" s="114"/>
      <c r="B40" s="69"/>
      <c r="C40" s="164"/>
      <c r="D40" s="69"/>
      <c r="E40" s="69"/>
      <c r="F40" s="69"/>
      <c r="G40" s="69"/>
      <c r="H40" s="69"/>
      <c r="I40" s="69"/>
      <c r="J40" s="69"/>
      <c r="K40" s="69"/>
      <c r="L40" s="69"/>
      <c r="M40" s="69"/>
      <c r="N40" s="69"/>
      <c r="O40" s="69"/>
      <c r="P40" s="69"/>
      <c r="Q40" s="69"/>
      <c r="R40" s="69"/>
      <c r="S40" s="69"/>
      <c r="T40" s="69"/>
      <c r="U40" s="69"/>
      <c r="V40" s="69"/>
      <c r="W40" s="69"/>
      <c r="X40" s="69"/>
      <c r="Y40" s="114"/>
      <c r="Z40" s="73"/>
      <c r="AA40" s="69"/>
      <c r="AB40" s="69"/>
      <c r="AC40" s="69"/>
      <c r="AD40" s="69"/>
      <c r="AE40" s="73"/>
      <c r="AF40" s="73"/>
      <c r="AG40" s="73"/>
      <c r="AH40" s="69"/>
      <c r="AI40" s="69"/>
      <c r="AJ40" s="69"/>
      <c r="AK40" s="73"/>
      <c r="AL40" s="73"/>
      <c r="AM40" s="73"/>
      <c r="AN40" s="73"/>
      <c r="AO40" s="69"/>
      <c r="AP40" s="69"/>
      <c r="AQ40" s="73"/>
      <c r="AR40" s="73"/>
      <c r="AS40" s="73"/>
      <c r="AT40" s="73"/>
    </row>
    <row r="41" spans="1:46" s="74" customFormat="1" ht="12.6" customHeight="1">
      <c r="A41" s="114"/>
      <c r="B41" s="69"/>
      <c r="C41" s="164"/>
      <c r="D41" s="69"/>
      <c r="E41" s="69"/>
      <c r="F41" s="69"/>
      <c r="G41" s="69"/>
      <c r="H41" s="69"/>
      <c r="I41" s="69"/>
      <c r="J41" s="69"/>
      <c r="K41" s="69"/>
      <c r="L41" s="69"/>
      <c r="M41" s="69"/>
      <c r="N41" s="69"/>
      <c r="O41" s="69"/>
      <c r="P41" s="69"/>
      <c r="Q41" s="69"/>
      <c r="R41" s="69"/>
      <c r="S41" s="69"/>
      <c r="T41" s="69"/>
      <c r="U41" s="69"/>
      <c r="V41" s="69"/>
      <c r="W41" s="69"/>
      <c r="X41" s="69"/>
      <c r="Y41" s="114"/>
      <c r="Z41" s="73"/>
      <c r="AA41" s="69"/>
      <c r="AB41" s="69"/>
      <c r="AC41" s="69"/>
      <c r="AD41" s="69"/>
      <c r="AE41" s="73"/>
      <c r="AF41" s="73"/>
      <c r="AG41" s="73"/>
      <c r="AH41" s="69"/>
      <c r="AI41" s="69"/>
      <c r="AJ41" s="69"/>
      <c r="AK41" s="73"/>
      <c r="AL41" s="73"/>
      <c r="AM41" s="73"/>
      <c r="AN41" s="73"/>
      <c r="AO41" s="69"/>
      <c r="AP41" s="69"/>
      <c r="AQ41" s="73"/>
      <c r="AR41" s="73"/>
      <c r="AS41" s="73"/>
      <c r="AT41" s="73"/>
    </row>
    <row r="42" spans="1:46" s="74" customFormat="1" ht="12.6" customHeight="1">
      <c r="A42" s="114"/>
      <c r="B42" s="69"/>
      <c r="C42" s="164"/>
      <c r="D42" s="69"/>
      <c r="E42" s="69"/>
      <c r="F42" s="69"/>
      <c r="G42" s="69"/>
      <c r="H42" s="69"/>
      <c r="I42" s="69"/>
      <c r="J42" s="69"/>
      <c r="K42" s="69"/>
      <c r="L42" s="69"/>
      <c r="M42" s="69"/>
      <c r="N42" s="69"/>
      <c r="O42" s="69"/>
      <c r="P42" s="69"/>
      <c r="Q42" s="69"/>
      <c r="R42" s="69"/>
      <c r="S42" s="69"/>
      <c r="T42" s="69"/>
      <c r="U42" s="69"/>
      <c r="V42" s="69"/>
      <c r="W42" s="69"/>
      <c r="X42" s="69"/>
      <c r="Y42" s="114"/>
      <c r="Z42" s="73"/>
      <c r="AA42" s="69"/>
      <c r="AB42" s="69"/>
      <c r="AC42" s="69"/>
      <c r="AD42" s="69"/>
      <c r="AE42" s="73"/>
      <c r="AF42" s="73"/>
      <c r="AG42" s="73"/>
      <c r="AH42" s="69"/>
      <c r="AI42" s="69"/>
      <c r="AJ42" s="69"/>
      <c r="AK42" s="73"/>
      <c r="AL42" s="73"/>
      <c r="AM42" s="73"/>
      <c r="AN42" s="73"/>
      <c r="AO42" s="69"/>
      <c r="AP42" s="69"/>
      <c r="AQ42" s="73"/>
      <c r="AR42" s="73"/>
      <c r="AS42" s="73"/>
      <c r="AT42" s="73"/>
    </row>
    <row r="43" spans="1:46" s="74" customFormat="1" ht="11.65" customHeight="1">
      <c r="A43" s="114"/>
      <c r="B43" s="69"/>
      <c r="C43" s="164"/>
      <c r="D43" s="69"/>
      <c r="E43" s="69"/>
      <c r="F43" s="69"/>
      <c r="G43" s="69"/>
      <c r="H43" s="69"/>
      <c r="I43" s="69"/>
      <c r="J43" s="69"/>
      <c r="K43" s="69"/>
      <c r="L43" s="69"/>
      <c r="M43" s="69"/>
      <c r="N43" s="69"/>
      <c r="O43" s="69"/>
      <c r="P43" s="69"/>
      <c r="Q43" s="69"/>
      <c r="R43" s="69"/>
      <c r="S43" s="69"/>
      <c r="T43" s="69"/>
      <c r="U43" s="69"/>
      <c r="V43" s="69"/>
      <c r="W43" s="69"/>
      <c r="X43" s="69"/>
      <c r="Y43" s="114"/>
      <c r="Z43" s="73"/>
      <c r="AA43" s="69"/>
      <c r="AB43" s="69"/>
      <c r="AC43" s="69"/>
      <c r="AD43" s="69"/>
      <c r="AE43" s="73"/>
      <c r="AF43" s="73"/>
      <c r="AG43" s="73"/>
      <c r="AH43" s="69"/>
      <c r="AI43" s="69"/>
      <c r="AJ43" s="69"/>
      <c r="AK43" s="73"/>
      <c r="AL43" s="73"/>
      <c r="AM43" s="73"/>
      <c r="AN43" s="73"/>
      <c r="AO43" s="69"/>
      <c r="AP43" s="69"/>
      <c r="AQ43" s="73"/>
      <c r="AR43" s="73"/>
      <c r="AS43" s="73"/>
      <c r="AT43" s="73"/>
    </row>
    <row r="44" spans="1:46" s="74" customFormat="1" ht="11.65" customHeight="1">
      <c r="A44" s="114"/>
      <c r="B44" s="69"/>
      <c r="C44" s="164"/>
      <c r="D44" s="69"/>
      <c r="E44" s="69"/>
      <c r="F44" s="69"/>
      <c r="G44" s="69"/>
      <c r="H44" s="69"/>
      <c r="I44" s="69"/>
      <c r="J44" s="69"/>
      <c r="K44" s="69"/>
      <c r="L44" s="69"/>
      <c r="M44" s="69"/>
      <c r="N44" s="69"/>
      <c r="O44" s="69"/>
      <c r="P44" s="69"/>
      <c r="Q44" s="69"/>
      <c r="R44" s="69"/>
      <c r="S44" s="69"/>
      <c r="T44" s="69"/>
      <c r="U44" s="69"/>
      <c r="V44" s="69"/>
      <c r="W44" s="69"/>
      <c r="X44" s="69"/>
      <c r="Y44" s="114"/>
      <c r="Z44" s="73"/>
      <c r="AA44" s="69"/>
      <c r="AB44" s="69"/>
      <c r="AC44" s="69"/>
      <c r="AD44" s="69"/>
      <c r="AE44" s="73"/>
      <c r="AF44" s="73"/>
      <c r="AG44" s="73"/>
      <c r="AH44" s="69"/>
      <c r="AI44" s="69"/>
      <c r="AJ44" s="69"/>
      <c r="AK44" s="73"/>
      <c r="AL44" s="73"/>
      <c r="AM44" s="73"/>
      <c r="AN44" s="73"/>
      <c r="AO44" s="69"/>
      <c r="AP44" s="69"/>
      <c r="AQ44" s="73"/>
      <c r="AR44" s="73"/>
      <c r="AS44" s="73"/>
      <c r="AT44" s="73"/>
    </row>
    <row r="45" spans="1:46" s="74" customFormat="1" ht="14.1" customHeight="1">
      <c r="B45" s="73"/>
      <c r="C45" s="73"/>
      <c r="D45" s="73"/>
      <c r="E45" s="73"/>
      <c r="F45" s="73"/>
      <c r="G45" s="73"/>
      <c r="H45" s="73"/>
      <c r="I45" s="73"/>
      <c r="J45" s="73"/>
      <c r="K45" s="73"/>
      <c r="L45" s="73"/>
      <c r="M45" s="73"/>
      <c r="N45" s="73"/>
      <c r="O45" s="73"/>
      <c r="P45" s="73"/>
      <c r="Q45" s="73"/>
      <c r="R45" s="73"/>
      <c r="S45" s="73"/>
      <c r="T45" s="73"/>
      <c r="U45" s="73"/>
      <c r="V45" s="73"/>
      <c r="W45" s="73"/>
      <c r="X45" s="73"/>
      <c r="Y45" s="114"/>
      <c r="Z45" s="73"/>
      <c r="AA45" s="69"/>
      <c r="AB45" s="69"/>
      <c r="AC45" s="69"/>
      <c r="AD45" s="69"/>
      <c r="AE45" s="73"/>
      <c r="AF45" s="73"/>
      <c r="AG45" s="73"/>
      <c r="AH45" s="69"/>
      <c r="AI45" s="69"/>
      <c r="AJ45" s="69"/>
      <c r="AK45" s="73"/>
      <c r="AL45" s="73"/>
      <c r="AM45" s="73"/>
      <c r="AN45" s="73"/>
      <c r="AO45" s="69"/>
      <c r="AP45" s="69"/>
      <c r="AQ45" s="73"/>
      <c r="AR45" s="73"/>
      <c r="AS45" s="73"/>
      <c r="AT45" s="73"/>
    </row>
    <row r="46" spans="1:46" s="74" customFormat="1" ht="11.65" customHeight="1">
      <c r="B46" s="73"/>
      <c r="C46" s="73"/>
      <c r="D46" s="73"/>
      <c r="E46" s="73"/>
      <c r="F46" s="73"/>
      <c r="G46" s="73"/>
      <c r="H46" s="73"/>
      <c r="I46" s="73"/>
      <c r="J46" s="73"/>
      <c r="K46" s="73"/>
      <c r="L46" s="73"/>
      <c r="M46" s="73"/>
      <c r="N46" s="73"/>
      <c r="O46" s="73"/>
      <c r="P46" s="73"/>
      <c r="Q46" s="73"/>
      <c r="R46" s="73"/>
      <c r="S46" s="73"/>
      <c r="T46" s="73"/>
      <c r="U46" s="73"/>
      <c r="V46" s="73"/>
      <c r="W46" s="73"/>
      <c r="X46" s="73"/>
      <c r="Y46" s="114"/>
      <c r="Z46" s="73"/>
      <c r="AA46" s="69"/>
      <c r="AB46" s="69"/>
      <c r="AC46" s="69"/>
      <c r="AD46" s="69"/>
      <c r="AE46" s="73"/>
      <c r="AF46" s="73"/>
      <c r="AG46" s="73"/>
      <c r="AH46" s="69"/>
      <c r="AI46" s="69"/>
      <c r="AJ46" s="69"/>
      <c r="AK46" s="73"/>
      <c r="AL46" s="73"/>
      <c r="AM46" s="73"/>
      <c r="AN46" s="73"/>
      <c r="AO46" s="69"/>
      <c r="AP46" s="69"/>
      <c r="AQ46" s="73"/>
      <c r="AR46" s="73"/>
      <c r="AS46" s="73"/>
      <c r="AT46" s="73"/>
    </row>
    <row r="47" spans="1:46" s="74" customFormat="1" ht="11.65" customHeight="1">
      <c r="B47" s="73"/>
      <c r="C47" s="73"/>
      <c r="D47" s="73"/>
      <c r="E47" s="73"/>
      <c r="F47" s="73"/>
      <c r="G47" s="73"/>
      <c r="H47" s="73"/>
      <c r="I47" s="73"/>
      <c r="J47" s="73"/>
      <c r="K47" s="73"/>
      <c r="L47" s="73"/>
      <c r="M47" s="73"/>
      <c r="N47" s="73"/>
      <c r="O47" s="73"/>
      <c r="P47" s="73"/>
      <c r="Q47" s="73"/>
      <c r="R47" s="73"/>
      <c r="S47" s="73"/>
      <c r="T47" s="73"/>
      <c r="U47" s="73"/>
      <c r="V47" s="73"/>
      <c r="W47" s="73"/>
      <c r="X47" s="73"/>
      <c r="Y47" s="114"/>
      <c r="Z47" s="73"/>
      <c r="AA47" s="69"/>
      <c r="AB47" s="69"/>
      <c r="AC47" s="69"/>
      <c r="AD47" s="69"/>
      <c r="AE47" s="73"/>
      <c r="AF47" s="73"/>
      <c r="AG47" s="73"/>
      <c r="AH47" s="69"/>
      <c r="AI47" s="69"/>
      <c r="AJ47" s="69"/>
      <c r="AK47" s="73"/>
      <c r="AL47" s="73"/>
      <c r="AM47" s="73"/>
      <c r="AN47" s="73"/>
      <c r="AO47" s="69"/>
      <c r="AP47" s="69"/>
      <c r="AQ47" s="73"/>
      <c r="AR47" s="73"/>
      <c r="AS47" s="73"/>
      <c r="AT47" s="73"/>
    </row>
    <row r="48" spans="1:46" s="74" customFormat="1" ht="11.65" customHeight="1">
      <c r="B48" s="73"/>
      <c r="C48" s="73"/>
      <c r="D48" s="73"/>
      <c r="E48" s="73"/>
      <c r="F48" s="73"/>
      <c r="G48" s="73"/>
      <c r="H48" s="73"/>
      <c r="I48" s="73"/>
      <c r="J48" s="73"/>
      <c r="K48" s="73"/>
      <c r="L48" s="73"/>
      <c r="M48" s="73"/>
      <c r="N48" s="73"/>
      <c r="O48" s="73"/>
      <c r="P48" s="73"/>
      <c r="Q48" s="73"/>
      <c r="R48" s="73"/>
      <c r="S48" s="73"/>
      <c r="T48" s="73"/>
      <c r="U48" s="73"/>
      <c r="V48" s="73"/>
      <c r="W48" s="73"/>
      <c r="X48" s="73"/>
      <c r="Y48" s="114"/>
      <c r="Z48" s="73"/>
      <c r="AA48" s="69"/>
      <c r="AB48" s="69"/>
      <c r="AC48" s="69"/>
      <c r="AD48" s="69"/>
      <c r="AE48" s="73"/>
      <c r="AF48" s="73"/>
      <c r="AG48" s="73"/>
      <c r="AH48" s="69"/>
      <c r="AI48" s="69"/>
      <c r="AJ48" s="69"/>
      <c r="AK48" s="73"/>
      <c r="AL48" s="73"/>
      <c r="AM48" s="73"/>
      <c r="AN48" s="73"/>
      <c r="AO48" s="69"/>
      <c r="AP48" s="69"/>
      <c r="AQ48" s="73"/>
      <c r="AR48" s="73"/>
      <c r="AS48" s="73"/>
      <c r="AT48" s="73"/>
    </row>
  </sheetData>
  <sheetProtection selectLockedCells="1" selectUnlockedCells="1"/>
  <mergeCells count="47">
    <mergeCell ref="AL7:AS7"/>
    <mergeCell ref="A8:B8"/>
    <mergeCell ref="C8:AK8"/>
    <mergeCell ref="AM8:AS8"/>
    <mergeCell ref="A7:B7"/>
    <mergeCell ref="C7:Y7"/>
    <mergeCell ref="Z7:AA7"/>
    <mergeCell ref="AB7:AI7"/>
    <mergeCell ref="AJ7:AK7"/>
    <mergeCell ref="W11:X11"/>
    <mergeCell ref="A11:A12"/>
    <mergeCell ref="B11:B12"/>
    <mergeCell ref="C11:C12"/>
    <mergeCell ref="D11:F11"/>
    <mergeCell ref="G11:I11"/>
    <mergeCell ref="J11:L11"/>
    <mergeCell ref="A9:AS9"/>
    <mergeCell ref="M11:O11"/>
    <mergeCell ref="P11:R11"/>
    <mergeCell ref="T11:T12"/>
    <mergeCell ref="AH11:AH12"/>
    <mergeCell ref="U11:U12"/>
    <mergeCell ref="A10:C10"/>
    <mergeCell ref="D10:S10"/>
    <mergeCell ref="T10:AS10"/>
    <mergeCell ref="AE11:AG11"/>
    <mergeCell ref="V11:V12"/>
    <mergeCell ref="AI11:AI12"/>
    <mergeCell ref="AJ11:AP11"/>
    <mergeCell ref="AQ11:AQ12"/>
    <mergeCell ref="AR11:AR12"/>
    <mergeCell ref="Y11:Y12"/>
    <mergeCell ref="Z11:Z12"/>
    <mergeCell ref="AA11:AA12"/>
    <mergeCell ref="AB11:AB12"/>
    <mergeCell ref="AC11:AC12"/>
    <mergeCell ref="AD11:AD12"/>
    <mergeCell ref="AS11:AS12"/>
    <mergeCell ref="A2:A6"/>
    <mergeCell ref="B2:P4"/>
    <mergeCell ref="B5:P6"/>
    <mergeCell ref="Q2:AH4"/>
    <mergeCell ref="AI2:AS2"/>
    <mergeCell ref="AI3:AS3"/>
    <mergeCell ref="AI4:AS4"/>
    <mergeCell ref="Q5:AH6"/>
    <mergeCell ref="AI5:AS6"/>
  </mergeCells>
  <conditionalFormatting sqref="R17:R23">
    <cfRule type="cellIs" dxfId="761" priority="40" stopIfTrue="1" operator="between">
      <formula>0.9</formula>
      <formula>1</formula>
    </cfRule>
    <cfRule type="cellIs" dxfId="760" priority="41" stopIfTrue="1" operator="between">
      <formula>0.7</formula>
      <formula>0.8999</formula>
    </cfRule>
    <cfRule type="cellIs" dxfId="759" priority="42" stopIfTrue="1" operator="between">
      <formula>0</formula>
      <formula>0.699</formula>
    </cfRule>
  </conditionalFormatting>
  <conditionalFormatting sqref="L17:L23 I17:I23 F17:F23 O17:O23">
    <cfRule type="cellIs" dxfId="758" priority="43" stopIfTrue="1" operator="between">
      <formula>0.9</formula>
      <formula>1.05</formula>
    </cfRule>
    <cfRule type="cellIs" dxfId="757" priority="44" stopIfTrue="1" operator="between">
      <formula>0.7</formula>
      <formula>0.8999</formula>
    </cfRule>
    <cfRule type="cellIs" dxfId="756" priority="45" stopIfTrue="1" operator="between">
      <formula>0</formula>
      <formula>0.699</formula>
    </cfRule>
    <cfRule type="cellIs" dxfId="755" priority="46" stopIfTrue="1" operator="greaterThan">
      <formula>1.05</formula>
    </cfRule>
  </conditionalFormatting>
  <conditionalFormatting sqref="R24">
    <cfRule type="cellIs" dxfId="754" priority="47" stopIfTrue="1" operator="between">
      <formula>0.9</formula>
      <formula>1</formula>
    </cfRule>
    <cfRule type="cellIs" dxfId="753" priority="48" stopIfTrue="1" operator="between">
      <formula>0.7</formula>
      <formula>0.8999</formula>
    </cfRule>
    <cfRule type="cellIs" dxfId="752" priority="49" stopIfTrue="1" operator="between">
      <formula>0</formula>
      <formula>0.699</formula>
    </cfRule>
  </conditionalFormatting>
  <conditionalFormatting sqref="F24">
    <cfRule type="cellIs" dxfId="751" priority="50" stopIfTrue="1" operator="between">
      <formula>0.9</formula>
      <formula>1.05</formula>
    </cfRule>
    <cfRule type="cellIs" dxfId="750" priority="51" stopIfTrue="1" operator="between">
      <formula>0.7</formula>
      <formula>0.8999</formula>
    </cfRule>
    <cfRule type="cellIs" dxfId="749" priority="52" stopIfTrue="1" operator="between">
      <formula>0</formula>
      <formula>0.699</formula>
    </cfRule>
    <cfRule type="cellIs" dxfId="748" priority="53" stopIfTrue="1" operator="greaterThan">
      <formula>1.05</formula>
    </cfRule>
  </conditionalFormatting>
  <conditionalFormatting sqref="I24">
    <cfRule type="cellIs" dxfId="747" priority="54" stopIfTrue="1" operator="between">
      <formula>0.9</formula>
      <formula>1.05</formula>
    </cfRule>
    <cfRule type="cellIs" dxfId="746" priority="55" stopIfTrue="1" operator="between">
      <formula>0.7</formula>
      <formula>0.8999</formula>
    </cfRule>
    <cfRule type="cellIs" dxfId="745" priority="56" stopIfTrue="1" operator="between">
      <formula>0</formula>
      <formula>0.699</formula>
    </cfRule>
    <cfRule type="cellIs" dxfId="744" priority="57" stopIfTrue="1" operator="greaterThan">
      <formula>1.05</formula>
    </cfRule>
  </conditionalFormatting>
  <conditionalFormatting sqref="L24">
    <cfRule type="cellIs" dxfId="743" priority="58" stopIfTrue="1" operator="between">
      <formula>0.9</formula>
      <formula>1.05</formula>
    </cfRule>
    <cfRule type="cellIs" dxfId="742" priority="59" stopIfTrue="1" operator="between">
      <formula>0.7</formula>
      <formula>0.8999</formula>
    </cfRule>
    <cfRule type="cellIs" dxfId="741" priority="60" stopIfTrue="1" operator="between">
      <formula>0</formula>
      <formula>0.699</formula>
    </cfRule>
    <cfRule type="cellIs" dxfId="740" priority="61" stopIfTrue="1" operator="greaterThan">
      <formula>1.05</formula>
    </cfRule>
  </conditionalFormatting>
  <conditionalFormatting sqref="O24">
    <cfRule type="cellIs" dxfId="739" priority="62" stopIfTrue="1" operator="between">
      <formula>0.9</formula>
      <formula>1.05</formula>
    </cfRule>
    <cfRule type="cellIs" dxfId="738" priority="63" stopIfTrue="1" operator="between">
      <formula>0.7</formula>
      <formula>0.8999</formula>
    </cfRule>
    <cfRule type="cellIs" dxfId="737" priority="64" stopIfTrue="1" operator="between">
      <formula>0</formula>
      <formula>0.699</formula>
    </cfRule>
    <cfRule type="cellIs" dxfId="736" priority="65" stopIfTrue="1" operator="greaterThan">
      <formula>1.05</formula>
    </cfRule>
  </conditionalFormatting>
  <conditionalFormatting sqref="R25">
    <cfRule type="cellIs" dxfId="735" priority="66" stopIfTrue="1" operator="between">
      <formula>0.9</formula>
      <formula>1</formula>
    </cfRule>
    <cfRule type="cellIs" dxfId="734" priority="67" stopIfTrue="1" operator="between">
      <formula>0.7</formula>
      <formula>0.8999</formula>
    </cfRule>
    <cfRule type="cellIs" dxfId="733" priority="68" stopIfTrue="1" operator="between">
      <formula>0</formula>
      <formula>0.699</formula>
    </cfRule>
  </conditionalFormatting>
  <conditionalFormatting sqref="F25">
    <cfRule type="cellIs" dxfId="732" priority="69" stopIfTrue="1" operator="between">
      <formula>0.9</formula>
      <formula>1.05</formula>
    </cfRule>
    <cfRule type="cellIs" dxfId="731" priority="70" stopIfTrue="1" operator="between">
      <formula>0.7</formula>
      <formula>0.8999</formula>
    </cfRule>
    <cfRule type="cellIs" dxfId="730" priority="71" stopIfTrue="1" operator="between">
      <formula>0</formula>
      <formula>0.699</formula>
    </cfRule>
    <cfRule type="cellIs" dxfId="729" priority="72" stopIfTrue="1" operator="greaterThan">
      <formula>1.05</formula>
    </cfRule>
  </conditionalFormatting>
  <conditionalFormatting sqref="I25">
    <cfRule type="cellIs" dxfId="728" priority="73" stopIfTrue="1" operator="between">
      <formula>0.9</formula>
      <formula>1.05</formula>
    </cfRule>
    <cfRule type="cellIs" dxfId="727" priority="74" stopIfTrue="1" operator="between">
      <formula>0.7</formula>
      <formula>0.8999</formula>
    </cfRule>
    <cfRule type="cellIs" dxfId="726" priority="75" stopIfTrue="1" operator="between">
      <formula>0</formula>
      <formula>0.699</formula>
    </cfRule>
    <cfRule type="cellIs" dxfId="725" priority="76" stopIfTrue="1" operator="greaterThan">
      <formula>1.05</formula>
    </cfRule>
  </conditionalFormatting>
  <conditionalFormatting sqref="L25">
    <cfRule type="cellIs" dxfId="724" priority="77" stopIfTrue="1" operator="between">
      <formula>0.9</formula>
      <formula>1.05</formula>
    </cfRule>
    <cfRule type="cellIs" dxfId="723" priority="78" stopIfTrue="1" operator="between">
      <formula>0.7</formula>
      <formula>0.8999</formula>
    </cfRule>
    <cfRule type="cellIs" dxfId="722" priority="79" stopIfTrue="1" operator="between">
      <formula>0</formula>
      <formula>0.699</formula>
    </cfRule>
    <cfRule type="cellIs" dxfId="721" priority="80" stopIfTrue="1" operator="greaterThan">
      <formula>1.05</formula>
    </cfRule>
  </conditionalFormatting>
  <conditionalFormatting sqref="O25">
    <cfRule type="cellIs" dxfId="720" priority="81" stopIfTrue="1" operator="between">
      <formula>0.9</formula>
      <formula>1.05</formula>
    </cfRule>
    <cfRule type="cellIs" dxfId="719" priority="82" stopIfTrue="1" operator="between">
      <formula>0.7</formula>
      <formula>0.8999</formula>
    </cfRule>
    <cfRule type="cellIs" dxfId="718" priority="83" stopIfTrue="1" operator="between">
      <formula>0</formula>
      <formula>0.699</formula>
    </cfRule>
    <cfRule type="cellIs" dxfId="717" priority="84" stopIfTrue="1" operator="greaterThan">
      <formula>1.05</formula>
    </cfRule>
  </conditionalFormatting>
  <conditionalFormatting sqref="R24">
    <cfRule type="cellIs" dxfId="716" priority="85" stopIfTrue="1" operator="between">
      <formula>0.9</formula>
      <formula>1</formula>
    </cfRule>
    <cfRule type="cellIs" dxfId="715" priority="86" stopIfTrue="1" operator="between">
      <formula>0.7</formula>
      <formula>0.8999</formula>
    </cfRule>
    <cfRule type="cellIs" dxfId="714" priority="87" stopIfTrue="1" operator="between">
      <formula>0</formula>
      <formula>0.699</formula>
    </cfRule>
  </conditionalFormatting>
  <conditionalFormatting sqref="F24">
    <cfRule type="cellIs" dxfId="713" priority="88" stopIfTrue="1" operator="between">
      <formula>0.9</formula>
      <formula>1.05</formula>
    </cfRule>
    <cfRule type="cellIs" dxfId="712" priority="89" stopIfTrue="1" operator="between">
      <formula>0.7</formula>
      <formula>0.8999</formula>
    </cfRule>
    <cfRule type="cellIs" dxfId="711" priority="90" stopIfTrue="1" operator="between">
      <formula>0</formula>
      <formula>0.699</formula>
    </cfRule>
    <cfRule type="cellIs" dxfId="710" priority="91" stopIfTrue="1" operator="greaterThan">
      <formula>1.05</formula>
    </cfRule>
  </conditionalFormatting>
  <conditionalFormatting sqref="I24">
    <cfRule type="cellIs" dxfId="709" priority="92" stopIfTrue="1" operator="between">
      <formula>0.9</formula>
      <formula>1.05</formula>
    </cfRule>
    <cfRule type="cellIs" dxfId="708" priority="93" stopIfTrue="1" operator="between">
      <formula>0.7</formula>
      <formula>0.8999</formula>
    </cfRule>
    <cfRule type="cellIs" dxfId="707" priority="94" stopIfTrue="1" operator="between">
      <formula>0</formula>
      <formula>0.699</formula>
    </cfRule>
    <cfRule type="cellIs" dxfId="706" priority="95" stopIfTrue="1" operator="greaterThan">
      <formula>1.05</formula>
    </cfRule>
  </conditionalFormatting>
  <conditionalFormatting sqref="L24">
    <cfRule type="cellIs" dxfId="705" priority="96" stopIfTrue="1" operator="between">
      <formula>0.9</formula>
      <formula>1.05</formula>
    </cfRule>
    <cfRule type="cellIs" dxfId="704" priority="97" stopIfTrue="1" operator="between">
      <formula>0.7</formula>
      <formula>0.8999</formula>
    </cfRule>
    <cfRule type="cellIs" dxfId="703" priority="98" stopIfTrue="1" operator="between">
      <formula>0</formula>
      <formula>0.699</formula>
    </cfRule>
    <cfRule type="cellIs" dxfId="702" priority="99" stopIfTrue="1" operator="greaterThan">
      <formula>1.05</formula>
    </cfRule>
  </conditionalFormatting>
  <conditionalFormatting sqref="O24">
    <cfRule type="cellIs" dxfId="701" priority="100" stopIfTrue="1" operator="between">
      <formula>0.9</formula>
      <formula>1.05</formula>
    </cfRule>
    <cfRule type="cellIs" dxfId="700" priority="101" stopIfTrue="1" operator="between">
      <formula>0.7</formula>
      <formula>0.8999</formula>
    </cfRule>
    <cfRule type="cellIs" dxfId="699" priority="102" stopIfTrue="1" operator="between">
      <formula>0</formula>
      <formula>0.699</formula>
    </cfRule>
    <cfRule type="cellIs" dxfId="698" priority="103" stopIfTrue="1" operator="greaterThan">
      <formula>1.05</formula>
    </cfRule>
  </conditionalFormatting>
  <conditionalFormatting sqref="R25">
    <cfRule type="cellIs" dxfId="697" priority="104" stopIfTrue="1" operator="between">
      <formula>0.9</formula>
      <formula>1</formula>
    </cfRule>
    <cfRule type="cellIs" dxfId="696" priority="105" stopIfTrue="1" operator="between">
      <formula>0.7</formula>
      <formula>0.8999</formula>
    </cfRule>
    <cfRule type="cellIs" dxfId="695" priority="106" stopIfTrue="1" operator="between">
      <formula>0</formula>
      <formula>0.699</formula>
    </cfRule>
  </conditionalFormatting>
  <conditionalFormatting sqref="F25">
    <cfRule type="cellIs" dxfId="694" priority="107" stopIfTrue="1" operator="between">
      <formula>0.9</formula>
      <formula>1.05</formula>
    </cfRule>
    <cfRule type="cellIs" dxfId="693" priority="108" stopIfTrue="1" operator="between">
      <formula>0.7</formula>
      <formula>0.8999</formula>
    </cfRule>
    <cfRule type="cellIs" dxfId="692" priority="109" stopIfTrue="1" operator="between">
      <formula>0</formula>
      <formula>0.699</formula>
    </cfRule>
    <cfRule type="cellIs" dxfId="691" priority="110" stopIfTrue="1" operator="greaterThan">
      <formula>1.05</formula>
    </cfRule>
  </conditionalFormatting>
  <conditionalFormatting sqref="I25">
    <cfRule type="cellIs" dxfId="690" priority="111" stopIfTrue="1" operator="between">
      <formula>0.9</formula>
      <formula>1.05</formula>
    </cfRule>
    <cfRule type="cellIs" dxfId="689" priority="112" stopIfTrue="1" operator="between">
      <formula>0.7</formula>
      <formula>0.8999</formula>
    </cfRule>
    <cfRule type="cellIs" dxfId="688" priority="113" stopIfTrue="1" operator="between">
      <formula>0</formula>
      <formula>0.699</formula>
    </cfRule>
    <cfRule type="cellIs" dxfId="687" priority="114" stopIfTrue="1" operator="greaterThan">
      <formula>1.05</formula>
    </cfRule>
  </conditionalFormatting>
  <conditionalFormatting sqref="L25">
    <cfRule type="cellIs" dxfId="686" priority="115" stopIfTrue="1" operator="between">
      <formula>0.9</formula>
      <formula>1.05</formula>
    </cfRule>
    <cfRule type="cellIs" dxfId="685" priority="116" stopIfTrue="1" operator="between">
      <formula>0.7</formula>
      <formula>0.8999</formula>
    </cfRule>
    <cfRule type="cellIs" dxfId="684" priority="117" stopIfTrue="1" operator="between">
      <formula>0</formula>
      <formula>0.699</formula>
    </cfRule>
    <cfRule type="cellIs" dxfId="683" priority="118" stopIfTrue="1" operator="greaterThan">
      <formula>1.05</formula>
    </cfRule>
  </conditionalFormatting>
  <conditionalFormatting sqref="O25">
    <cfRule type="cellIs" dxfId="682" priority="119" stopIfTrue="1" operator="between">
      <formula>0.9</formula>
      <formula>1.05</formula>
    </cfRule>
    <cfRule type="cellIs" dxfId="681" priority="120" stopIfTrue="1" operator="between">
      <formula>0.7</formula>
      <formula>0.8999</formula>
    </cfRule>
    <cfRule type="cellIs" dxfId="680" priority="121" stopIfTrue="1" operator="between">
      <formula>0</formula>
      <formula>0.699</formula>
    </cfRule>
    <cfRule type="cellIs" dxfId="679" priority="122" stopIfTrue="1" operator="greaterThan">
      <formula>1.05</formula>
    </cfRule>
  </conditionalFormatting>
  <conditionalFormatting sqref="R13:R16">
    <cfRule type="cellIs" dxfId="678" priority="2" stopIfTrue="1" operator="between">
      <formula>0.9</formula>
      <formula>1</formula>
    </cfRule>
    <cfRule type="cellIs" dxfId="677" priority="3" stopIfTrue="1" operator="between">
      <formula>0.7</formula>
      <formula>0.8999</formula>
    </cfRule>
    <cfRule type="cellIs" dxfId="676" priority="4" stopIfTrue="1" operator="between">
      <formula>0</formula>
      <formula>0.699</formula>
    </cfRule>
  </conditionalFormatting>
  <conditionalFormatting sqref="F13:F16">
    <cfRule type="cellIs" dxfId="675" priority="5" stopIfTrue="1" operator="between">
      <formula>0.9</formula>
      <formula>1.05</formula>
    </cfRule>
    <cfRule type="cellIs" dxfId="674" priority="6" stopIfTrue="1" operator="between">
      <formula>0.7</formula>
      <formula>0.8999</formula>
    </cfRule>
    <cfRule type="cellIs" dxfId="673" priority="7" stopIfTrue="1" operator="between">
      <formula>0</formula>
      <formula>0.699</formula>
    </cfRule>
    <cfRule type="cellIs" dxfId="672" priority="8" stopIfTrue="1" operator="greaterThan">
      <formula>1.05</formula>
    </cfRule>
  </conditionalFormatting>
  <conditionalFormatting sqref="I13:I16">
    <cfRule type="cellIs" dxfId="671" priority="9" stopIfTrue="1" operator="between">
      <formula>0.9</formula>
      <formula>1.05</formula>
    </cfRule>
    <cfRule type="cellIs" dxfId="670" priority="10" stopIfTrue="1" operator="between">
      <formula>0.7</formula>
      <formula>0.8999</formula>
    </cfRule>
    <cfRule type="cellIs" dxfId="669" priority="11" stopIfTrue="1" operator="between">
      <formula>0</formula>
      <formula>0.699</formula>
    </cfRule>
    <cfRule type="cellIs" dxfId="668" priority="12" stopIfTrue="1" operator="greaterThan">
      <formula>1.05</formula>
    </cfRule>
  </conditionalFormatting>
  <conditionalFormatting sqref="L13:L16">
    <cfRule type="cellIs" dxfId="667" priority="13" stopIfTrue="1" operator="between">
      <formula>0.9</formula>
      <formula>1.05</formula>
    </cfRule>
    <cfRule type="cellIs" dxfId="666" priority="14" stopIfTrue="1" operator="between">
      <formula>0.7</formula>
      <formula>0.8999</formula>
    </cfRule>
    <cfRule type="cellIs" dxfId="665" priority="15" stopIfTrue="1" operator="between">
      <formula>0</formula>
      <formula>0.699</formula>
    </cfRule>
    <cfRule type="cellIs" dxfId="664" priority="16" stopIfTrue="1" operator="greaterThan">
      <formula>1.05</formula>
    </cfRule>
  </conditionalFormatting>
  <conditionalFormatting sqref="O13:O16">
    <cfRule type="cellIs" dxfId="663" priority="17" stopIfTrue="1" operator="between">
      <formula>0.9</formula>
      <formula>1.05</formula>
    </cfRule>
    <cfRule type="cellIs" dxfId="662" priority="18" stopIfTrue="1" operator="between">
      <formula>0.7</formula>
      <formula>0.8999</formula>
    </cfRule>
    <cfRule type="cellIs" dxfId="661" priority="19" stopIfTrue="1" operator="between">
      <formula>0</formula>
      <formula>0.699</formula>
    </cfRule>
    <cfRule type="cellIs" dxfId="660" priority="20" stopIfTrue="1" operator="greaterThan">
      <formula>1.05</formula>
    </cfRule>
  </conditionalFormatting>
  <conditionalFormatting sqref="R13:R16">
    <cfRule type="cellIs" dxfId="659" priority="21" stopIfTrue="1" operator="between">
      <formula>0.9</formula>
      <formula>1</formula>
    </cfRule>
    <cfRule type="cellIs" dxfId="658" priority="22" stopIfTrue="1" operator="between">
      <formula>0.7</formula>
      <formula>0.8999</formula>
    </cfRule>
    <cfRule type="cellIs" dxfId="657" priority="23" stopIfTrue="1" operator="between">
      <formula>0</formula>
      <formula>0.699</formula>
    </cfRule>
  </conditionalFormatting>
  <conditionalFormatting sqref="F13:F16">
    <cfRule type="cellIs" dxfId="656" priority="24" stopIfTrue="1" operator="between">
      <formula>0.9</formula>
      <formula>1.05</formula>
    </cfRule>
    <cfRule type="cellIs" dxfId="655" priority="25" stopIfTrue="1" operator="between">
      <formula>0.7</formula>
      <formula>0.8999</formula>
    </cfRule>
    <cfRule type="cellIs" dxfId="654" priority="26" stopIfTrue="1" operator="between">
      <formula>0</formula>
      <formula>0.699</formula>
    </cfRule>
    <cfRule type="cellIs" dxfId="653" priority="27" stopIfTrue="1" operator="greaterThan">
      <formula>1.05</formula>
    </cfRule>
  </conditionalFormatting>
  <conditionalFormatting sqref="I13:I16">
    <cfRule type="cellIs" dxfId="652" priority="28" stopIfTrue="1" operator="between">
      <formula>0.9</formula>
      <formula>1.05</formula>
    </cfRule>
    <cfRule type="cellIs" dxfId="651" priority="29" stopIfTrue="1" operator="between">
      <formula>0.7</formula>
      <formula>0.8999</formula>
    </cfRule>
    <cfRule type="cellIs" dxfId="650" priority="30" stopIfTrue="1" operator="between">
      <formula>0</formula>
      <formula>0.699</formula>
    </cfRule>
    <cfRule type="cellIs" dxfId="649" priority="31" stopIfTrue="1" operator="greaterThan">
      <formula>1.05</formula>
    </cfRule>
  </conditionalFormatting>
  <conditionalFormatting sqref="L13:L16">
    <cfRule type="cellIs" dxfId="648" priority="32" stopIfTrue="1" operator="between">
      <formula>0.9</formula>
      <formula>1.05</formula>
    </cfRule>
    <cfRule type="cellIs" dxfId="647" priority="33" stopIfTrue="1" operator="between">
      <formula>0.7</formula>
      <formula>0.8999</formula>
    </cfRule>
    <cfRule type="cellIs" dxfId="646" priority="34" stopIfTrue="1" operator="between">
      <formula>0</formula>
      <formula>0.699</formula>
    </cfRule>
    <cfRule type="cellIs" dxfId="645" priority="35" stopIfTrue="1" operator="greaterThan">
      <formula>1.05</formula>
    </cfRule>
  </conditionalFormatting>
  <conditionalFormatting sqref="O13:O16">
    <cfRule type="cellIs" dxfId="644" priority="36" stopIfTrue="1" operator="between">
      <formula>0.9</formula>
      <formula>1.05</formula>
    </cfRule>
    <cfRule type="cellIs" dxfId="643" priority="37" stopIfTrue="1" operator="between">
      <formula>0.7</formula>
      <formula>0.8999</formula>
    </cfRule>
    <cfRule type="cellIs" dxfId="642" priority="38" stopIfTrue="1" operator="between">
      <formula>0</formula>
      <formula>0.699</formula>
    </cfRule>
    <cfRule type="cellIs" dxfId="641" priority="39" stopIfTrue="1" operator="greaterThan">
      <formula>1.05</formula>
    </cfRule>
  </conditionalFormatting>
  <conditionalFormatting sqref="F13:R25">
    <cfRule type="colorScale" priority="1">
      <colorScale>
        <cfvo type="min"/>
        <cfvo type="max"/>
        <color theme="0"/>
        <color theme="0"/>
      </colorScale>
    </cfRule>
  </conditionalFormatting>
  <dataValidations count="11">
    <dataValidation type="list" operator="equal" allowBlank="1" showErrorMessage="1" sqref="AJ26:AJ4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Y26:Y48">
      <formula1>"Eficacia,Eficiencia,Efectividad,"</formula1>
      <formula2>0</formula2>
    </dataValidation>
    <dataValidation type="list" operator="equal" allowBlank="1" showErrorMessage="1" sqref="AO26:AP4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I13:AI48">
      <formula1>",Distrital ,Dsitrital-Rural ,Distrital- Urbano,Entidad ,Localidad,UPZ,Departamental,Regional,Nacional"</formula1>
      <formula2>0</formula2>
    </dataValidation>
    <dataValidation type="list" operator="equal" allowBlank="1" showErrorMessage="1" sqref="AH13:AH48">
      <formula1>"Gestión"</formula1>
      <formula2>0</formula2>
    </dataValidation>
    <dataValidation type="list" operator="equal" allowBlank="1" showErrorMessage="1" sqref="AD13:AD48">
      <formula1>"Alta ,Media ,Baja"</formula1>
      <formula2>0</formula2>
    </dataValidation>
    <dataValidation type="list" operator="equal" allowBlank="1" showErrorMessage="1" sqref="AC13:AC48">
      <formula1>"Diario,Semanal,Mensual,Bimestral ,Trimestral,Semestral ,Anual"</formula1>
      <formula2>0</formula2>
    </dataValidation>
    <dataValidation type="list" operator="equal" allowBlank="1" showErrorMessage="1" sqref="AB13:AB48">
      <formula1>"Coeficiente,Índice o razón,Porcentaje,Tasa,Valor absoluto"</formula1>
      <formula2>0</formula2>
    </dataValidation>
    <dataValidation type="list" operator="equal" allowBlank="1" showErrorMessage="1" sqref="AA13:AA48">
      <formula1>"Alcaldía Local,Central,Sectorial,"</formula1>
      <formula2>0</formula2>
    </dataValidation>
    <dataValidation operator="equal" allowBlank="1" showErrorMessage="1" sqref="AJ7">
      <formula1>0</formula1>
      <formula2>0</formula2>
    </dataValidation>
    <dataValidation type="list" errorStyle="information" operator="equal" showInputMessage="1" showErrorMessage="1" error="Elija una Categoría" prompt="Elija una Categoría del menú desplegable" sqref="AQ19:AR19">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16"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'C:\Users\luis.arias\Downloads\[DRPA F-DS-524_V MATRIZ DOFA.xlsx]datos'!#REF!</xm:f>
          </x14:formula1>
          <xm:sqref>AN13:AN25 AL7:AS7 AJ13:AJ25</xm:sqref>
        </x14:dataValidation>
        <x14:dataValidation type="list" operator="equal" allowBlank="1" showErrorMessage="1">
          <x14:formula1>
            <xm:f>'C:\Users\luis.arias\Downloads\[DRPA F-DS-524_V MATRIZ DOFA.xlsx]datos'!#REF!</xm:f>
          </x14:formula1>
          <xm:sqref>AO13:AP25</xm:sqref>
        </x14:dataValidation>
        <x14:dataValidation type="list" errorStyle="information" operator="equal" showInputMessage="1" showErrorMessage="1" prompt="Escoja el Proceso del Menú desplegable">
          <x14:formula1>
            <xm:f>'C:\Users\luis.arias\Downloads\[DRPA F-DS-524_V MATRIZ DOFA.xlsx]datos'!#REF!</xm:f>
          </x14:formula1>
          <xm:sqref>C7:Y7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4"/>
  <sheetViews>
    <sheetView showGridLines="0" view="pageBreakPreview" zoomScale="60" zoomScaleNormal="70" workbookViewId="0">
      <selection activeCell="BG99" sqref="BG99"/>
    </sheetView>
  </sheetViews>
  <sheetFormatPr baseColWidth="10" defaultColWidth="20.5703125" defaultRowHeight="12.75" customHeight="1"/>
  <cols>
    <col min="1" max="1" width="4.7109375" customWidth="1"/>
    <col min="2" max="2" width="20.140625" style="73" customWidth="1"/>
    <col min="3" max="3" width="43.28515625" style="73" customWidth="1"/>
    <col min="4" max="4" width="17.85546875" style="73" customWidth="1"/>
    <col min="5" max="5" width="9.7109375" style="73" customWidth="1"/>
    <col min="6" max="6" width="11.140625" style="73" customWidth="1"/>
    <col min="7" max="7" width="16.7109375" style="365" customWidth="1"/>
    <col min="8" max="8" width="9.5703125" style="73" customWidth="1"/>
    <col min="9" max="9" width="12.42578125" style="73" customWidth="1"/>
    <col min="10" max="10" width="16.5703125" style="73" customWidth="1"/>
    <col min="11" max="11" width="11" style="73" customWidth="1"/>
    <col min="12" max="13" width="12" style="73" customWidth="1"/>
    <col min="14" max="14" width="10.140625" style="73" customWidth="1"/>
    <col min="15" max="15" width="10.7109375" style="73" customWidth="1"/>
    <col min="16" max="16" width="10.85546875" style="73" customWidth="1"/>
    <col min="17" max="17" width="11" style="73" customWidth="1"/>
    <col min="18" max="18" width="13" style="73" customWidth="1"/>
    <col min="19" max="19" width="11.5703125" style="73" customWidth="1"/>
    <col min="20" max="20" width="11" style="73" customWidth="1"/>
    <col min="21" max="21" width="22.7109375" style="73" customWidth="1"/>
    <col min="22" max="22" width="31.5703125" style="73" customWidth="1"/>
    <col min="23" max="23" width="22.85546875" style="73" customWidth="1"/>
    <col min="24" max="24" width="25.42578125" style="73" customWidth="1"/>
    <col min="25" max="25" width="20.5703125" style="73" customWidth="1"/>
    <col min="26" max="26" width="21.5703125" style="74" customWidth="1"/>
    <col min="27" max="31" width="20.5703125" style="74" customWidth="1"/>
    <col min="32" max="32" width="20.5703125" style="366" customWidth="1"/>
    <col min="33" max="36" width="20.5703125" style="74" customWidth="1"/>
    <col min="37" max="37" width="31.140625" style="74" customWidth="1"/>
    <col min="38" max="38" width="24.28515625" style="74" customWidth="1"/>
    <col min="39" max="39" width="10.42578125" style="74" customWidth="1"/>
    <col min="40" max="41" width="20.5703125" style="74" customWidth="1"/>
    <col min="42" max="42" width="22.28515625" style="74" customWidth="1"/>
    <col min="43" max="43" width="19.140625" style="74" customWidth="1"/>
    <col min="44" max="44" width="20.5703125" style="74" customWidth="1"/>
    <col min="45" max="46" width="30.140625" style="74" customWidth="1"/>
    <col min="47" max="235" width="20.5703125" style="73" customWidth="1"/>
  </cols>
  <sheetData>
    <row r="1" spans="2:235" ht="12.75" customHeight="1" thickBot="1"/>
    <row r="2" spans="2:235" s="375" customFormat="1" ht="30.75" customHeight="1" thickBot="1">
      <c r="B2" s="757"/>
      <c r="C2" s="743" t="s">
        <v>34</v>
      </c>
      <c r="D2" s="744"/>
      <c r="E2" s="744"/>
      <c r="F2" s="744"/>
      <c r="G2" s="744"/>
      <c r="H2" s="744"/>
      <c r="I2" s="744"/>
      <c r="J2" s="744"/>
      <c r="K2" s="744"/>
      <c r="L2" s="744"/>
      <c r="M2" s="744"/>
      <c r="N2" s="744"/>
      <c r="O2" s="744"/>
      <c r="P2" s="744"/>
      <c r="Q2" s="745"/>
      <c r="R2" s="737" t="s">
        <v>35</v>
      </c>
      <c r="S2" s="738"/>
      <c r="T2" s="738"/>
      <c r="U2" s="738"/>
      <c r="V2" s="738"/>
      <c r="W2" s="738"/>
      <c r="X2" s="738"/>
      <c r="Y2" s="738"/>
      <c r="Z2" s="738"/>
      <c r="AA2" s="738"/>
      <c r="AB2" s="738"/>
      <c r="AC2" s="738"/>
      <c r="AD2" s="738"/>
      <c r="AE2" s="738"/>
      <c r="AF2" s="738"/>
      <c r="AG2" s="738"/>
      <c r="AH2" s="738"/>
      <c r="AI2" s="739"/>
      <c r="AJ2" s="749" t="s">
        <v>36</v>
      </c>
      <c r="AK2" s="750"/>
      <c r="AL2" s="750"/>
      <c r="AM2" s="750"/>
      <c r="AN2" s="750"/>
      <c r="AO2" s="750"/>
      <c r="AP2" s="750"/>
      <c r="AQ2" s="750"/>
      <c r="AR2" s="750"/>
      <c r="AS2" s="750"/>
      <c r="AT2" s="750"/>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row>
    <row r="3" spans="2:235" s="375" customFormat="1" ht="18" customHeight="1" thickBot="1">
      <c r="B3" s="758"/>
      <c r="C3" s="751"/>
      <c r="D3" s="752"/>
      <c r="E3" s="752"/>
      <c r="F3" s="752"/>
      <c r="G3" s="752"/>
      <c r="H3" s="752"/>
      <c r="I3" s="752"/>
      <c r="J3" s="752"/>
      <c r="K3" s="752"/>
      <c r="L3" s="752"/>
      <c r="M3" s="752"/>
      <c r="N3" s="752"/>
      <c r="O3" s="752"/>
      <c r="P3" s="752"/>
      <c r="Q3" s="753"/>
      <c r="R3" s="754"/>
      <c r="S3" s="755"/>
      <c r="T3" s="755"/>
      <c r="U3" s="755"/>
      <c r="V3" s="755"/>
      <c r="W3" s="755"/>
      <c r="X3" s="755"/>
      <c r="Y3" s="755"/>
      <c r="Z3" s="755"/>
      <c r="AA3" s="755"/>
      <c r="AB3" s="755"/>
      <c r="AC3" s="755"/>
      <c r="AD3" s="755"/>
      <c r="AE3" s="755"/>
      <c r="AF3" s="755"/>
      <c r="AG3" s="755"/>
      <c r="AH3" s="755"/>
      <c r="AI3" s="756"/>
      <c r="AJ3" s="749" t="s">
        <v>37</v>
      </c>
      <c r="AK3" s="750"/>
      <c r="AL3" s="750"/>
      <c r="AM3" s="750"/>
      <c r="AN3" s="750"/>
      <c r="AO3" s="750"/>
      <c r="AP3" s="750"/>
      <c r="AQ3" s="750"/>
      <c r="AR3" s="750"/>
      <c r="AS3" s="750"/>
      <c r="AT3" s="750"/>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row>
    <row r="4" spans="2:235" s="375" customFormat="1" ht="19.5" customHeight="1" thickBot="1">
      <c r="B4" s="758"/>
      <c r="C4" s="746"/>
      <c r="D4" s="747"/>
      <c r="E4" s="747"/>
      <c r="F4" s="747"/>
      <c r="G4" s="747"/>
      <c r="H4" s="747"/>
      <c r="I4" s="747"/>
      <c r="J4" s="747"/>
      <c r="K4" s="747"/>
      <c r="L4" s="747"/>
      <c r="M4" s="747"/>
      <c r="N4" s="747"/>
      <c r="O4" s="747"/>
      <c r="P4" s="747"/>
      <c r="Q4" s="748"/>
      <c r="R4" s="740"/>
      <c r="S4" s="741"/>
      <c r="T4" s="741"/>
      <c r="U4" s="741"/>
      <c r="V4" s="741"/>
      <c r="W4" s="741"/>
      <c r="X4" s="741"/>
      <c r="Y4" s="741"/>
      <c r="Z4" s="741"/>
      <c r="AA4" s="741"/>
      <c r="AB4" s="741"/>
      <c r="AC4" s="741"/>
      <c r="AD4" s="741"/>
      <c r="AE4" s="741"/>
      <c r="AF4" s="741"/>
      <c r="AG4" s="741"/>
      <c r="AH4" s="741"/>
      <c r="AI4" s="742"/>
      <c r="AJ4" s="749" t="s">
        <v>38</v>
      </c>
      <c r="AK4" s="750"/>
      <c r="AL4" s="750"/>
      <c r="AM4" s="750"/>
      <c r="AN4" s="750"/>
      <c r="AO4" s="750"/>
      <c r="AP4" s="750"/>
      <c r="AQ4" s="750"/>
      <c r="AR4" s="750"/>
      <c r="AS4" s="750"/>
      <c r="AT4" s="750"/>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row>
    <row r="5" spans="2:235" s="375" customFormat="1" ht="24" customHeight="1">
      <c r="B5" s="758"/>
      <c r="C5" s="743" t="s">
        <v>39</v>
      </c>
      <c r="D5" s="744"/>
      <c r="E5" s="744"/>
      <c r="F5" s="744"/>
      <c r="G5" s="744"/>
      <c r="H5" s="744"/>
      <c r="I5" s="744"/>
      <c r="J5" s="744"/>
      <c r="K5" s="744"/>
      <c r="L5" s="744"/>
      <c r="M5" s="744"/>
      <c r="N5" s="744"/>
      <c r="O5" s="744"/>
      <c r="P5" s="744"/>
      <c r="Q5" s="745"/>
      <c r="R5" s="737" t="s">
        <v>40</v>
      </c>
      <c r="S5" s="738"/>
      <c r="T5" s="738"/>
      <c r="U5" s="738"/>
      <c r="V5" s="738"/>
      <c r="W5" s="738"/>
      <c r="X5" s="738"/>
      <c r="Y5" s="738"/>
      <c r="Z5" s="738"/>
      <c r="AA5" s="738"/>
      <c r="AB5" s="738"/>
      <c r="AC5" s="738"/>
      <c r="AD5" s="738"/>
      <c r="AE5" s="738"/>
      <c r="AF5" s="738"/>
      <c r="AG5" s="738"/>
      <c r="AH5" s="738"/>
      <c r="AI5" s="739"/>
      <c r="AJ5" s="743" t="s">
        <v>41</v>
      </c>
      <c r="AK5" s="744"/>
      <c r="AL5" s="744"/>
      <c r="AM5" s="744"/>
      <c r="AN5" s="744"/>
      <c r="AO5" s="744"/>
      <c r="AP5" s="744"/>
      <c r="AQ5" s="744"/>
      <c r="AR5" s="744"/>
      <c r="AS5" s="744"/>
      <c r="AT5" s="74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row>
    <row r="6" spans="2:235" s="375" customFormat="1" ht="22.5" customHeight="1" thickBot="1">
      <c r="B6" s="759"/>
      <c r="C6" s="746"/>
      <c r="D6" s="747"/>
      <c r="E6" s="747"/>
      <c r="F6" s="747"/>
      <c r="G6" s="747"/>
      <c r="H6" s="747"/>
      <c r="I6" s="747"/>
      <c r="J6" s="747"/>
      <c r="K6" s="747"/>
      <c r="L6" s="747"/>
      <c r="M6" s="747"/>
      <c r="N6" s="747"/>
      <c r="O6" s="747"/>
      <c r="P6" s="747"/>
      <c r="Q6" s="748"/>
      <c r="R6" s="740"/>
      <c r="S6" s="741"/>
      <c r="T6" s="741"/>
      <c r="U6" s="741"/>
      <c r="V6" s="741"/>
      <c r="W6" s="741"/>
      <c r="X6" s="741"/>
      <c r="Y6" s="741"/>
      <c r="Z6" s="741"/>
      <c r="AA6" s="741"/>
      <c r="AB6" s="741"/>
      <c r="AC6" s="741"/>
      <c r="AD6" s="741"/>
      <c r="AE6" s="741"/>
      <c r="AF6" s="741"/>
      <c r="AG6" s="741"/>
      <c r="AH6" s="741"/>
      <c r="AI6" s="742"/>
      <c r="AJ6" s="746"/>
      <c r="AK6" s="747"/>
      <c r="AL6" s="747"/>
      <c r="AM6" s="747"/>
      <c r="AN6" s="747"/>
      <c r="AO6" s="747"/>
      <c r="AP6" s="747"/>
      <c r="AQ6" s="747"/>
      <c r="AR6" s="747"/>
      <c r="AS6" s="747"/>
      <c r="AT6" s="747"/>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row>
    <row r="7" spans="2:235" s="69" customFormat="1" ht="50.25" customHeight="1">
      <c r="B7" s="714" t="s">
        <v>42</v>
      </c>
      <c r="C7" s="715"/>
      <c r="D7" s="716" t="s">
        <v>780</v>
      </c>
      <c r="E7" s="716"/>
      <c r="F7" s="716"/>
      <c r="G7" s="716"/>
      <c r="H7" s="716"/>
      <c r="I7" s="716"/>
      <c r="J7" s="716"/>
      <c r="K7" s="716"/>
      <c r="L7" s="716"/>
      <c r="M7" s="716"/>
      <c r="N7" s="716"/>
      <c r="O7" s="716"/>
      <c r="P7" s="716"/>
      <c r="Q7" s="716"/>
      <c r="R7" s="716"/>
      <c r="S7" s="716"/>
      <c r="T7" s="716"/>
      <c r="U7" s="716"/>
      <c r="V7" s="716"/>
      <c r="W7" s="716"/>
      <c r="X7" s="716"/>
      <c r="Y7" s="716"/>
      <c r="Z7" s="716"/>
      <c r="AA7" s="717" t="s">
        <v>43</v>
      </c>
      <c r="AB7" s="717"/>
      <c r="AC7" s="718" t="s">
        <v>781</v>
      </c>
      <c r="AD7" s="718"/>
      <c r="AE7" s="718"/>
      <c r="AF7" s="718"/>
      <c r="AG7" s="718"/>
      <c r="AH7" s="718"/>
      <c r="AI7" s="718"/>
      <c r="AJ7" s="718"/>
      <c r="AK7" s="717" t="s">
        <v>44</v>
      </c>
      <c r="AL7" s="717"/>
      <c r="AM7" s="721" t="s">
        <v>517</v>
      </c>
      <c r="AN7" s="721"/>
      <c r="AO7" s="721"/>
      <c r="AP7" s="721"/>
      <c r="AQ7" s="721"/>
      <c r="AR7" s="721"/>
      <c r="AS7" s="721"/>
      <c r="AT7" s="721"/>
    </row>
    <row r="8" spans="2:235" s="69" customFormat="1" ht="49.15" customHeight="1">
      <c r="B8" s="719" t="s">
        <v>45</v>
      </c>
      <c r="C8" s="720"/>
      <c r="D8" s="722" t="s">
        <v>184</v>
      </c>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4"/>
      <c r="AM8" s="77" t="s">
        <v>46</v>
      </c>
      <c r="AN8" s="810">
        <v>44911</v>
      </c>
      <c r="AO8" s="726"/>
      <c r="AP8" s="726"/>
      <c r="AQ8" s="726"/>
      <c r="AR8" s="726"/>
      <c r="AS8" s="726"/>
      <c r="AT8" s="726"/>
    </row>
    <row r="9" spans="2:235" s="69"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row>
    <row r="10" spans="2:235" s="458" customFormat="1" ht="25.5" customHeight="1">
      <c r="B10" s="825"/>
      <c r="C10" s="821"/>
      <c r="D10" s="821"/>
      <c r="E10" s="821" t="s">
        <v>48</v>
      </c>
      <c r="F10" s="821"/>
      <c r="G10" s="821"/>
      <c r="H10" s="821"/>
      <c r="I10" s="821"/>
      <c r="J10" s="821"/>
      <c r="K10" s="821"/>
      <c r="L10" s="821"/>
      <c r="M10" s="821"/>
      <c r="N10" s="821"/>
      <c r="O10" s="821"/>
      <c r="P10" s="821"/>
      <c r="Q10" s="821"/>
      <c r="R10" s="821"/>
      <c r="S10" s="821"/>
      <c r="T10" s="821"/>
      <c r="U10" s="821" t="s">
        <v>49</v>
      </c>
      <c r="V10" s="821"/>
      <c r="W10" s="821"/>
      <c r="X10" s="821"/>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row>
    <row r="11" spans="2:235" s="452" customFormat="1" ht="74.25" customHeight="1">
      <c r="B11" s="821" t="s">
        <v>50</v>
      </c>
      <c r="C11" s="821" t="s">
        <v>51</v>
      </c>
      <c r="D11" s="821" t="s">
        <v>52</v>
      </c>
      <c r="E11" s="821" t="s">
        <v>53</v>
      </c>
      <c r="F11" s="821"/>
      <c r="G11" s="821"/>
      <c r="H11" s="821" t="s">
        <v>54</v>
      </c>
      <c r="I11" s="821"/>
      <c r="J11" s="821"/>
      <c r="K11" s="821" t="s">
        <v>55</v>
      </c>
      <c r="L11" s="821"/>
      <c r="M11" s="821"/>
      <c r="N11" s="821" t="s">
        <v>56</v>
      </c>
      <c r="O11" s="821"/>
      <c r="P11" s="821"/>
      <c r="Q11" s="821" t="s">
        <v>57</v>
      </c>
      <c r="R11" s="821"/>
      <c r="S11" s="821"/>
      <c r="T11" s="255" t="s">
        <v>58</v>
      </c>
      <c r="U11" s="821" t="s">
        <v>59</v>
      </c>
      <c r="V11" s="821" t="s">
        <v>60</v>
      </c>
      <c r="W11" s="821" t="s">
        <v>61</v>
      </c>
      <c r="X11" s="821" t="s">
        <v>62</v>
      </c>
      <c r="Y11" s="821"/>
      <c r="Z11" s="823" t="s">
        <v>63</v>
      </c>
      <c r="AA11" s="821" t="s">
        <v>64</v>
      </c>
      <c r="AB11" s="821" t="s">
        <v>65</v>
      </c>
      <c r="AC11" s="821" t="s">
        <v>66</v>
      </c>
      <c r="AD11" s="821" t="s">
        <v>67</v>
      </c>
      <c r="AE11" s="821" t="s">
        <v>68</v>
      </c>
      <c r="AF11" s="821" t="s">
        <v>69</v>
      </c>
      <c r="AG11" s="821"/>
      <c r="AH11" s="821"/>
      <c r="AI11" s="821" t="s">
        <v>70</v>
      </c>
      <c r="AJ11" s="821" t="s">
        <v>71</v>
      </c>
      <c r="AK11" s="821" t="s">
        <v>72</v>
      </c>
      <c r="AL11" s="821"/>
      <c r="AM11" s="821"/>
      <c r="AN11" s="821"/>
      <c r="AO11" s="821"/>
      <c r="AP11" s="821"/>
      <c r="AQ11" s="821"/>
      <c r="AR11" s="844" t="s">
        <v>73</v>
      </c>
      <c r="AS11" s="821" t="s">
        <v>74</v>
      </c>
      <c r="AT11" s="821" t="s">
        <v>75</v>
      </c>
    </row>
    <row r="12" spans="2:235" s="452" customFormat="1" ht="57.75" customHeight="1">
      <c r="B12" s="821"/>
      <c r="C12" s="821"/>
      <c r="D12" s="821"/>
      <c r="E12" s="455" t="s">
        <v>76</v>
      </c>
      <c r="F12" s="455" t="s">
        <v>77</v>
      </c>
      <c r="G12" s="471" t="s">
        <v>78</v>
      </c>
      <c r="H12" s="455" t="s">
        <v>76</v>
      </c>
      <c r="I12" s="455" t="s">
        <v>77</v>
      </c>
      <c r="J12" s="455" t="s">
        <v>78</v>
      </c>
      <c r="K12" s="455" t="s">
        <v>76</v>
      </c>
      <c r="L12" s="455" t="s">
        <v>77</v>
      </c>
      <c r="M12" s="455" t="s">
        <v>78</v>
      </c>
      <c r="N12" s="455" t="s">
        <v>76</v>
      </c>
      <c r="O12" s="455" t="s">
        <v>77</v>
      </c>
      <c r="P12" s="455" t="s">
        <v>78</v>
      </c>
      <c r="Q12" s="455" t="s">
        <v>76</v>
      </c>
      <c r="R12" s="455" t="s">
        <v>77</v>
      </c>
      <c r="S12" s="455" t="s">
        <v>78</v>
      </c>
      <c r="T12" s="367">
        <f>SUM(T13:T15)</f>
        <v>0</v>
      </c>
      <c r="U12" s="821"/>
      <c r="V12" s="821"/>
      <c r="W12" s="821"/>
      <c r="X12" s="456" t="s">
        <v>79</v>
      </c>
      <c r="Y12" s="456" t="s">
        <v>80</v>
      </c>
      <c r="Z12" s="823"/>
      <c r="AA12" s="821"/>
      <c r="AB12" s="821"/>
      <c r="AC12" s="821"/>
      <c r="AD12" s="821"/>
      <c r="AE12" s="821"/>
      <c r="AF12" s="472" t="s">
        <v>81</v>
      </c>
      <c r="AG12" s="455" t="s">
        <v>82</v>
      </c>
      <c r="AH12" s="456" t="s">
        <v>83</v>
      </c>
      <c r="AI12" s="821"/>
      <c r="AJ12" s="821"/>
      <c r="AK12" s="473" t="s">
        <v>84</v>
      </c>
      <c r="AL12" s="473" t="s">
        <v>85</v>
      </c>
      <c r="AM12" s="473" t="s">
        <v>86</v>
      </c>
      <c r="AN12" s="473" t="s">
        <v>87</v>
      </c>
      <c r="AO12" s="473" t="s">
        <v>88</v>
      </c>
      <c r="AP12" s="473" t="s">
        <v>89</v>
      </c>
      <c r="AQ12" s="473" t="s">
        <v>90</v>
      </c>
      <c r="AR12" s="844"/>
      <c r="AS12" s="821"/>
      <c r="AT12" s="821"/>
    </row>
    <row r="13" spans="2:235" s="69" customFormat="1" ht="163.5" customHeight="1">
      <c r="B13" s="98">
        <v>1</v>
      </c>
      <c r="C13" s="218" t="s">
        <v>782</v>
      </c>
      <c r="D13" s="85">
        <v>0.15</v>
      </c>
      <c r="E13" s="71">
        <v>0.25</v>
      </c>
      <c r="F13" s="71"/>
      <c r="G13" s="368">
        <f>IF(ISERROR(F13/E13),"",(F13/E13))</f>
        <v>0</v>
      </c>
      <c r="H13" s="71">
        <v>0.25</v>
      </c>
      <c r="I13" s="71"/>
      <c r="J13" s="87">
        <f>IF(ISERROR(I13/H13),"",(I13/H13))</f>
        <v>0</v>
      </c>
      <c r="K13" s="71">
        <v>0.25</v>
      </c>
      <c r="L13" s="71"/>
      <c r="M13" s="87">
        <f>IF(ISERROR(L13/K13),"",(L13/K13))</f>
        <v>0</v>
      </c>
      <c r="N13" s="71">
        <v>0.25</v>
      </c>
      <c r="O13" s="71"/>
      <c r="P13" s="87">
        <f>IF(ISERROR(O13/N13),"",(O13/N13))</f>
        <v>0</v>
      </c>
      <c r="Q13" s="71">
        <f>SUM(E13,H13,K13,N13)</f>
        <v>1</v>
      </c>
      <c r="R13" s="71">
        <f t="shared" ref="R13" si="0">SUM(F13,I13,L13,O13)</f>
        <v>0</v>
      </c>
      <c r="S13" s="89">
        <f>IF((IF(ISERROR(R13/Q13),0,(R13/Q13)))&gt;1,1,(IF(ISERROR(R13/Q13),0,(R13/Q13))))</f>
        <v>0</v>
      </c>
      <c r="T13" s="89">
        <f>S13*D13</f>
        <v>0</v>
      </c>
      <c r="U13" s="84" t="s">
        <v>179</v>
      </c>
      <c r="V13" s="84" t="s">
        <v>180</v>
      </c>
      <c r="W13" s="87" t="s">
        <v>783</v>
      </c>
      <c r="X13" s="87" t="s">
        <v>181</v>
      </c>
      <c r="Y13" s="87" t="s">
        <v>182</v>
      </c>
      <c r="Z13" s="108" t="s">
        <v>92</v>
      </c>
      <c r="AA13" s="87" t="s">
        <v>183</v>
      </c>
      <c r="AB13" s="108" t="s">
        <v>93</v>
      </c>
      <c r="AC13" s="108" t="s">
        <v>91</v>
      </c>
      <c r="AD13" s="108" t="s">
        <v>94</v>
      </c>
      <c r="AE13" s="108" t="s">
        <v>95</v>
      </c>
      <c r="AF13" s="369">
        <v>1</v>
      </c>
      <c r="AG13" s="108">
        <v>2023</v>
      </c>
      <c r="AH13" s="108">
        <v>2022</v>
      </c>
      <c r="AI13" s="108" t="s">
        <v>96</v>
      </c>
      <c r="AJ13" s="108" t="s">
        <v>97</v>
      </c>
      <c r="AK13" s="107" t="s">
        <v>184</v>
      </c>
      <c r="AL13" s="172" t="s">
        <v>185</v>
      </c>
      <c r="AM13" s="49" t="s">
        <v>103</v>
      </c>
      <c r="AN13" s="112" t="s">
        <v>186</v>
      </c>
      <c r="AO13" s="172" t="s">
        <v>157</v>
      </c>
      <c r="AP13" s="172" t="s">
        <v>100</v>
      </c>
      <c r="AQ13" s="172"/>
      <c r="AR13" s="173"/>
      <c r="AS13" s="173"/>
      <c r="AT13" s="93" t="s">
        <v>187</v>
      </c>
    </row>
    <row r="14" spans="2:235" s="69" customFormat="1" ht="142.5" customHeight="1">
      <c r="B14" s="98">
        <v>2</v>
      </c>
      <c r="C14" s="218" t="s">
        <v>784</v>
      </c>
      <c r="D14" s="85">
        <v>0.15</v>
      </c>
      <c r="E14" s="71">
        <v>0.25</v>
      </c>
      <c r="F14" s="71"/>
      <c r="G14" s="368">
        <f>IF(ISERROR(F14/E14),"",(F14/E14))</f>
        <v>0</v>
      </c>
      <c r="H14" s="71">
        <v>0.25</v>
      </c>
      <c r="I14" s="71"/>
      <c r="J14" s="87">
        <f>IF(ISERROR(I14/H14),"",(I14/H14))</f>
        <v>0</v>
      </c>
      <c r="K14" s="71">
        <v>0.25</v>
      </c>
      <c r="L14" s="71"/>
      <c r="M14" s="87">
        <f>IF(ISERROR(L14/K14),"",(L14/K14))</f>
        <v>0</v>
      </c>
      <c r="N14" s="71">
        <v>0.25</v>
      </c>
      <c r="O14" s="71"/>
      <c r="P14" s="87">
        <f>IF(ISERROR(O14/N14),"",(O14/N14))</f>
        <v>0</v>
      </c>
      <c r="Q14" s="71">
        <f t="shared" ref="Q14:R21" si="1">SUM(E14,H14,K14,N14)</f>
        <v>1</v>
      </c>
      <c r="R14" s="71">
        <f t="shared" si="1"/>
        <v>0</v>
      </c>
      <c r="S14" s="89">
        <f>IF((IF(ISERROR(R14/Q14),0,(R14/Q14)))&gt;1,1,(IF(ISERROR(R14/Q14),0,(R14/Q14))))</f>
        <v>0</v>
      </c>
      <c r="T14" s="89">
        <f t="shared" ref="T14:T21" si="2">S14*D14</f>
        <v>0</v>
      </c>
      <c r="U14" s="84" t="s">
        <v>188</v>
      </c>
      <c r="V14" s="84" t="s">
        <v>189</v>
      </c>
      <c r="W14" s="87" t="s">
        <v>190</v>
      </c>
      <c r="X14" s="87"/>
      <c r="Y14" s="87"/>
      <c r="Z14" s="108" t="s">
        <v>117</v>
      </c>
      <c r="AA14" s="87" t="s">
        <v>192</v>
      </c>
      <c r="AB14" s="108" t="s">
        <v>93</v>
      </c>
      <c r="AC14" s="108" t="s">
        <v>118</v>
      </c>
      <c r="AD14" s="108" t="s">
        <v>94</v>
      </c>
      <c r="AE14" s="108" t="s">
        <v>95</v>
      </c>
      <c r="AF14" s="369">
        <v>1</v>
      </c>
      <c r="AG14" s="108">
        <v>2023</v>
      </c>
      <c r="AH14" s="108">
        <v>2022</v>
      </c>
      <c r="AI14" s="108" t="s">
        <v>96</v>
      </c>
      <c r="AJ14" s="108" t="s">
        <v>97</v>
      </c>
      <c r="AK14" s="107" t="s">
        <v>184</v>
      </c>
      <c r="AL14" s="172" t="s">
        <v>185</v>
      </c>
      <c r="AM14" s="49" t="s">
        <v>103</v>
      </c>
      <c r="AN14" s="112" t="s">
        <v>191</v>
      </c>
      <c r="AO14" s="172" t="s">
        <v>157</v>
      </c>
      <c r="AP14" s="172" t="s">
        <v>100</v>
      </c>
      <c r="AQ14" s="172"/>
      <c r="AR14" s="173"/>
      <c r="AS14" s="173"/>
      <c r="AT14" s="93" t="s">
        <v>187</v>
      </c>
    </row>
    <row r="15" spans="2:235" s="69" customFormat="1" ht="58.5" customHeight="1">
      <c r="B15" s="98">
        <v>3</v>
      </c>
      <c r="C15" s="173" t="s">
        <v>193</v>
      </c>
      <c r="D15" s="85">
        <v>0.05</v>
      </c>
      <c r="E15" s="71">
        <v>0.01</v>
      </c>
      <c r="F15" s="71"/>
      <c r="G15" s="368">
        <f t="shared" ref="G15:G21" si="3">IF(ISERROR(F15/E15),"",(F15/E15))</f>
        <v>0</v>
      </c>
      <c r="H15" s="71">
        <v>0.01</v>
      </c>
      <c r="I15" s="71"/>
      <c r="J15" s="87">
        <f t="shared" ref="J15:J17" si="4">IF(ISERROR(I15/H15),"",(I15/H15))</f>
        <v>0</v>
      </c>
      <c r="K15" s="71">
        <v>0.01</v>
      </c>
      <c r="L15" s="71"/>
      <c r="M15" s="87">
        <f t="shared" ref="M15:M21" si="5">IF(ISERROR(L15/K15),"",(L15/K15))</f>
        <v>0</v>
      </c>
      <c r="N15" s="71">
        <v>0.01</v>
      </c>
      <c r="O15" s="71"/>
      <c r="P15" s="87">
        <f t="shared" ref="P15:P21" si="6">IF(ISERROR(O15/N15),"",(O15/N15))</f>
        <v>0</v>
      </c>
      <c r="Q15" s="71">
        <f t="shared" si="1"/>
        <v>0.04</v>
      </c>
      <c r="R15" s="71"/>
      <c r="S15" s="89">
        <f t="shared" ref="S15:S21" si="7">IF((IF(ISERROR(R15/Q15),0,(R15/Q15)))&gt;1,1,(IF(ISERROR(R15/Q15),0,(R15/Q15))))</f>
        <v>0</v>
      </c>
      <c r="T15" s="89">
        <f t="shared" si="2"/>
        <v>0</v>
      </c>
      <c r="U15" s="84" t="s">
        <v>194</v>
      </c>
      <c r="V15" s="84" t="s">
        <v>195</v>
      </c>
      <c r="W15" s="87" t="s">
        <v>785</v>
      </c>
      <c r="X15" s="87" t="s">
        <v>196</v>
      </c>
      <c r="Y15" s="87" t="s">
        <v>197</v>
      </c>
      <c r="Z15" s="108" t="s">
        <v>92</v>
      </c>
      <c r="AA15" s="109" t="s">
        <v>198</v>
      </c>
      <c r="AB15" s="108" t="s">
        <v>93</v>
      </c>
      <c r="AC15" s="108" t="s">
        <v>118</v>
      </c>
      <c r="AD15" s="108" t="s">
        <v>94</v>
      </c>
      <c r="AE15" s="108" t="s">
        <v>95</v>
      </c>
      <c r="AF15" s="370">
        <v>2</v>
      </c>
      <c r="AG15" s="108">
        <v>2023</v>
      </c>
      <c r="AH15" s="108">
        <v>2022</v>
      </c>
      <c r="AI15" s="108" t="s">
        <v>96</v>
      </c>
      <c r="AJ15" s="108" t="s">
        <v>97</v>
      </c>
      <c r="AK15" s="107" t="s">
        <v>184</v>
      </c>
      <c r="AL15" s="172" t="s">
        <v>199</v>
      </c>
      <c r="AM15" s="112" t="s">
        <v>191</v>
      </c>
      <c r="AN15" s="112" t="s">
        <v>186</v>
      </c>
      <c r="AO15" s="172" t="s">
        <v>157</v>
      </c>
      <c r="AP15" s="172" t="s">
        <v>100</v>
      </c>
      <c r="AQ15" s="172"/>
      <c r="AR15" s="174"/>
      <c r="AS15" s="174"/>
      <c r="AT15" s="93" t="s">
        <v>187</v>
      </c>
    </row>
    <row r="16" spans="2:235" s="69" customFormat="1" ht="99" customHeight="1">
      <c r="B16" s="98">
        <v>4</v>
      </c>
      <c r="C16" s="173" t="s">
        <v>200</v>
      </c>
      <c r="D16" s="85">
        <v>0.15</v>
      </c>
      <c r="E16" s="71">
        <v>0.8</v>
      </c>
      <c r="F16" s="71"/>
      <c r="G16" s="368">
        <f t="shared" si="3"/>
        <v>0</v>
      </c>
      <c r="H16" s="71">
        <v>0.8</v>
      </c>
      <c r="I16" s="71"/>
      <c r="J16" s="87">
        <f t="shared" si="4"/>
        <v>0</v>
      </c>
      <c r="K16" s="71">
        <v>0.8</v>
      </c>
      <c r="L16" s="71"/>
      <c r="M16" s="87">
        <f t="shared" si="5"/>
        <v>0</v>
      </c>
      <c r="N16" s="71">
        <v>0.8</v>
      </c>
      <c r="O16" s="71"/>
      <c r="P16" s="87">
        <f t="shared" si="6"/>
        <v>0</v>
      </c>
      <c r="Q16" s="71">
        <f t="shared" si="1"/>
        <v>3.2</v>
      </c>
      <c r="R16" s="71"/>
      <c r="S16" s="89">
        <f t="shared" si="7"/>
        <v>0</v>
      </c>
      <c r="T16" s="89">
        <f t="shared" si="2"/>
        <v>0</v>
      </c>
      <c r="U16" s="84" t="s">
        <v>201</v>
      </c>
      <c r="V16" s="84" t="s">
        <v>202</v>
      </c>
      <c r="W16" s="87" t="s">
        <v>786</v>
      </c>
      <c r="X16" s="99" t="s">
        <v>203</v>
      </c>
      <c r="Y16" s="99" t="s">
        <v>204</v>
      </c>
      <c r="Z16" s="108" t="s">
        <v>92</v>
      </c>
      <c r="AA16" s="109" t="s">
        <v>205</v>
      </c>
      <c r="AB16" s="108" t="s">
        <v>93</v>
      </c>
      <c r="AC16" s="108" t="s">
        <v>91</v>
      </c>
      <c r="AD16" s="108" t="s">
        <v>94</v>
      </c>
      <c r="AE16" s="108" t="s">
        <v>95</v>
      </c>
      <c r="AF16" s="345" t="s">
        <v>191</v>
      </c>
      <c r="AG16" s="108">
        <v>2023</v>
      </c>
      <c r="AH16" s="108" t="s">
        <v>191</v>
      </c>
      <c r="AI16" s="108" t="s">
        <v>96</v>
      </c>
      <c r="AJ16" s="108" t="s">
        <v>97</v>
      </c>
      <c r="AK16" s="107" t="s">
        <v>206</v>
      </c>
      <c r="AL16" s="172" t="s">
        <v>207</v>
      </c>
      <c r="AM16" s="112" t="s">
        <v>208</v>
      </c>
      <c r="AN16" s="112" t="s">
        <v>191</v>
      </c>
      <c r="AO16" s="172" t="s">
        <v>157</v>
      </c>
      <c r="AP16" s="172" t="s">
        <v>100</v>
      </c>
      <c r="AQ16" s="172"/>
      <c r="AR16" s="173"/>
      <c r="AS16" s="173"/>
      <c r="AT16" s="93" t="s">
        <v>209</v>
      </c>
    </row>
    <row r="17" spans="2:47" s="69" customFormat="1" ht="108.75" customHeight="1">
      <c r="B17" s="98">
        <v>5</v>
      </c>
      <c r="C17" s="173" t="s">
        <v>787</v>
      </c>
      <c r="D17" s="85">
        <v>0.1</v>
      </c>
      <c r="E17" s="71">
        <v>0.25</v>
      </c>
      <c r="F17" s="71"/>
      <c r="G17" s="368">
        <f t="shared" si="3"/>
        <v>0</v>
      </c>
      <c r="H17" s="71">
        <v>0.25</v>
      </c>
      <c r="I17" s="71"/>
      <c r="J17" s="87">
        <f t="shared" si="4"/>
        <v>0</v>
      </c>
      <c r="K17" s="71">
        <v>0.25</v>
      </c>
      <c r="L17" s="71"/>
      <c r="M17" s="87">
        <f t="shared" si="5"/>
        <v>0</v>
      </c>
      <c r="N17" s="71">
        <v>0.25</v>
      </c>
      <c r="O17" s="71"/>
      <c r="P17" s="87">
        <f t="shared" si="6"/>
        <v>0</v>
      </c>
      <c r="Q17" s="71">
        <f t="shared" si="1"/>
        <v>1</v>
      </c>
      <c r="R17" s="71"/>
      <c r="S17" s="89">
        <f t="shared" si="7"/>
        <v>0</v>
      </c>
      <c r="T17" s="89">
        <f t="shared" si="2"/>
        <v>0</v>
      </c>
      <c r="U17" s="84" t="s">
        <v>210</v>
      </c>
      <c r="V17" s="84" t="s">
        <v>211</v>
      </c>
      <c r="W17" s="87" t="s">
        <v>788</v>
      </c>
      <c r="X17" s="99" t="s">
        <v>212</v>
      </c>
      <c r="Y17" s="99" t="s">
        <v>204</v>
      </c>
      <c r="Z17" s="108" t="s">
        <v>92</v>
      </c>
      <c r="AA17" s="84" t="s">
        <v>213</v>
      </c>
      <c r="AB17" s="108" t="s">
        <v>93</v>
      </c>
      <c r="AC17" s="108" t="s">
        <v>91</v>
      </c>
      <c r="AD17" s="108" t="s">
        <v>94</v>
      </c>
      <c r="AE17" s="108" t="s">
        <v>95</v>
      </c>
      <c r="AF17" s="345" t="s">
        <v>191</v>
      </c>
      <c r="AG17" s="108">
        <v>2023</v>
      </c>
      <c r="AH17" s="108" t="s">
        <v>191</v>
      </c>
      <c r="AI17" s="108" t="s">
        <v>96</v>
      </c>
      <c r="AJ17" s="108" t="s">
        <v>97</v>
      </c>
      <c r="AK17" s="107" t="s">
        <v>206</v>
      </c>
      <c r="AL17" s="172" t="s">
        <v>207</v>
      </c>
      <c r="AM17" s="112" t="s">
        <v>191</v>
      </c>
      <c r="AN17" s="112" t="s">
        <v>214</v>
      </c>
      <c r="AO17" s="172" t="s">
        <v>157</v>
      </c>
      <c r="AP17" s="172" t="s">
        <v>100</v>
      </c>
      <c r="AQ17" s="172"/>
      <c r="AR17" s="173"/>
      <c r="AS17" s="173"/>
      <c r="AT17" s="93" t="s">
        <v>215</v>
      </c>
    </row>
    <row r="18" spans="2:47" s="69" customFormat="1" ht="127.5">
      <c r="B18" s="98">
        <v>6</v>
      </c>
      <c r="C18" s="84" t="s">
        <v>789</v>
      </c>
      <c r="D18" s="85">
        <v>0.1</v>
      </c>
      <c r="E18" s="101">
        <v>25</v>
      </c>
      <c r="F18" s="101"/>
      <c r="G18" s="368">
        <f t="shared" si="3"/>
        <v>0</v>
      </c>
      <c r="H18" s="101">
        <v>25</v>
      </c>
      <c r="I18" s="101"/>
      <c r="J18" s="87"/>
      <c r="K18" s="101">
        <v>25</v>
      </c>
      <c r="L18" s="101"/>
      <c r="M18" s="368">
        <f t="shared" si="5"/>
        <v>0</v>
      </c>
      <c r="N18" s="101">
        <v>25</v>
      </c>
      <c r="O18" s="101"/>
      <c r="P18" s="368">
        <f t="shared" si="6"/>
        <v>0</v>
      </c>
      <c r="Q18" s="101">
        <f t="shared" si="1"/>
        <v>100</v>
      </c>
      <c r="R18" s="101"/>
      <c r="S18" s="89">
        <f t="shared" si="7"/>
        <v>0</v>
      </c>
      <c r="T18" s="89">
        <f t="shared" si="2"/>
        <v>0</v>
      </c>
      <c r="U18" s="102" t="s">
        <v>216</v>
      </c>
      <c r="V18" s="103" t="s">
        <v>217</v>
      </c>
      <c r="W18" s="87" t="s">
        <v>790</v>
      </c>
      <c r="X18" s="99" t="s">
        <v>218</v>
      </c>
      <c r="Y18" s="104" t="s">
        <v>219</v>
      </c>
      <c r="Z18" s="108" t="s">
        <v>92</v>
      </c>
      <c r="AA18" s="109" t="s">
        <v>220</v>
      </c>
      <c r="AB18" s="108" t="s">
        <v>93</v>
      </c>
      <c r="AC18" s="108" t="s">
        <v>91</v>
      </c>
      <c r="AD18" s="108" t="s">
        <v>94</v>
      </c>
      <c r="AE18" s="108" t="s">
        <v>95</v>
      </c>
      <c r="AF18" s="369" t="s">
        <v>191</v>
      </c>
      <c r="AG18" s="108">
        <v>2023</v>
      </c>
      <c r="AH18" s="108" t="s">
        <v>191</v>
      </c>
      <c r="AI18" s="108" t="s">
        <v>96</v>
      </c>
      <c r="AJ18" s="108" t="s">
        <v>97</v>
      </c>
      <c r="AK18" s="110" t="s">
        <v>184</v>
      </c>
      <c r="AL18" s="111" t="s">
        <v>207</v>
      </c>
      <c r="AM18" s="112" t="s">
        <v>191</v>
      </c>
      <c r="AN18" s="112" t="s">
        <v>191</v>
      </c>
      <c r="AO18" s="111" t="s">
        <v>157</v>
      </c>
      <c r="AP18" s="111" t="s">
        <v>100</v>
      </c>
      <c r="AQ18" s="111"/>
      <c r="AR18" s="110"/>
      <c r="AS18" s="110"/>
      <c r="AT18" s="93" t="s">
        <v>221</v>
      </c>
      <c r="AU18" s="106"/>
    </row>
    <row r="19" spans="2:47" s="69" customFormat="1" ht="127.5">
      <c r="B19" s="98">
        <v>7</v>
      </c>
      <c r="C19" s="84" t="s">
        <v>791</v>
      </c>
      <c r="D19" s="85">
        <v>0.1</v>
      </c>
      <c r="E19" s="101">
        <v>25</v>
      </c>
      <c r="F19" s="101"/>
      <c r="G19" s="368">
        <f t="shared" si="3"/>
        <v>0</v>
      </c>
      <c r="H19" s="101">
        <v>25</v>
      </c>
      <c r="I19" s="101"/>
      <c r="J19" s="87"/>
      <c r="K19" s="101">
        <v>25</v>
      </c>
      <c r="L19" s="101"/>
      <c r="M19" s="368">
        <f t="shared" si="5"/>
        <v>0</v>
      </c>
      <c r="N19" s="101">
        <v>25</v>
      </c>
      <c r="O19" s="101"/>
      <c r="P19" s="368">
        <f t="shared" si="6"/>
        <v>0</v>
      </c>
      <c r="Q19" s="101">
        <f t="shared" si="1"/>
        <v>100</v>
      </c>
      <c r="R19" s="101"/>
      <c r="S19" s="89">
        <f t="shared" si="7"/>
        <v>0</v>
      </c>
      <c r="T19" s="89">
        <f t="shared" si="2"/>
        <v>0</v>
      </c>
      <c r="U19" s="84" t="s">
        <v>222</v>
      </c>
      <c r="V19" s="103" t="s">
        <v>223</v>
      </c>
      <c r="W19" s="87" t="s">
        <v>792</v>
      </c>
      <c r="X19" s="107" t="s">
        <v>224</v>
      </c>
      <c r="Y19" s="107" t="s">
        <v>225</v>
      </c>
      <c r="Z19" s="108" t="s">
        <v>92</v>
      </c>
      <c r="AA19" s="109" t="s">
        <v>226</v>
      </c>
      <c r="AB19" s="108" t="s">
        <v>93</v>
      </c>
      <c r="AC19" s="108" t="s">
        <v>91</v>
      </c>
      <c r="AD19" s="108" t="s">
        <v>94</v>
      </c>
      <c r="AE19" s="108" t="s">
        <v>95</v>
      </c>
      <c r="AF19" s="369" t="s">
        <v>191</v>
      </c>
      <c r="AG19" s="108">
        <v>2023</v>
      </c>
      <c r="AH19" s="108" t="s">
        <v>191</v>
      </c>
      <c r="AI19" s="108" t="s">
        <v>96</v>
      </c>
      <c r="AJ19" s="108" t="s">
        <v>97</v>
      </c>
      <c r="AK19" s="110" t="s">
        <v>184</v>
      </c>
      <c r="AL19" s="111" t="s">
        <v>207</v>
      </c>
      <c r="AM19" s="112" t="s">
        <v>191</v>
      </c>
      <c r="AN19" s="112" t="s">
        <v>191</v>
      </c>
      <c r="AO19" s="111" t="s">
        <v>157</v>
      </c>
      <c r="AP19" s="110" t="s">
        <v>100</v>
      </c>
      <c r="AQ19" s="110"/>
      <c r="AR19" s="110"/>
      <c r="AS19" s="110"/>
      <c r="AT19" s="93" t="s">
        <v>793</v>
      </c>
    </row>
    <row r="20" spans="2:47" s="114" customFormat="1" ht="63.75" customHeight="1">
      <c r="B20" s="98">
        <v>8</v>
      </c>
      <c r="C20" s="84" t="s">
        <v>794</v>
      </c>
      <c r="D20" s="85">
        <v>0.1</v>
      </c>
      <c r="E20" s="101">
        <v>25</v>
      </c>
      <c r="F20" s="101"/>
      <c r="G20" s="368">
        <f t="shared" si="3"/>
        <v>0</v>
      </c>
      <c r="H20" s="101">
        <v>25</v>
      </c>
      <c r="I20" s="101"/>
      <c r="J20" s="87"/>
      <c r="K20" s="101">
        <v>25</v>
      </c>
      <c r="L20" s="101"/>
      <c r="M20" s="368">
        <f t="shared" si="5"/>
        <v>0</v>
      </c>
      <c r="N20" s="101">
        <v>25</v>
      </c>
      <c r="O20" s="101"/>
      <c r="P20" s="368">
        <f t="shared" si="6"/>
        <v>0</v>
      </c>
      <c r="Q20" s="101">
        <f t="shared" si="1"/>
        <v>100</v>
      </c>
      <c r="R20" s="101"/>
      <c r="S20" s="89">
        <f t="shared" si="7"/>
        <v>0</v>
      </c>
      <c r="T20" s="89">
        <f t="shared" si="2"/>
        <v>0</v>
      </c>
      <c r="U20" s="84" t="s">
        <v>227</v>
      </c>
      <c r="V20" s="103" t="s">
        <v>228</v>
      </c>
      <c r="W20" s="87" t="s">
        <v>795</v>
      </c>
      <c r="X20" s="87" t="s">
        <v>796</v>
      </c>
      <c r="Y20" s="87" t="s">
        <v>797</v>
      </c>
      <c r="Z20" s="108" t="s">
        <v>92</v>
      </c>
      <c r="AA20" s="108" t="s">
        <v>229</v>
      </c>
      <c r="AB20" s="108" t="s">
        <v>93</v>
      </c>
      <c r="AC20" s="108" t="s">
        <v>91</v>
      </c>
      <c r="AD20" s="108" t="s">
        <v>94</v>
      </c>
      <c r="AE20" s="108" t="s">
        <v>95</v>
      </c>
      <c r="AF20" s="369">
        <v>1</v>
      </c>
      <c r="AG20" s="108">
        <v>2023</v>
      </c>
      <c r="AH20" s="108">
        <v>2022</v>
      </c>
      <c r="AI20" s="108" t="s">
        <v>96</v>
      </c>
      <c r="AJ20" s="108" t="s">
        <v>97</v>
      </c>
      <c r="AK20" s="110" t="s">
        <v>184</v>
      </c>
      <c r="AL20" s="111" t="s">
        <v>230</v>
      </c>
      <c r="AM20" s="112" t="s">
        <v>103</v>
      </c>
      <c r="AN20" s="112" t="s">
        <v>191</v>
      </c>
      <c r="AO20" s="111" t="s">
        <v>157</v>
      </c>
      <c r="AP20" s="110" t="s">
        <v>100</v>
      </c>
      <c r="AQ20" s="110"/>
      <c r="AR20" s="371"/>
      <c r="AS20" s="371"/>
      <c r="AT20" s="93" t="s">
        <v>231</v>
      </c>
      <c r="AU20" s="69"/>
    </row>
    <row r="21" spans="2:47" s="114" customFormat="1" ht="127.5">
      <c r="B21" s="98">
        <v>9</v>
      </c>
      <c r="C21" s="84" t="s">
        <v>798</v>
      </c>
      <c r="D21" s="85">
        <v>0.1</v>
      </c>
      <c r="E21" s="101">
        <v>25</v>
      </c>
      <c r="F21" s="101"/>
      <c r="G21" s="368">
        <f t="shared" si="3"/>
        <v>0</v>
      </c>
      <c r="H21" s="101">
        <v>25</v>
      </c>
      <c r="I21" s="101"/>
      <c r="J21" s="87"/>
      <c r="K21" s="101">
        <v>25</v>
      </c>
      <c r="L21" s="101"/>
      <c r="M21" s="368">
        <f t="shared" si="5"/>
        <v>0</v>
      </c>
      <c r="N21" s="101">
        <v>25</v>
      </c>
      <c r="O21" s="101"/>
      <c r="P21" s="368">
        <f t="shared" si="6"/>
        <v>0</v>
      </c>
      <c r="Q21" s="101">
        <f t="shared" si="1"/>
        <v>100</v>
      </c>
      <c r="R21" s="101"/>
      <c r="S21" s="89">
        <f t="shared" si="7"/>
        <v>0</v>
      </c>
      <c r="T21" s="89">
        <f t="shared" si="2"/>
        <v>0</v>
      </c>
      <c r="U21" s="84" t="s">
        <v>232</v>
      </c>
      <c r="V21" s="103" t="s">
        <v>233</v>
      </c>
      <c r="W21" s="87" t="s">
        <v>799</v>
      </c>
      <c r="X21" s="87" t="s">
        <v>234</v>
      </c>
      <c r="Y21" s="87" t="s">
        <v>235</v>
      </c>
      <c r="Z21" s="108" t="s">
        <v>92</v>
      </c>
      <c r="AA21" s="112" t="s">
        <v>236</v>
      </c>
      <c r="AB21" s="112" t="s">
        <v>93</v>
      </c>
      <c r="AC21" s="112" t="s">
        <v>91</v>
      </c>
      <c r="AD21" s="112" t="s">
        <v>94</v>
      </c>
      <c r="AE21" s="112" t="s">
        <v>95</v>
      </c>
      <c r="AF21" s="372">
        <v>1</v>
      </c>
      <c r="AG21" s="108">
        <v>2023</v>
      </c>
      <c r="AH21" s="108">
        <v>2022</v>
      </c>
      <c r="AI21" s="112" t="s">
        <v>96</v>
      </c>
      <c r="AJ21" s="108" t="s">
        <v>97</v>
      </c>
      <c r="AK21" s="110" t="s">
        <v>184</v>
      </c>
      <c r="AL21" s="111" t="s">
        <v>230</v>
      </c>
      <c r="AM21" s="112" t="s">
        <v>103</v>
      </c>
      <c r="AN21" s="112" t="s">
        <v>191</v>
      </c>
      <c r="AO21" s="111" t="s">
        <v>157</v>
      </c>
      <c r="AP21" s="111" t="s">
        <v>100</v>
      </c>
      <c r="AQ21" s="111"/>
      <c r="AR21" s="110"/>
      <c r="AS21" s="110"/>
      <c r="AT21" s="93" t="s">
        <v>231</v>
      </c>
      <c r="AU21" s="69"/>
    </row>
    <row r="22" spans="2:47" s="74" customFormat="1" ht="11.65" customHeight="1">
      <c r="B22" s="114"/>
      <c r="C22" s="69"/>
      <c r="D22" s="164">
        <f>SUM(D13:D21)</f>
        <v>0.99999999999999989</v>
      </c>
      <c r="E22" s="69"/>
      <c r="F22" s="69"/>
      <c r="G22" s="373"/>
      <c r="H22" s="69"/>
      <c r="I22" s="69"/>
      <c r="J22" s="69"/>
      <c r="K22" s="69"/>
      <c r="L22" s="69"/>
      <c r="M22" s="69"/>
      <c r="N22" s="69"/>
      <c r="O22" s="69"/>
      <c r="P22" s="69"/>
      <c r="Q22" s="69"/>
      <c r="R22" s="69"/>
      <c r="S22" s="69"/>
      <c r="T22" s="69"/>
      <c r="U22" s="69"/>
      <c r="V22" s="69"/>
      <c r="W22" s="69"/>
      <c r="X22" s="69"/>
      <c r="Y22" s="69"/>
      <c r="Z22" s="114"/>
      <c r="AA22" s="73"/>
      <c r="AB22" s="69"/>
      <c r="AC22" s="69"/>
      <c r="AD22" s="69"/>
      <c r="AE22" s="69"/>
      <c r="AF22" s="374"/>
      <c r="AG22" s="73"/>
      <c r="AH22" s="73"/>
      <c r="AI22" s="69"/>
      <c r="AJ22" s="69"/>
      <c r="AK22" s="69"/>
      <c r="AL22" s="73"/>
      <c r="AM22" s="73"/>
      <c r="AN22" s="73"/>
      <c r="AO22" s="73"/>
      <c r="AP22" s="69"/>
      <c r="AQ22" s="69"/>
      <c r="AR22" s="73"/>
      <c r="AS22" s="73"/>
      <c r="AT22" s="73"/>
      <c r="AU22" s="73"/>
    </row>
    <row r="23" spans="2:47" s="74" customFormat="1" ht="11.65" customHeight="1">
      <c r="B23" s="114"/>
      <c r="C23" s="69"/>
      <c r="D23" s="164"/>
      <c r="E23" s="69"/>
      <c r="F23" s="69"/>
      <c r="G23" s="106"/>
      <c r="H23" s="69"/>
      <c r="I23" s="69"/>
      <c r="J23" s="69"/>
      <c r="K23" s="69"/>
      <c r="L23" s="69"/>
      <c r="M23" s="69"/>
      <c r="N23" s="69"/>
      <c r="O23" s="69"/>
      <c r="P23" s="69"/>
      <c r="Q23" s="69"/>
      <c r="R23" s="69"/>
      <c r="S23" s="69"/>
      <c r="T23" s="69"/>
      <c r="U23" s="69"/>
      <c r="V23" s="69"/>
      <c r="W23" s="69"/>
      <c r="X23" s="69"/>
      <c r="Y23" s="69"/>
      <c r="Z23" s="114"/>
      <c r="AA23" s="73"/>
      <c r="AB23" s="69"/>
      <c r="AC23" s="69"/>
      <c r="AD23" s="69"/>
      <c r="AE23" s="69"/>
      <c r="AF23" s="374"/>
      <c r="AG23" s="73"/>
      <c r="AH23" s="73"/>
      <c r="AI23" s="69"/>
      <c r="AJ23" s="69"/>
      <c r="AK23" s="69"/>
      <c r="AL23" s="73"/>
      <c r="AM23" s="73"/>
      <c r="AN23" s="73"/>
      <c r="AO23" s="73"/>
      <c r="AP23" s="69"/>
      <c r="AQ23" s="69"/>
      <c r="AR23" s="73"/>
      <c r="AS23" s="73"/>
      <c r="AT23" s="73"/>
      <c r="AU23" s="73"/>
    </row>
    <row r="24" spans="2:47" s="74" customFormat="1" ht="11.65" customHeight="1">
      <c r="B24" s="114"/>
      <c r="C24" s="165"/>
      <c r="D24" s="164"/>
      <c r="E24" s="69"/>
      <c r="F24" s="69"/>
      <c r="G24" s="106"/>
      <c r="H24" s="69"/>
      <c r="I24" s="69"/>
      <c r="J24" s="69"/>
      <c r="K24" s="69"/>
      <c r="L24" s="69"/>
      <c r="M24" s="69"/>
      <c r="N24" s="69"/>
      <c r="O24" s="69"/>
      <c r="P24" s="69"/>
      <c r="Q24" s="69"/>
      <c r="R24" s="69"/>
      <c r="S24" s="69"/>
      <c r="T24" s="69"/>
      <c r="U24" s="69"/>
      <c r="V24" s="69"/>
      <c r="W24" s="69"/>
      <c r="X24" s="69"/>
      <c r="Y24" s="69"/>
      <c r="Z24" s="114"/>
      <c r="AA24" s="73"/>
      <c r="AB24" s="69"/>
      <c r="AC24" s="69"/>
      <c r="AD24" s="69"/>
      <c r="AE24" s="69"/>
      <c r="AF24" s="374"/>
      <c r="AG24" s="73"/>
      <c r="AH24" s="73"/>
      <c r="AI24" s="69"/>
      <c r="AJ24" s="69"/>
      <c r="AK24" s="69"/>
      <c r="AL24" s="73"/>
      <c r="AM24" s="73"/>
      <c r="AN24" s="73"/>
      <c r="AO24" s="73"/>
      <c r="AP24" s="69"/>
      <c r="AQ24" s="69"/>
      <c r="AR24" s="73"/>
      <c r="AS24" s="73"/>
      <c r="AT24" s="73"/>
      <c r="AU24" s="73"/>
    </row>
    <row r="25" spans="2:47" s="74" customFormat="1" ht="11.65" customHeight="1">
      <c r="B25" s="114"/>
      <c r="C25" s="69"/>
      <c r="D25" s="164"/>
      <c r="E25" s="69"/>
      <c r="F25" s="69"/>
      <c r="G25" s="106"/>
      <c r="H25" s="69"/>
      <c r="I25" s="69"/>
      <c r="J25" s="69"/>
      <c r="K25" s="69"/>
      <c r="L25" s="69"/>
      <c r="M25" s="69"/>
      <c r="N25" s="69"/>
      <c r="O25" s="69"/>
      <c r="P25" s="69"/>
      <c r="Q25" s="69"/>
      <c r="R25" s="69"/>
      <c r="S25" s="69"/>
      <c r="T25" s="69"/>
      <c r="U25" s="69"/>
      <c r="V25" s="69"/>
      <c r="W25" s="69"/>
      <c r="X25" s="69"/>
      <c r="Y25" s="69"/>
      <c r="Z25" s="114"/>
      <c r="AA25" s="73"/>
      <c r="AB25" s="69"/>
      <c r="AC25" s="69"/>
      <c r="AD25" s="69"/>
      <c r="AE25" s="69"/>
      <c r="AF25" s="374"/>
      <c r="AG25" s="73"/>
      <c r="AH25" s="73"/>
      <c r="AI25" s="69"/>
      <c r="AJ25" s="69"/>
      <c r="AK25" s="69"/>
      <c r="AL25" s="73"/>
      <c r="AM25" s="73"/>
      <c r="AN25" s="73"/>
      <c r="AO25" s="73"/>
      <c r="AP25" s="69"/>
      <c r="AQ25" s="69"/>
      <c r="AR25" s="73"/>
      <c r="AS25" s="73"/>
      <c r="AT25" s="73"/>
      <c r="AU25" s="73"/>
    </row>
    <row r="26" spans="2:47" s="74" customFormat="1" ht="11.65" customHeight="1">
      <c r="B26" s="114"/>
      <c r="C26" s="69"/>
      <c r="D26" s="164"/>
      <c r="E26" s="69"/>
      <c r="F26" s="69"/>
      <c r="G26" s="106"/>
      <c r="H26" s="69"/>
      <c r="I26" s="69"/>
      <c r="J26" s="69"/>
      <c r="K26" s="69"/>
      <c r="L26" s="69"/>
      <c r="M26" s="69"/>
      <c r="N26" s="69"/>
      <c r="O26" s="69"/>
      <c r="P26" s="69"/>
      <c r="Q26" s="69"/>
      <c r="R26" s="69"/>
      <c r="S26" s="69"/>
      <c r="T26" s="69"/>
      <c r="U26" s="69"/>
      <c r="V26" s="69"/>
      <c r="W26" s="69"/>
      <c r="X26" s="69"/>
      <c r="Y26" s="69"/>
      <c r="Z26" s="114"/>
      <c r="AA26" s="73"/>
      <c r="AB26" s="69"/>
      <c r="AC26" s="69"/>
      <c r="AD26" s="69"/>
      <c r="AE26" s="69"/>
      <c r="AF26" s="374"/>
      <c r="AG26" s="73"/>
      <c r="AH26" s="73"/>
      <c r="AI26" s="69"/>
      <c r="AJ26" s="69"/>
      <c r="AK26" s="69"/>
      <c r="AL26" s="73"/>
      <c r="AM26" s="73"/>
      <c r="AN26" s="73"/>
      <c r="AO26" s="73"/>
      <c r="AP26" s="69"/>
      <c r="AQ26" s="69"/>
      <c r="AR26" s="73"/>
      <c r="AS26" s="73"/>
      <c r="AT26" s="73"/>
      <c r="AU26" s="73"/>
    </row>
    <row r="27" spans="2:47" s="74" customFormat="1" ht="11.65" customHeight="1">
      <c r="B27" s="114"/>
      <c r="C27" s="69"/>
      <c r="D27" s="164"/>
      <c r="E27" s="69"/>
      <c r="F27" s="69"/>
      <c r="G27" s="106"/>
      <c r="H27" s="69"/>
      <c r="I27" s="69"/>
      <c r="J27" s="69"/>
      <c r="K27" s="69"/>
      <c r="L27" s="69"/>
      <c r="M27" s="69"/>
      <c r="N27" s="69"/>
      <c r="O27" s="69"/>
      <c r="P27" s="69"/>
      <c r="Q27" s="69"/>
      <c r="R27" s="69"/>
      <c r="S27" s="69"/>
      <c r="T27" s="69"/>
      <c r="U27" s="69"/>
      <c r="V27" s="69"/>
      <c r="W27" s="69"/>
      <c r="X27" s="69"/>
      <c r="Y27" s="69"/>
      <c r="Z27" s="114"/>
      <c r="AA27" s="73"/>
      <c r="AB27" s="69"/>
      <c r="AC27" s="69"/>
      <c r="AD27" s="69"/>
      <c r="AE27" s="69"/>
      <c r="AF27" s="374"/>
      <c r="AG27" s="73"/>
      <c r="AH27" s="73"/>
      <c r="AI27" s="69"/>
      <c r="AJ27" s="69"/>
      <c r="AK27" s="69"/>
      <c r="AL27" s="73"/>
      <c r="AM27" s="73"/>
      <c r="AN27" s="73"/>
      <c r="AO27" s="73"/>
      <c r="AP27" s="69"/>
      <c r="AQ27" s="69"/>
      <c r="AR27" s="73"/>
      <c r="AS27" s="73"/>
      <c r="AT27" s="73"/>
      <c r="AU27" s="73"/>
    </row>
    <row r="28" spans="2:47" s="74" customFormat="1" ht="11.65" customHeight="1">
      <c r="B28" s="114"/>
      <c r="C28" s="69"/>
      <c r="D28" s="164"/>
      <c r="E28" s="69"/>
      <c r="F28" s="69"/>
      <c r="G28" s="106"/>
      <c r="H28" s="69"/>
      <c r="I28" s="69"/>
      <c r="J28" s="69"/>
      <c r="K28" s="69"/>
      <c r="L28" s="69"/>
      <c r="M28" s="69"/>
      <c r="N28" s="69"/>
      <c r="O28" s="69"/>
      <c r="P28" s="69"/>
      <c r="Q28" s="69"/>
      <c r="R28" s="69"/>
      <c r="S28" s="69"/>
      <c r="T28" s="69"/>
      <c r="U28" s="69"/>
      <c r="V28" s="69"/>
      <c r="W28" s="69"/>
      <c r="X28" s="69"/>
      <c r="Y28" s="69"/>
      <c r="Z28" s="114"/>
      <c r="AA28" s="73"/>
      <c r="AB28" s="69"/>
      <c r="AC28" s="69"/>
      <c r="AD28" s="69"/>
      <c r="AE28" s="69"/>
      <c r="AF28" s="374"/>
      <c r="AG28" s="73"/>
      <c r="AH28" s="73"/>
      <c r="AI28" s="69"/>
      <c r="AJ28" s="69"/>
      <c r="AK28" s="69"/>
      <c r="AL28" s="73"/>
      <c r="AM28" s="73"/>
      <c r="AN28" s="73"/>
      <c r="AO28" s="73"/>
      <c r="AP28" s="69"/>
      <c r="AQ28" s="69"/>
      <c r="AR28" s="73"/>
      <c r="AS28" s="73"/>
      <c r="AT28" s="73"/>
      <c r="AU28" s="73"/>
    </row>
    <row r="29" spans="2:47" s="74" customFormat="1" ht="11.65" customHeight="1">
      <c r="B29" s="114"/>
      <c r="C29" s="69"/>
      <c r="D29" s="164"/>
      <c r="E29" s="69"/>
      <c r="F29" s="69"/>
      <c r="G29" s="106"/>
      <c r="H29" s="69"/>
      <c r="I29" s="69"/>
      <c r="J29" s="69"/>
      <c r="K29" s="69"/>
      <c r="L29" s="69"/>
      <c r="M29" s="69"/>
      <c r="N29" s="69"/>
      <c r="O29" s="69"/>
      <c r="P29" s="69"/>
      <c r="Q29" s="69"/>
      <c r="R29" s="69"/>
      <c r="S29" s="69"/>
      <c r="T29" s="69"/>
      <c r="U29" s="69"/>
      <c r="V29" s="69"/>
      <c r="W29" s="69"/>
      <c r="X29" s="69"/>
      <c r="Y29" s="69"/>
      <c r="Z29" s="114"/>
      <c r="AA29" s="73"/>
      <c r="AB29" s="69"/>
      <c r="AC29" s="69"/>
      <c r="AD29" s="69"/>
      <c r="AE29" s="69"/>
      <c r="AF29" s="374"/>
      <c r="AG29" s="73"/>
      <c r="AH29" s="73"/>
      <c r="AI29" s="69"/>
      <c r="AJ29" s="69"/>
      <c r="AK29" s="69"/>
      <c r="AL29" s="73"/>
      <c r="AM29" s="73"/>
      <c r="AN29" s="73"/>
      <c r="AO29" s="73"/>
      <c r="AP29" s="69"/>
      <c r="AQ29" s="69"/>
      <c r="AR29" s="73"/>
      <c r="AS29" s="73"/>
      <c r="AT29" s="73"/>
      <c r="AU29" s="73"/>
    </row>
    <row r="30" spans="2:47" s="74" customFormat="1" ht="11.65" customHeight="1">
      <c r="B30" s="114"/>
      <c r="C30" s="69"/>
      <c r="D30" s="164"/>
      <c r="E30" s="69"/>
      <c r="F30" s="69"/>
      <c r="G30" s="106"/>
      <c r="H30" s="69"/>
      <c r="I30" s="69"/>
      <c r="J30" s="69"/>
      <c r="K30" s="69"/>
      <c r="L30" s="69"/>
      <c r="M30" s="69"/>
      <c r="N30" s="69"/>
      <c r="O30" s="69"/>
      <c r="P30" s="69"/>
      <c r="Q30" s="69"/>
      <c r="R30" s="69"/>
      <c r="S30" s="69"/>
      <c r="T30" s="69"/>
      <c r="U30" s="69"/>
      <c r="V30" s="69"/>
      <c r="W30" s="69"/>
      <c r="X30" s="69"/>
      <c r="Y30" s="69"/>
      <c r="Z30" s="114"/>
      <c r="AA30" s="73"/>
      <c r="AB30" s="69"/>
      <c r="AC30" s="69"/>
      <c r="AD30" s="69"/>
      <c r="AE30" s="69"/>
      <c r="AF30" s="374"/>
      <c r="AG30" s="73"/>
      <c r="AH30" s="73"/>
      <c r="AI30" s="69"/>
      <c r="AJ30" s="69"/>
      <c r="AK30" s="69"/>
      <c r="AL30" s="73"/>
      <c r="AM30" s="73"/>
      <c r="AN30" s="73"/>
      <c r="AO30" s="73"/>
      <c r="AP30" s="69"/>
      <c r="AQ30" s="69"/>
      <c r="AR30" s="73"/>
      <c r="AS30" s="73"/>
      <c r="AT30" s="73"/>
      <c r="AU30" s="73"/>
    </row>
    <row r="31" spans="2:47" s="74" customFormat="1" ht="14.1" customHeight="1">
      <c r="B31" s="114"/>
      <c r="C31" s="69"/>
      <c r="D31" s="164"/>
      <c r="E31" s="69"/>
      <c r="F31" s="69"/>
      <c r="G31" s="106"/>
      <c r="H31" s="69"/>
      <c r="I31" s="69"/>
      <c r="J31" s="69"/>
      <c r="K31" s="69"/>
      <c r="L31" s="69"/>
      <c r="M31" s="69"/>
      <c r="N31" s="69"/>
      <c r="O31" s="69"/>
      <c r="P31" s="69"/>
      <c r="Q31" s="69"/>
      <c r="R31" s="69"/>
      <c r="S31" s="69"/>
      <c r="T31" s="69"/>
      <c r="U31" s="69"/>
      <c r="V31" s="69"/>
      <c r="W31" s="69"/>
      <c r="X31" s="69"/>
      <c r="Y31" s="69"/>
      <c r="Z31" s="114"/>
      <c r="AA31" s="73"/>
      <c r="AB31" s="69"/>
      <c r="AC31" s="69"/>
      <c r="AD31" s="69"/>
      <c r="AE31" s="69"/>
      <c r="AF31" s="374"/>
      <c r="AG31" s="73"/>
      <c r="AH31" s="73"/>
      <c r="AI31" s="69"/>
      <c r="AJ31" s="69"/>
      <c r="AK31" s="69"/>
      <c r="AL31" s="73"/>
      <c r="AM31" s="73"/>
      <c r="AN31" s="73"/>
      <c r="AO31" s="73"/>
      <c r="AP31" s="69"/>
      <c r="AQ31" s="69"/>
      <c r="AR31" s="73"/>
      <c r="AS31" s="73"/>
      <c r="AT31" s="73"/>
      <c r="AU31" s="73"/>
    </row>
    <row r="32" spans="2:47" s="74" customFormat="1" ht="11.65" customHeight="1">
      <c r="B32" s="114"/>
      <c r="C32"/>
      <c r="D32" s="164"/>
      <c r="E32" s="69"/>
      <c r="F32" s="69"/>
      <c r="G32" s="106"/>
      <c r="H32" s="69"/>
      <c r="I32" s="69"/>
      <c r="J32" s="69"/>
      <c r="K32" s="69"/>
      <c r="L32" s="69"/>
      <c r="M32" s="69"/>
      <c r="N32" s="69"/>
      <c r="O32" s="69"/>
      <c r="P32" s="69"/>
      <c r="Q32" s="69"/>
      <c r="R32" s="69"/>
      <c r="S32" s="69"/>
      <c r="T32" s="69"/>
      <c r="U32" s="69"/>
      <c r="V32" s="69"/>
      <c r="W32" s="69"/>
      <c r="X32" s="69"/>
      <c r="Y32" s="69"/>
      <c r="Z32" s="114"/>
      <c r="AA32" s="73"/>
      <c r="AB32" s="69"/>
      <c r="AC32" s="69"/>
      <c r="AD32" s="69"/>
      <c r="AE32" s="69"/>
      <c r="AF32" s="374"/>
      <c r="AG32" s="73"/>
      <c r="AH32" s="73"/>
      <c r="AI32" s="69"/>
      <c r="AJ32" s="69"/>
      <c r="AK32" s="69"/>
      <c r="AL32" s="73"/>
      <c r="AM32" s="73"/>
      <c r="AN32" s="73"/>
      <c r="AO32" s="73"/>
      <c r="AP32" s="69"/>
      <c r="AQ32" s="69"/>
      <c r="AR32" s="73"/>
      <c r="AS32" s="73"/>
      <c r="AT32" s="73"/>
      <c r="AU32" s="73"/>
    </row>
    <row r="33" spans="2:47" s="74" customFormat="1" ht="11.65" customHeight="1">
      <c r="B33" s="114"/>
      <c r="C33" s="69"/>
      <c r="D33" s="164"/>
      <c r="E33" s="69"/>
      <c r="F33" s="69"/>
      <c r="G33" s="106"/>
      <c r="H33" s="69"/>
      <c r="I33" s="69"/>
      <c r="J33" s="69"/>
      <c r="K33" s="69"/>
      <c r="L33" s="69"/>
      <c r="M33" s="69"/>
      <c r="N33" s="69"/>
      <c r="O33" s="69"/>
      <c r="P33" s="69"/>
      <c r="Q33" s="69"/>
      <c r="R33" s="69"/>
      <c r="S33" s="69"/>
      <c r="T33" s="69"/>
      <c r="U33" s="69"/>
      <c r="V33" s="69"/>
      <c r="W33" s="69"/>
      <c r="X33" s="69"/>
      <c r="Y33" s="69"/>
      <c r="Z33" s="114"/>
      <c r="AA33" s="73"/>
      <c r="AB33" s="69"/>
      <c r="AC33" s="69"/>
      <c r="AD33" s="69"/>
      <c r="AE33" s="69"/>
      <c r="AF33" s="374"/>
      <c r="AG33" s="73"/>
      <c r="AH33" s="73"/>
      <c r="AI33" s="69"/>
      <c r="AJ33" s="69"/>
      <c r="AK33" s="69"/>
      <c r="AL33" s="73"/>
      <c r="AM33" s="73"/>
      <c r="AN33" s="73"/>
      <c r="AO33" s="73"/>
      <c r="AP33" s="69"/>
      <c r="AQ33" s="69"/>
      <c r="AR33" s="73"/>
      <c r="AS33" s="73"/>
      <c r="AT33" s="73"/>
      <c r="AU33" s="73"/>
    </row>
    <row r="34" spans="2:47" s="74" customFormat="1" ht="11.65" customHeight="1">
      <c r="B34" s="114"/>
      <c r="C34" s="69"/>
      <c r="D34" s="164"/>
      <c r="E34" s="69"/>
      <c r="F34" s="69"/>
      <c r="G34" s="106"/>
      <c r="H34" s="69"/>
      <c r="I34" s="69"/>
      <c r="J34" s="69"/>
      <c r="K34" s="69"/>
      <c r="L34" s="69"/>
      <c r="M34" s="69"/>
      <c r="N34" s="69"/>
      <c r="O34" s="69"/>
      <c r="P34" s="69"/>
      <c r="Q34" s="69"/>
      <c r="R34" s="69"/>
      <c r="S34" s="69"/>
      <c r="T34" s="69"/>
      <c r="U34" s="69"/>
      <c r="V34" s="69"/>
      <c r="W34" s="69"/>
      <c r="X34" s="69"/>
      <c r="Y34" s="69"/>
      <c r="Z34" s="114"/>
      <c r="AA34" s="73"/>
      <c r="AB34" s="69"/>
      <c r="AC34" s="69"/>
      <c r="AD34" s="69"/>
      <c r="AE34" s="69"/>
      <c r="AF34" s="374"/>
      <c r="AG34" s="73"/>
      <c r="AH34" s="73"/>
      <c r="AI34" s="69"/>
      <c r="AJ34" s="69"/>
      <c r="AK34" s="69"/>
      <c r="AL34" s="73"/>
      <c r="AM34" s="73"/>
      <c r="AN34" s="73"/>
      <c r="AO34" s="73"/>
      <c r="AP34" s="69"/>
      <c r="AQ34" s="69"/>
      <c r="AR34" s="73"/>
      <c r="AS34" s="73"/>
      <c r="AT34" s="73"/>
      <c r="AU34" s="73"/>
    </row>
    <row r="35" spans="2:47" s="74" customFormat="1" ht="11.65" customHeight="1">
      <c r="B35" s="114"/>
      <c r="C35" s="69"/>
      <c r="D35" s="164"/>
      <c r="E35" s="69"/>
      <c r="F35" s="69"/>
      <c r="G35" s="106"/>
      <c r="H35" s="69"/>
      <c r="I35" s="69"/>
      <c r="J35" s="69"/>
      <c r="K35" s="69"/>
      <c r="L35" s="69"/>
      <c r="M35" s="69"/>
      <c r="N35" s="69"/>
      <c r="O35" s="69"/>
      <c r="P35" s="69"/>
      <c r="Q35" s="69"/>
      <c r="R35" s="69"/>
      <c r="S35" s="69"/>
      <c r="T35" s="69"/>
      <c r="U35" s="69"/>
      <c r="V35" s="69"/>
      <c r="W35" s="69"/>
      <c r="X35" s="69"/>
      <c r="Y35" s="69"/>
      <c r="Z35" s="114"/>
      <c r="AA35" s="73"/>
      <c r="AB35" s="69"/>
      <c r="AC35" s="69"/>
      <c r="AD35" s="69"/>
      <c r="AE35" s="69"/>
      <c r="AF35" s="374"/>
      <c r="AG35" s="73"/>
      <c r="AH35" s="73"/>
      <c r="AI35" s="69"/>
      <c r="AJ35" s="69"/>
      <c r="AK35" s="69"/>
      <c r="AL35" s="73"/>
      <c r="AM35" s="73"/>
      <c r="AN35" s="73"/>
      <c r="AO35" s="73"/>
      <c r="AP35" s="69"/>
      <c r="AQ35" s="69"/>
      <c r="AR35" s="73"/>
      <c r="AS35" s="73"/>
      <c r="AT35" s="73"/>
      <c r="AU35" s="73"/>
    </row>
    <row r="36" spans="2:47" s="74" customFormat="1" ht="11.65" customHeight="1">
      <c r="B36" s="114"/>
      <c r="C36" s="69"/>
      <c r="D36" s="164"/>
      <c r="E36" s="69"/>
      <c r="F36" s="69"/>
      <c r="G36" s="106"/>
      <c r="H36" s="69"/>
      <c r="I36" s="69"/>
      <c r="J36" s="69"/>
      <c r="K36" s="69"/>
      <c r="L36" s="69"/>
      <c r="M36" s="69"/>
      <c r="N36" s="69"/>
      <c r="O36" s="69"/>
      <c r="P36" s="69"/>
      <c r="Q36" s="69"/>
      <c r="R36" s="69"/>
      <c r="S36" s="69"/>
      <c r="T36" s="69"/>
      <c r="U36" s="69"/>
      <c r="V36" s="69"/>
      <c r="W36" s="69"/>
      <c r="X36" s="69"/>
      <c r="Y36" s="69"/>
      <c r="Z36" s="114"/>
      <c r="AA36" s="73"/>
      <c r="AB36" s="69"/>
      <c r="AC36" s="69"/>
      <c r="AD36" s="69"/>
      <c r="AE36" s="69"/>
      <c r="AF36" s="374"/>
      <c r="AG36" s="73"/>
      <c r="AH36" s="73"/>
      <c r="AI36" s="69"/>
      <c r="AJ36" s="69"/>
      <c r="AK36" s="69"/>
      <c r="AL36" s="73"/>
      <c r="AM36" s="73"/>
      <c r="AN36" s="73"/>
      <c r="AO36" s="73"/>
      <c r="AP36" s="69"/>
      <c r="AQ36" s="69"/>
      <c r="AR36" s="73"/>
      <c r="AS36" s="73"/>
      <c r="AT36" s="73"/>
      <c r="AU36" s="73"/>
    </row>
    <row r="37" spans="2:47" s="74" customFormat="1" ht="12.6" customHeight="1">
      <c r="B37" s="114"/>
      <c r="C37" s="69"/>
      <c r="D37" s="164"/>
      <c r="E37" s="69"/>
      <c r="F37" s="69"/>
      <c r="G37" s="106"/>
      <c r="H37" s="69"/>
      <c r="I37" s="69"/>
      <c r="J37" s="69"/>
      <c r="K37" s="69"/>
      <c r="L37" s="69"/>
      <c r="M37" s="69"/>
      <c r="N37" s="69"/>
      <c r="O37" s="69"/>
      <c r="P37" s="69"/>
      <c r="Q37" s="69"/>
      <c r="R37" s="69"/>
      <c r="S37" s="69"/>
      <c r="T37" s="69"/>
      <c r="U37" s="69"/>
      <c r="V37" s="69"/>
      <c r="W37" s="69"/>
      <c r="X37" s="69"/>
      <c r="Y37" s="69"/>
      <c r="Z37" s="114"/>
      <c r="AA37" s="73"/>
      <c r="AB37" s="69"/>
      <c r="AC37" s="69"/>
      <c r="AD37" s="69"/>
      <c r="AE37" s="69"/>
      <c r="AF37" s="374"/>
      <c r="AG37" s="73"/>
      <c r="AH37" s="73"/>
      <c r="AI37" s="69"/>
      <c r="AJ37" s="69"/>
      <c r="AK37" s="69"/>
      <c r="AL37" s="73"/>
      <c r="AM37" s="73"/>
      <c r="AN37" s="73"/>
      <c r="AO37" s="73"/>
      <c r="AP37" s="69"/>
      <c r="AQ37" s="69"/>
      <c r="AR37" s="73"/>
      <c r="AS37" s="73"/>
      <c r="AT37" s="73"/>
      <c r="AU37" s="73"/>
    </row>
    <row r="38" spans="2:47" s="74" customFormat="1" ht="12.6" customHeight="1">
      <c r="B38" s="114"/>
      <c r="C38" s="69"/>
      <c r="D38" s="164"/>
      <c r="E38" s="69"/>
      <c r="F38" s="69"/>
      <c r="G38" s="106"/>
      <c r="H38" s="69"/>
      <c r="I38" s="69"/>
      <c r="J38" s="69"/>
      <c r="K38" s="69"/>
      <c r="L38" s="69"/>
      <c r="M38" s="69"/>
      <c r="N38" s="69"/>
      <c r="O38" s="69"/>
      <c r="P38" s="69"/>
      <c r="Q38" s="69"/>
      <c r="R38" s="69"/>
      <c r="S38" s="69"/>
      <c r="T38" s="69"/>
      <c r="U38" s="69"/>
      <c r="V38" s="69"/>
      <c r="W38" s="69"/>
      <c r="X38" s="69"/>
      <c r="Y38" s="69"/>
      <c r="Z38" s="114"/>
      <c r="AA38" s="73"/>
      <c r="AB38" s="69"/>
      <c r="AC38" s="69"/>
      <c r="AD38" s="69"/>
      <c r="AE38" s="69"/>
      <c r="AF38" s="374"/>
      <c r="AG38" s="73"/>
      <c r="AH38" s="73"/>
      <c r="AI38" s="69"/>
      <c r="AJ38" s="69"/>
      <c r="AK38" s="69"/>
      <c r="AL38" s="73"/>
      <c r="AM38" s="73"/>
      <c r="AN38" s="73"/>
      <c r="AO38" s="73"/>
      <c r="AP38" s="69"/>
      <c r="AQ38" s="69"/>
      <c r="AR38" s="73"/>
      <c r="AS38" s="73"/>
      <c r="AT38" s="73"/>
      <c r="AU38" s="73"/>
    </row>
    <row r="39" spans="2:47" s="74" customFormat="1" ht="11.65" customHeight="1">
      <c r="B39" s="114"/>
      <c r="C39" s="69"/>
      <c r="D39" s="164"/>
      <c r="E39" s="69"/>
      <c r="F39" s="69"/>
      <c r="G39" s="106"/>
      <c r="H39" s="69"/>
      <c r="I39" s="69"/>
      <c r="J39" s="69"/>
      <c r="K39" s="69"/>
      <c r="L39" s="69"/>
      <c r="M39" s="69"/>
      <c r="N39" s="69"/>
      <c r="O39" s="69"/>
      <c r="P39" s="69"/>
      <c r="Q39" s="69"/>
      <c r="R39" s="69"/>
      <c r="S39" s="69"/>
      <c r="T39" s="69"/>
      <c r="U39" s="69"/>
      <c r="V39" s="69"/>
      <c r="W39" s="69"/>
      <c r="X39" s="69"/>
      <c r="Y39" s="69"/>
      <c r="Z39" s="114"/>
      <c r="AA39" s="73"/>
      <c r="AB39" s="69"/>
      <c r="AC39" s="69"/>
      <c r="AD39" s="69"/>
      <c r="AE39" s="69"/>
      <c r="AF39" s="374"/>
      <c r="AG39" s="73"/>
      <c r="AH39" s="73"/>
      <c r="AI39" s="69"/>
      <c r="AJ39" s="69"/>
      <c r="AK39" s="69"/>
      <c r="AL39" s="73"/>
      <c r="AM39" s="73"/>
      <c r="AN39" s="73"/>
      <c r="AO39" s="73"/>
      <c r="AP39" s="69"/>
      <c r="AQ39" s="69"/>
      <c r="AR39" s="73"/>
      <c r="AS39" s="73"/>
      <c r="AT39" s="73"/>
      <c r="AU39" s="73"/>
    </row>
    <row r="40" spans="2:47" s="74" customFormat="1" ht="11.65" customHeight="1">
      <c r="B40" s="114"/>
      <c r="C40" s="69"/>
      <c r="D40" s="164"/>
      <c r="E40" s="69"/>
      <c r="F40" s="69"/>
      <c r="G40" s="106"/>
      <c r="H40" s="69"/>
      <c r="I40" s="69"/>
      <c r="J40" s="69"/>
      <c r="K40" s="69"/>
      <c r="L40" s="69"/>
      <c r="M40" s="69"/>
      <c r="N40" s="69"/>
      <c r="O40" s="69"/>
      <c r="P40" s="69"/>
      <c r="Q40" s="69"/>
      <c r="R40" s="69"/>
      <c r="S40" s="69"/>
      <c r="T40" s="69"/>
      <c r="U40" s="69"/>
      <c r="V40" s="69"/>
      <c r="W40" s="69"/>
      <c r="X40" s="69"/>
      <c r="Y40" s="69"/>
      <c r="Z40" s="114"/>
      <c r="AA40" s="73"/>
      <c r="AB40" s="69"/>
      <c r="AC40" s="69"/>
      <c r="AD40" s="69"/>
      <c r="AE40" s="69"/>
      <c r="AF40" s="374"/>
      <c r="AG40" s="73"/>
      <c r="AH40" s="73"/>
      <c r="AI40" s="69"/>
      <c r="AJ40" s="69"/>
      <c r="AK40" s="69"/>
      <c r="AL40" s="73"/>
      <c r="AM40" s="73"/>
      <c r="AN40" s="73"/>
      <c r="AO40" s="73"/>
      <c r="AP40" s="69"/>
      <c r="AQ40" s="69"/>
      <c r="AR40" s="73"/>
      <c r="AS40" s="73"/>
      <c r="AT40" s="73"/>
      <c r="AU40" s="73"/>
    </row>
    <row r="41" spans="2:47" s="74" customFormat="1" ht="14.1" customHeight="1">
      <c r="C41" s="73"/>
      <c r="D41" s="73"/>
      <c r="E41" s="73"/>
      <c r="F41" s="73"/>
      <c r="G41" s="365"/>
      <c r="H41" s="73"/>
      <c r="I41" s="73"/>
      <c r="J41" s="73"/>
      <c r="K41" s="73"/>
      <c r="L41" s="73"/>
      <c r="M41" s="73"/>
      <c r="N41" s="73"/>
      <c r="O41" s="73"/>
      <c r="P41" s="73"/>
      <c r="Q41" s="73"/>
      <c r="R41" s="73"/>
      <c r="S41" s="73"/>
      <c r="T41" s="73"/>
      <c r="U41" s="73"/>
      <c r="V41" s="73"/>
      <c r="W41" s="73"/>
      <c r="X41" s="73"/>
      <c r="Y41" s="73"/>
      <c r="Z41" s="114"/>
      <c r="AA41" s="73"/>
      <c r="AB41" s="69"/>
      <c r="AC41" s="69"/>
      <c r="AD41" s="69"/>
      <c r="AE41" s="69"/>
      <c r="AF41" s="374"/>
      <c r="AG41" s="73"/>
      <c r="AH41" s="73"/>
      <c r="AI41" s="69"/>
      <c r="AJ41" s="69"/>
      <c r="AK41" s="69"/>
      <c r="AL41" s="73"/>
      <c r="AM41" s="73"/>
      <c r="AN41" s="73"/>
      <c r="AO41" s="73"/>
      <c r="AP41" s="69"/>
      <c r="AQ41" s="69"/>
      <c r="AR41" s="73"/>
      <c r="AS41" s="73"/>
      <c r="AT41" s="73"/>
      <c r="AU41" s="73"/>
    </row>
    <row r="42" spans="2:47" s="74" customFormat="1" ht="11.65" customHeight="1">
      <c r="C42" s="73"/>
      <c r="D42" s="73"/>
      <c r="E42" s="73"/>
      <c r="F42" s="73"/>
      <c r="G42" s="365"/>
      <c r="H42" s="73"/>
      <c r="I42" s="73"/>
      <c r="J42" s="73"/>
      <c r="K42" s="73"/>
      <c r="L42" s="73"/>
      <c r="M42" s="73"/>
      <c r="N42" s="73"/>
      <c r="O42" s="73"/>
      <c r="P42" s="73"/>
      <c r="Q42" s="73"/>
      <c r="R42" s="73"/>
      <c r="S42" s="73"/>
      <c r="T42" s="73"/>
      <c r="U42" s="73"/>
      <c r="V42" s="73"/>
      <c r="W42" s="73"/>
      <c r="X42" s="73"/>
      <c r="Y42" s="73"/>
      <c r="Z42" s="114"/>
      <c r="AA42" s="73"/>
      <c r="AB42" s="69"/>
      <c r="AC42" s="69"/>
      <c r="AD42" s="69"/>
      <c r="AE42" s="69"/>
      <c r="AF42" s="374"/>
      <c r="AG42" s="73"/>
      <c r="AH42" s="73"/>
      <c r="AI42" s="69"/>
      <c r="AJ42" s="69"/>
      <c r="AK42" s="69"/>
      <c r="AL42" s="73"/>
      <c r="AM42" s="73"/>
      <c r="AN42" s="73"/>
      <c r="AO42" s="73"/>
      <c r="AP42" s="69"/>
      <c r="AQ42" s="69"/>
      <c r="AR42" s="73"/>
      <c r="AS42" s="73"/>
      <c r="AT42" s="73"/>
      <c r="AU42" s="73"/>
    </row>
    <row r="43" spans="2:47" s="74" customFormat="1" ht="11.65" customHeight="1">
      <c r="C43" s="73"/>
      <c r="D43" s="73"/>
      <c r="E43" s="73"/>
      <c r="F43" s="73"/>
      <c r="G43" s="365"/>
      <c r="H43" s="73"/>
      <c r="I43" s="73"/>
      <c r="J43" s="73"/>
      <c r="K43" s="73"/>
      <c r="L43" s="73"/>
      <c r="M43" s="73"/>
      <c r="N43" s="73"/>
      <c r="O43" s="73"/>
      <c r="P43" s="73"/>
      <c r="Q43" s="73"/>
      <c r="R43" s="73"/>
      <c r="S43" s="73"/>
      <c r="T43" s="73"/>
      <c r="U43" s="73"/>
      <c r="V43" s="73"/>
      <c r="W43" s="73"/>
      <c r="X43" s="73"/>
      <c r="Y43" s="73"/>
      <c r="Z43" s="114"/>
      <c r="AA43" s="73"/>
      <c r="AB43" s="69"/>
      <c r="AC43" s="69"/>
      <c r="AD43" s="69"/>
      <c r="AE43" s="69"/>
      <c r="AF43" s="374"/>
      <c r="AG43" s="73"/>
      <c r="AH43" s="73"/>
      <c r="AI43" s="69"/>
      <c r="AJ43" s="69"/>
      <c r="AK43" s="69"/>
      <c r="AL43" s="73"/>
      <c r="AM43" s="73"/>
      <c r="AN43" s="73"/>
      <c r="AO43" s="73"/>
      <c r="AP43" s="69"/>
      <c r="AQ43" s="69"/>
      <c r="AR43" s="73"/>
      <c r="AS43" s="73"/>
      <c r="AT43" s="73"/>
      <c r="AU43" s="73"/>
    </row>
    <row r="44" spans="2:47" s="74" customFormat="1" ht="11.65" customHeight="1">
      <c r="C44" s="73"/>
      <c r="D44" s="73"/>
      <c r="E44" s="73"/>
      <c r="F44" s="73"/>
      <c r="G44" s="365"/>
      <c r="H44" s="73"/>
      <c r="I44" s="73"/>
      <c r="J44" s="73"/>
      <c r="K44" s="73"/>
      <c r="L44" s="73"/>
      <c r="M44" s="73"/>
      <c r="N44" s="73"/>
      <c r="O44" s="73"/>
      <c r="P44" s="73"/>
      <c r="Q44" s="73"/>
      <c r="R44" s="73"/>
      <c r="S44" s="73"/>
      <c r="T44" s="73"/>
      <c r="U44" s="73"/>
      <c r="V44" s="73"/>
      <c r="W44" s="73"/>
      <c r="X44" s="73"/>
      <c r="Y44" s="73"/>
      <c r="Z44" s="114"/>
      <c r="AA44" s="73"/>
      <c r="AB44" s="69"/>
      <c r="AC44" s="69"/>
      <c r="AD44" s="69"/>
      <c r="AE44" s="69"/>
      <c r="AF44" s="374"/>
      <c r="AG44" s="73"/>
      <c r="AH44" s="73"/>
      <c r="AI44" s="69"/>
      <c r="AJ44" s="69"/>
      <c r="AK44" s="69"/>
      <c r="AL44" s="73"/>
      <c r="AM44" s="73"/>
      <c r="AN44" s="73"/>
      <c r="AO44" s="73"/>
      <c r="AP44" s="69"/>
      <c r="AQ44" s="69"/>
      <c r="AR44" s="73"/>
      <c r="AS44" s="73"/>
      <c r="AT44" s="73"/>
      <c r="AU44" s="73"/>
    </row>
  </sheetData>
  <sheetProtection selectLockedCells="1" selectUnlockedCells="1"/>
  <mergeCells count="47">
    <mergeCell ref="AT11:AT12"/>
    <mergeCell ref="AF11:AH11"/>
    <mergeCell ref="AI11:AI12"/>
    <mergeCell ref="AJ11:AJ12"/>
    <mergeCell ref="AK11:AQ11"/>
    <mergeCell ref="AR11:AR12"/>
    <mergeCell ref="AA11:AA12"/>
    <mergeCell ref="AB11:AB12"/>
    <mergeCell ref="AC11:AC12"/>
    <mergeCell ref="AD11:AD12"/>
    <mergeCell ref="AE11:AE12"/>
    <mergeCell ref="B9:AT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B10:D10"/>
    <mergeCell ref="E10:T10"/>
    <mergeCell ref="U10:AT10"/>
    <mergeCell ref="R5:AI6"/>
    <mergeCell ref="AJ5:AT6"/>
    <mergeCell ref="B7:C7"/>
    <mergeCell ref="D7:Z7"/>
    <mergeCell ref="AA7:AB7"/>
    <mergeCell ref="AC7:AJ7"/>
    <mergeCell ref="AK7:AL7"/>
    <mergeCell ref="AM7:AT7"/>
    <mergeCell ref="B8:C8"/>
    <mergeCell ref="D8:AL8"/>
    <mergeCell ref="AN8:AT8"/>
    <mergeCell ref="B2:B6"/>
    <mergeCell ref="C5:Q6"/>
    <mergeCell ref="R2:AI4"/>
    <mergeCell ref="AJ2:AT2"/>
    <mergeCell ref="AJ3:AT3"/>
    <mergeCell ref="AJ4:AT4"/>
    <mergeCell ref="C2:Q4"/>
  </mergeCells>
  <conditionalFormatting sqref="S18:S21">
    <cfRule type="cellIs" dxfId="640" priority="32" stopIfTrue="1" operator="between">
      <formula>0.9</formula>
      <formula>1</formula>
    </cfRule>
    <cfRule type="cellIs" dxfId="639" priority="33" stopIfTrue="1" operator="between">
      <formula>0.7</formula>
      <formula>0.8999</formula>
    </cfRule>
    <cfRule type="cellIs" dxfId="638" priority="34" stopIfTrue="1" operator="between">
      <formula>0</formula>
      <formula>0.699</formula>
    </cfRule>
  </conditionalFormatting>
  <conditionalFormatting sqref="S14:S17">
    <cfRule type="cellIs" dxfId="637" priority="18" stopIfTrue="1" operator="between">
      <formula>0.9</formula>
      <formula>1</formula>
    </cfRule>
    <cfRule type="cellIs" dxfId="636" priority="19" stopIfTrue="1" operator="between">
      <formula>0.7</formula>
      <formula>0.8999</formula>
    </cfRule>
    <cfRule type="cellIs" dxfId="635" priority="20" stopIfTrue="1" operator="between">
      <formula>0</formula>
      <formula>0.699</formula>
    </cfRule>
  </conditionalFormatting>
  <conditionalFormatting sqref="P14:P17">
    <cfRule type="cellIs" dxfId="634" priority="21" stopIfTrue="1" operator="between">
      <formula>0.9</formula>
      <formula>1.05</formula>
    </cfRule>
    <cfRule type="cellIs" dxfId="633" priority="22" stopIfTrue="1" operator="between">
      <formula>0.7</formula>
      <formula>0.8999</formula>
    </cfRule>
    <cfRule type="cellIs" dxfId="632" priority="23" stopIfTrue="1" operator="between">
      <formula>0</formula>
      <formula>0.699</formula>
    </cfRule>
    <cfRule type="cellIs" dxfId="631" priority="24" stopIfTrue="1" operator="greaterThan">
      <formula>1.05</formula>
    </cfRule>
  </conditionalFormatting>
  <conditionalFormatting sqref="S14:S17">
    <cfRule type="cellIs" dxfId="630" priority="25" stopIfTrue="1" operator="between">
      <formula>0.9</formula>
      <formula>1</formula>
    </cfRule>
    <cfRule type="cellIs" dxfId="629" priority="26" stopIfTrue="1" operator="between">
      <formula>0.7</formula>
      <formula>0.8999</formula>
    </cfRule>
    <cfRule type="cellIs" dxfId="628" priority="27" stopIfTrue="1" operator="between">
      <formula>0</formula>
      <formula>0.699</formula>
    </cfRule>
  </conditionalFormatting>
  <conditionalFormatting sqref="P14:P17">
    <cfRule type="cellIs" dxfId="627" priority="28" stopIfTrue="1" operator="between">
      <formula>0.9</formula>
      <formula>1.05</formula>
    </cfRule>
    <cfRule type="cellIs" dxfId="626" priority="29" stopIfTrue="1" operator="between">
      <formula>0.7</formula>
      <formula>0.8999</formula>
    </cfRule>
    <cfRule type="cellIs" dxfId="625" priority="30" stopIfTrue="1" operator="between">
      <formula>0</formula>
      <formula>0.699</formula>
    </cfRule>
    <cfRule type="cellIs" dxfId="624" priority="31" stopIfTrue="1" operator="greaterThan">
      <formula>1.05</formula>
    </cfRule>
  </conditionalFormatting>
  <conditionalFormatting sqref="S13">
    <cfRule type="cellIs" dxfId="623" priority="4" stopIfTrue="1" operator="between">
      <formula>0.9</formula>
      <formula>1</formula>
    </cfRule>
    <cfRule type="cellIs" dxfId="622" priority="5" stopIfTrue="1" operator="between">
      <formula>0.7</formula>
      <formula>0.8999</formula>
    </cfRule>
    <cfRule type="cellIs" dxfId="621" priority="6" stopIfTrue="1" operator="between">
      <formula>0</formula>
      <formula>0.699</formula>
    </cfRule>
  </conditionalFormatting>
  <conditionalFormatting sqref="P13">
    <cfRule type="cellIs" dxfId="620" priority="7" stopIfTrue="1" operator="between">
      <formula>0.9</formula>
      <formula>1.05</formula>
    </cfRule>
    <cfRule type="cellIs" dxfId="619" priority="8" stopIfTrue="1" operator="between">
      <formula>0.7</formula>
      <formula>0.8999</formula>
    </cfRule>
    <cfRule type="cellIs" dxfId="618" priority="9" stopIfTrue="1" operator="between">
      <formula>0</formula>
      <formula>0.699</formula>
    </cfRule>
    <cfRule type="cellIs" dxfId="617" priority="10" stopIfTrue="1" operator="greaterThan">
      <formula>1.05</formula>
    </cfRule>
  </conditionalFormatting>
  <conditionalFormatting sqref="S13">
    <cfRule type="cellIs" dxfId="616" priority="11" stopIfTrue="1" operator="between">
      <formula>0.9</formula>
      <formula>1</formula>
    </cfRule>
    <cfRule type="cellIs" dxfId="615" priority="12" stopIfTrue="1" operator="between">
      <formula>0.7</formula>
      <formula>0.8999</formula>
    </cfRule>
    <cfRule type="cellIs" dxfId="614" priority="13" stopIfTrue="1" operator="between">
      <formula>0</formula>
      <formula>0.699</formula>
    </cfRule>
  </conditionalFormatting>
  <conditionalFormatting sqref="P13">
    <cfRule type="cellIs" dxfId="613" priority="14" stopIfTrue="1" operator="between">
      <formula>0.9</formula>
      <formula>1.05</formula>
    </cfRule>
    <cfRule type="cellIs" dxfId="612" priority="15" stopIfTrue="1" operator="between">
      <formula>0.7</formula>
      <formula>0.8999</formula>
    </cfRule>
    <cfRule type="cellIs" dxfId="611" priority="16" stopIfTrue="1" operator="between">
      <formula>0</formula>
      <formula>0.699</formula>
    </cfRule>
    <cfRule type="cellIs" dxfId="610" priority="17" stopIfTrue="1" operator="greaterThan">
      <formula>1.05</formula>
    </cfRule>
  </conditionalFormatting>
  <conditionalFormatting sqref="P13:P17">
    <cfRule type="colorScale" priority="2">
      <colorScale>
        <cfvo type="min"/>
        <cfvo type="max"/>
        <color theme="0"/>
        <color theme="0"/>
      </colorScale>
    </cfRule>
    <cfRule type="colorScale" priority="3">
      <colorScale>
        <cfvo type="min"/>
        <cfvo type="max"/>
        <color theme="0"/>
        <color rgb="FFFFEF9C"/>
      </colorScale>
    </cfRule>
  </conditionalFormatting>
  <conditionalFormatting sqref="S13:S21">
    <cfRule type="colorScale" priority="1">
      <colorScale>
        <cfvo type="min"/>
        <cfvo type="max"/>
        <color theme="0"/>
        <color theme="0"/>
      </colorScale>
    </cfRule>
  </conditionalFormatting>
  <dataValidations count="11">
    <dataValidation type="list" operator="equal" allowBlank="1" showErrorMessage="1" sqref="AP22:AQ44">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2:Z44">
      <formula1>"Eficacia,Eficiencia,Efectividad,"</formula1>
      <formula2>0</formula2>
    </dataValidation>
    <dataValidation operator="equal" allowBlank="1" showErrorMessage="1" sqref="AK7">
      <formula1>0</formula1>
      <formula2>0</formula2>
    </dataValidation>
    <dataValidation type="list" operator="equal" allowBlank="1" showErrorMessage="1" sqref="AK22:AK44">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 type="list" operator="equal" allowBlank="1" showErrorMessage="1" sqref="AB13:AB44">
      <formula1>"Alcaldía Local,Central,Sectorial,"</formula1>
      <formula2>0</formula2>
    </dataValidation>
    <dataValidation type="list" operator="equal" allowBlank="1" showErrorMessage="1" sqref="AC13:AC44">
      <formula1>"Coeficiente,Índice o razón,Porcentaje,Tasa,Valor absoluto"</formula1>
      <formula2>0</formula2>
    </dataValidation>
    <dataValidation type="list" operator="equal" allowBlank="1" showErrorMessage="1" sqref="AD13:AD44">
      <formula1>"Diario,Semanal,Mensual,Bimestral ,Trimestral,Semestral ,Anual"</formula1>
      <formula2>0</formula2>
    </dataValidation>
    <dataValidation type="list" operator="equal" allowBlank="1" showErrorMessage="1" sqref="AE13:AE44">
      <formula1>"Alta ,Media ,Baja"</formula1>
      <formula2>0</formula2>
    </dataValidation>
    <dataValidation type="list" operator="equal" allowBlank="1" showErrorMessage="1" sqref="AI13:AI44">
      <formula1>"Gestión"</formula1>
      <formula2>0</formula2>
    </dataValidation>
    <dataValidation type="list" operator="equal" allowBlank="1" showErrorMessage="1" sqref="AJ13:AJ44">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16"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-POA\CARCEL DISTRITAL\[F-DS-524_V3  Matriz Formula POA CARCEL DISTRITAL  2023.xlsx]datos'!#REF!</xm:f>
          </x14:formula1>
          <xm:sqref>AM7:AT7 AK13:AK21 AO13:AO21</xm:sqref>
        </x14:dataValidation>
        <x14:dataValidation type="list" operator="equal" allowBlank="1" showErrorMessage="1">
          <x14:formula1>
            <xm:f>'C:\Users\luis.arias\Documents\VIGENCIA 2023\PLAN DE ACCION -POA\CARCEL DISTRITAL\[F-DS-524_V3  Matriz Formula POA CARCEL DISTRITAL  2023.xlsx]datos'!#REF!</xm:f>
          </x14:formula1>
          <xm:sqref>AP13:AQ21</xm:sqref>
        </x14:dataValidation>
        <x14:dataValidation type="list" errorStyle="information" operator="equal" showInputMessage="1" showErrorMessage="1" prompt="Escoja el Proceso del Menú desplegable">
          <x14:formula1>
            <xm:f>'C:\Users\luis.arias\Documents\VIGENCIA 2023\PLAN DE ACCION -POA\CARCEL DISTRITAL\[F-DS-524_V3  Matriz Formula POA CARCEL DISTRITAL  2023.xlsx]datos'!#REF!</xm:f>
          </x14:formula1>
          <xm:sqref>D7:Z7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9"/>
  <sheetViews>
    <sheetView showGridLines="0" view="pageBreakPreview" zoomScale="60" zoomScaleNormal="10" workbookViewId="0">
      <selection activeCell="AO16" sqref="AO16"/>
    </sheetView>
  </sheetViews>
  <sheetFormatPr baseColWidth="10" defaultColWidth="20.5703125" defaultRowHeight="12.75" customHeight="1"/>
  <cols>
    <col min="1" max="1" width="4.7109375" customWidth="1"/>
    <col min="2" max="2" width="9.140625" style="181" customWidth="1"/>
    <col min="3" max="3" width="43.28515625" style="181" customWidth="1"/>
    <col min="4" max="4" width="11.140625" style="182" customWidth="1"/>
    <col min="5" max="5" width="8.7109375" style="181" customWidth="1"/>
    <col min="6" max="6" width="8" style="181" customWidth="1"/>
    <col min="7" max="7" width="11.140625" style="181" customWidth="1"/>
    <col min="8" max="8" width="9.5703125" style="181" customWidth="1"/>
    <col min="9" max="9" width="8" style="181" customWidth="1"/>
    <col min="10" max="10" width="9.140625" style="181" customWidth="1"/>
    <col min="11" max="11" width="8.140625" style="181" customWidth="1"/>
    <col min="12" max="12" width="11.7109375" style="181" customWidth="1"/>
    <col min="13" max="13" width="10.140625" style="181" customWidth="1"/>
    <col min="14" max="14" width="12.140625" style="181" customWidth="1"/>
    <col min="15" max="15" width="9.85546875" style="181" customWidth="1"/>
    <col min="16" max="16" width="13.85546875" style="181" customWidth="1"/>
    <col min="17" max="17" width="10.42578125" style="181" customWidth="1"/>
    <col min="18" max="18" width="11.140625" style="181" customWidth="1"/>
    <col min="19" max="19" width="9.7109375" style="181" customWidth="1"/>
    <col min="20" max="20" width="12.85546875" style="181" customWidth="1"/>
    <col min="21" max="21" width="41.28515625" style="181" customWidth="1"/>
    <col min="22" max="22" width="41.85546875" style="181" customWidth="1"/>
    <col min="23" max="23" width="16.140625" style="181" customWidth="1"/>
    <col min="24" max="24" width="27.5703125" style="181" customWidth="1"/>
    <col min="25" max="25" width="30.7109375" style="181" customWidth="1"/>
    <col min="26" max="26" width="16.85546875" style="183" customWidth="1"/>
    <col min="27" max="27" width="17.7109375" style="183" bestFit="1" customWidth="1"/>
    <col min="28" max="28" width="17.28515625" style="183" customWidth="1"/>
    <col min="29" max="29" width="12.42578125" style="183" customWidth="1"/>
    <col min="30" max="30" width="12.28515625" style="183" customWidth="1"/>
    <col min="31" max="31" width="8.7109375" style="183" customWidth="1"/>
    <col min="32" max="32" width="7.5703125" style="183" customWidth="1"/>
    <col min="33" max="33" width="8.85546875" style="183" customWidth="1"/>
    <col min="34" max="34" width="7.7109375" style="183" customWidth="1"/>
    <col min="35" max="35" width="11" style="183" customWidth="1"/>
    <col min="36" max="36" width="9" style="183" customWidth="1"/>
    <col min="37" max="37" width="40.140625" style="183" customWidth="1"/>
    <col min="38" max="38" width="52.85546875" style="183" customWidth="1"/>
    <col min="39" max="39" width="43.7109375" style="183" customWidth="1"/>
    <col min="40" max="40" width="47.28515625" style="183" customWidth="1"/>
    <col min="41" max="42" width="20.5703125" style="183" customWidth="1"/>
    <col min="43" max="43" width="20" style="183" customWidth="1"/>
    <col min="44" max="44" width="16.28515625" style="183" customWidth="1"/>
    <col min="45" max="45" width="12.5703125" style="183" customWidth="1"/>
    <col min="46" max="46" width="18.85546875" style="183" customWidth="1"/>
    <col min="47" max="47" width="20.5703125" style="182" customWidth="1"/>
    <col min="48" max="235" width="20.5703125" style="181" customWidth="1"/>
  </cols>
  <sheetData>
    <row r="1" spans="2:235" ht="12.75" customHeight="1" thickBot="1"/>
    <row r="2" spans="2:235" s="352" customFormat="1" ht="27.75" customHeight="1" thickBot="1">
      <c r="B2" s="856"/>
      <c r="C2" s="689" t="s">
        <v>34</v>
      </c>
      <c r="D2" s="690"/>
      <c r="E2" s="690"/>
      <c r="F2" s="690"/>
      <c r="G2" s="690"/>
      <c r="H2" s="690"/>
      <c r="I2" s="690"/>
      <c r="J2" s="690"/>
      <c r="K2" s="690"/>
      <c r="L2" s="690"/>
      <c r="M2" s="690"/>
      <c r="N2" s="690"/>
      <c r="O2" s="690"/>
      <c r="P2" s="690"/>
      <c r="Q2" s="691"/>
      <c r="R2" s="695" t="s">
        <v>731</v>
      </c>
      <c r="S2" s="696"/>
      <c r="T2" s="696"/>
      <c r="U2" s="696"/>
      <c r="V2" s="696"/>
      <c r="W2" s="696"/>
      <c r="X2" s="696"/>
      <c r="Y2" s="696"/>
      <c r="Z2" s="696"/>
      <c r="AA2" s="696"/>
      <c r="AB2" s="696"/>
      <c r="AC2" s="696"/>
      <c r="AD2" s="696"/>
      <c r="AE2" s="696"/>
      <c r="AF2" s="696"/>
      <c r="AG2" s="696"/>
      <c r="AH2" s="696"/>
      <c r="AI2" s="697"/>
      <c r="AJ2" s="710" t="s">
        <v>36</v>
      </c>
      <c r="AK2" s="711"/>
      <c r="AL2" s="711"/>
      <c r="AM2" s="711"/>
      <c r="AN2" s="711"/>
      <c r="AO2" s="711"/>
      <c r="AP2" s="711"/>
      <c r="AQ2" s="711"/>
      <c r="AR2" s="711"/>
      <c r="AS2" s="711"/>
      <c r="AT2" s="711"/>
      <c r="AU2" s="318"/>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c r="HQ2" s="319"/>
      <c r="HR2" s="319"/>
      <c r="HS2" s="319"/>
      <c r="HT2" s="319"/>
      <c r="HU2" s="319"/>
      <c r="HV2" s="319"/>
      <c r="HW2" s="319"/>
      <c r="HX2" s="319"/>
      <c r="HY2" s="319"/>
      <c r="HZ2" s="319"/>
      <c r="IA2" s="319"/>
    </row>
    <row r="3" spans="2:235" s="352" customFormat="1" ht="24.75" customHeight="1" thickBot="1">
      <c r="B3" s="857"/>
      <c r="C3" s="704"/>
      <c r="D3" s="859"/>
      <c r="E3" s="859"/>
      <c r="F3" s="859"/>
      <c r="G3" s="859"/>
      <c r="H3" s="859"/>
      <c r="I3" s="859"/>
      <c r="J3" s="859"/>
      <c r="K3" s="859"/>
      <c r="L3" s="859"/>
      <c r="M3" s="859"/>
      <c r="N3" s="859"/>
      <c r="O3" s="859"/>
      <c r="P3" s="859"/>
      <c r="Q3" s="706"/>
      <c r="R3" s="707"/>
      <c r="S3" s="860"/>
      <c r="T3" s="860"/>
      <c r="U3" s="860"/>
      <c r="V3" s="860"/>
      <c r="W3" s="860"/>
      <c r="X3" s="860"/>
      <c r="Y3" s="860"/>
      <c r="Z3" s="860"/>
      <c r="AA3" s="860"/>
      <c r="AB3" s="860"/>
      <c r="AC3" s="860"/>
      <c r="AD3" s="860"/>
      <c r="AE3" s="860"/>
      <c r="AF3" s="860"/>
      <c r="AG3" s="860"/>
      <c r="AH3" s="860"/>
      <c r="AI3" s="709"/>
      <c r="AJ3" s="710" t="s">
        <v>37</v>
      </c>
      <c r="AK3" s="711"/>
      <c r="AL3" s="711"/>
      <c r="AM3" s="711"/>
      <c r="AN3" s="711"/>
      <c r="AO3" s="711"/>
      <c r="AP3" s="711"/>
      <c r="AQ3" s="711"/>
      <c r="AR3" s="711"/>
      <c r="AS3" s="711"/>
      <c r="AT3" s="711"/>
      <c r="AU3" s="318"/>
      <c r="AV3" s="319"/>
      <c r="AW3" s="319"/>
      <c r="AX3" s="319"/>
      <c r="AY3" s="319"/>
      <c r="AZ3" s="319"/>
      <c r="BA3" s="319"/>
      <c r="BB3" s="319"/>
      <c r="BC3" s="319"/>
      <c r="BD3" s="319"/>
      <c r="BE3" s="319"/>
      <c r="BF3" s="319"/>
      <c r="BG3" s="319"/>
      <c r="BH3" s="319"/>
      <c r="BI3" s="319"/>
      <c r="BJ3" s="319"/>
      <c r="BK3" s="319"/>
      <c r="BL3" s="319"/>
      <c r="BM3" s="319"/>
      <c r="BN3" s="319"/>
      <c r="BO3" s="319"/>
      <c r="BP3" s="319"/>
      <c r="BQ3" s="319"/>
      <c r="BR3" s="319"/>
      <c r="BS3" s="319"/>
      <c r="BT3" s="319"/>
      <c r="BU3" s="319"/>
      <c r="BV3" s="319"/>
      <c r="BW3" s="319"/>
      <c r="BX3" s="319"/>
      <c r="BY3" s="319"/>
      <c r="BZ3" s="319"/>
      <c r="CA3" s="319"/>
      <c r="CB3" s="319"/>
      <c r="CC3" s="319"/>
      <c r="CD3" s="319"/>
      <c r="CE3" s="319"/>
      <c r="CF3" s="319"/>
      <c r="CG3" s="319"/>
      <c r="CH3" s="319"/>
      <c r="CI3" s="319"/>
      <c r="CJ3" s="319"/>
      <c r="CK3" s="319"/>
      <c r="CL3" s="319"/>
      <c r="CM3" s="319"/>
      <c r="CN3" s="319"/>
      <c r="CO3" s="319"/>
      <c r="CP3" s="319"/>
      <c r="CQ3" s="319"/>
      <c r="CR3" s="319"/>
      <c r="CS3" s="319"/>
      <c r="CT3" s="319"/>
      <c r="CU3" s="319"/>
      <c r="CV3" s="319"/>
      <c r="CW3" s="319"/>
      <c r="CX3" s="319"/>
      <c r="CY3" s="319"/>
      <c r="CZ3" s="319"/>
      <c r="DA3" s="319"/>
      <c r="DB3" s="319"/>
      <c r="DC3" s="319"/>
      <c r="DD3" s="319"/>
      <c r="DE3" s="319"/>
      <c r="DF3" s="319"/>
      <c r="DG3" s="319"/>
      <c r="DH3" s="319"/>
      <c r="DI3" s="319"/>
      <c r="DJ3" s="319"/>
      <c r="DK3" s="319"/>
      <c r="DL3" s="319"/>
      <c r="DM3" s="319"/>
      <c r="DN3" s="319"/>
      <c r="DO3" s="319"/>
      <c r="DP3" s="319"/>
      <c r="DQ3" s="319"/>
      <c r="DR3" s="319"/>
      <c r="DS3" s="319"/>
      <c r="DT3" s="319"/>
      <c r="DU3" s="319"/>
      <c r="DV3" s="319"/>
      <c r="DW3" s="319"/>
      <c r="DX3" s="319"/>
      <c r="DY3" s="319"/>
      <c r="DZ3" s="319"/>
      <c r="EA3" s="319"/>
      <c r="EB3" s="319"/>
      <c r="EC3" s="319"/>
      <c r="ED3" s="319"/>
      <c r="EE3" s="319"/>
      <c r="EF3" s="319"/>
      <c r="EG3" s="319"/>
      <c r="EH3" s="319"/>
      <c r="EI3" s="319"/>
      <c r="EJ3" s="319"/>
      <c r="EK3" s="319"/>
      <c r="EL3" s="319"/>
      <c r="EM3" s="319"/>
      <c r="EN3" s="319"/>
      <c r="EO3" s="319"/>
      <c r="EP3" s="319"/>
      <c r="EQ3" s="319"/>
      <c r="ER3" s="319"/>
      <c r="ES3" s="319"/>
      <c r="ET3" s="319"/>
      <c r="EU3" s="319"/>
      <c r="EV3" s="319"/>
      <c r="EW3" s="319"/>
      <c r="EX3" s="319"/>
      <c r="EY3" s="319"/>
      <c r="EZ3" s="319"/>
      <c r="FA3" s="319"/>
      <c r="FB3" s="319"/>
      <c r="FC3" s="319"/>
      <c r="FD3" s="319"/>
      <c r="FE3" s="319"/>
      <c r="FF3" s="319"/>
      <c r="FG3" s="319"/>
      <c r="FH3" s="319"/>
      <c r="FI3" s="319"/>
      <c r="FJ3" s="319"/>
      <c r="FK3" s="319"/>
      <c r="FL3" s="319"/>
      <c r="FM3" s="319"/>
      <c r="FN3" s="319"/>
      <c r="FO3" s="319"/>
      <c r="FP3" s="319"/>
      <c r="FQ3" s="319"/>
      <c r="FR3" s="319"/>
      <c r="FS3" s="319"/>
      <c r="FT3" s="319"/>
      <c r="FU3" s="319"/>
      <c r="FV3" s="319"/>
      <c r="FW3" s="319"/>
      <c r="FX3" s="319"/>
      <c r="FY3" s="319"/>
      <c r="FZ3" s="319"/>
      <c r="GA3" s="319"/>
      <c r="GB3" s="319"/>
      <c r="GC3" s="319"/>
      <c r="GD3" s="319"/>
      <c r="GE3" s="319"/>
      <c r="GF3" s="319"/>
      <c r="GG3" s="319"/>
      <c r="GH3" s="319"/>
      <c r="GI3" s="319"/>
      <c r="GJ3" s="319"/>
      <c r="GK3" s="319"/>
      <c r="GL3" s="319"/>
      <c r="GM3" s="319"/>
      <c r="GN3" s="319"/>
      <c r="GO3" s="319"/>
      <c r="GP3" s="319"/>
      <c r="GQ3" s="319"/>
      <c r="GR3" s="319"/>
      <c r="GS3" s="319"/>
      <c r="GT3" s="319"/>
      <c r="GU3" s="319"/>
      <c r="GV3" s="319"/>
      <c r="GW3" s="319"/>
      <c r="GX3" s="319"/>
      <c r="GY3" s="319"/>
      <c r="GZ3" s="319"/>
      <c r="HA3" s="319"/>
      <c r="HB3" s="319"/>
      <c r="HC3" s="319"/>
      <c r="HD3" s="319"/>
      <c r="HE3" s="319"/>
      <c r="HF3" s="319"/>
      <c r="HG3" s="319"/>
      <c r="HH3" s="319"/>
      <c r="HI3" s="319"/>
      <c r="HJ3" s="319"/>
      <c r="HK3" s="319"/>
      <c r="HL3" s="319"/>
      <c r="HM3" s="319"/>
      <c r="HN3" s="319"/>
      <c r="HO3" s="319"/>
      <c r="HP3" s="319"/>
      <c r="HQ3" s="319"/>
      <c r="HR3" s="319"/>
      <c r="HS3" s="319"/>
      <c r="HT3" s="319"/>
      <c r="HU3" s="319"/>
      <c r="HV3" s="319"/>
      <c r="HW3" s="319"/>
      <c r="HX3" s="319"/>
      <c r="HY3" s="319"/>
      <c r="HZ3" s="319"/>
      <c r="IA3" s="319"/>
    </row>
    <row r="4" spans="2:235" s="352" customFormat="1" ht="36" customHeight="1" thickBot="1">
      <c r="B4" s="857"/>
      <c r="C4" s="692"/>
      <c r="D4" s="693"/>
      <c r="E4" s="693"/>
      <c r="F4" s="693"/>
      <c r="G4" s="693"/>
      <c r="H4" s="693"/>
      <c r="I4" s="693"/>
      <c r="J4" s="693"/>
      <c r="K4" s="693"/>
      <c r="L4" s="693"/>
      <c r="M4" s="693"/>
      <c r="N4" s="693"/>
      <c r="O4" s="693"/>
      <c r="P4" s="693"/>
      <c r="Q4" s="694"/>
      <c r="R4" s="698"/>
      <c r="S4" s="699"/>
      <c r="T4" s="699"/>
      <c r="U4" s="699"/>
      <c r="V4" s="699"/>
      <c r="W4" s="699"/>
      <c r="X4" s="699"/>
      <c r="Y4" s="699"/>
      <c r="Z4" s="699"/>
      <c r="AA4" s="699"/>
      <c r="AB4" s="699"/>
      <c r="AC4" s="699"/>
      <c r="AD4" s="699"/>
      <c r="AE4" s="699"/>
      <c r="AF4" s="699"/>
      <c r="AG4" s="699"/>
      <c r="AH4" s="699"/>
      <c r="AI4" s="700"/>
      <c r="AJ4" s="710" t="s">
        <v>38</v>
      </c>
      <c r="AK4" s="711"/>
      <c r="AL4" s="711"/>
      <c r="AM4" s="711"/>
      <c r="AN4" s="711"/>
      <c r="AO4" s="711"/>
      <c r="AP4" s="711"/>
      <c r="AQ4" s="711"/>
      <c r="AR4" s="711"/>
      <c r="AS4" s="711"/>
      <c r="AT4" s="711"/>
      <c r="AU4" s="318"/>
      <c r="AV4" s="319"/>
      <c r="AW4" s="319"/>
      <c r="AX4" s="319"/>
      <c r="AY4" s="319"/>
      <c r="AZ4" s="319"/>
      <c r="BA4" s="319"/>
      <c r="BB4" s="319"/>
      <c r="BC4" s="319"/>
      <c r="BD4" s="319"/>
      <c r="BE4" s="319"/>
      <c r="BF4" s="319"/>
      <c r="BG4" s="319"/>
      <c r="BH4" s="319"/>
      <c r="BI4" s="319"/>
      <c r="BJ4" s="319"/>
      <c r="BK4" s="319"/>
      <c r="BL4" s="319"/>
      <c r="BM4" s="319"/>
      <c r="BN4" s="319"/>
      <c r="BO4" s="319"/>
      <c r="BP4" s="319"/>
      <c r="BQ4" s="319"/>
      <c r="BR4" s="319"/>
      <c r="BS4" s="319"/>
      <c r="BT4" s="319"/>
      <c r="BU4" s="319"/>
      <c r="BV4" s="319"/>
      <c r="BW4" s="319"/>
      <c r="BX4" s="319"/>
      <c r="BY4" s="319"/>
      <c r="BZ4" s="319"/>
      <c r="CA4" s="319"/>
      <c r="CB4" s="319"/>
      <c r="CC4" s="319"/>
      <c r="CD4" s="319"/>
      <c r="CE4" s="319"/>
      <c r="CF4" s="319"/>
      <c r="CG4" s="319"/>
      <c r="CH4" s="319"/>
      <c r="CI4" s="319"/>
      <c r="CJ4" s="319"/>
      <c r="CK4" s="319"/>
      <c r="CL4" s="319"/>
      <c r="CM4" s="319"/>
      <c r="CN4" s="319"/>
      <c r="CO4" s="319"/>
      <c r="CP4" s="319"/>
      <c r="CQ4" s="319"/>
      <c r="CR4" s="319"/>
      <c r="CS4" s="319"/>
      <c r="CT4" s="319"/>
      <c r="CU4" s="319"/>
      <c r="CV4" s="319"/>
      <c r="CW4" s="319"/>
      <c r="CX4" s="319"/>
      <c r="CY4" s="319"/>
      <c r="CZ4" s="319"/>
      <c r="DA4" s="319"/>
      <c r="DB4" s="319"/>
      <c r="DC4" s="319"/>
      <c r="DD4" s="319"/>
      <c r="DE4" s="319"/>
      <c r="DF4" s="319"/>
      <c r="DG4" s="319"/>
      <c r="DH4" s="319"/>
      <c r="DI4" s="319"/>
      <c r="DJ4" s="319"/>
      <c r="DK4" s="319"/>
      <c r="DL4" s="319"/>
      <c r="DM4" s="319"/>
      <c r="DN4" s="319"/>
      <c r="DO4" s="319"/>
      <c r="DP4" s="319"/>
      <c r="DQ4" s="319"/>
      <c r="DR4" s="319"/>
      <c r="DS4" s="319"/>
      <c r="DT4" s="319"/>
      <c r="DU4" s="319"/>
      <c r="DV4" s="319"/>
      <c r="DW4" s="319"/>
      <c r="DX4" s="319"/>
      <c r="DY4" s="319"/>
      <c r="DZ4" s="319"/>
      <c r="EA4" s="319"/>
      <c r="EB4" s="319"/>
      <c r="EC4" s="319"/>
      <c r="ED4" s="319"/>
      <c r="EE4" s="319"/>
      <c r="EF4" s="319"/>
      <c r="EG4" s="319"/>
      <c r="EH4" s="319"/>
      <c r="EI4" s="319"/>
      <c r="EJ4" s="319"/>
      <c r="EK4" s="319"/>
      <c r="EL4" s="319"/>
      <c r="EM4" s="319"/>
      <c r="EN4" s="319"/>
      <c r="EO4" s="319"/>
      <c r="EP4" s="319"/>
      <c r="EQ4" s="319"/>
      <c r="ER4" s="319"/>
      <c r="ES4" s="319"/>
      <c r="ET4" s="319"/>
      <c r="EU4" s="319"/>
      <c r="EV4" s="319"/>
      <c r="EW4" s="319"/>
      <c r="EX4" s="319"/>
      <c r="EY4" s="319"/>
      <c r="EZ4" s="319"/>
      <c r="FA4" s="319"/>
      <c r="FB4" s="319"/>
      <c r="FC4" s="319"/>
      <c r="FD4" s="319"/>
      <c r="FE4" s="319"/>
      <c r="FF4" s="319"/>
      <c r="FG4" s="319"/>
      <c r="FH4" s="319"/>
      <c r="FI4" s="319"/>
      <c r="FJ4" s="319"/>
      <c r="FK4" s="319"/>
      <c r="FL4" s="319"/>
      <c r="FM4" s="319"/>
      <c r="FN4" s="319"/>
      <c r="FO4" s="319"/>
      <c r="FP4" s="319"/>
      <c r="FQ4" s="319"/>
      <c r="FR4" s="319"/>
      <c r="FS4" s="319"/>
      <c r="FT4" s="319"/>
      <c r="FU4" s="319"/>
      <c r="FV4" s="319"/>
      <c r="FW4" s="319"/>
      <c r="FX4" s="319"/>
      <c r="FY4" s="319"/>
      <c r="FZ4" s="319"/>
      <c r="GA4" s="319"/>
      <c r="GB4" s="319"/>
      <c r="GC4" s="319"/>
      <c r="GD4" s="319"/>
      <c r="GE4" s="319"/>
      <c r="GF4" s="319"/>
      <c r="GG4" s="319"/>
      <c r="GH4" s="319"/>
      <c r="GI4" s="319"/>
      <c r="GJ4" s="319"/>
      <c r="GK4" s="319"/>
      <c r="GL4" s="319"/>
      <c r="GM4" s="319"/>
      <c r="GN4" s="319"/>
      <c r="GO4" s="319"/>
      <c r="GP4" s="319"/>
      <c r="GQ4" s="319"/>
      <c r="GR4" s="319"/>
      <c r="GS4" s="319"/>
      <c r="GT4" s="319"/>
      <c r="GU4" s="319"/>
      <c r="GV4" s="319"/>
      <c r="GW4" s="319"/>
      <c r="GX4" s="319"/>
      <c r="GY4" s="319"/>
      <c r="GZ4" s="319"/>
      <c r="HA4" s="319"/>
      <c r="HB4" s="319"/>
      <c r="HC4" s="319"/>
      <c r="HD4" s="319"/>
      <c r="HE4" s="319"/>
      <c r="HF4" s="319"/>
      <c r="HG4" s="319"/>
      <c r="HH4" s="319"/>
      <c r="HI4" s="319"/>
      <c r="HJ4" s="319"/>
      <c r="HK4" s="319"/>
      <c r="HL4" s="319"/>
      <c r="HM4" s="319"/>
      <c r="HN4" s="319"/>
      <c r="HO4" s="319"/>
      <c r="HP4" s="319"/>
      <c r="HQ4" s="319"/>
      <c r="HR4" s="319"/>
      <c r="HS4" s="319"/>
      <c r="HT4" s="319"/>
      <c r="HU4" s="319"/>
      <c r="HV4" s="319"/>
      <c r="HW4" s="319"/>
      <c r="HX4" s="319"/>
      <c r="HY4" s="319"/>
      <c r="HZ4" s="319"/>
      <c r="IA4" s="319"/>
    </row>
    <row r="5" spans="2:235" s="352" customFormat="1" ht="30.75" customHeight="1">
      <c r="B5" s="857"/>
      <c r="C5" s="689" t="s">
        <v>39</v>
      </c>
      <c r="D5" s="690"/>
      <c r="E5" s="690"/>
      <c r="F5" s="690"/>
      <c r="G5" s="690"/>
      <c r="H5" s="690"/>
      <c r="I5" s="690"/>
      <c r="J5" s="690"/>
      <c r="K5" s="690"/>
      <c r="L5" s="690"/>
      <c r="M5" s="690"/>
      <c r="N5" s="690"/>
      <c r="O5" s="690"/>
      <c r="P5" s="690"/>
      <c r="Q5" s="691"/>
      <c r="R5" s="695" t="s">
        <v>40</v>
      </c>
      <c r="S5" s="696"/>
      <c r="T5" s="696"/>
      <c r="U5" s="696"/>
      <c r="V5" s="696"/>
      <c r="W5" s="696"/>
      <c r="X5" s="696"/>
      <c r="Y5" s="696"/>
      <c r="Z5" s="696"/>
      <c r="AA5" s="696"/>
      <c r="AB5" s="696"/>
      <c r="AC5" s="696"/>
      <c r="AD5" s="696"/>
      <c r="AE5" s="696"/>
      <c r="AF5" s="696"/>
      <c r="AG5" s="696"/>
      <c r="AH5" s="696"/>
      <c r="AI5" s="697"/>
      <c r="AJ5" s="689" t="s">
        <v>41</v>
      </c>
      <c r="AK5" s="690"/>
      <c r="AL5" s="690"/>
      <c r="AM5" s="690"/>
      <c r="AN5" s="690"/>
      <c r="AO5" s="690"/>
      <c r="AP5" s="690"/>
      <c r="AQ5" s="690"/>
      <c r="AR5" s="690"/>
      <c r="AS5" s="690"/>
      <c r="AT5" s="690"/>
      <c r="AU5" s="318"/>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BS5" s="319"/>
      <c r="BT5" s="319"/>
      <c r="BU5" s="319"/>
      <c r="BV5" s="319"/>
      <c r="BW5" s="319"/>
      <c r="BX5" s="319"/>
      <c r="BY5" s="319"/>
      <c r="BZ5" s="319"/>
      <c r="CA5" s="319"/>
      <c r="CB5" s="319"/>
      <c r="CC5" s="319"/>
      <c r="CD5" s="319"/>
      <c r="CE5" s="319"/>
      <c r="CF5" s="319"/>
      <c r="CG5" s="319"/>
      <c r="CH5" s="319"/>
      <c r="CI5" s="319"/>
      <c r="CJ5" s="319"/>
      <c r="CK5" s="319"/>
      <c r="CL5" s="319"/>
      <c r="CM5" s="319"/>
      <c r="CN5" s="319"/>
      <c r="CO5" s="319"/>
      <c r="CP5" s="319"/>
      <c r="CQ5" s="319"/>
      <c r="CR5" s="319"/>
      <c r="CS5" s="319"/>
      <c r="CT5" s="319"/>
      <c r="CU5" s="319"/>
      <c r="CV5" s="319"/>
      <c r="CW5" s="319"/>
      <c r="CX5" s="319"/>
      <c r="CY5" s="319"/>
      <c r="CZ5" s="319"/>
      <c r="DA5" s="319"/>
      <c r="DB5" s="319"/>
      <c r="DC5" s="319"/>
      <c r="DD5" s="319"/>
      <c r="DE5" s="319"/>
      <c r="DF5" s="319"/>
      <c r="DG5" s="319"/>
      <c r="DH5" s="319"/>
      <c r="DI5" s="319"/>
      <c r="DJ5" s="319"/>
      <c r="DK5" s="319"/>
      <c r="DL5" s="319"/>
      <c r="DM5" s="319"/>
      <c r="DN5" s="319"/>
      <c r="DO5" s="319"/>
      <c r="DP5" s="319"/>
      <c r="DQ5" s="319"/>
      <c r="DR5" s="319"/>
      <c r="DS5" s="319"/>
      <c r="DT5" s="319"/>
      <c r="DU5" s="319"/>
      <c r="DV5" s="319"/>
      <c r="DW5" s="319"/>
      <c r="DX5" s="319"/>
      <c r="DY5" s="319"/>
      <c r="DZ5" s="319"/>
      <c r="EA5" s="319"/>
      <c r="EB5" s="319"/>
      <c r="EC5" s="319"/>
      <c r="ED5" s="319"/>
      <c r="EE5" s="319"/>
      <c r="EF5" s="319"/>
      <c r="EG5" s="319"/>
      <c r="EH5" s="319"/>
      <c r="EI5" s="319"/>
      <c r="EJ5" s="319"/>
      <c r="EK5" s="319"/>
      <c r="EL5" s="319"/>
      <c r="EM5" s="319"/>
      <c r="EN5" s="319"/>
      <c r="EO5" s="319"/>
      <c r="EP5" s="319"/>
      <c r="EQ5" s="319"/>
      <c r="ER5" s="319"/>
      <c r="ES5" s="319"/>
      <c r="ET5" s="319"/>
      <c r="EU5" s="319"/>
      <c r="EV5" s="319"/>
      <c r="EW5" s="319"/>
      <c r="EX5" s="319"/>
      <c r="EY5" s="319"/>
      <c r="EZ5" s="319"/>
      <c r="FA5" s="319"/>
      <c r="FB5" s="319"/>
      <c r="FC5" s="319"/>
      <c r="FD5" s="319"/>
      <c r="FE5" s="319"/>
      <c r="FF5" s="319"/>
      <c r="FG5" s="319"/>
      <c r="FH5" s="319"/>
      <c r="FI5" s="319"/>
      <c r="FJ5" s="319"/>
      <c r="FK5" s="319"/>
      <c r="FL5" s="319"/>
      <c r="FM5" s="319"/>
      <c r="FN5" s="319"/>
      <c r="FO5" s="319"/>
      <c r="FP5" s="319"/>
      <c r="FQ5" s="319"/>
      <c r="FR5" s="319"/>
      <c r="FS5" s="319"/>
      <c r="FT5" s="319"/>
      <c r="FU5" s="319"/>
      <c r="FV5" s="319"/>
      <c r="FW5" s="319"/>
      <c r="FX5" s="319"/>
      <c r="FY5" s="319"/>
      <c r="FZ5" s="319"/>
      <c r="GA5" s="319"/>
      <c r="GB5" s="319"/>
      <c r="GC5" s="319"/>
      <c r="GD5" s="319"/>
      <c r="GE5" s="319"/>
      <c r="GF5" s="319"/>
      <c r="GG5" s="319"/>
      <c r="GH5" s="319"/>
      <c r="GI5" s="319"/>
      <c r="GJ5" s="319"/>
      <c r="GK5" s="319"/>
      <c r="GL5" s="319"/>
      <c r="GM5" s="319"/>
      <c r="GN5" s="319"/>
      <c r="GO5" s="319"/>
      <c r="GP5" s="319"/>
      <c r="GQ5" s="319"/>
      <c r="GR5" s="319"/>
      <c r="GS5" s="319"/>
      <c r="GT5" s="319"/>
      <c r="GU5" s="319"/>
      <c r="GV5" s="319"/>
      <c r="GW5" s="319"/>
      <c r="GX5" s="319"/>
      <c r="GY5" s="319"/>
      <c r="GZ5" s="319"/>
      <c r="HA5" s="319"/>
      <c r="HB5" s="319"/>
      <c r="HC5" s="319"/>
      <c r="HD5" s="319"/>
      <c r="HE5" s="319"/>
      <c r="HF5" s="319"/>
      <c r="HG5" s="319"/>
      <c r="HH5" s="319"/>
      <c r="HI5" s="319"/>
      <c r="HJ5" s="319"/>
      <c r="HK5" s="319"/>
      <c r="HL5" s="319"/>
      <c r="HM5" s="319"/>
      <c r="HN5" s="319"/>
      <c r="HO5" s="319"/>
      <c r="HP5" s="319"/>
      <c r="HQ5" s="319"/>
      <c r="HR5" s="319"/>
      <c r="HS5" s="319"/>
      <c r="HT5" s="319"/>
      <c r="HU5" s="319"/>
      <c r="HV5" s="319"/>
      <c r="HW5" s="319"/>
      <c r="HX5" s="319"/>
      <c r="HY5" s="319"/>
      <c r="HZ5" s="319"/>
      <c r="IA5" s="319"/>
    </row>
    <row r="6" spans="2:235" s="352" customFormat="1" ht="42.75" customHeight="1" thickBot="1">
      <c r="B6" s="858"/>
      <c r="C6" s="692"/>
      <c r="D6" s="693"/>
      <c r="E6" s="693"/>
      <c r="F6" s="693"/>
      <c r="G6" s="693"/>
      <c r="H6" s="693"/>
      <c r="I6" s="693"/>
      <c r="J6" s="693"/>
      <c r="K6" s="693"/>
      <c r="L6" s="693"/>
      <c r="M6" s="693"/>
      <c r="N6" s="693"/>
      <c r="O6" s="693"/>
      <c r="P6" s="693"/>
      <c r="Q6" s="694"/>
      <c r="R6" s="698"/>
      <c r="S6" s="699"/>
      <c r="T6" s="699"/>
      <c r="U6" s="699"/>
      <c r="V6" s="699"/>
      <c r="W6" s="699"/>
      <c r="X6" s="699"/>
      <c r="Y6" s="699"/>
      <c r="Z6" s="699"/>
      <c r="AA6" s="699"/>
      <c r="AB6" s="699"/>
      <c r="AC6" s="699"/>
      <c r="AD6" s="699"/>
      <c r="AE6" s="699"/>
      <c r="AF6" s="699"/>
      <c r="AG6" s="699"/>
      <c r="AH6" s="699"/>
      <c r="AI6" s="700"/>
      <c r="AJ6" s="692"/>
      <c r="AK6" s="693"/>
      <c r="AL6" s="693"/>
      <c r="AM6" s="693"/>
      <c r="AN6" s="693"/>
      <c r="AO6" s="693"/>
      <c r="AP6" s="693"/>
      <c r="AQ6" s="693"/>
      <c r="AR6" s="693"/>
      <c r="AS6" s="693"/>
      <c r="AT6" s="693"/>
      <c r="AU6" s="318"/>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BS6" s="319"/>
      <c r="BT6" s="319"/>
      <c r="BU6" s="319"/>
      <c r="BV6" s="319"/>
      <c r="BW6" s="319"/>
      <c r="BX6" s="319"/>
      <c r="BY6" s="319"/>
      <c r="BZ6" s="319"/>
      <c r="CA6" s="319"/>
      <c r="CB6" s="319"/>
      <c r="CC6" s="319"/>
      <c r="CD6" s="319"/>
      <c r="CE6" s="319"/>
      <c r="CF6" s="319"/>
      <c r="CG6" s="319"/>
      <c r="CH6" s="319"/>
      <c r="CI6" s="319"/>
      <c r="CJ6" s="319"/>
      <c r="CK6" s="319"/>
      <c r="CL6" s="319"/>
      <c r="CM6" s="319"/>
      <c r="CN6" s="319"/>
      <c r="CO6" s="319"/>
      <c r="CP6" s="319"/>
      <c r="CQ6" s="319"/>
      <c r="CR6" s="319"/>
      <c r="CS6" s="319"/>
      <c r="CT6" s="319"/>
      <c r="CU6" s="319"/>
      <c r="CV6" s="319"/>
      <c r="CW6" s="319"/>
      <c r="CX6" s="319"/>
      <c r="CY6" s="319"/>
      <c r="CZ6" s="319"/>
      <c r="DA6" s="319"/>
      <c r="DB6" s="319"/>
      <c r="DC6" s="319"/>
      <c r="DD6" s="319"/>
      <c r="DE6" s="319"/>
      <c r="DF6" s="319"/>
      <c r="DG6" s="319"/>
      <c r="DH6" s="319"/>
      <c r="DI6" s="319"/>
      <c r="DJ6" s="319"/>
      <c r="DK6" s="319"/>
      <c r="DL6" s="319"/>
      <c r="DM6" s="319"/>
      <c r="DN6" s="319"/>
      <c r="DO6" s="319"/>
      <c r="DP6" s="319"/>
      <c r="DQ6" s="319"/>
      <c r="DR6" s="319"/>
      <c r="DS6" s="319"/>
      <c r="DT6" s="319"/>
      <c r="DU6" s="319"/>
      <c r="DV6" s="319"/>
      <c r="DW6" s="319"/>
      <c r="DX6" s="319"/>
      <c r="DY6" s="319"/>
      <c r="DZ6" s="319"/>
      <c r="EA6" s="319"/>
      <c r="EB6" s="319"/>
      <c r="EC6" s="319"/>
      <c r="ED6" s="319"/>
      <c r="EE6" s="319"/>
      <c r="EF6" s="319"/>
      <c r="EG6" s="319"/>
      <c r="EH6" s="319"/>
      <c r="EI6" s="319"/>
      <c r="EJ6" s="319"/>
      <c r="EK6" s="319"/>
      <c r="EL6" s="319"/>
      <c r="EM6" s="319"/>
      <c r="EN6" s="319"/>
      <c r="EO6" s="319"/>
      <c r="EP6" s="319"/>
      <c r="EQ6" s="319"/>
      <c r="ER6" s="319"/>
      <c r="ES6" s="319"/>
      <c r="ET6" s="319"/>
      <c r="EU6" s="319"/>
      <c r="EV6" s="319"/>
      <c r="EW6" s="319"/>
      <c r="EX6" s="319"/>
      <c r="EY6" s="319"/>
      <c r="EZ6" s="319"/>
      <c r="FA6" s="319"/>
      <c r="FB6" s="319"/>
      <c r="FC6" s="319"/>
      <c r="FD6" s="319"/>
      <c r="FE6" s="319"/>
      <c r="FF6" s="319"/>
      <c r="FG6" s="319"/>
      <c r="FH6" s="319"/>
      <c r="FI6" s="319"/>
      <c r="FJ6" s="319"/>
      <c r="FK6" s="319"/>
      <c r="FL6" s="319"/>
      <c r="FM6" s="319"/>
      <c r="FN6" s="319"/>
      <c r="FO6" s="319"/>
      <c r="FP6" s="319"/>
      <c r="FQ6" s="319"/>
      <c r="FR6" s="319"/>
      <c r="FS6" s="319"/>
      <c r="FT6" s="319"/>
      <c r="FU6" s="319"/>
      <c r="FV6" s="319"/>
      <c r="FW6" s="319"/>
      <c r="FX6" s="319"/>
      <c r="FY6" s="319"/>
      <c r="FZ6" s="319"/>
      <c r="GA6" s="319"/>
      <c r="GB6" s="319"/>
      <c r="GC6" s="319"/>
      <c r="GD6" s="319"/>
      <c r="GE6" s="319"/>
      <c r="GF6" s="319"/>
      <c r="GG6" s="319"/>
      <c r="GH6" s="319"/>
      <c r="GI6" s="319"/>
      <c r="GJ6" s="319"/>
      <c r="GK6" s="319"/>
      <c r="GL6" s="319"/>
      <c r="GM6" s="319"/>
      <c r="GN6" s="319"/>
      <c r="GO6" s="319"/>
      <c r="GP6" s="319"/>
      <c r="GQ6" s="319"/>
      <c r="GR6" s="319"/>
      <c r="GS6" s="319"/>
      <c r="GT6" s="319"/>
      <c r="GU6" s="319"/>
      <c r="GV6" s="319"/>
      <c r="GW6" s="319"/>
      <c r="GX6" s="319"/>
      <c r="GY6" s="319"/>
      <c r="GZ6" s="319"/>
      <c r="HA6" s="319"/>
      <c r="HB6" s="319"/>
      <c r="HC6" s="319"/>
      <c r="HD6" s="319"/>
      <c r="HE6" s="319"/>
      <c r="HF6" s="319"/>
      <c r="HG6" s="319"/>
      <c r="HH6" s="319"/>
      <c r="HI6" s="319"/>
      <c r="HJ6" s="319"/>
      <c r="HK6" s="319"/>
      <c r="HL6" s="319"/>
      <c r="HM6" s="319"/>
      <c r="HN6" s="319"/>
      <c r="HO6" s="319"/>
      <c r="HP6" s="319"/>
      <c r="HQ6" s="319"/>
      <c r="HR6" s="319"/>
      <c r="HS6" s="319"/>
      <c r="HT6" s="319"/>
      <c r="HU6" s="319"/>
      <c r="HV6" s="319"/>
      <c r="HW6" s="319"/>
      <c r="HX6" s="319"/>
      <c r="HY6" s="319"/>
      <c r="HZ6" s="319"/>
      <c r="IA6" s="319"/>
    </row>
    <row r="7" spans="2:235" s="184" customFormat="1" ht="33" customHeight="1">
      <c r="B7" s="714" t="s">
        <v>42</v>
      </c>
      <c r="C7" s="715"/>
      <c r="D7" s="864" t="s">
        <v>718</v>
      </c>
      <c r="E7" s="864"/>
      <c r="F7" s="864"/>
      <c r="G7" s="864"/>
      <c r="H7" s="864"/>
      <c r="I7" s="864"/>
      <c r="J7" s="864"/>
      <c r="K7" s="864"/>
      <c r="L7" s="864"/>
      <c r="M7" s="864"/>
      <c r="N7" s="864"/>
      <c r="O7" s="864"/>
      <c r="P7" s="864"/>
      <c r="Q7" s="864"/>
      <c r="R7" s="864"/>
      <c r="S7" s="864"/>
      <c r="T7" s="864"/>
      <c r="U7" s="864"/>
      <c r="V7" s="864"/>
      <c r="W7" s="864"/>
      <c r="X7" s="864"/>
      <c r="Y7" s="864"/>
      <c r="Z7" s="864"/>
      <c r="AA7" s="865" t="s">
        <v>43</v>
      </c>
      <c r="AB7" s="865"/>
      <c r="AC7" s="866" t="s">
        <v>237</v>
      </c>
      <c r="AD7" s="866"/>
      <c r="AE7" s="866"/>
      <c r="AF7" s="866"/>
      <c r="AG7" s="866"/>
      <c r="AH7" s="866"/>
      <c r="AI7" s="866"/>
      <c r="AJ7" s="866"/>
      <c r="AK7" s="865" t="s">
        <v>44</v>
      </c>
      <c r="AL7" s="865"/>
      <c r="AM7" s="780" t="s">
        <v>517</v>
      </c>
      <c r="AN7" s="780"/>
      <c r="AO7" s="780"/>
      <c r="AP7" s="780"/>
      <c r="AQ7" s="780"/>
      <c r="AR7" s="780"/>
      <c r="AS7" s="780"/>
      <c r="AT7" s="780"/>
      <c r="AU7" s="185"/>
    </row>
    <row r="8" spans="2:235" s="184" customFormat="1" ht="24" customHeight="1">
      <c r="B8" s="719" t="s">
        <v>45</v>
      </c>
      <c r="C8" s="720"/>
      <c r="D8" s="861" t="s">
        <v>562</v>
      </c>
      <c r="E8" s="862"/>
      <c r="F8" s="862"/>
      <c r="G8" s="862"/>
      <c r="H8" s="862"/>
      <c r="I8" s="862"/>
      <c r="J8" s="862"/>
      <c r="K8" s="862"/>
      <c r="L8" s="862"/>
      <c r="M8" s="862"/>
      <c r="N8" s="862"/>
      <c r="O8" s="862"/>
      <c r="P8" s="862"/>
      <c r="Q8" s="862"/>
      <c r="R8" s="862"/>
      <c r="S8" s="862"/>
      <c r="T8" s="862"/>
      <c r="U8" s="862"/>
      <c r="V8" s="862"/>
      <c r="W8" s="862"/>
      <c r="X8" s="862"/>
      <c r="Y8" s="862"/>
      <c r="Z8" s="862"/>
      <c r="AA8" s="862"/>
      <c r="AB8" s="862"/>
      <c r="AC8" s="862"/>
      <c r="AD8" s="862"/>
      <c r="AE8" s="862"/>
      <c r="AF8" s="862"/>
      <c r="AG8" s="862"/>
      <c r="AH8" s="862"/>
      <c r="AI8" s="862"/>
      <c r="AJ8" s="862"/>
      <c r="AK8" s="862"/>
      <c r="AL8" s="863"/>
      <c r="AM8" s="186" t="s">
        <v>46</v>
      </c>
      <c r="AN8" s="790"/>
      <c r="AO8" s="791"/>
      <c r="AP8" s="791"/>
      <c r="AQ8" s="791"/>
      <c r="AR8" s="791"/>
      <c r="AS8" s="791"/>
      <c r="AT8" s="791"/>
      <c r="AU8" s="185"/>
    </row>
    <row r="9" spans="2:235" s="475" customFormat="1" ht="27.75" customHeight="1">
      <c r="B9" s="845" t="s">
        <v>732</v>
      </c>
      <c r="C9" s="846"/>
      <c r="D9" s="846"/>
      <c r="E9" s="846"/>
      <c r="F9" s="846"/>
      <c r="G9" s="846"/>
      <c r="H9" s="846"/>
      <c r="I9" s="846"/>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6"/>
      <c r="AP9" s="846"/>
      <c r="AQ9" s="846"/>
      <c r="AR9" s="846"/>
      <c r="AS9" s="846"/>
      <c r="AT9" s="846"/>
      <c r="AU9" s="474"/>
    </row>
    <row r="10" spans="2:235" s="475" customFormat="1" ht="25.5" customHeight="1">
      <c r="B10" s="825"/>
      <c r="C10" s="821"/>
      <c r="D10" s="821"/>
      <c r="E10" s="821" t="s">
        <v>48</v>
      </c>
      <c r="F10" s="821"/>
      <c r="G10" s="821"/>
      <c r="H10" s="821"/>
      <c r="I10" s="821"/>
      <c r="J10" s="821"/>
      <c r="K10" s="821"/>
      <c r="L10" s="821"/>
      <c r="M10" s="821"/>
      <c r="N10" s="821"/>
      <c r="O10" s="821"/>
      <c r="P10" s="821"/>
      <c r="Q10" s="821"/>
      <c r="R10" s="821"/>
      <c r="S10" s="821"/>
      <c r="T10" s="821"/>
      <c r="U10" s="821" t="s">
        <v>49</v>
      </c>
      <c r="V10" s="821"/>
      <c r="W10" s="821"/>
      <c r="X10" s="821"/>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c r="AU10" s="474"/>
    </row>
    <row r="11" spans="2:235" s="477" customFormat="1" ht="54.75" customHeight="1">
      <c r="B11" s="825" t="s">
        <v>50</v>
      </c>
      <c r="C11" s="821" t="s">
        <v>51</v>
      </c>
      <c r="D11" s="821" t="s">
        <v>52</v>
      </c>
      <c r="E11" s="821" t="s">
        <v>53</v>
      </c>
      <c r="F11" s="821"/>
      <c r="G11" s="821"/>
      <c r="H11" s="821" t="s">
        <v>54</v>
      </c>
      <c r="I11" s="821"/>
      <c r="J11" s="821"/>
      <c r="K11" s="821" t="s">
        <v>55</v>
      </c>
      <c r="L11" s="821"/>
      <c r="M11" s="821"/>
      <c r="N11" s="821" t="s">
        <v>56</v>
      </c>
      <c r="O11" s="821"/>
      <c r="P11" s="821"/>
      <c r="Q11" s="821" t="s">
        <v>57</v>
      </c>
      <c r="R11" s="821"/>
      <c r="S11" s="821"/>
      <c r="T11" s="255" t="s">
        <v>58</v>
      </c>
      <c r="U11" s="821" t="s">
        <v>59</v>
      </c>
      <c r="V11" s="821" t="s">
        <v>60</v>
      </c>
      <c r="W11" s="821" t="s">
        <v>61</v>
      </c>
      <c r="X11" s="821" t="s">
        <v>62</v>
      </c>
      <c r="Y11" s="821"/>
      <c r="Z11" s="823" t="s">
        <v>63</v>
      </c>
      <c r="AA11" s="821" t="s">
        <v>64</v>
      </c>
      <c r="AB11" s="821" t="s">
        <v>65</v>
      </c>
      <c r="AC11" s="821" t="s">
        <v>66</v>
      </c>
      <c r="AD11" s="821" t="s">
        <v>67</v>
      </c>
      <c r="AE11" s="821" t="s">
        <v>68</v>
      </c>
      <c r="AF11" s="821" t="s">
        <v>69</v>
      </c>
      <c r="AG11" s="821"/>
      <c r="AH11" s="821"/>
      <c r="AI11" s="821" t="s">
        <v>70</v>
      </c>
      <c r="AJ11" s="821" t="s">
        <v>71</v>
      </c>
      <c r="AK11" s="827" t="s">
        <v>72</v>
      </c>
      <c r="AL11" s="828"/>
      <c r="AM11" s="828"/>
      <c r="AN11" s="828"/>
      <c r="AO11" s="828"/>
      <c r="AP11" s="828"/>
      <c r="AQ11" s="829"/>
      <c r="AR11" s="830" t="s">
        <v>73</v>
      </c>
      <c r="AS11" s="821" t="s">
        <v>74</v>
      </c>
      <c r="AT11" s="821" t="s">
        <v>75</v>
      </c>
      <c r="AU11" s="476"/>
    </row>
    <row r="12" spans="2:235" s="477" customFormat="1" ht="61.5" customHeight="1">
      <c r="B12" s="826"/>
      <c r="C12" s="822"/>
      <c r="D12" s="822"/>
      <c r="E12" s="453" t="s">
        <v>76</v>
      </c>
      <c r="F12" s="453" t="s">
        <v>77</v>
      </c>
      <c r="G12" s="453" t="s">
        <v>78</v>
      </c>
      <c r="H12" s="453" t="s">
        <v>76</v>
      </c>
      <c r="I12" s="453" t="s">
        <v>77</v>
      </c>
      <c r="J12" s="453" t="s">
        <v>78</v>
      </c>
      <c r="K12" s="453" t="s">
        <v>76</v>
      </c>
      <c r="L12" s="453" t="s">
        <v>77</v>
      </c>
      <c r="M12" s="453" t="s">
        <v>78</v>
      </c>
      <c r="N12" s="453" t="s">
        <v>76</v>
      </c>
      <c r="O12" s="453" t="s">
        <v>77</v>
      </c>
      <c r="P12" s="453" t="s">
        <v>78</v>
      </c>
      <c r="Q12" s="453" t="s">
        <v>76</v>
      </c>
      <c r="R12" s="453" t="s">
        <v>77</v>
      </c>
      <c r="S12" s="453" t="s">
        <v>78</v>
      </c>
      <c r="T12" s="79">
        <f>SUM(T13:T15)</f>
        <v>0</v>
      </c>
      <c r="U12" s="822"/>
      <c r="V12" s="822"/>
      <c r="W12" s="822"/>
      <c r="X12" s="454" t="s">
        <v>79</v>
      </c>
      <c r="Y12" s="454" t="s">
        <v>80</v>
      </c>
      <c r="Z12" s="824"/>
      <c r="AA12" s="822"/>
      <c r="AB12" s="822"/>
      <c r="AC12" s="822"/>
      <c r="AD12" s="822"/>
      <c r="AE12" s="821"/>
      <c r="AF12" s="455" t="s">
        <v>733</v>
      </c>
      <c r="AG12" s="455" t="s">
        <v>82</v>
      </c>
      <c r="AH12" s="456" t="s">
        <v>734</v>
      </c>
      <c r="AI12" s="821"/>
      <c r="AJ12" s="822"/>
      <c r="AK12" s="457" t="s">
        <v>84</v>
      </c>
      <c r="AL12" s="457" t="s">
        <v>85</v>
      </c>
      <c r="AM12" s="457" t="s">
        <v>86</v>
      </c>
      <c r="AN12" s="457" t="s">
        <v>87</v>
      </c>
      <c r="AO12" s="457" t="s">
        <v>735</v>
      </c>
      <c r="AP12" s="457" t="s">
        <v>89</v>
      </c>
      <c r="AQ12" s="457" t="s">
        <v>90</v>
      </c>
      <c r="AR12" s="831"/>
      <c r="AS12" s="822"/>
      <c r="AT12" s="822"/>
      <c r="AU12" s="476"/>
    </row>
    <row r="13" spans="2:235" s="184" customFormat="1" ht="161.25" customHeight="1">
      <c r="B13" s="347">
        <v>1</v>
      </c>
      <c r="C13" s="26" t="s">
        <v>736</v>
      </c>
      <c r="D13" s="190">
        <v>0.25</v>
      </c>
      <c r="E13" s="191">
        <v>1</v>
      </c>
      <c r="F13" s="71"/>
      <c r="G13" s="192">
        <f>IF(ISERROR(F13/E13),"",(F13/E13))</f>
        <v>0</v>
      </c>
      <c r="H13" s="191">
        <v>1</v>
      </c>
      <c r="I13" s="71"/>
      <c r="J13" s="192">
        <f>IF(ISERROR(I13/H13),"",(I13/H13))</f>
        <v>0</v>
      </c>
      <c r="K13" s="191">
        <v>1</v>
      </c>
      <c r="L13" s="71"/>
      <c r="M13" s="192">
        <f>IF(ISERROR(L13/K13),"",(L13/K13))</f>
        <v>0</v>
      </c>
      <c r="N13" s="191">
        <v>1</v>
      </c>
      <c r="O13" s="71"/>
      <c r="P13" s="192">
        <f>IF(ISERROR(O13/N13),"",(O13/N13))</f>
        <v>0</v>
      </c>
      <c r="Q13" s="191">
        <f>E13+H13+K13+N13</f>
        <v>4</v>
      </c>
      <c r="R13" s="193"/>
      <c r="S13" s="192">
        <f>IF((IF(ISERROR(R13/Q13),0,(R13/Q13)))&gt;1,1,(IF(ISERROR(R13/Q13),0,(R13/Q13))))</f>
        <v>0</v>
      </c>
      <c r="T13" s="194">
        <f>S13*D13</f>
        <v>0</v>
      </c>
      <c r="U13" s="40" t="s">
        <v>737</v>
      </c>
      <c r="V13" s="26" t="s">
        <v>238</v>
      </c>
      <c r="W13" s="27" t="s">
        <v>102</v>
      </c>
      <c r="X13" s="27" t="s">
        <v>738</v>
      </c>
      <c r="Y13" s="27" t="s">
        <v>739</v>
      </c>
      <c r="Z13" s="27" t="s">
        <v>92</v>
      </c>
      <c r="AA13" s="28" t="s">
        <v>239</v>
      </c>
      <c r="AB13" s="27" t="s">
        <v>93</v>
      </c>
      <c r="AC13" s="27" t="s">
        <v>91</v>
      </c>
      <c r="AD13" s="27" t="s">
        <v>94</v>
      </c>
      <c r="AE13" s="27" t="s">
        <v>95</v>
      </c>
      <c r="AF13" s="27">
        <v>12</v>
      </c>
      <c r="AG13" s="28">
        <v>2022</v>
      </c>
      <c r="AH13" s="28">
        <v>2022</v>
      </c>
      <c r="AI13" s="27" t="s">
        <v>96</v>
      </c>
      <c r="AJ13" s="211" t="s">
        <v>97</v>
      </c>
      <c r="AK13" s="26" t="s">
        <v>156</v>
      </c>
      <c r="AL13" s="26" t="s">
        <v>240</v>
      </c>
      <c r="AM13" s="26" t="s">
        <v>241</v>
      </c>
      <c r="AN13" s="26" t="s">
        <v>242</v>
      </c>
      <c r="AO13" s="26" t="s">
        <v>160</v>
      </c>
      <c r="AP13" s="26" t="s">
        <v>107</v>
      </c>
      <c r="AQ13" s="29" t="s">
        <v>108</v>
      </c>
      <c r="AR13" s="28" t="s">
        <v>243</v>
      </c>
      <c r="AS13" s="211"/>
      <c r="AT13" s="30" t="s">
        <v>244</v>
      </c>
      <c r="AU13" s="185"/>
    </row>
    <row r="14" spans="2:235" s="184" customFormat="1" ht="145.5" customHeight="1">
      <c r="B14" s="348">
        <v>2</v>
      </c>
      <c r="C14" s="40" t="s">
        <v>740</v>
      </c>
      <c r="D14" s="190">
        <v>0.25</v>
      </c>
      <c r="E14" s="240">
        <v>1</v>
      </c>
      <c r="F14" s="71"/>
      <c r="G14" s="192">
        <f>IF(ISERROR(F14/E14),"",(F14/E14))</f>
        <v>0</v>
      </c>
      <c r="H14" s="191">
        <v>1</v>
      </c>
      <c r="I14" s="71"/>
      <c r="J14" s="192">
        <f>IF(ISERROR(I14/H14),"",(I14/H14))</f>
        <v>0</v>
      </c>
      <c r="K14" s="191">
        <v>1</v>
      </c>
      <c r="L14" s="71"/>
      <c r="M14" s="192">
        <f>IF(ISERROR(L14/K14),"",(L14/K14))</f>
        <v>0</v>
      </c>
      <c r="N14" s="191">
        <v>1</v>
      </c>
      <c r="O14" s="71"/>
      <c r="P14" s="192">
        <f>IF(ISERROR(O14/N14),"",(O14/N14))</f>
        <v>0</v>
      </c>
      <c r="Q14" s="191">
        <f t="shared" ref="Q14:Q16" si="0">E14+H14+K14+N14</f>
        <v>4</v>
      </c>
      <c r="R14" s="71"/>
      <c r="S14" s="192">
        <f>IF((IF(ISERROR(R14/Q14),0,(R14/Q14)))&gt;1,1,(IF(ISERROR(R14/Q14),0,(R14/Q14))))</f>
        <v>0</v>
      </c>
      <c r="T14" s="194">
        <f t="shared" ref="T14:T16" si="1">S14*D14</f>
        <v>0</v>
      </c>
      <c r="U14" s="26" t="s">
        <v>741</v>
      </c>
      <c r="V14" s="26" t="s">
        <v>742</v>
      </c>
      <c r="W14" s="27" t="s">
        <v>102</v>
      </c>
      <c r="X14" s="211" t="s">
        <v>743</v>
      </c>
      <c r="Y14" s="211" t="s">
        <v>744</v>
      </c>
      <c r="Z14" s="27" t="s">
        <v>92</v>
      </c>
      <c r="AA14" s="28" t="s">
        <v>239</v>
      </c>
      <c r="AB14" s="27" t="s">
        <v>93</v>
      </c>
      <c r="AC14" s="27" t="s">
        <v>91</v>
      </c>
      <c r="AD14" s="27" t="s">
        <v>94</v>
      </c>
      <c r="AE14" s="27" t="s">
        <v>95</v>
      </c>
      <c r="AF14" s="27">
        <v>4</v>
      </c>
      <c r="AG14" s="28">
        <v>2022</v>
      </c>
      <c r="AH14" s="28">
        <v>2022</v>
      </c>
      <c r="AI14" s="27" t="s">
        <v>96</v>
      </c>
      <c r="AJ14" s="211" t="s">
        <v>97</v>
      </c>
      <c r="AK14" s="26" t="s">
        <v>150</v>
      </c>
      <c r="AL14" s="26" t="s">
        <v>245</v>
      </c>
      <c r="AM14" s="26" t="s">
        <v>246</v>
      </c>
      <c r="AN14" s="40" t="s">
        <v>247</v>
      </c>
      <c r="AO14" s="26" t="s">
        <v>161</v>
      </c>
      <c r="AP14" s="26" t="s">
        <v>107</v>
      </c>
      <c r="AQ14" s="29" t="s">
        <v>108</v>
      </c>
      <c r="AR14" s="28" t="s">
        <v>243</v>
      </c>
      <c r="AS14" s="211"/>
      <c r="AT14" s="30" t="s">
        <v>244</v>
      </c>
      <c r="AU14" s="185"/>
    </row>
    <row r="15" spans="2:235" s="184" customFormat="1" ht="190.5" customHeight="1">
      <c r="B15" s="348">
        <v>3</v>
      </c>
      <c r="C15" s="26" t="s">
        <v>248</v>
      </c>
      <c r="D15" s="190">
        <v>0.25</v>
      </c>
      <c r="E15" s="240">
        <v>1</v>
      </c>
      <c r="F15" s="71"/>
      <c r="G15" s="192">
        <f t="shared" ref="G15:G16" si="2">IF(ISERROR(F15/E15),"",(F15/E15))</f>
        <v>0</v>
      </c>
      <c r="H15" s="191">
        <v>1</v>
      </c>
      <c r="I15" s="71"/>
      <c r="J15" s="192">
        <f t="shared" ref="J15:J16" si="3">IF(ISERROR(I15/H15),"",(I15/H15))</f>
        <v>0</v>
      </c>
      <c r="K15" s="191">
        <v>1</v>
      </c>
      <c r="L15" s="71"/>
      <c r="M15" s="192">
        <f t="shared" ref="M15:M16" si="4">IF(ISERROR(L15/K15),"",(L15/K15))</f>
        <v>0</v>
      </c>
      <c r="N15" s="191">
        <v>1</v>
      </c>
      <c r="O15" s="71"/>
      <c r="P15" s="192">
        <f t="shared" ref="P15:P16" si="5">IF(ISERROR(O15/N15),"",(O15/N15))</f>
        <v>0</v>
      </c>
      <c r="Q15" s="191">
        <f t="shared" si="0"/>
        <v>4</v>
      </c>
      <c r="R15" s="71"/>
      <c r="S15" s="192">
        <f t="shared" ref="S15:S16" si="6">IF((IF(ISERROR(R15/Q15),0,(R15/Q15)))&gt;1,1,(IF(ISERROR(R15/Q15),0,(R15/Q15))))</f>
        <v>0</v>
      </c>
      <c r="T15" s="194">
        <f t="shared" si="1"/>
        <v>0</v>
      </c>
      <c r="U15" s="26" t="s">
        <v>249</v>
      </c>
      <c r="V15" s="26" t="s">
        <v>250</v>
      </c>
      <c r="W15" s="27" t="s">
        <v>102</v>
      </c>
      <c r="X15" s="211" t="s">
        <v>251</v>
      </c>
      <c r="Y15" s="211" t="s">
        <v>252</v>
      </c>
      <c r="Z15" s="27" t="s">
        <v>92</v>
      </c>
      <c r="AA15" s="28" t="s">
        <v>239</v>
      </c>
      <c r="AB15" s="27" t="s">
        <v>93</v>
      </c>
      <c r="AC15" s="27" t="s">
        <v>91</v>
      </c>
      <c r="AD15" s="27" t="s">
        <v>94</v>
      </c>
      <c r="AE15" s="27" t="s">
        <v>95</v>
      </c>
      <c r="AF15" s="27">
        <v>4</v>
      </c>
      <c r="AG15" s="28">
        <v>2022</v>
      </c>
      <c r="AH15" s="28">
        <v>2022</v>
      </c>
      <c r="AI15" s="27" t="s">
        <v>96</v>
      </c>
      <c r="AJ15" s="27" t="s">
        <v>97</v>
      </c>
      <c r="AK15" s="26" t="s">
        <v>98</v>
      </c>
      <c r="AL15" s="26" t="s">
        <v>245</v>
      </c>
      <c r="AM15" s="26" t="s">
        <v>246</v>
      </c>
      <c r="AN15" s="26" t="s">
        <v>253</v>
      </c>
      <c r="AO15" s="26" t="s">
        <v>254</v>
      </c>
      <c r="AP15" s="26" t="s">
        <v>107</v>
      </c>
      <c r="AQ15" s="29" t="s">
        <v>108</v>
      </c>
      <c r="AR15" s="28" t="s">
        <v>243</v>
      </c>
      <c r="AS15" s="211"/>
      <c r="AT15" s="30" t="s">
        <v>244</v>
      </c>
      <c r="AU15" s="185"/>
    </row>
    <row r="16" spans="2:235" s="184" customFormat="1" ht="228.75" customHeight="1">
      <c r="B16" s="349">
        <v>4</v>
      </c>
      <c r="C16" s="26" t="s">
        <v>255</v>
      </c>
      <c r="D16" s="190">
        <v>0.25</v>
      </c>
      <c r="E16" s="240">
        <v>3</v>
      </c>
      <c r="F16" s="240"/>
      <c r="G16" s="192">
        <f t="shared" si="2"/>
        <v>0</v>
      </c>
      <c r="H16" s="240">
        <v>3</v>
      </c>
      <c r="I16" s="240"/>
      <c r="J16" s="192">
        <f t="shared" si="3"/>
        <v>0</v>
      </c>
      <c r="K16" s="240">
        <v>3</v>
      </c>
      <c r="L16" s="240"/>
      <c r="M16" s="192">
        <f t="shared" si="4"/>
        <v>0</v>
      </c>
      <c r="N16" s="240">
        <v>3</v>
      </c>
      <c r="O16" s="240"/>
      <c r="P16" s="192">
        <f t="shared" si="5"/>
        <v>0</v>
      </c>
      <c r="Q16" s="191">
        <f t="shared" si="0"/>
        <v>12</v>
      </c>
      <c r="R16" s="71"/>
      <c r="S16" s="192">
        <f t="shared" si="6"/>
        <v>0</v>
      </c>
      <c r="T16" s="194">
        <f t="shared" si="1"/>
        <v>0</v>
      </c>
      <c r="U16" s="26" t="s">
        <v>256</v>
      </c>
      <c r="V16" s="26" t="s">
        <v>257</v>
      </c>
      <c r="W16" s="27" t="s">
        <v>102</v>
      </c>
      <c r="X16" s="211" t="s">
        <v>258</v>
      </c>
      <c r="Y16" s="211" t="s">
        <v>259</v>
      </c>
      <c r="Z16" s="27" t="s">
        <v>92</v>
      </c>
      <c r="AA16" s="28" t="s">
        <v>239</v>
      </c>
      <c r="AB16" s="27" t="s">
        <v>93</v>
      </c>
      <c r="AC16" s="27" t="s">
        <v>91</v>
      </c>
      <c r="AD16" s="27" t="s">
        <v>106</v>
      </c>
      <c r="AE16" s="27" t="s">
        <v>95</v>
      </c>
      <c r="AF16" s="27">
        <v>12</v>
      </c>
      <c r="AG16" s="28">
        <v>2022</v>
      </c>
      <c r="AH16" s="28">
        <v>2022</v>
      </c>
      <c r="AI16" s="27" t="s">
        <v>96</v>
      </c>
      <c r="AJ16" s="27" t="s">
        <v>97</v>
      </c>
      <c r="AK16" s="26" t="s">
        <v>98</v>
      </c>
      <c r="AL16" s="26" t="s">
        <v>260</v>
      </c>
      <c r="AM16" s="26" t="s">
        <v>246</v>
      </c>
      <c r="AN16" s="26" t="s">
        <v>261</v>
      </c>
      <c r="AO16" s="26" t="s">
        <v>254</v>
      </c>
      <c r="AP16" s="26" t="s">
        <v>107</v>
      </c>
      <c r="AQ16" s="29" t="s">
        <v>108</v>
      </c>
      <c r="AR16" s="28" t="s">
        <v>243</v>
      </c>
      <c r="AS16" s="211"/>
      <c r="AT16" s="30" t="s">
        <v>244</v>
      </c>
      <c r="AU16" s="185"/>
    </row>
    <row r="17" spans="2:47" s="184" customFormat="1" ht="118.5" hidden="1" customHeight="1" thickBot="1">
      <c r="B17" s="189"/>
      <c r="C17" s="31"/>
      <c r="D17" s="190"/>
      <c r="E17" s="71"/>
      <c r="F17" s="71"/>
      <c r="G17" s="192"/>
      <c r="H17" s="71"/>
      <c r="I17" s="71"/>
      <c r="J17" s="192"/>
      <c r="K17" s="71"/>
      <c r="L17" s="71"/>
      <c r="M17" s="192"/>
      <c r="N17" s="71"/>
      <c r="O17" s="71"/>
      <c r="P17" s="192"/>
      <c r="Q17" s="71"/>
      <c r="R17" s="71"/>
      <c r="S17" s="194"/>
      <c r="T17" s="194"/>
      <c r="U17" s="31"/>
      <c r="V17" s="31"/>
      <c r="W17" s="27"/>
      <c r="X17" s="32"/>
      <c r="Y17" s="32"/>
      <c r="Z17" s="33"/>
      <c r="AA17" s="35"/>
      <c r="AB17" s="33"/>
      <c r="AC17" s="33"/>
      <c r="AD17" s="33"/>
      <c r="AE17" s="33"/>
      <c r="AF17" s="38"/>
      <c r="AG17" s="35"/>
      <c r="AH17" s="35"/>
      <c r="AI17" s="33"/>
      <c r="AJ17" s="33"/>
      <c r="AK17" s="31"/>
      <c r="AL17" s="31"/>
      <c r="AM17" s="31"/>
      <c r="AN17" s="34"/>
      <c r="AO17" s="31"/>
      <c r="AP17" s="31"/>
      <c r="AQ17" s="34"/>
      <c r="AR17" s="35"/>
      <c r="AS17" s="32"/>
      <c r="AT17" s="37"/>
      <c r="AU17" s="185"/>
    </row>
    <row r="18" spans="2:47" s="184" customFormat="1" ht="63.75" hidden="1" customHeight="1">
      <c r="B18" s="271"/>
      <c r="C18" s="272"/>
      <c r="D18" s="273"/>
      <c r="E18" s="274"/>
      <c r="F18" s="274"/>
      <c r="G18" s="275"/>
      <c r="H18" s="274"/>
      <c r="I18" s="274"/>
      <c r="J18" s="275"/>
      <c r="K18" s="274"/>
      <c r="L18" s="274"/>
      <c r="M18" s="275"/>
      <c r="N18" s="274"/>
      <c r="O18" s="274"/>
      <c r="P18" s="275"/>
      <c r="Q18" s="274"/>
      <c r="R18" s="274"/>
      <c r="S18" s="276"/>
      <c r="T18" s="276"/>
      <c r="U18" s="176"/>
      <c r="V18" s="277"/>
      <c r="W18" s="275"/>
      <c r="X18" s="350"/>
      <c r="Y18" s="177"/>
      <c r="Z18" s="123"/>
      <c r="AA18" s="128"/>
      <c r="AB18" s="123"/>
      <c r="AC18" s="123"/>
      <c r="AD18" s="123"/>
      <c r="AE18" s="123"/>
      <c r="AF18" s="123"/>
      <c r="AG18" s="123"/>
      <c r="AH18" s="123"/>
      <c r="AI18" s="123"/>
      <c r="AJ18" s="123"/>
      <c r="AK18" s="125"/>
      <c r="AL18" s="278"/>
      <c r="AM18" s="279"/>
      <c r="AN18" s="279"/>
      <c r="AO18" s="278"/>
      <c r="AP18" s="278"/>
      <c r="AQ18" s="278"/>
      <c r="AR18" s="125"/>
      <c r="AS18" s="125"/>
      <c r="AT18" s="281"/>
      <c r="AU18" s="197"/>
    </row>
    <row r="19" spans="2:47" s="184" customFormat="1" ht="63.75" hidden="1" customHeight="1">
      <c r="B19" s="282"/>
      <c r="C19" s="283"/>
      <c r="D19" s="284"/>
      <c r="E19" s="292"/>
      <c r="F19" s="292"/>
      <c r="G19" s="286"/>
      <c r="H19" s="292"/>
      <c r="I19" s="292"/>
      <c r="J19" s="286"/>
      <c r="K19" s="292"/>
      <c r="L19" s="292"/>
      <c r="M19" s="286"/>
      <c r="N19" s="292"/>
      <c r="O19" s="292"/>
      <c r="P19" s="286"/>
      <c r="Q19" s="292"/>
      <c r="R19" s="292"/>
      <c r="S19" s="287"/>
      <c r="T19" s="287"/>
      <c r="U19" s="283"/>
      <c r="V19" s="288"/>
      <c r="W19" s="286"/>
      <c r="X19" s="144"/>
      <c r="Y19" s="144"/>
      <c r="Z19" s="138"/>
      <c r="AA19" s="143"/>
      <c r="AB19" s="138"/>
      <c r="AC19" s="138"/>
      <c r="AD19" s="138"/>
      <c r="AE19" s="138"/>
      <c r="AF19" s="138"/>
      <c r="AG19" s="138"/>
      <c r="AH19" s="138"/>
      <c r="AI19" s="138"/>
      <c r="AJ19" s="138"/>
      <c r="AK19" s="140"/>
      <c r="AL19" s="290"/>
      <c r="AM19" s="289"/>
      <c r="AN19" s="289"/>
      <c r="AO19" s="290"/>
      <c r="AP19" s="140"/>
      <c r="AQ19" s="140"/>
      <c r="AR19" s="140"/>
      <c r="AS19" s="140"/>
      <c r="AT19" s="291"/>
      <c r="AU19" s="185"/>
    </row>
    <row r="20" spans="2:47" s="198" customFormat="1" ht="63.75" hidden="1" customHeight="1">
      <c r="B20" s="282"/>
      <c r="C20" s="283"/>
      <c r="D20" s="284"/>
      <c r="E20" s="292"/>
      <c r="F20" s="292"/>
      <c r="G20" s="286"/>
      <c r="H20" s="292"/>
      <c r="I20" s="292"/>
      <c r="J20" s="286"/>
      <c r="K20" s="292"/>
      <c r="L20" s="292"/>
      <c r="M20" s="286"/>
      <c r="N20" s="292"/>
      <c r="O20" s="292"/>
      <c r="P20" s="286"/>
      <c r="Q20" s="292"/>
      <c r="R20" s="292"/>
      <c r="S20" s="287"/>
      <c r="T20" s="287"/>
      <c r="U20" s="283"/>
      <c r="V20" s="288"/>
      <c r="W20" s="286"/>
      <c r="X20" s="286"/>
      <c r="Y20" s="286"/>
      <c r="Z20" s="138"/>
      <c r="AA20" s="138"/>
      <c r="AB20" s="138"/>
      <c r="AC20" s="138"/>
      <c r="AD20" s="138"/>
      <c r="AE20" s="138"/>
      <c r="AF20" s="138"/>
      <c r="AG20" s="138"/>
      <c r="AH20" s="138"/>
      <c r="AI20" s="138"/>
      <c r="AJ20" s="138"/>
      <c r="AK20" s="140"/>
      <c r="AL20" s="290"/>
      <c r="AM20" s="289"/>
      <c r="AN20" s="289"/>
      <c r="AO20" s="290"/>
      <c r="AP20" s="140"/>
      <c r="AQ20" s="140"/>
      <c r="AR20" s="351"/>
      <c r="AS20" s="351"/>
      <c r="AT20" s="291"/>
      <c r="AU20" s="185"/>
    </row>
    <row r="21" spans="2:47" s="198" customFormat="1" ht="63.75" hidden="1" customHeight="1">
      <c r="B21" s="282"/>
      <c r="C21" s="283"/>
      <c r="D21" s="284"/>
      <c r="E21" s="285"/>
      <c r="F21" s="285"/>
      <c r="G21" s="286"/>
      <c r="H21" s="285"/>
      <c r="I21" s="285"/>
      <c r="J21" s="286"/>
      <c r="K21" s="285"/>
      <c r="L21" s="285"/>
      <c r="M21" s="286"/>
      <c r="N21" s="285"/>
      <c r="O21" s="285"/>
      <c r="P21" s="286"/>
      <c r="Q21" s="285"/>
      <c r="R21" s="285"/>
      <c r="S21" s="287"/>
      <c r="T21" s="287"/>
      <c r="U21" s="283"/>
      <c r="V21" s="288"/>
      <c r="W21" s="286"/>
      <c r="X21" s="286"/>
      <c r="Y21" s="286"/>
      <c r="Z21" s="138"/>
      <c r="AA21" s="289"/>
      <c r="AB21" s="289"/>
      <c r="AC21" s="289"/>
      <c r="AD21" s="289"/>
      <c r="AE21" s="289"/>
      <c r="AF21" s="289"/>
      <c r="AG21" s="289"/>
      <c r="AH21" s="289"/>
      <c r="AI21" s="289"/>
      <c r="AJ21" s="138"/>
      <c r="AK21" s="140"/>
      <c r="AL21" s="290"/>
      <c r="AM21" s="289"/>
      <c r="AN21" s="289"/>
      <c r="AO21" s="290"/>
      <c r="AP21" s="290"/>
      <c r="AQ21" s="290"/>
      <c r="AR21" s="140"/>
      <c r="AS21" s="140"/>
      <c r="AT21" s="291"/>
      <c r="AU21" s="185"/>
    </row>
    <row r="22" spans="2:47" s="198" customFormat="1" ht="63.75" hidden="1" customHeight="1">
      <c r="B22" s="282"/>
      <c r="C22" s="283"/>
      <c r="D22" s="284"/>
      <c r="E22" s="292"/>
      <c r="F22" s="292"/>
      <c r="G22" s="286"/>
      <c r="H22" s="292"/>
      <c r="I22" s="292"/>
      <c r="J22" s="286"/>
      <c r="K22" s="292"/>
      <c r="L22" s="292"/>
      <c r="M22" s="286"/>
      <c r="N22" s="292"/>
      <c r="O22" s="292"/>
      <c r="P22" s="286"/>
      <c r="Q22" s="292"/>
      <c r="R22" s="292"/>
      <c r="S22" s="287"/>
      <c r="T22" s="287"/>
      <c r="U22" s="283"/>
      <c r="V22" s="288"/>
      <c r="W22" s="212"/>
      <c r="X22" s="180"/>
      <c r="Y22" s="180"/>
      <c r="Z22" s="138"/>
      <c r="AA22" s="289"/>
      <c r="AB22" s="289"/>
      <c r="AC22" s="289"/>
      <c r="AD22" s="289"/>
      <c r="AE22" s="289"/>
      <c r="AF22" s="289"/>
      <c r="AG22" s="289"/>
      <c r="AH22" s="289"/>
      <c r="AI22" s="289"/>
      <c r="AJ22" s="289"/>
      <c r="AK22" s="140"/>
      <c r="AL22" s="290"/>
      <c r="AM22" s="289"/>
      <c r="AN22" s="289"/>
      <c r="AO22" s="290"/>
      <c r="AP22" s="140"/>
      <c r="AQ22" s="140"/>
      <c r="AR22" s="290"/>
      <c r="AS22" s="290"/>
      <c r="AT22" s="291"/>
      <c r="AU22" s="185"/>
    </row>
    <row r="23" spans="2:47" s="198" customFormat="1" ht="63.75" hidden="1" customHeight="1">
      <c r="B23" s="282"/>
      <c r="C23" s="293"/>
      <c r="D23" s="284"/>
      <c r="E23" s="212"/>
      <c r="F23" s="212"/>
      <c r="G23" s="286"/>
      <c r="H23" s="212"/>
      <c r="I23" s="212"/>
      <c r="J23" s="286"/>
      <c r="K23" s="212"/>
      <c r="L23" s="212"/>
      <c r="M23" s="286"/>
      <c r="N23" s="212"/>
      <c r="O23" s="212"/>
      <c r="P23" s="286"/>
      <c r="Q23" s="212"/>
      <c r="R23" s="212"/>
      <c r="S23" s="287"/>
      <c r="T23" s="287"/>
      <c r="U23" s="283"/>
      <c r="V23" s="288"/>
      <c r="W23" s="212"/>
      <c r="X23" s="294"/>
      <c r="Y23" s="294"/>
      <c r="Z23" s="138"/>
      <c r="AA23" s="289"/>
      <c r="AB23" s="289"/>
      <c r="AC23" s="289"/>
      <c r="AD23" s="289"/>
      <c r="AE23" s="289"/>
      <c r="AF23" s="289"/>
      <c r="AG23" s="289"/>
      <c r="AH23" s="289"/>
      <c r="AI23" s="289"/>
      <c r="AJ23" s="289"/>
      <c r="AK23" s="140"/>
      <c r="AL23" s="290"/>
      <c r="AM23" s="289"/>
      <c r="AN23" s="289"/>
      <c r="AO23" s="290"/>
      <c r="AP23" s="290"/>
      <c r="AQ23" s="290"/>
      <c r="AR23" s="290"/>
      <c r="AS23" s="290"/>
      <c r="AT23" s="291"/>
      <c r="AU23" s="185"/>
    </row>
    <row r="24" spans="2:47" s="198" customFormat="1" ht="63.75" hidden="1" customHeight="1">
      <c r="B24" s="282"/>
      <c r="C24" s="293"/>
      <c r="D24" s="284"/>
      <c r="E24" s="212"/>
      <c r="F24" s="295"/>
      <c r="G24" s="286"/>
      <c r="H24" s="212"/>
      <c r="I24" s="295"/>
      <c r="J24" s="286"/>
      <c r="K24" s="212"/>
      <c r="L24" s="295"/>
      <c r="M24" s="286"/>
      <c r="N24" s="212"/>
      <c r="O24" s="295"/>
      <c r="P24" s="286"/>
      <c r="Q24" s="212"/>
      <c r="R24" s="295"/>
      <c r="S24" s="287"/>
      <c r="T24" s="287"/>
      <c r="U24" s="283"/>
      <c r="V24" s="288"/>
      <c r="W24" s="212"/>
      <c r="X24" s="294"/>
      <c r="Y24" s="294"/>
      <c r="Z24" s="138"/>
      <c r="AA24" s="289"/>
      <c r="AB24" s="289"/>
      <c r="AC24" s="289"/>
      <c r="AD24" s="289"/>
      <c r="AE24" s="289"/>
      <c r="AF24" s="289"/>
      <c r="AG24" s="289"/>
      <c r="AH24" s="289"/>
      <c r="AI24" s="289"/>
      <c r="AJ24" s="289"/>
      <c r="AK24" s="140"/>
      <c r="AL24" s="290"/>
      <c r="AM24" s="289"/>
      <c r="AN24" s="289"/>
      <c r="AO24" s="290"/>
      <c r="AP24" s="290"/>
      <c r="AQ24" s="290"/>
      <c r="AR24" s="290"/>
      <c r="AS24" s="290"/>
      <c r="AT24" s="291"/>
      <c r="AU24" s="185"/>
    </row>
    <row r="25" spans="2:47" s="198" customFormat="1" ht="63.75" hidden="1" customHeight="1">
      <c r="B25" s="282"/>
      <c r="C25" s="145"/>
      <c r="D25" s="284"/>
      <c r="E25" s="212"/>
      <c r="F25" s="295"/>
      <c r="G25" s="286"/>
      <c r="H25" s="212"/>
      <c r="I25" s="295"/>
      <c r="J25" s="286"/>
      <c r="K25" s="212"/>
      <c r="L25" s="295"/>
      <c r="M25" s="286"/>
      <c r="N25" s="212"/>
      <c r="O25" s="295"/>
      <c r="P25" s="286"/>
      <c r="Q25" s="212"/>
      <c r="R25" s="295"/>
      <c r="S25" s="287"/>
      <c r="T25" s="287"/>
      <c r="U25" s="146"/>
      <c r="V25" s="147"/>
      <c r="W25" s="212"/>
      <c r="X25" s="148"/>
      <c r="Y25" s="148"/>
      <c r="Z25" s="138"/>
      <c r="AA25" s="289"/>
      <c r="AB25" s="289"/>
      <c r="AC25" s="289"/>
      <c r="AD25" s="289"/>
      <c r="AE25" s="289"/>
      <c r="AF25" s="289"/>
      <c r="AG25" s="289"/>
      <c r="AH25" s="289"/>
      <c r="AI25" s="289"/>
      <c r="AJ25" s="289"/>
      <c r="AK25" s="147"/>
      <c r="AL25" s="290"/>
      <c r="AM25" s="289"/>
      <c r="AN25" s="289"/>
      <c r="AO25" s="290"/>
      <c r="AP25" s="290"/>
      <c r="AQ25" s="290"/>
      <c r="AR25" s="296"/>
      <c r="AS25" s="296"/>
      <c r="AT25" s="291"/>
      <c r="AU25" s="185"/>
    </row>
    <row r="26" spans="2:47" s="198" customFormat="1" ht="63.75" hidden="1" customHeight="1">
      <c r="B26" s="297"/>
      <c r="C26" s="151"/>
      <c r="D26" s="298"/>
      <c r="E26" s="299"/>
      <c r="F26" s="300"/>
      <c r="G26" s="301"/>
      <c r="H26" s="299"/>
      <c r="I26" s="300"/>
      <c r="J26" s="301"/>
      <c r="K26" s="299"/>
      <c r="L26" s="300"/>
      <c r="M26" s="301"/>
      <c r="N26" s="299"/>
      <c r="O26" s="300"/>
      <c r="P26" s="301"/>
      <c r="Q26" s="299"/>
      <c r="R26" s="300"/>
      <c r="S26" s="302"/>
      <c r="T26" s="302"/>
      <c r="U26" s="155"/>
      <c r="V26" s="156"/>
      <c r="W26" s="299"/>
      <c r="X26" s="157"/>
      <c r="Y26" s="157"/>
      <c r="Z26" s="158"/>
      <c r="AA26" s="303"/>
      <c r="AB26" s="303"/>
      <c r="AC26" s="303"/>
      <c r="AD26" s="303"/>
      <c r="AE26" s="303"/>
      <c r="AF26" s="303"/>
      <c r="AG26" s="303"/>
      <c r="AH26" s="303"/>
      <c r="AI26" s="303"/>
      <c r="AJ26" s="303"/>
      <c r="AK26" s="160"/>
      <c r="AL26" s="304"/>
      <c r="AM26" s="305"/>
      <c r="AN26" s="303"/>
      <c r="AO26" s="304"/>
      <c r="AP26" s="304"/>
      <c r="AQ26" s="304"/>
      <c r="AR26" s="160"/>
      <c r="AS26" s="160"/>
      <c r="AT26" s="306"/>
      <c r="AU26" s="185"/>
    </row>
    <row r="27" spans="2:47" s="183" customFormat="1" ht="11.65" customHeight="1">
      <c r="B27" s="198"/>
      <c r="C27" s="185"/>
      <c r="D27" s="199">
        <f>SUM(D13:D26)</f>
        <v>1</v>
      </c>
      <c r="E27" s="185"/>
      <c r="F27" s="185"/>
      <c r="G27" s="185"/>
      <c r="H27" s="185"/>
      <c r="I27" s="185"/>
      <c r="J27" s="185"/>
      <c r="K27" s="185"/>
      <c r="L27" s="185"/>
      <c r="M27" s="185"/>
      <c r="N27" s="185"/>
      <c r="O27" s="185"/>
      <c r="P27" s="185"/>
      <c r="Q27" s="185"/>
      <c r="R27" s="185"/>
      <c r="S27" s="185"/>
      <c r="T27" s="185"/>
      <c r="U27" s="185"/>
      <c r="V27" s="185"/>
      <c r="W27" s="185"/>
      <c r="X27" s="185"/>
      <c r="Y27" s="185"/>
      <c r="Z27" s="198"/>
      <c r="AA27" s="182"/>
      <c r="AB27" s="185"/>
      <c r="AC27" s="185"/>
      <c r="AD27" s="185"/>
      <c r="AE27" s="185"/>
      <c r="AF27" s="182"/>
      <c r="AG27" s="182"/>
      <c r="AH27" s="182"/>
      <c r="AI27" s="185"/>
      <c r="AJ27" s="185"/>
      <c r="AK27" s="185"/>
      <c r="AL27" s="182"/>
      <c r="AM27" s="182"/>
      <c r="AN27" s="182"/>
      <c r="AO27" s="182"/>
      <c r="AP27" s="185"/>
      <c r="AQ27" s="185"/>
      <c r="AR27" s="182"/>
      <c r="AS27" s="182"/>
      <c r="AT27" s="182"/>
      <c r="AU27" s="182"/>
    </row>
    <row r="28" spans="2:47" s="183" customFormat="1" ht="11.65" customHeight="1">
      <c r="B28" s="198"/>
      <c r="C28" s="185"/>
      <c r="D28" s="199"/>
      <c r="E28" s="185"/>
      <c r="F28" s="185"/>
      <c r="G28" s="185"/>
      <c r="H28" s="185"/>
      <c r="I28" s="185"/>
      <c r="J28" s="185"/>
      <c r="K28" s="185"/>
      <c r="L28" s="185"/>
      <c r="M28" s="185"/>
      <c r="N28" s="185"/>
      <c r="O28" s="185"/>
      <c r="P28" s="185"/>
      <c r="Q28" s="185"/>
      <c r="R28" s="185"/>
      <c r="S28" s="185"/>
      <c r="T28" s="185"/>
      <c r="U28" s="185"/>
      <c r="V28" s="185"/>
      <c r="W28" s="185"/>
      <c r="X28" s="185"/>
      <c r="Y28" s="185"/>
      <c r="Z28" s="198"/>
      <c r="AA28" s="182"/>
      <c r="AB28" s="185"/>
      <c r="AC28" s="185"/>
      <c r="AD28" s="185"/>
      <c r="AE28" s="185"/>
      <c r="AF28" s="182"/>
      <c r="AG28" s="182"/>
      <c r="AH28" s="182"/>
      <c r="AI28" s="185"/>
      <c r="AJ28" s="185"/>
      <c r="AK28" s="185"/>
      <c r="AL28" s="182"/>
      <c r="AM28" s="182"/>
      <c r="AN28" s="182"/>
      <c r="AO28" s="182"/>
      <c r="AP28" s="185"/>
      <c r="AQ28" s="185"/>
      <c r="AR28" s="182"/>
      <c r="AS28" s="182"/>
      <c r="AT28" s="182"/>
      <c r="AU28" s="182"/>
    </row>
    <row r="29" spans="2:47" s="183" customFormat="1" ht="11.65" customHeight="1">
      <c r="B29" s="198"/>
      <c r="C29" s="200"/>
      <c r="D29" s="199"/>
      <c r="E29" s="185"/>
      <c r="F29" s="185"/>
      <c r="G29" s="185"/>
      <c r="H29" s="185"/>
      <c r="I29" s="185"/>
      <c r="J29" s="185"/>
      <c r="K29" s="185"/>
      <c r="L29" s="185"/>
      <c r="M29" s="185"/>
      <c r="N29" s="185"/>
      <c r="O29" s="185"/>
      <c r="P29" s="185"/>
      <c r="Q29" s="185"/>
      <c r="R29" s="185"/>
      <c r="S29" s="185"/>
      <c r="T29" s="185"/>
      <c r="U29" s="185"/>
      <c r="V29" s="185"/>
      <c r="W29" s="185"/>
      <c r="X29" s="185"/>
      <c r="Y29" s="185"/>
      <c r="Z29" s="198"/>
      <c r="AA29" s="182"/>
      <c r="AB29" s="185"/>
      <c r="AC29" s="185"/>
      <c r="AD29" s="185"/>
      <c r="AE29" s="185"/>
      <c r="AF29" s="182"/>
      <c r="AG29" s="182"/>
      <c r="AH29" s="182"/>
      <c r="AI29" s="185"/>
      <c r="AJ29" s="185"/>
      <c r="AK29" s="185"/>
      <c r="AL29" s="182"/>
      <c r="AM29" s="182"/>
      <c r="AN29" s="182"/>
      <c r="AO29" s="182"/>
      <c r="AP29" s="185"/>
      <c r="AQ29" s="185"/>
      <c r="AR29" s="182"/>
      <c r="AS29" s="182"/>
      <c r="AT29" s="182"/>
      <c r="AU29" s="182"/>
    </row>
    <row r="30" spans="2:47" s="183" customFormat="1" ht="11.65" customHeight="1">
      <c r="B30" s="198"/>
      <c r="C30" s="185"/>
      <c r="D30" s="199"/>
      <c r="E30" s="185"/>
      <c r="F30" s="185"/>
      <c r="G30" s="185"/>
      <c r="H30" s="185"/>
      <c r="I30" s="185"/>
      <c r="J30" s="185"/>
      <c r="K30" s="185"/>
      <c r="L30" s="185"/>
      <c r="M30" s="185"/>
      <c r="N30" s="185"/>
      <c r="O30" s="185"/>
      <c r="P30" s="185"/>
      <c r="Q30" s="185"/>
      <c r="R30" s="185"/>
      <c r="S30" s="185"/>
      <c r="T30" s="185"/>
      <c r="U30" s="185"/>
      <c r="V30" s="185"/>
      <c r="W30" s="185"/>
      <c r="X30" s="185"/>
      <c r="Y30" s="185"/>
      <c r="Z30" s="198"/>
      <c r="AA30" s="182"/>
      <c r="AB30" s="185"/>
      <c r="AC30" s="185"/>
      <c r="AD30" s="185"/>
      <c r="AE30" s="185"/>
      <c r="AF30" s="182"/>
      <c r="AG30" s="182"/>
      <c r="AH30" s="182"/>
      <c r="AI30" s="185"/>
      <c r="AJ30" s="185"/>
      <c r="AK30" s="185"/>
      <c r="AL30" s="182"/>
      <c r="AM30" s="182"/>
      <c r="AN30" s="182"/>
      <c r="AO30" s="182"/>
      <c r="AP30" s="185"/>
      <c r="AQ30" s="185"/>
      <c r="AR30" s="182"/>
      <c r="AS30" s="182"/>
      <c r="AT30" s="182"/>
      <c r="AU30" s="182"/>
    </row>
    <row r="31" spans="2:47" s="183" customFormat="1" ht="11.65" customHeight="1">
      <c r="B31" s="198"/>
      <c r="C31" s="185"/>
      <c r="D31" s="199"/>
      <c r="E31" s="185"/>
      <c r="F31" s="185"/>
      <c r="G31" s="185"/>
      <c r="H31" s="185"/>
      <c r="I31" s="185"/>
      <c r="J31" s="185"/>
      <c r="K31" s="185"/>
      <c r="L31" s="185"/>
      <c r="M31" s="185"/>
      <c r="N31" s="185"/>
      <c r="O31" s="185"/>
      <c r="P31" s="185"/>
      <c r="Q31" s="185"/>
      <c r="R31" s="185"/>
      <c r="S31" s="185"/>
      <c r="T31" s="185"/>
      <c r="U31" s="185"/>
      <c r="V31" s="185"/>
      <c r="W31" s="185"/>
      <c r="X31" s="185"/>
      <c r="Y31" s="185"/>
      <c r="Z31" s="198"/>
      <c r="AA31" s="182"/>
      <c r="AB31" s="185"/>
      <c r="AC31" s="185"/>
      <c r="AD31" s="185"/>
      <c r="AE31" s="185"/>
      <c r="AF31" s="182"/>
      <c r="AG31" s="182"/>
      <c r="AH31" s="182"/>
      <c r="AI31" s="185"/>
      <c r="AJ31" s="185"/>
      <c r="AK31" s="185"/>
      <c r="AL31" s="182"/>
      <c r="AM31" s="182"/>
      <c r="AN31" s="182"/>
      <c r="AO31" s="182"/>
      <c r="AP31" s="185"/>
      <c r="AQ31" s="185"/>
      <c r="AR31" s="182"/>
      <c r="AS31" s="182"/>
      <c r="AT31" s="182"/>
      <c r="AU31" s="182"/>
    </row>
    <row r="32" spans="2:47" s="183" customFormat="1" ht="11.65" customHeight="1">
      <c r="B32" s="198"/>
      <c r="C32" s="185"/>
      <c r="D32" s="199"/>
      <c r="E32" s="185"/>
      <c r="F32" s="185"/>
      <c r="G32" s="185"/>
      <c r="H32" s="185"/>
      <c r="I32" s="185"/>
      <c r="J32" s="185"/>
      <c r="K32" s="185"/>
      <c r="L32" s="185"/>
      <c r="M32" s="185"/>
      <c r="N32" s="185"/>
      <c r="O32" s="185"/>
      <c r="P32" s="185"/>
      <c r="Q32" s="185"/>
      <c r="R32" s="185"/>
      <c r="S32" s="185"/>
      <c r="T32" s="185"/>
      <c r="U32" s="185"/>
      <c r="V32" s="185"/>
      <c r="W32" s="185"/>
      <c r="X32" s="185"/>
      <c r="Y32" s="185"/>
      <c r="Z32" s="198"/>
      <c r="AA32" s="182"/>
      <c r="AB32" s="185"/>
      <c r="AC32" s="185"/>
      <c r="AD32" s="185"/>
      <c r="AE32" s="185"/>
      <c r="AF32" s="182"/>
      <c r="AG32" s="182"/>
      <c r="AH32" s="182"/>
      <c r="AI32" s="185"/>
      <c r="AJ32" s="185"/>
      <c r="AK32" s="185"/>
      <c r="AL32" s="182"/>
      <c r="AM32" s="182"/>
      <c r="AN32" s="182"/>
      <c r="AO32" s="182"/>
      <c r="AP32" s="185"/>
      <c r="AQ32" s="185"/>
      <c r="AR32" s="182"/>
      <c r="AS32" s="182"/>
      <c r="AT32" s="182"/>
      <c r="AU32" s="182"/>
    </row>
    <row r="33" spans="2:47" s="183" customFormat="1" ht="11.65" customHeight="1">
      <c r="B33" s="198"/>
      <c r="C33" s="185"/>
      <c r="D33" s="199"/>
      <c r="E33" s="185"/>
      <c r="F33" s="185"/>
      <c r="G33" s="185"/>
      <c r="H33" s="185"/>
      <c r="I33" s="185"/>
      <c r="J33" s="185"/>
      <c r="K33" s="185"/>
      <c r="L33" s="185"/>
      <c r="M33" s="185"/>
      <c r="N33" s="185"/>
      <c r="O33" s="185"/>
      <c r="P33" s="185"/>
      <c r="Q33" s="185"/>
      <c r="R33" s="185"/>
      <c r="S33" s="185"/>
      <c r="T33" s="185"/>
      <c r="U33" s="185"/>
      <c r="V33" s="185"/>
      <c r="W33" s="185"/>
      <c r="X33" s="185"/>
      <c r="Y33" s="185"/>
      <c r="Z33" s="198"/>
      <c r="AA33" s="182"/>
      <c r="AB33" s="185"/>
      <c r="AC33" s="185"/>
      <c r="AD33" s="185"/>
      <c r="AE33" s="185"/>
      <c r="AF33" s="182"/>
      <c r="AG33" s="182"/>
      <c r="AH33" s="182"/>
      <c r="AI33" s="185"/>
      <c r="AJ33" s="185"/>
      <c r="AK33" s="185"/>
      <c r="AL33" s="182"/>
      <c r="AM33" s="182"/>
      <c r="AN33" s="182"/>
      <c r="AO33" s="182"/>
      <c r="AP33" s="185"/>
      <c r="AQ33" s="185"/>
      <c r="AR33" s="182"/>
      <c r="AS33" s="182"/>
      <c r="AT33" s="182"/>
      <c r="AU33" s="182"/>
    </row>
    <row r="34" spans="2:47" s="183" customFormat="1" ht="11.65" customHeight="1">
      <c r="B34" s="198"/>
      <c r="C34" s="185"/>
      <c r="D34" s="199"/>
      <c r="E34" s="185"/>
      <c r="F34" s="185"/>
      <c r="G34" s="185"/>
      <c r="H34" s="185"/>
      <c r="I34" s="185"/>
      <c r="J34" s="185"/>
      <c r="K34" s="185"/>
      <c r="L34" s="185"/>
      <c r="M34" s="185"/>
      <c r="N34" s="185"/>
      <c r="O34" s="185"/>
      <c r="P34" s="185"/>
      <c r="Q34" s="185"/>
      <c r="R34" s="185"/>
      <c r="S34" s="185"/>
      <c r="T34" s="185"/>
      <c r="U34" s="185"/>
      <c r="V34" s="185"/>
      <c r="W34" s="185"/>
      <c r="X34" s="185"/>
      <c r="Y34" s="185"/>
      <c r="Z34" s="198"/>
      <c r="AA34" s="182"/>
      <c r="AB34" s="185"/>
      <c r="AC34" s="185"/>
      <c r="AD34" s="185"/>
      <c r="AE34" s="185"/>
      <c r="AF34" s="182"/>
      <c r="AG34" s="182"/>
      <c r="AH34" s="182"/>
      <c r="AI34" s="185"/>
      <c r="AJ34" s="185"/>
      <c r="AK34" s="185"/>
      <c r="AL34" s="182"/>
      <c r="AM34" s="182"/>
      <c r="AN34" s="182"/>
      <c r="AO34" s="182"/>
      <c r="AP34" s="185"/>
      <c r="AQ34" s="185"/>
      <c r="AR34" s="182"/>
      <c r="AS34" s="182"/>
      <c r="AT34" s="182"/>
      <c r="AU34" s="182"/>
    </row>
    <row r="35" spans="2:47" s="183" customFormat="1" ht="11.65" customHeight="1">
      <c r="B35" s="198"/>
      <c r="C35" s="185"/>
      <c r="D35" s="199"/>
      <c r="E35" s="185"/>
      <c r="F35" s="185"/>
      <c r="G35" s="185"/>
      <c r="H35" s="185"/>
      <c r="I35" s="185"/>
      <c r="J35" s="185"/>
      <c r="K35" s="185"/>
      <c r="L35" s="185"/>
      <c r="M35" s="185"/>
      <c r="N35" s="185"/>
      <c r="O35" s="185"/>
      <c r="P35" s="185"/>
      <c r="Q35" s="185"/>
      <c r="R35" s="185"/>
      <c r="S35" s="185"/>
      <c r="T35" s="185"/>
      <c r="U35" s="185"/>
      <c r="V35" s="185"/>
      <c r="W35" s="185"/>
      <c r="X35" s="185"/>
      <c r="Y35" s="185"/>
      <c r="Z35" s="198"/>
      <c r="AA35" s="182"/>
      <c r="AB35" s="185"/>
      <c r="AC35" s="185"/>
      <c r="AD35" s="185"/>
      <c r="AE35" s="185"/>
      <c r="AF35" s="182"/>
      <c r="AG35" s="182"/>
      <c r="AH35" s="182"/>
      <c r="AI35" s="185"/>
      <c r="AJ35" s="185"/>
      <c r="AK35" s="185"/>
      <c r="AL35" s="182"/>
      <c r="AM35" s="182"/>
      <c r="AN35" s="182"/>
      <c r="AO35" s="182"/>
      <c r="AP35" s="185"/>
      <c r="AQ35" s="185"/>
      <c r="AR35" s="182"/>
      <c r="AS35" s="182"/>
      <c r="AT35" s="182"/>
      <c r="AU35" s="182"/>
    </row>
    <row r="36" spans="2:47" s="183" customFormat="1" ht="14.1" customHeight="1">
      <c r="B36" s="198"/>
      <c r="C36" s="185"/>
      <c r="D36" s="199"/>
      <c r="E36" s="185"/>
      <c r="F36" s="185"/>
      <c r="G36" s="185"/>
      <c r="H36" s="185"/>
      <c r="I36" s="185"/>
      <c r="J36" s="185"/>
      <c r="K36" s="185"/>
      <c r="L36" s="185"/>
      <c r="M36" s="185"/>
      <c r="N36" s="185"/>
      <c r="O36" s="185"/>
      <c r="P36" s="185"/>
      <c r="Q36" s="185"/>
      <c r="R36" s="185"/>
      <c r="S36" s="185"/>
      <c r="T36" s="185"/>
      <c r="U36" s="185"/>
      <c r="V36" s="185"/>
      <c r="W36" s="185"/>
      <c r="X36" s="185"/>
      <c r="Y36" s="185"/>
      <c r="Z36" s="198"/>
      <c r="AA36" s="182"/>
      <c r="AB36" s="185"/>
      <c r="AC36" s="185"/>
      <c r="AD36" s="185"/>
      <c r="AE36" s="185"/>
      <c r="AF36" s="182"/>
      <c r="AG36" s="182"/>
      <c r="AH36" s="182"/>
      <c r="AI36" s="185"/>
      <c r="AJ36" s="185"/>
      <c r="AK36" s="185"/>
      <c r="AL36" s="182"/>
      <c r="AM36" s="182"/>
      <c r="AN36" s="182"/>
      <c r="AO36" s="182"/>
      <c r="AP36" s="185"/>
      <c r="AQ36" s="185"/>
      <c r="AR36" s="182"/>
      <c r="AS36" s="182"/>
      <c r="AT36" s="182"/>
      <c r="AU36" s="182"/>
    </row>
    <row r="37" spans="2:47" s="183" customFormat="1" ht="11.65" customHeight="1">
      <c r="B37" s="198"/>
      <c r="C37"/>
      <c r="D37" s="199"/>
      <c r="E37" s="185"/>
      <c r="F37" s="185"/>
      <c r="G37" s="185"/>
      <c r="H37" s="185"/>
      <c r="I37" s="185"/>
      <c r="J37" s="185"/>
      <c r="K37" s="185"/>
      <c r="L37" s="185"/>
      <c r="M37" s="185"/>
      <c r="N37" s="185"/>
      <c r="O37" s="185"/>
      <c r="P37" s="185"/>
      <c r="Q37" s="185"/>
      <c r="R37" s="185"/>
      <c r="S37" s="185"/>
      <c r="T37" s="185"/>
      <c r="U37" s="185"/>
      <c r="V37" s="185"/>
      <c r="W37" s="185"/>
      <c r="X37" s="185"/>
      <c r="Y37" s="185"/>
      <c r="Z37" s="198"/>
      <c r="AA37" s="182"/>
      <c r="AB37" s="185"/>
      <c r="AC37" s="185"/>
      <c r="AD37" s="185"/>
      <c r="AE37" s="185"/>
      <c r="AF37" s="182"/>
      <c r="AG37" s="182"/>
      <c r="AH37" s="182"/>
      <c r="AI37" s="185"/>
      <c r="AJ37" s="185"/>
      <c r="AK37" s="185"/>
      <c r="AL37" s="182"/>
      <c r="AM37" s="182"/>
      <c r="AN37" s="182"/>
      <c r="AO37" s="182"/>
      <c r="AP37" s="185"/>
      <c r="AQ37" s="185"/>
      <c r="AR37" s="182"/>
      <c r="AS37" s="182"/>
      <c r="AT37" s="182"/>
      <c r="AU37" s="182"/>
    </row>
    <row r="38" spans="2:47" s="183" customFormat="1" ht="11.65" customHeight="1">
      <c r="B38" s="198"/>
      <c r="C38" s="185"/>
      <c r="D38" s="199"/>
      <c r="E38" s="185"/>
      <c r="F38" s="185"/>
      <c r="G38" s="185"/>
      <c r="H38" s="185"/>
      <c r="I38" s="185"/>
      <c r="J38" s="185"/>
      <c r="K38" s="185"/>
      <c r="L38" s="185"/>
      <c r="M38" s="185"/>
      <c r="N38" s="185"/>
      <c r="O38" s="185"/>
      <c r="P38" s="185"/>
      <c r="Q38" s="185"/>
      <c r="R38" s="185"/>
      <c r="S38" s="185"/>
      <c r="T38" s="185"/>
      <c r="U38" s="185"/>
      <c r="V38" s="185"/>
      <c r="W38" s="185"/>
      <c r="X38" s="185"/>
      <c r="Y38" s="185"/>
      <c r="Z38" s="198"/>
      <c r="AA38" s="182"/>
      <c r="AB38" s="185"/>
      <c r="AC38" s="185"/>
      <c r="AD38" s="185"/>
      <c r="AE38" s="185"/>
      <c r="AF38" s="182"/>
      <c r="AG38" s="182"/>
      <c r="AH38" s="182"/>
      <c r="AI38" s="185"/>
      <c r="AJ38" s="185"/>
      <c r="AK38" s="185"/>
      <c r="AL38" s="182"/>
      <c r="AM38" s="182"/>
      <c r="AN38" s="182"/>
      <c r="AO38" s="182"/>
      <c r="AP38" s="185"/>
      <c r="AQ38" s="185"/>
      <c r="AR38" s="182"/>
      <c r="AS38" s="182"/>
      <c r="AT38" s="182"/>
      <c r="AU38" s="182"/>
    </row>
    <row r="39" spans="2:47" s="183" customFormat="1" ht="11.65" customHeight="1">
      <c r="B39" s="198"/>
      <c r="C39" s="185"/>
      <c r="D39" s="199"/>
      <c r="E39" s="185"/>
      <c r="F39" s="185"/>
      <c r="G39" s="185"/>
      <c r="H39" s="185"/>
      <c r="I39" s="185"/>
      <c r="J39" s="185"/>
      <c r="K39" s="185"/>
      <c r="L39" s="185"/>
      <c r="M39" s="185"/>
      <c r="N39" s="185"/>
      <c r="O39" s="185"/>
      <c r="P39" s="185"/>
      <c r="Q39" s="185"/>
      <c r="R39" s="185"/>
      <c r="S39" s="185"/>
      <c r="T39" s="185"/>
      <c r="U39" s="185"/>
      <c r="V39" s="185"/>
      <c r="W39" s="185"/>
      <c r="X39" s="185"/>
      <c r="Y39" s="185"/>
      <c r="Z39" s="198"/>
      <c r="AA39" s="182"/>
      <c r="AB39" s="185"/>
      <c r="AC39" s="185"/>
      <c r="AD39" s="185"/>
      <c r="AE39" s="185"/>
      <c r="AF39" s="182"/>
      <c r="AG39" s="182"/>
      <c r="AH39" s="182"/>
      <c r="AI39" s="185"/>
      <c r="AJ39" s="185"/>
      <c r="AK39" s="185"/>
      <c r="AL39" s="182"/>
      <c r="AM39" s="182"/>
      <c r="AN39" s="182"/>
      <c r="AO39" s="182"/>
      <c r="AP39" s="185"/>
      <c r="AQ39" s="185"/>
      <c r="AR39" s="182"/>
      <c r="AS39" s="182"/>
      <c r="AT39" s="182"/>
      <c r="AU39" s="182"/>
    </row>
    <row r="40" spans="2:47" s="183" customFormat="1" ht="11.65" customHeight="1">
      <c r="B40" s="198"/>
      <c r="C40" s="185"/>
      <c r="D40" s="199"/>
      <c r="E40" s="185"/>
      <c r="F40" s="185"/>
      <c r="G40" s="185"/>
      <c r="H40" s="185"/>
      <c r="I40" s="185"/>
      <c r="J40" s="185"/>
      <c r="K40" s="185"/>
      <c r="L40" s="185"/>
      <c r="M40" s="185"/>
      <c r="N40" s="185"/>
      <c r="O40" s="185"/>
      <c r="P40" s="185"/>
      <c r="Q40" s="185"/>
      <c r="R40" s="185"/>
      <c r="S40" s="185"/>
      <c r="T40" s="185"/>
      <c r="U40" s="185"/>
      <c r="V40" s="185"/>
      <c r="W40" s="185"/>
      <c r="X40" s="185"/>
      <c r="Y40" s="185"/>
      <c r="Z40" s="198"/>
      <c r="AA40" s="182"/>
      <c r="AB40" s="185"/>
      <c r="AC40" s="185"/>
      <c r="AD40" s="185"/>
      <c r="AE40" s="185"/>
      <c r="AF40" s="182"/>
      <c r="AG40" s="182"/>
      <c r="AH40" s="182"/>
      <c r="AI40" s="185"/>
      <c r="AJ40" s="185"/>
      <c r="AK40" s="185"/>
      <c r="AL40" s="182"/>
      <c r="AM40" s="182"/>
      <c r="AN40" s="182"/>
      <c r="AO40" s="182"/>
      <c r="AP40" s="185"/>
      <c r="AQ40" s="185"/>
      <c r="AR40" s="182"/>
      <c r="AS40" s="182"/>
      <c r="AT40" s="182"/>
      <c r="AU40" s="182"/>
    </row>
    <row r="41" spans="2:47" s="183" customFormat="1" ht="11.65" customHeight="1">
      <c r="B41" s="198"/>
      <c r="C41" s="185"/>
      <c r="D41" s="199"/>
      <c r="E41" s="185"/>
      <c r="F41" s="185"/>
      <c r="G41" s="185"/>
      <c r="H41" s="185"/>
      <c r="I41" s="185"/>
      <c r="J41" s="185"/>
      <c r="K41" s="185"/>
      <c r="L41" s="185"/>
      <c r="M41" s="185"/>
      <c r="N41" s="185"/>
      <c r="O41" s="185"/>
      <c r="P41" s="185"/>
      <c r="Q41" s="185"/>
      <c r="R41" s="185"/>
      <c r="S41" s="185"/>
      <c r="T41" s="185"/>
      <c r="U41" s="185"/>
      <c r="V41" s="185"/>
      <c r="W41" s="185"/>
      <c r="X41" s="185"/>
      <c r="Y41" s="185"/>
      <c r="Z41" s="198"/>
      <c r="AA41" s="182"/>
      <c r="AB41" s="185"/>
      <c r="AC41" s="185"/>
      <c r="AD41" s="185"/>
      <c r="AE41" s="185"/>
      <c r="AF41" s="182"/>
      <c r="AG41" s="182"/>
      <c r="AH41" s="182"/>
      <c r="AI41" s="185"/>
      <c r="AJ41" s="185"/>
      <c r="AK41" s="185"/>
      <c r="AL41" s="182"/>
      <c r="AM41" s="182"/>
      <c r="AN41" s="182"/>
      <c r="AO41" s="182"/>
      <c r="AP41" s="185"/>
      <c r="AQ41" s="185"/>
      <c r="AR41" s="182"/>
      <c r="AS41" s="182"/>
      <c r="AT41" s="182"/>
      <c r="AU41" s="182"/>
    </row>
    <row r="42" spans="2:47" s="183" customFormat="1" ht="12.6" customHeight="1">
      <c r="B42" s="198"/>
      <c r="C42" s="185"/>
      <c r="D42" s="199"/>
      <c r="E42" s="185"/>
      <c r="F42" s="185"/>
      <c r="G42" s="185"/>
      <c r="H42" s="185"/>
      <c r="I42" s="185"/>
      <c r="J42" s="185"/>
      <c r="K42" s="185"/>
      <c r="L42" s="185"/>
      <c r="M42" s="185"/>
      <c r="N42" s="185"/>
      <c r="O42" s="185"/>
      <c r="P42" s="185"/>
      <c r="Q42" s="185"/>
      <c r="R42" s="185"/>
      <c r="S42" s="185"/>
      <c r="T42" s="185"/>
      <c r="U42" s="185"/>
      <c r="V42" s="185"/>
      <c r="W42" s="185"/>
      <c r="X42" s="185"/>
      <c r="Y42" s="185"/>
      <c r="Z42" s="198"/>
      <c r="AA42" s="182"/>
      <c r="AB42" s="185"/>
      <c r="AC42" s="185"/>
      <c r="AD42" s="185"/>
      <c r="AE42" s="185"/>
      <c r="AF42" s="182"/>
      <c r="AG42" s="182"/>
      <c r="AH42" s="182"/>
      <c r="AI42" s="185"/>
      <c r="AJ42" s="185"/>
      <c r="AK42" s="185"/>
      <c r="AL42" s="182"/>
      <c r="AM42" s="182"/>
      <c r="AN42" s="182"/>
      <c r="AO42" s="182"/>
      <c r="AP42" s="185"/>
      <c r="AQ42" s="185"/>
      <c r="AR42" s="182"/>
      <c r="AS42" s="182"/>
      <c r="AT42" s="182"/>
      <c r="AU42" s="182"/>
    </row>
    <row r="43" spans="2:47" s="183" customFormat="1" ht="12.6" customHeight="1">
      <c r="B43" s="198"/>
      <c r="C43" s="185"/>
      <c r="D43" s="199"/>
      <c r="E43" s="185"/>
      <c r="F43" s="185"/>
      <c r="G43" s="185"/>
      <c r="H43" s="185"/>
      <c r="I43" s="185"/>
      <c r="J43" s="185"/>
      <c r="K43" s="185"/>
      <c r="L43" s="185"/>
      <c r="M43" s="185"/>
      <c r="N43" s="185"/>
      <c r="O43" s="185"/>
      <c r="P43" s="185"/>
      <c r="Q43" s="185"/>
      <c r="R43" s="185"/>
      <c r="S43" s="185"/>
      <c r="T43" s="185"/>
      <c r="U43" s="185"/>
      <c r="V43" s="185"/>
      <c r="W43" s="185"/>
      <c r="X43" s="185"/>
      <c r="Y43" s="185"/>
      <c r="Z43" s="198"/>
      <c r="AA43" s="182"/>
      <c r="AB43" s="185"/>
      <c r="AC43" s="185"/>
      <c r="AD43" s="185"/>
      <c r="AE43" s="185"/>
      <c r="AF43" s="182"/>
      <c r="AG43" s="182"/>
      <c r="AH43" s="182"/>
      <c r="AI43" s="185"/>
      <c r="AJ43" s="185"/>
      <c r="AK43" s="185"/>
      <c r="AL43" s="182"/>
      <c r="AM43" s="182"/>
      <c r="AN43" s="182"/>
      <c r="AO43" s="182"/>
      <c r="AP43" s="185"/>
      <c r="AQ43" s="185"/>
      <c r="AR43" s="182"/>
      <c r="AS43" s="182"/>
      <c r="AT43" s="182"/>
      <c r="AU43" s="182"/>
    </row>
    <row r="44" spans="2:47" s="183" customFormat="1" ht="11.65" customHeight="1">
      <c r="B44" s="198"/>
      <c r="C44" s="185"/>
      <c r="D44" s="199"/>
      <c r="E44" s="185"/>
      <c r="F44" s="185"/>
      <c r="G44" s="185"/>
      <c r="H44" s="185"/>
      <c r="I44" s="185"/>
      <c r="J44" s="185"/>
      <c r="K44" s="185"/>
      <c r="L44" s="185"/>
      <c r="M44" s="185"/>
      <c r="N44" s="185"/>
      <c r="O44" s="185"/>
      <c r="P44" s="185"/>
      <c r="Q44" s="185"/>
      <c r="R44" s="185"/>
      <c r="S44" s="185"/>
      <c r="T44" s="185"/>
      <c r="U44" s="185"/>
      <c r="V44" s="185"/>
      <c r="W44" s="185"/>
      <c r="X44" s="185"/>
      <c r="Y44" s="185"/>
      <c r="Z44" s="198"/>
      <c r="AA44" s="182"/>
      <c r="AB44" s="185"/>
      <c r="AC44" s="185"/>
      <c r="AD44" s="185"/>
      <c r="AE44" s="185"/>
      <c r="AF44" s="182"/>
      <c r="AG44" s="182"/>
      <c r="AH44" s="182"/>
      <c r="AI44" s="185"/>
      <c r="AJ44" s="185"/>
      <c r="AK44" s="185"/>
      <c r="AL44" s="182"/>
      <c r="AM44" s="182"/>
      <c r="AN44" s="182"/>
      <c r="AO44" s="182"/>
      <c r="AP44" s="185"/>
      <c r="AQ44" s="185"/>
      <c r="AR44" s="182"/>
      <c r="AS44" s="182"/>
      <c r="AT44" s="182"/>
      <c r="AU44" s="182"/>
    </row>
    <row r="45" spans="2:47" s="183" customFormat="1" ht="11.65" customHeight="1">
      <c r="B45" s="198"/>
      <c r="C45" s="185"/>
      <c r="D45" s="199"/>
      <c r="E45" s="185"/>
      <c r="F45" s="185"/>
      <c r="G45" s="185"/>
      <c r="H45" s="185"/>
      <c r="I45" s="185"/>
      <c r="J45" s="185"/>
      <c r="K45" s="185"/>
      <c r="L45" s="185"/>
      <c r="M45" s="185"/>
      <c r="N45" s="185"/>
      <c r="O45" s="185"/>
      <c r="P45" s="185"/>
      <c r="Q45" s="185"/>
      <c r="R45" s="185"/>
      <c r="S45" s="185"/>
      <c r="T45" s="185"/>
      <c r="U45" s="185"/>
      <c r="V45" s="185"/>
      <c r="W45" s="185"/>
      <c r="X45" s="185"/>
      <c r="Y45" s="185"/>
      <c r="Z45" s="198"/>
      <c r="AA45" s="182"/>
      <c r="AB45" s="185"/>
      <c r="AC45" s="185"/>
      <c r="AD45" s="185"/>
      <c r="AE45" s="185"/>
      <c r="AF45" s="182"/>
      <c r="AG45" s="182"/>
      <c r="AH45" s="182"/>
      <c r="AI45" s="185"/>
      <c r="AJ45" s="185"/>
      <c r="AK45" s="185"/>
      <c r="AL45" s="182"/>
      <c r="AM45" s="182"/>
      <c r="AN45" s="182"/>
      <c r="AO45" s="182"/>
      <c r="AP45" s="185"/>
      <c r="AQ45" s="185"/>
      <c r="AR45" s="182"/>
      <c r="AS45" s="182"/>
      <c r="AT45" s="182"/>
      <c r="AU45" s="182"/>
    </row>
    <row r="46" spans="2:47" s="183" customFormat="1" ht="14.1" customHeight="1">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98"/>
      <c r="AA46" s="182"/>
      <c r="AB46" s="185"/>
      <c r="AC46" s="185"/>
      <c r="AD46" s="185"/>
      <c r="AE46" s="185"/>
      <c r="AF46" s="182"/>
      <c r="AG46" s="182"/>
      <c r="AH46" s="182"/>
      <c r="AI46" s="185"/>
      <c r="AJ46" s="185"/>
      <c r="AK46" s="185"/>
      <c r="AL46" s="182"/>
      <c r="AM46" s="182"/>
      <c r="AN46" s="182"/>
      <c r="AO46" s="182"/>
      <c r="AP46" s="185"/>
      <c r="AQ46" s="185"/>
      <c r="AR46" s="182"/>
      <c r="AS46" s="182"/>
      <c r="AT46" s="182"/>
      <c r="AU46" s="182"/>
    </row>
    <row r="47" spans="2:47" s="183" customFormat="1" ht="11.65" customHeight="1">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98"/>
      <c r="AA47" s="182"/>
      <c r="AB47" s="185"/>
      <c r="AC47" s="185"/>
      <c r="AD47" s="185"/>
      <c r="AE47" s="185"/>
      <c r="AF47" s="182"/>
      <c r="AG47" s="182"/>
      <c r="AH47" s="182"/>
      <c r="AI47" s="185"/>
      <c r="AJ47" s="185"/>
      <c r="AK47" s="185"/>
      <c r="AL47" s="182"/>
      <c r="AM47" s="182"/>
      <c r="AN47" s="182"/>
      <c r="AO47" s="182"/>
      <c r="AP47" s="185"/>
      <c r="AQ47" s="185"/>
      <c r="AR47" s="182"/>
      <c r="AS47" s="182"/>
      <c r="AT47" s="182"/>
      <c r="AU47" s="182"/>
    </row>
    <row r="48" spans="2:47" s="183" customFormat="1" ht="11.65" customHeight="1">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98"/>
      <c r="AA48" s="182"/>
      <c r="AB48" s="185"/>
      <c r="AC48" s="185"/>
      <c r="AD48" s="185"/>
      <c r="AE48" s="185"/>
      <c r="AF48" s="182"/>
      <c r="AG48" s="182"/>
      <c r="AH48" s="182"/>
      <c r="AI48" s="185"/>
      <c r="AJ48" s="185"/>
      <c r="AK48" s="185"/>
      <c r="AL48" s="182"/>
      <c r="AM48" s="182"/>
      <c r="AN48" s="182"/>
      <c r="AO48" s="182"/>
      <c r="AP48" s="185"/>
      <c r="AQ48" s="185"/>
      <c r="AR48" s="182"/>
      <c r="AS48" s="182"/>
      <c r="AT48" s="182"/>
      <c r="AU48" s="182"/>
    </row>
    <row r="49" spans="3:47" s="183" customFormat="1" ht="11.65" customHeight="1">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98"/>
      <c r="AA49" s="182"/>
      <c r="AB49" s="185"/>
      <c r="AC49" s="185"/>
      <c r="AD49" s="185"/>
      <c r="AE49" s="185"/>
      <c r="AF49" s="182"/>
      <c r="AG49" s="182"/>
      <c r="AH49" s="182"/>
      <c r="AI49" s="185"/>
      <c r="AJ49" s="185"/>
      <c r="AK49" s="185"/>
      <c r="AL49" s="182"/>
      <c r="AM49" s="182"/>
      <c r="AN49" s="182"/>
      <c r="AO49" s="182"/>
      <c r="AP49" s="185"/>
      <c r="AQ49" s="185"/>
      <c r="AR49" s="182"/>
      <c r="AS49" s="182"/>
      <c r="AT49" s="182"/>
      <c r="AU49" s="182"/>
    </row>
  </sheetData>
  <sheetProtection selectLockedCells="1" selectUnlockedCells="1"/>
  <mergeCells count="47">
    <mergeCell ref="AM7:AT7"/>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N11:P11"/>
    <mergeCell ref="Q11:S11"/>
    <mergeCell ref="U11:U12"/>
    <mergeCell ref="AI11:AI12"/>
    <mergeCell ref="V11:V12"/>
    <mergeCell ref="B10:D10"/>
    <mergeCell ref="E10:T10"/>
    <mergeCell ref="U10:AT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B2:B6"/>
    <mergeCell ref="C2:Q4"/>
    <mergeCell ref="C5:Q6"/>
    <mergeCell ref="R2:AI4"/>
    <mergeCell ref="AJ2:AT2"/>
    <mergeCell ref="AJ3:AT3"/>
    <mergeCell ref="AJ4:AT4"/>
    <mergeCell ref="R5:AI6"/>
    <mergeCell ref="AJ5:AT6"/>
  </mergeCells>
  <conditionalFormatting sqref="S18:S24">
    <cfRule type="cellIs" dxfId="609" priority="76" stopIfTrue="1" operator="between">
      <formula>0.9</formula>
      <formula>1</formula>
    </cfRule>
    <cfRule type="cellIs" dxfId="608" priority="77" stopIfTrue="1" operator="between">
      <formula>0.7</formula>
      <formula>0.8999</formula>
    </cfRule>
    <cfRule type="cellIs" dxfId="607" priority="78" stopIfTrue="1" operator="between">
      <formula>0</formula>
      <formula>0.699</formula>
    </cfRule>
  </conditionalFormatting>
  <conditionalFormatting sqref="M18:M24 J18:J24 G18:G24 P18:P24">
    <cfRule type="cellIs" dxfId="606" priority="79" stopIfTrue="1" operator="between">
      <formula>0.9</formula>
      <formula>1.05</formula>
    </cfRule>
    <cfRule type="cellIs" dxfId="605" priority="80" stopIfTrue="1" operator="between">
      <formula>0.7</formula>
      <formula>0.8999</formula>
    </cfRule>
    <cfRule type="cellIs" dxfId="604" priority="81" stopIfTrue="1" operator="between">
      <formula>0</formula>
      <formula>0.699</formula>
    </cfRule>
    <cfRule type="cellIs" dxfId="603" priority="82" stopIfTrue="1" operator="greaterThan">
      <formula>1.05</formula>
    </cfRule>
  </conditionalFormatting>
  <conditionalFormatting sqref="S25">
    <cfRule type="cellIs" dxfId="602" priority="83" stopIfTrue="1" operator="between">
      <formula>0.9</formula>
      <formula>1</formula>
    </cfRule>
    <cfRule type="cellIs" dxfId="601" priority="84" stopIfTrue="1" operator="between">
      <formula>0.7</formula>
      <formula>0.8999</formula>
    </cfRule>
    <cfRule type="cellIs" dxfId="600" priority="85" stopIfTrue="1" operator="between">
      <formula>0</formula>
      <formula>0.699</formula>
    </cfRule>
  </conditionalFormatting>
  <conditionalFormatting sqref="G25">
    <cfRule type="cellIs" dxfId="599" priority="86" stopIfTrue="1" operator="between">
      <formula>0.9</formula>
      <formula>1.05</formula>
    </cfRule>
    <cfRule type="cellIs" dxfId="598" priority="87" stopIfTrue="1" operator="between">
      <formula>0.7</formula>
      <formula>0.8999</formula>
    </cfRule>
    <cfRule type="cellIs" dxfId="597" priority="88" stopIfTrue="1" operator="between">
      <formula>0</formula>
      <formula>0.699</formula>
    </cfRule>
    <cfRule type="cellIs" dxfId="596" priority="89" stopIfTrue="1" operator="greaterThan">
      <formula>1.05</formula>
    </cfRule>
  </conditionalFormatting>
  <conditionalFormatting sqref="J25">
    <cfRule type="cellIs" dxfId="595" priority="90" stopIfTrue="1" operator="between">
      <formula>0.9</formula>
      <formula>1.05</formula>
    </cfRule>
    <cfRule type="cellIs" dxfId="594" priority="91" stopIfTrue="1" operator="between">
      <formula>0.7</formula>
      <formula>0.8999</formula>
    </cfRule>
    <cfRule type="cellIs" dxfId="593" priority="92" stopIfTrue="1" operator="between">
      <formula>0</formula>
      <formula>0.699</formula>
    </cfRule>
    <cfRule type="cellIs" dxfId="592" priority="93" stopIfTrue="1" operator="greaterThan">
      <formula>1.05</formula>
    </cfRule>
  </conditionalFormatting>
  <conditionalFormatting sqref="M25">
    <cfRule type="cellIs" dxfId="591" priority="94" stopIfTrue="1" operator="between">
      <formula>0.9</formula>
      <formula>1.05</formula>
    </cfRule>
    <cfRule type="cellIs" dxfId="590" priority="95" stopIfTrue="1" operator="between">
      <formula>0.7</formula>
      <formula>0.8999</formula>
    </cfRule>
    <cfRule type="cellIs" dxfId="589" priority="96" stopIfTrue="1" operator="between">
      <formula>0</formula>
      <formula>0.699</formula>
    </cfRule>
    <cfRule type="cellIs" dxfId="588" priority="97" stopIfTrue="1" operator="greaterThan">
      <formula>1.05</formula>
    </cfRule>
  </conditionalFormatting>
  <conditionalFormatting sqref="P25">
    <cfRule type="cellIs" dxfId="587" priority="98" stopIfTrue="1" operator="between">
      <formula>0.9</formula>
      <formula>1.05</formula>
    </cfRule>
    <cfRule type="cellIs" dxfId="586" priority="99" stopIfTrue="1" operator="between">
      <formula>0.7</formula>
      <formula>0.8999</formula>
    </cfRule>
    <cfRule type="cellIs" dxfId="585" priority="100" stopIfTrue="1" operator="between">
      <formula>0</formula>
      <formula>0.699</formula>
    </cfRule>
    <cfRule type="cellIs" dxfId="584" priority="101" stopIfTrue="1" operator="greaterThan">
      <formula>1.05</formula>
    </cfRule>
  </conditionalFormatting>
  <conditionalFormatting sqref="S26">
    <cfRule type="cellIs" dxfId="583" priority="102" stopIfTrue="1" operator="between">
      <formula>0.9</formula>
      <formula>1</formula>
    </cfRule>
    <cfRule type="cellIs" dxfId="582" priority="103" stopIfTrue="1" operator="between">
      <formula>0.7</formula>
      <formula>0.8999</formula>
    </cfRule>
    <cfRule type="cellIs" dxfId="581" priority="104" stopIfTrue="1" operator="between">
      <formula>0</formula>
      <formula>0.699</formula>
    </cfRule>
  </conditionalFormatting>
  <conditionalFormatting sqref="G26">
    <cfRule type="cellIs" dxfId="580" priority="105" stopIfTrue="1" operator="between">
      <formula>0.9</formula>
      <formula>1.05</formula>
    </cfRule>
    <cfRule type="cellIs" dxfId="579" priority="106" stopIfTrue="1" operator="between">
      <formula>0.7</formula>
      <formula>0.8999</formula>
    </cfRule>
    <cfRule type="cellIs" dxfId="578" priority="107" stopIfTrue="1" operator="between">
      <formula>0</formula>
      <formula>0.699</formula>
    </cfRule>
    <cfRule type="cellIs" dxfId="577" priority="108" stopIfTrue="1" operator="greaterThan">
      <formula>1.05</formula>
    </cfRule>
  </conditionalFormatting>
  <conditionalFormatting sqref="J26">
    <cfRule type="cellIs" dxfId="576" priority="109" stopIfTrue="1" operator="between">
      <formula>0.9</formula>
      <formula>1.05</formula>
    </cfRule>
    <cfRule type="cellIs" dxfId="575" priority="110" stopIfTrue="1" operator="between">
      <formula>0.7</formula>
      <formula>0.8999</formula>
    </cfRule>
    <cfRule type="cellIs" dxfId="574" priority="111" stopIfTrue="1" operator="between">
      <formula>0</formula>
      <formula>0.699</formula>
    </cfRule>
    <cfRule type="cellIs" dxfId="573" priority="112" stopIfTrue="1" operator="greaterThan">
      <formula>1.05</formula>
    </cfRule>
  </conditionalFormatting>
  <conditionalFormatting sqref="M26">
    <cfRule type="cellIs" dxfId="572" priority="113" stopIfTrue="1" operator="between">
      <formula>0.9</formula>
      <formula>1.05</formula>
    </cfRule>
    <cfRule type="cellIs" dxfId="571" priority="114" stopIfTrue="1" operator="between">
      <formula>0.7</formula>
      <formula>0.8999</formula>
    </cfRule>
    <cfRule type="cellIs" dxfId="570" priority="115" stopIfTrue="1" operator="between">
      <formula>0</formula>
      <formula>0.699</formula>
    </cfRule>
    <cfRule type="cellIs" dxfId="569" priority="116" stopIfTrue="1" operator="greaterThan">
      <formula>1.05</formula>
    </cfRule>
  </conditionalFormatting>
  <conditionalFormatting sqref="P26">
    <cfRule type="cellIs" dxfId="568" priority="117" stopIfTrue="1" operator="between">
      <formula>0.9</formula>
      <formula>1.05</formula>
    </cfRule>
    <cfRule type="cellIs" dxfId="567" priority="118" stopIfTrue="1" operator="between">
      <formula>0.7</formula>
      <formula>0.8999</formula>
    </cfRule>
    <cfRule type="cellIs" dxfId="566" priority="119" stopIfTrue="1" operator="between">
      <formula>0</formula>
      <formula>0.699</formula>
    </cfRule>
    <cfRule type="cellIs" dxfId="565" priority="120" stopIfTrue="1" operator="greaterThan">
      <formula>1.05</formula>
    </cfRule>
  </conditionalFormatting>
  <conditionalFormatting sqref="S25">
    <cfRule type="cellIs" dxfId="564" priority="121" stopIfTrue="1" operator="between">
      <formula>0.9</formula>
      <formula>1</formula>
    </cfRule>
    <cfRule type="cellIs" dxfId="563" priority="122" stopIfTrue="1" operator="between">
      <formula>0.7</formula>
      <formula>0.8999</formula>
    </cfRule>
    <cfRule type="cellIs" dxfId="562" priority="123" stopIfTrue="1" operator="between">
      <formula>0</formula>
      <formula>0.699</formula>
    </cfRule>
  </conditionalFormatting>
  <conditionalFormatting sqref="G25">
    <cfRule type="cellIs" dxfId="561" priority="124" stopIfTrue="1" operator="between">
      <formula>0.9</formula>
      <formula>1.05</formula>
    </cfRule>
    <cfRule type="cellIs" dxfId="560" priority="125" stopIfTrue="1" operator="between">
      <formula>0.7</formula>
      <formula>0.8999</formula>
    </cfRule>
    <cfRule type="cellIs" dxfId="559" priority="126" stopIfTrue="1" operator="between">
      <formula>0</formula>
      <formula>0.699</formula>
    </cfRule>
    <cfRule type="cellIs" dxfId="558" priority="127" stopIfTrue="1" operator="greaterThan">
      <formula>1.05</formula>
    </cfRule>
  </conditionalFormatting>
  <conditionalFormatting sqref="J25">
    <cfRule type="cellIs" dxfId="557" priority="128" stopIfTrue="1" operator="between">
      <formula>0.9</formula>
      <formula>1.05</formula>
    </cfRule>
    <cfRule type="cellIs" dxfId="556" priority="129" stopIfTrue="1" operator="between">
      <formula>0.7</formula>
      <formula>0.8999</formula>
    </cfRule>
    <cfRule type="cellIs" dxfId="555" priority="130" stopIfTrue="1" operator="between">
      <formula>0</formula>
      <formula>0.699</formula>
    </cfRule>
    <cfRule type="cellIs" dxfId="554" priority="131" stopIfTrue="1" operator="greaterThan">
      <formula>1.05</formula>
    </cfRule>
  </conditionalFormatting>
  <conditionalFormatting sqref="M25">
    <cfRule type="cellIs" dxfId="553" priority="132" stopIfTrue="1" operator="between">
      <formula>0.9</formula>
      <formula>1.05</formula>
    </cfRule>
    <cfRule type="cellIs" dxfId="552" priority="133" stopIfTrue="1" operator="between">
      <formula>0.7</formula>
      <formula>0.8999</formula>
    </cfRule>
    <cfRule type="cellIs" dxfId="551" priority="134" stopIfTrue="1" operator="between">
      <formula>0</formula>
      <formula>0.699</formula>
    </cfRule>
    <cfRule type="cellIs" dxfId="550" priority="135" stopIfTrue="1" operator="greaterThan">
      <formula>1.05</formula>
    </cfRule>
  </conditionalFormatting>
  <conditionalFormatting sqref="P25">
    <cfRule type="cellIs" dxfId="549" priority="136" stopIfTrue="1" operator="between">
      <formula>0.9</formula>
      <formula>1.05</formula>
    </cfRule>
    <cfRule type="cellIs" dxfId="548" priority="137" stopIfTrue="1" operator="between">
      <formula>0.7</formula>
      <formula>0.8999</formula>
    </cfRule>
    <cfRule type="cellIs" dxfId="547" priority="138" stopIfTrue="1" operator="between">
      <formula>0</formula>
      <formula>0.699</formula>
    </cfRule>
    <cfRule type="cellIs" dxfId="546" priority="139" stopIfTrue="1" operator="greaterThan">
      <formula>1.05</formula>
    </cfRule>
  </conditionalFormatting>
  <conditionalFormatting sqref="S26">
    <cfRule type="cellIs" dxfId="545" priority="140" stopIfTrue="1" operator="between">
      <formula>0.9</formula>
      <formula>1</formula>
    </cfRule>
    <cfRule type="cellIs" dxfId="544" priority="141" stopIfTrue="1" operator="between">
      <formula>0.7</formula>
      <formula>0.8999</formula>
    </cfRule>
    <cfRule type="cellIs" dxfId="543" priority="142" stopIfTrue="1" operator="between">
      <formula>0</formula>
      <formula>0.699</formula>
    </cfRule>
  </conditionalFormatting>
  <conditionalFormatting sqref="G26">
    <cfRule type="cellIs" dxfId="542" priority="143" stopIfTrue="1" operator="between">
      <formula>0.9</formula>
      <formula>1.05</formula>
    </cfRule>
    <cfRule type="cellIs" dxfId="541" priority="144" stopIfTrue="1" operator="between">
      <formula>0.7</formula>
      <formula>0.8999</formula>
    </cfRule>
    <cfRule type="cellIs" dxfId="540" priority="145" stopIfTrue="1" operator="between">
      <formula>0</formula>
      <formula>0.699</formula>
    </cfRule>
    <cfRule type="cellIs" dxfId="539" priority="146" stopIfTrue="1" operator="greaterThan">
      <formula>1.05</formula>
    </cfRule>
  </conditionalFormatting>
  <conditionalFormatting sqref="J26">
    <cfRule type="cellIs" dxfId="538" priority="147" stopIfTrue="1" operator="between">
      <formula>0.9</formula>
      <formula>1.05</formula>
    </cfRule>
    <cfRule type="cellIs" dxfId="537" priority="148" stopIfTrue="1" operator="between">
      <formula>0.7</formula>
      <formula>0.8999</formula>
    </cfRule>
    <cfRule type="cellIs" dxfId="536" priority="149" stopIfTrue="1" operator="between">
      <formula>0</formula>
      <formula>0.699</formula>
    </cfRule>
    <cfRule type="cellIs" dxfId="535" priority="150" stopIfTrue="1" operator="greaterThan">
      <formula>1.05</formula>
    </cfRule>
  </conditionalFormatting>
  <conditionalFormatting sqref="M26">
    <cfRule type="cellIs" dxfId="534" priority="151" stopIfTrue="1" operator="between">
      <formula>0.9</formula>
      <formula>1.05</formula>
    </cfRule>
    <cfRule type="cellIs" dxfId="533" priority="152" stopIfTrue="1" operator="between">
      <formula>0.7</formula>
      <formula>0.8999</formula>
    </cfRule>
    <cfRule type="cellIs" dxfId="532" priority="153" stopIfTrue="1" operator="between">
      <formula>0</formula>
      <formula>0.699</formula>
    </cfRule>
    <cfRule type="cellIs" dxfId="531" priority="154" stopIfTrue="1" operator="greaterThan">
      <formula>1.05</formula>
    </cfRule>
  </conditionalFormatting>
  <conditionalFormatting sqref="P26">
    <cfRule type="cellIs" dxfId="530" priority="155" stopIfTrue="1" operator="between">
      <formula>0.9</formula>
      <formula>1.05</formula>
    </cfRule>
    <cfRule type="cellIs" dxfId="529" priority="156" stopIfTrue="1" operator="between">
      <formula>0.7</formula>
      <formula>0.8999</formula>
    </cfRule>
    <cfRule type="cellIs" dxfId="528" priority="157" stopIfTrue="1" operator="between">
      <formula>0</formula>
      <formula>0.699</formula>
    </cfRule>
    <cfRule type="cellIs" dxfId="527" priority="158" stopIfTrue="1" operator="greaterThan">
      <formula>1.05</formula>
    </cfRule>
  </conditionalFormatting>
  <conditionalFormatting sqref="S17">
    <cfRule type="cellIs" dxfId="526" priority="38" stopIfTrue="1" operator="between">
      <formula>0.9</formula>
      <formula>1</formula>
    </cfRule>
    <cfRule type="cellIs" dxfId="525" priority="39" stopIfTrue="1" operator="between">
      <formula>0.7</formula>
      <formula>0.8999</formula>
    </cfRule>
    <cfRule type="cellIs" dxfId="524" priority="40" stopIfTrue="1" operator="between">
      <formula>0</formula>
      <formula>0.699</formula>
    </cfRule>
  </conditionalFormatting>
  <conditionalFormatting sqref="G13:G17">
    <cfRule type="cellIs" dxfId="523" priority="41" stopIfTrue="1" operator="between">
      <formula>0.9</formula>
      <formula>1.05</formula>
    </cfRule>
    <cfRule type="cellIs" dxfId="522" priority="42" stopIfTrue="1" operator="between">
      <formula>0.7</formula>
      <formula>0.8999</formula>
    </cfRule>
    <cfRule type="cellIs" dxfId="521" priority="43" stopIfTrue="1" operator="between">
      <formula>0</formula>
      <formula>0.699</formula>
    </cfRule>
    <cfRule type="cellIs" dxfId="520" priority="44" stopIfTrue="1" operator="greaterThan">
      <formula>1.05</formula>
    </cfRule>
  </conditionalFormatting>
  <conditionalFormatting sqref="J17">
    <cfRule type="cellIs" dxfId="519" priority="45" stopIfTrue="1" operator="between">
      <formula>0.9</formula>
      <formula>1.05</formula>
    </cfRule>
    <cfRule type="cellIs" dxfId="518" priority="46" stopIfTrue="1" operator="between">
      <formula>0.7</formula>
      <formula>0.8999</formula>
    </cfRule>
    <cfRule type="cellIs" dxfId="517" priority="47" stopIfTrue="1" operator="between">
      <formula>0</formula>
      <formula>0.699</formula>
    </cfRule>
    <cfRule type="cellIs" dxfId="516" priority="48" stopIfTrue="1" operator="greaterThan">
      <formula>1.05</formula>
    </cfRule>
  </conditionalFormatting>
  <conditionalFormatting sqref="M17">
    <cfRule type="cellIs" dxfId="515" priority="49" stopIfTrue="1" operator="between">
      <formula>0.9</formula>
      <formula>1.05</formula>
    </cfRule>
    <cfRule type="cellIs" dxfId="514" priority="50" stopIfTrue="1" operator="between">
      <formula>0.7</formula>
      <formula>0.8999</formula>
    </cfRule>
    <cfRule type="cellIs" dxfId="513" priority="51" stopIfTrue="1" operator="between">
      <formula>0</formula>
      <formula>0.699</formula>
    </cfRule>
    <cfRule type="cellIs" dxfId="512" priority="52" stopIfTrue="1" operator="greaterThan">
      <formula>1.05</formula>
    </cfRule>
  </conditionalFormatting>
  <conditionalFormatting sqref="P17">
    <cfRule type="cellIs" dxfId="511" priority="53" stopIfTrue="1" operator="between">
      <formula>0.9</formula>
      <formula>1.05</formula>
    </cfRule>
    <cfRule type="cellIs" dxfId="510" priority="54" stopIfTrue="1" operator="between">
      <formula>0.7</formula>
      <formula>0.8999</formula>
    </cfRule>
    <cfRule type="cellIs" dxfId="509" priority="55" stopIfTrue="1" operator="between">
      <formula>0</formula>
      <formula>0.699</formula>
    </cfRule>
    <cfRule type="cellIs" dxfId="508" priority="56" stopIfTrue="1" operator="greaterThan">
      <formula>1.05</formula>
    </cfRule>
  </conditionalFormatting>
  <conditionalFormatting sqref="S17">
    <cfRule type="cellIs" dxfId="507" priority="57" stopIfTrue="1" operator="between">
      <formula>0.9</formula>
      <formula>1</formula>
    </cfRule>
    <cfRule type="cellIs" dxfId="506" priority="58" stopIfTrue="1" operator="between">
      <formula>0.7</formula>
      <formula>0.8999</formula>
    </cfRule>
    <cfRule type="cellIs" dxfId="505" priority="59" stopIfTrue="1" operator="between">
      <formula>0</formula>
      <formula>0.699</formula>
    </cfRule>
  </conditionalFormatting>
  <conditionalFormatting sqref="G13:G17">
    <cfRule type="cellIs" dxfId="504" priority="60" stopIfTrue="1" operator="between">
      <formula>0.9</formula>
      <formula>1.05</formula>
    </cfRule>
    <cfRule type="cellIs" dxfId="503" priority="61" stopIfTrue="1" operator="between">
      <formula>0.7</formula>
      <formula>0.8999</formula>
    </cfRule>
    <cfRule type="cellIs" dxfId="502" priority="62" stopIfTrue="1" operator="between">
      <formula>0</formula>
      <formula>0.699</formula>
    </cfRule>
    <cfRule type="cellIs" dxfId="501" priority="63" stopIfTrue="1" operator="greaterThan">
      <formula>1.05</formula>
    </cfRule>
  </conditionalFormatting>
  <conditionalFormatting sqref="J17">
    <cfRule type="cellIs" dxfId="500" priority="64" stopIfTrue="1" operator="between">
      <formula>0.9</formula>
      <formula>1.05</formula>
    </cfRule>
    <cfRule type="cellIs" dxfId="499" priority="65" stopIfTrue="1" operator="between">
      <formula>0.7</formula>
      <formula>0.8999</formula>
    </cfRule>
    <cfRule type="cellIs" dxfId="498" priority="66" stopIfTrue="1" operator="between">
      <formula>0</formula>
      <formula>0.699</formula>
    </cfRule>
    <cfRule type="cellIs" dxfId="497" priority="67" stopIfTrue="1" operator="greaterThan">
      <formula>1.05</formula>
    </cfRule>
  </conditionalFormatting>
  <conditionalFormatting sqref="M17">
    <cfRule type="cellIs" dxfId="496" priority="68" stopIfTrue="1" operator="between">
      <formula>0.9</formula>
      <formula>1.05</formula>
    </cfRule>
    <cfRule type="cellIs" dxfId="495" priority="69" stopIfTrue="1" operator="between">
      <formula>0.7</formula>
      <formula>0.8999</formula>
    </cfRule>
    <cfRule type="cellIs" dxfId="494" priority="70" stopIfTrue="1" operator="between">
      <formula>0</formula>
      <formula>0.699</formula>
    </cfRule>
    <cfRule type="cellIs" dxfId="493" priority="71" stopIfTrue="1" operator="greaterThan">
      <formula>1.05</formula>
    </cfRule>
  </conditionalFormatting>
  <conditionalFormatting sqref="P17">
    <cfRule type="cellIs" dxfId="492" priority="72" stopIfTrue="1" operator="between">
      <formula>0.9</formula>
      <formula>1.05</formula>
    </cfRule>
    <cfRule type="cellIs" dxfId="491" priority="73" stopIfTrue="1" operator="between">
      <formula>0.7</formula>
      <formula>0.8999</formula>
    </cfRule>
    <cfRule type="cellIs" dxfId="490" priority="74" stopIfTrue="1" operator="between">
      <formula>0</formula>
      <formula>0.699</formula>
    </cfRule>
    <cfRule type="cellIs" dxfId="489" priority="75" stopIfTrue="1" operator="greaterThan">
      <formula>1.05</formula>
    </cfRule>
  </conditionalFormatting>
  <conditionalFormatting sqref="G13:G16">
    <cfRule type="colorScale" priority="37">
      <colorScale>
        <cfvo type="min"/>
        <cfvo type="max"/>
        <color theme="0"/>
        <color theme="0"/>
      </colorScale>
    </cfRule>
  </conditionalFormatting>
  <conditionalFormatting sqref="J13:J16">
    <cfRule type="cellIs" dxfId="488" priority="29" stopIfTrue="1" operator="between">
      <formula>0.9</formula>
      <formula>1.05</formula>
    </cfRule>
    <cfRule type="cellIs" dxfId="487" priority="30" stopIfTrue="1" operator="between">
      <formula>0.7</formula>
      <formula>0.8999</formula>
    </cfRule>
    <cfRule type="cellIs" dxfId="486" priority="31" stopIfTrue="1" operator="between">
      <formula>0</formula>
      <formula>0.699</formula>
    </cfRule>
    <cfRule type="cellIs" dxfId="485" priority="32" stopIfTrue="1" operator="greaterThan">
      <formula>1.05</formula>
    </cfRule>
  </conditionalFormatting>
  <conditionalFormatting sqref="J13:J16">
    <cfRule type="cellIs" dxfId="484" priority="33" stopIfTrue="1" operator="between">
      <formula>0.9</formula>
      <formula>1.05</formula>
    </cfRule>
    <cfRule type="cellIs" dxfId="483" priority="34" stopIfTrue="1" operator="between">
      <formula>0.7</formula>
      <formula>0.8999</formula>
    </cfRule>
    <cfRule type="cellIs" dxfId="482" priority="35" stopIfTrue="1" operator="between">
      <formula>0</formula>
      <formula>0.699</formula>
    </cfRule>
    <cfRule type="cellIs" dxfId="481" priority="36" stopIfTrue="1" operator="greaterThan">
      <formula>1.05</formula>
    </cfRule>
  </conditionalFormatting>
  <conditionalFormatting sqref="J13:J16">
    <cfRule type="colorScale" priority="28">
      <colorScale>
        <cfvo type="min"/>
        <cfvo type="max"/>
        <color theme="0"/>
        <color theme="0"/>
      </colorScale>
    </cfRule>
  </conditionalFormatting>
  <conditionalFormatting sqref="M13:M16">
    <cfRule type="cellIs" dxfId="480" priority="20" stopIfTrue="1" operator="between">
      <formula>0.9</formula>
      <formula>1.05</formula>
    </cfRule>
    <cfRule type="cellIs" dxfId="479" priority="21" stopIfTrue="1" operator="between">
      <formula>0.7</formula>
      <formula>0.8999</formula>
    </cfRule>
    <cfRule type="cellIs" dxfId="478" priority="22" stopIfTrue="1" operator="between">
      <formula>0</formula>
      <formula>0.699</formula>
    </cfRule>
    <cfRule type="cellIs" dxfId="477" priority="23" stopIfTrue="1" operator="greaterThan">
      <formula>1.05</formula>
    </cfRule>
  </conditionalFormatting>
  <conditionalFormatting sqref="M13:M16">
    <cfRule type="cellIs" dxfId="476" priority="24" stopIfTrue="1" operator="between">
      <formula>0.9</formula>
      <formula>1.05</formula>
    </cfRule>
    <cfRule type="cellIs" dxfId="475" priority="25" stopIfTrue="1" operator="between">
      <formula>0.7</formula>
      <formula>0.8999</formula>
    </cfRule>
    <cfRule type="cellIs" dxfId="474" priority="26" stopIfTrue="1" operator="between">
      <formula>0</formula>
      <formula>0.699</formula>
    </cfRule>
    <cfRule type="cellIs" dxfId="473" priority="27" stopIfTrue="1" operator="greaterThan">
      <formula>1.05</formula>
    </cfRule>
  </conditionalFormatting>
  <conditionalFormatting sqref="M13:M16">
    <cfRule type="colorScale" priority="19">
      <colorScale>
        <cfvo type="min"/>
        <cfvo type="max"/>
        <color theme="0"/>
        <color theme="0"/>
      </colorScale>
    </cfRule>
  </conditionalFormatting>
  <conditionalFormatting sqref="P13:P16">
    <cfRule type="cellIs" dxfId="472" priority="11" stopIfTrue="1" operator="between">
      <formula>0.9</formula>
      <formula>1.05</formula>
    </cfRule>
    <cfRule type="cellIs" dxfId="471" priority="12" stopIfTrue="1" operator="between">
      <formula>0.7</formula>
      <formula>0.8999</formula>
    </cfRule>
    <cfRule type="cellIs" dxfId="470" priority="13" stopIfTrue="1" operator="between">
      <formula>0</formula>
      <formula>0.699</formula>
    </cfRule>
    <cfRule type="cellIs" dxfId="469" priority="14" stopIfTrue="1" operator="greaterThan">
      <formula>1.05</formula>
    </cfRule>
  </conditionalFormatting>
  <conditionalFormatting sqref="P13:P16">
    <cfRule type="cellIs" dxfId="468" priority="15" stopIfTrue="1" operator="between">
      <formula>0.9</formula>
      <formula>1.05</formula>
    </cfRule>
    <cfRule type="cellIs" dxfId="467" priority="16" stopIfTrue="1" operator="between">
      <formula>0.7</formula>
      <formula>0.8999</formula>
    </cfRule>
    <cfRule type="cellIs" dxfId="466" priority="17" stopIfTrue="1" operator="between">
      <formula>0</formula>
      <formula>0.699</formula>
    </cfRule>
    <cfRule type="cellIs" dxfId="465" priority="18" stopIfTrue="1" operator="greaterThan">
      <formula>1.05</formula>
    </cfRule>
  </conditionalFormatting>
  <conditionalFormatting sqref="P13:P16">
    <cfRule type="colorScale" priority="10">
      <colorScale>
        <cfvo type="min"/>
        <cfvo type="max"/>
        <color theme="0"/>
        <color theme="0"/>
      </colorScale>
    </cfRule>
  </conditionalFormatting>
  <conditionalFormatting sqref="S13:S16">
    <cfRule type="cellIs" dxfId="464" priority="2" stopIfTrue="1" operator="between">
      <formula>0.9</formula>
      <formula>1.05</formula>
    </cfRule>
    <cfRule type="cellIs" dxfId="463" priority="3" stopIfTrue="1" operator="between">
      <formula>0.7</formula>
      <formula>0.8999</formula>
    </cfRule>
    <cfRule type="cellIs" dxfId="462" priority="4" stopIfTrue="1" operator="between">
      <formula>0</formula>
      <formula>0.699</formula>
    </cfRule>
    <cfRule type="cellIs" dxfId="461" priority="5" stopIfTrue="1" operator="greaterThan">
      <formula>1.05</formula>
    </cfRule>
  </conditionalFormatting>
  <conditionalFormatting sqref="S13:S16">
    <cfRule type="cellIs" dxfId="460" priority="6" stopIfTrue="1" operator="between">
      <formula>0.9</formula>
      <formula>1.05</formula>
    </cfRule>
    <cfRule type="cellIs" dxfId="459" priority="7" stopIfTrue="1" operator="between">
      <formula>0.7</formula>
      <formula>0.8999</formula>
    </cfRule>
    <cfRule type="cellIs" dxfId="458" priority="8" stopIfTrue="1" operator="between">
      <formula>0</formula>
      <formula>0.699</formula>
    </cfRule>
    <cfRule type="cellIs" dxfId="457" priority="9" stopIfTrue="1" operator="greaterThan">
      <formula>1.05</formula>
    </cfRule>
  </conditionalFormatting>
  <conditionalFormatting sqref="S13:S16">
    <cfRule type="colorScale" priority="1">
      <colorScale>
        <cfvo type="min"/>
        <cfvo type="max"/>
        <color theme="0"/>
        <color theme="0"/>
      </colorScale>
    </cfRule>
  </conditionalFormatting>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17"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'D:\AAA SDSCJ CPAD\OAP\POA\[4. SIFCO Inversiones 17-01-2022.xlsx]datos'!#REF!</xm:f>
          </x14:formula1>
          <xm:sqref>AO13:AO17 AK13:AK17</xm:sqref>
        </x14:dataValidation>
        <x14:dataValidation type="list" operator="equal" allowBlank="1" showErrorMessage="1">
          <x14:formula1>
            <xm:f>'D:\AAA SDSCJ CPAD\OAP\POA\[4. SIFCO Inversiones 17-01-2022.xlsx]datos'!#REF!</xm:f>
          </x14:formula1>
          <xm:sqref>AP13:AQ17</xm:sqref>
        </x14:dataValidation>
        <x14:dataValidation type="list" allowBlank="1" showInputMessage="1" showErrorMessage="1">
          <x14:formula1>
            <xm:f>'C:\Users\luis.arias\Documents\VIGENCIA 2023\PLAN DE ACCION -POA\SUB. INVERSIONES\[POA SIFCO 2023.xlsx]datos'!#REF!</xm:f>
          </x14:formula1>
          <xm:sqref>AM7:AT7 AK18:AK26 AO18:AO26</xm:sqref>
        </x14:dataValidation>
        <x14:dataValidation type="list" operator="equal" allowBlank="1" showErrorMessage="1">
          <x14:formula1>
            <xm:f>'C:\Users\luis.arias\Documents\VIGENCIA 2023\PLAN DE ACCION -POA\SUB. INVERSIONES\[POA SIFCO 2023.xlsx]datos'!#REF!</xm:f>
          </x14:formula1>
          <xm:sqref>AP18:AQ26</xm:sqref>
        </x14:dataValidation>
        <x14:dataValidation type="list" errorStyle="information" operator="equal" showInputMessage="1" showErrorMessage="1" prompt="Escoja el Proceso del Menú desplegable">
          <x14:formula1>
            <xm:f>'C:\Users\luis.arias\Documents\VIGENCIA 2023\PLAN DE ACCION -POA\SUB. INVERSIONES\[POA SIFCO 2023.xlsx]datos'!#REF!</xm:f>
          </x14:formula1>
          <xm:sqref>D7:Z7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1"/>
  <sheetViews>
    <sheetView showGridLines="0" view="pageBreakPreview" zoomScale="60" zoomScaleNormal="10" workbookViewId="0">
      <selection activeCell="AJ57" sqref="AJ57"/>
    </sheetView>
  </sheetViews>
  <sheetFormatPr baseColWidth="10" defaultColWidth="20.5703125" defaultRowHeight="12.75" customHeight="1"/>
  <cols>
    <col min="1" max="1" width="4.7109375" customWidth="1"/>
    <col min="2" max="2" width="20.140625" style="181" customWidth="1"/>
    <col min="3" max="3" width="43.28515625" style="181" customWidth="1"/>
    <col min="4" max="4" width="9.140625" style="182" customWidth="1"/>
    <col min="5" max="5" width="8.42578125" style="181" customWidth="1"/>
    <col min="6" max="6" width="9.5703125" style="181" customWidth="1"/>
    <col min="7" max="7" width="16.7109375" style="181" customWidth="1"/>
    <col min="8" max="8" width="9.5703125" style="181" customWidth="1"/>
    <col min="9" max="9" width="8" style="181" customWidth="1"/>
    <col min="10" max="10" width="16.5703125" style="181" customWidth="1"/>
    <col min="11" max="11" width="11" style="181" customWidth="1"/>
    <col min="12" max="13" width="12" style="181" customWidth="1"/>
    <col min="14" max="14" width="10.140625" style="181" customWidth="1"/>
    <col min="15" max="15" width="10.7109375" style="181" customWidth="1"/>
    <col min="16" max="16" width="10.85546875" style="181" customWidth="1"/>
    <col min="17" max="17" width="11" style="181" customWidth="1"/>
    <col min="18" max="18" width="13" style="181" customWidth="1"/>
    <col min="19" max="19" width="11.5703125" style="181" customWidth="1"/>
    <col min="20" max="20" width="11" style="181" customWidth="1"/>
    <col min="21" max="21" width="17.85546875" style="181" customWidth="1"/>
    <col min="22" max="22" width="44.140625" style="181" customWidth="1"/>
    <col min="23" max="23" width="20.5703125" style="181" customWidth="1"/>
    <col min="24" max="24" width="22.5703125" style="181" customWidth="1"/>
    <col min="25" max="25" width="23.5703125" style="181" customWidth="1"/>
    <col min="26" max="36" width="20.5703125" style="183" customWidth="1"/>
    <col min="37" max="37" width="30.42578125" style="183" customWidth="1"/>
    <col min="38" max="38" width="50.5703125" style="183" customWidth="1"/>
    <col min="39" max="39" width="20.5703125" style="183" customWidth="1"/>
    <col min="40" max="40" width="24.42578125" style="183" customWidth="1"/>
    <col min="41" max="41" width="49.5703125" style="183" bestFit="1" customWidth="1"/>
    <col min="42" max="42" width="20.5703125" style="183" customWidth="1"/>
    <col min="43" max="43" width="20" style="183" customWidth="1"/>
    <col min="44" max="46" width="20.5703125" style="183" customWidth="1"/>
    <col min="47" max="47" width="20.5703125" style="182" customWidth="1"/>
    <col min="48" max="235" width="20.5703125" style="181" customWidth="1"/>
  </cols>
  <sheetData>
    <row r="1" spans="2:235" ht="12.75" customHeight="1" thickBot="1"/>
    <row r="2" spans="2:235" s="166" customFormat="1" ht="26.25" customHeight="1" thickBot="1">
      <c r="B2" s="856"/>
      <c r="C2" s="689" t="s">
        <v>34</v>
      </c>
      <c r="D2" s="690"/>
      <c r="E2" s="690"/>
      <c r="F2" s="690"/>
      <c r="G2" s="690"/>
      <c r="H2" s="690"/>
      <c r="I2" s="690"/>
      <c r="J2" s="690"/>
      <c r="K2" s="690"/>
      <c r="L2" s="690"/>
      <c r="M2" s="690"/>
      <c r="N2" s="690"/>
      <c r="O2" s="690"/>
      <c r="P2" s="690"/>
      <c r="Q2" s="691"/>
      <c r="R2" s="695" t="s">
        <v>35</v>
      </c>
      <c r="S2" s="696"/>
      <c r="T2" s="696"/>
      <c r="U2" s="696"/>
      <c r="V2" s="696"/>
      <c r="W2" s="696"/>
      <c r="X2" s="696"/>
      <c r="Y2" s="696"/>
      <c r="Z2" s="696"/>
      <c r="AA2" s="696"/>
      <c r="AB2" s="696"/>
      <c r="AC2" s="696"/>
      <c r="AD2" s="696"/>
      <c r="AE2" s="696"/>
      <c r="AF2" s="696"/>
      <c r="AG2" s="696"/>
      <c r="AH2" s="696"/>
      <c r="AI2" s="697"/>
      <c r="AJ2" s="710" t="s">
        <v>36</v>
      </c>
      <c r="AK2" s="711"/>
      <c r="AL2" s="711"/>
      <c r="AM2" s="711"/>
      <c r="AN2" s="711"/>
      <c r="AO2" s="711"/>
      <c r="AP2" s="711"/>
      <c r="AQ2" s="711"/>
      <c r="AR2" s="711"/>
      <c r="AS2" s="711"/>
      <c r="AT2" s="711"/>
      <c r="AU2" s="318"/>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c r="HQ2" s="319"/>
      <c r="HR2" s="319"/>
      <c r="HS2" s="319"/>
      <c r="HT2" s="319"/>
      <c r="HU2" s="319"/>
      <c r="HV2" s="319"/>
      <c r="HW2" s="319"/>
      <c r="HX2" s="319"/>
      <c r="HY2" s="319"/>
      <c r="HZ2" s="319"/>
      <c r="IA2" s="319"/>
    </row>
    <row r="3" spans="2:235" s="166" customFormat="1" ht="28.5" customHeight="1" thickBot="1">
      <c r="B3" s="857"/>
      <c r="C3" s="704"/>
      <c r="D3" s="859"/>
      <c r="E3" s="859"/>
      <c r="F3" s="859"/>
      <c r="G3" s="859"/>
      <c r="H3" s="859"/>
      <c r="I3" s="859"/>
      <c r="J3" s="859"/>
      <c r="K3" s="859"/>
      <c r="L3" s="859"/>
      <c r="M3" s="859"/>
      <c r="N3" s="859"/>
      <c r="O3" s="859"/>
      <c r="P3" s="859"/>
      <c r="Q3" s="706"/>
      <c r="R3" s="707"/>
      <c r="S3" s="860"/>
      <c r="T3" s="860"/>
      <c r="U3" s="860"/>
      <c r="V3" s="860"/>
      <c r="W3" s="860"/>
      <c r="X3" s="860"/>
      <c r="Y3" s="860"/>
      <c r="Z3" s="860"/>
      <c r="AA3" s="860"/>
      <c r="AB3" s="860"/>
      <c r="AC3" s="860"/>
      <c r="AD3" s="860"/>
      <c r="AE3" s="860"/>
      <c r="AF3" s="860"/>
      <c r="AG3" s="860"/>
      <c r="AH3" s="860"/>
      <c r="AI3" s="709"/>
      <c r="AJ3" s="710" t="s">
        <v>37</v>
      </c>
      <c r="AK3" s="711"/>
      <c r="AL3" s="711"/>
      <c r="AM3" s="711"/>
      <c r="AN3" s="711"/>
      <c r="AO3" s="711"/>
      <c r="AP3" s="711"/>
      <c r="AQ3" s="711"/>
      <c r="AR3" s="711"/>
      <c r="AS3" s="711"/>
      <c r="AT3" s="711"/>
      <c r="AU3" s="318"/>
      <c r="AV3" s="319"/>
      <c r="AW3" s="319"/>
      <c r="AX3" s="319"/>
      <c r="AY3" s="319"/>
      <c r="AZ3" s="319"/>
      <c r="BA3" s="319"/>
      <c r="BB3" s="319"/>
      <c r="BC3" s="319"/>
      <c r="BD3" s="319"/>
      <c r="BE3" s="319"/>
      <c r="BF3" s="319"/>
      <c r="BG3" s="319"/>
      <c r="BH3" s="319"/>
      <c r="BI3" s="319"/>
      <c r="BJ3" s="319"/>
      <c r="BK3" s="319"/>
      <c r="BL3" s="319"/>
      <c r="BM3" s="319"/>
      <c r="BN3" s="319"/>
      <c r="BO3" s="319"/>
      <c r="BP3" s="319"/>
      <c r="BQ3" s="319"/>
      <c r="BR3" s="319"/>
      <c r="BS3" s="319"/>
      <c r="BT3" s="319"/>
      <c r="BU3" s="319"/>
      <c r="BV3" s="319"/>
      <c r="BW3" s="319"/>
      <c r="BX3" s="319"/>
      <c r="BY3" s="319"/>
      <c r="BZ3" s="319"/>
      <c r="CA3" s="319"/>
      <c r="CB3" s="319"/>
      <c r="CC3" s="319"/>
      <c r="CD3" s="319"/>
      <c r="CE3" s="319"/>
      <c r="CF3" s="319"/>
      <c r="CG3" s="319"/>
      <c r="CH3" s="319"/>
      <c r="CI3" s="319"/>
      <c r="CJ3" s="319"/>
      <c r="CK3" s="319"/>
      <c r="CL3" s="319"/>
      <c r="CM3" s="319"/>
      <c r="CN3" s="319"/>
      <c r="CO3" s="319"/>
      <c r="CP3" s="319"/>
      <c r="CQ3" s="319"/>
      <c r="CR3" s="319"/>
      <c r="CS3" s="319"/>
      <c r="CT3" s="319"/>
      <c r="CU3" s="319"/>
      <c r="CV3" s="319"/>
      <c r="CW3" s="319"/>
      <c r="CX3" s="319"/>
      <c r="CY3" s="319"/>
      <c r="CZ3" s="319"/>
      <c r="DA3" s="319"/>
      <c r="DB3" s="319"/>
      <c r="DC3" s="319"/>
      <c r="DD3" s="319"/>
      <c r="DE3" s="319"/>
      <c r="DF3" s="319"/>
      <c r="DG3" s="319"/>
      <c r="DH3" s="319"/>
      <c r="DI3" s="319"/>
      <c r="DJ3" s="319"/>
      <c r="DK3" s="319"/>
      <c r="DL3" s="319"/>
      <c r="DM3" s="319"/>
      <c r="DN3" s="319"/>
      <c r="DO3" s="319"/>
      <c r="DP3" s="319"/>
      <c r="DQ3" s="319"/>
      <c r="DR3" s="319"/>
      <c r="DS3" s="319"/>
      <c r="DT3" s="319"/>
      <c r="DU3" s="319"/>
      <c r="DV3" s="319"/>
      <c r="DW3" s="319"/>
      <c r="DX3" s="319"/>
      <c r="DY3" s="319"/>
      <c r="DZ3" s="319"/>
      <c r="EA3" s="319"/>
      <c r="EB3" s="319"/>
      <c r="EC3" s="319"/>
      <c r="ED3" s="319"/>
      <c r="EE3" s="319"/>
      <c r="EF3" s="319"/>
      <c r="EG3" s="319"/>
      <c r="EH3" s="319"/>
      <c r="EI3" s="319"/>
      <c r="EJ3" s="319"/>
      <c r="EK3" s="319"/>
      <c r="EL3" s="319"/>
      <c r="EM3" s="319"/>
      <c r="EN3" s="319"/>
      <c r="EO3" s="319"/>
      <c r="EP3" s="319"/>
      <c r="EQ3" s="319"/>
      <c r="ER3" s="319"/>
      <c r="ES3" s="319"/>
      <c r="ET3" s="319"/>
      <c r="EU3" s="319"/>
      <c r="EV3" s="319"/>
      <c r="EW3" s="319"/>
      <c r="EX3" s="319"/>
      <c r="EY3" s="319"/>
      <c r="EZ3" s="319"/>
      <c r="FA3" s="319"/>
      <c r="FB3" s="319"/>
      <c r="FC3" s="319"/>
      <c r="FD3" s="319"/>
      <c r="FE3" s="319"/>
      <c r="FF3" s="319"/>
      <c r="FG3" s="319"/>
      <c r="FH3" s="319"/>
      <c r="FI3" s="319"/>
      <c r="FJ3" s="319"/>
      <c r="FK3" s="319"/>
      <c r="FL3" s="319"/>
      <c r="FM3" s="319"/>
      <c r="FN3" s="319"/>
      <c r="FO3" s="319"/>
      <c r="FP3" s="319"/>
      <c r="FQ3" s="319"/>
      <c r="FR3" s="319"/>
      <c r="FS3" s="319"/>
      <c r="FT3" s="319"/>
      <c r="FU3" s="319"/>
      <c r="FV3" s="319"/>
      <c r="FW3" s="319"/>
      <c r="FX3" s="319"/>
      <c r="FY3" s="319"/>
      <c r="FZ3" s="319"/>
      <c r="GA3" s="319"/>
      <c r="GB3" s="319"/>
      <c r="GC3" s="319"/>
      <c r="GD3" s="319"/>
      <c r="GE3" s="319"/>
      <c r="GF3" s="319"/>
      <c r="GG3" s="319"/>
      <c r="GH3" s="319"/>
      <c r="GI3" s="319"/>
      <c r="GJ3" s="319"/>
      <c r="GK3" s="319"/>
      <c r="GL3" s="319"/>
      <c r="GM3" s="319"/>
      <c r="GN3" s="319"/>
      <c r="GO3" s="319"/>
      <c r="GP3" s="319"/>
      <c r="GQ3" s="319"/>
      <c r="GR3" s="319"/>
      <c r="GS3" s="319"/>
      <c r="GT3" s="319"/>
      <c r="GU3" s="319"/>
      <c r="GV3" s="319"/>
      <c r="GW3" s="319"/>
      <c r="GX3" s="319"/>
      <c r="GY3" s="319"/>
      <c r="GZ3" s="319"/>
      <c r="HA3" s="319"/>
      <c r="HB3" s="319"/>
      <c r="HC3" s="319"/>
      <c r="HD3" s="319"/>
      <c r="HE3" s="319"/>
      <c r="HF3" s="319"/>
      <c r="HG3" s="319"/>
      <c r="HH3" s="319"/>
      <c r="HI3" s="319"/>
      <c r="HJ3" s="319"/>
      <c r="HK3" s="319"/>
      <c r="HL3" s="319"/>
      <c r="HM3" s="319"/>
      <c r="HN3" s="319"/>
      <c r="HO3" s="319"/>
      <c r="HP3" s="319"/>
      <c r="HQ3" s="319"/>
      <c r="HR3" s="319"/>
      <c r="HS3" s="319"/>
      <c r="HT3" s="319"/>
      <c r="HU3" s="319"/>
      <c r="HV3" s="319"/>
      <c r="HW3" s="319"/>
      <c r="HX3" s="319"/>
      <c r="HY3" s="319"/>
      <c r="HZ3" s="319"/>
      <c r="IA3" s="319"/>
    </row>
    <row r="4" spans="2:235" s="166" customFormat="1" ht="31.5" customHeight="1" thickBot="1">
      <c r="B4" s="857"/>
      <c r="C4" s="692"/>
      <c r="D4" s="693"/>
      <c r="E4" s="693"/>
      <c r="F4" s="693"/>
      <c r="G4" s="693"/>
      <c r="H4" s="693"/>
      <c r="I4" s="693"/>
      <c r="J4" s="693"/>
      <c r="K4" s="693"/>
      <c r="L4" s="693"/>
      <c r="M4" s="693"/>
      <c r="N4" s="693"/>
      <c r="O4" s="693"/>
      <c r="P4" s="693"/>
      <c r="Q4" s="694"/>
      <c r="R4" s="698"/>
      <c r="S4" s="699"/>
      <c r="T4" s="699"/>
      <c r="U4" s="699"/>
      <c r="V4" s="699"/>
      <c r="W4" s="699"/>
      <c r="X4" s="699"/>
      <c r="Y4" s="699"/>
      <c r="Z4" s="699"/>
      <c r="AA4" s="699"/>
      <c r="AB4" s="699"/>
      <c r="AC4" s="699"/>
      <c r="AD4" s="699"/>
      <c r="AE4" s="699"/>
      <c r="AF4" s="699"/>
      <c r="AG4" s="699"/>
      <c r="AH4" s="699"/>
      <c r="AI4" s="700"/>
      <c r="AJ4" s="710" t="s">
        <v>38</v>
      </c>
      <c r="AK4" s="711"/>
      <c r="AL4" s="711"/>
      <c r="AM4" s="711"/>
      <c r="AN4" s="711"/>
      <c r="AO4" s="711"/>
      <c r="AP4" s="711"/>
      <c r="AQ4" s="711"/>
      <c r="AR4" s="711"/>
      <c r="AS4" s="711"/>
      <c r="AT4" s="711"/>
      <c r="AU4" s="318"/>
      <c r="AV4" s="319"/>
      <c r="AW4" s="319"/>
      <c r="AX4" s="319"/>
      <c r="AY4" s="319"/>
      <c r="AZ4" s="319"/>
      <c r="BA4" s="319"/>
      <c r="BB4" s="319"/>
      <c r="BC4" s="319"/>
      <c r="BD4" s="319"/>
      <c r="BE4" s="319"/>
      <c r="BF4" s="319"/>
      <c r="BG4" s="319"/>
      <c r="BH4" s="319"/>
      <c r="BI4" s="319"/>
      <c r="BJ4" s="319"/>
      <c r="BK4" s="319"/>
      <c r="BL4" s="319"/>
      <c r="BM4" s="319"/>
      <c r="BN4" s="319"/>
      <c r="BO4" s="319"/>
      <c r="BP4" s="319"/>
      <c r="BQ4" s="319"/>
      <c r="BR4" s="319"/>
      <c r="BS4" s="319"/>
      <c r="BT4" s="319"/>
      <c r="BU4" s="319"/>
      <c r="BV4" s="319"/>
      <c r="BW4" s="319"/>
      <c r="BX4" s="319"/>
      <c r="BY4" s="319"/>
      <c r="BZ4" s="319"/>
      <c r="CA4" s="319"/>
      <c r="CB4" s="319"/>
      <c r="CC4" s="319"/>
      <c r="CD4" s="319"/>
      <c r="CE4" s="319"/>
      <c r="CF4" s="319"/>
      <c r="CG4" s="319"/>
      <c r="CH4" s="319"/>
      <c r="CI4" s="319"/>
      <c r="CJ4" s="319"/>
      <c r="CK4" s="319"/>
      <c r="CL4" s="319"/>
      <c r="CM4" s="319"/>
      <c r="CN4" s="319"/>
      <c r="CO4" s="319"/>
      <c r="CP4" s="319"/>
      <c r="CQ4" s="319"/>
      <c r="CR4" s="319"/>
      <c r="CS4" s="319"/>
      <c r="CT4" s="319"/>
      <c r="CU4" s="319"/>
      <c r="CV4" s="319"/>
      <c r="CW4" s="319"/>
      <c r="CX4" s="319"/>
      <c r="CY4" s="319"/>
      <c r="CZ4" s="319"/>
      <c r="DA4" s="319"/>
      <c r="DB4" s="319"/>
      <c r="DC4" s="319"/>
      <c r="DD4" s="319"/>
      <c r="DE4" s="319"/>
      <c r="DF4" s="319"/>
      <c r="DG4" s="319"/>
      <c r="DH4" s="319"/>
      <c r="DI4" s="319"/>
      <c r="DJ4" s="319"/>
      <c r="DK4" s="319"/>
      <c r="DL4" s="319"/>
      <c r="DM4" s="319"/>
      <c r="DN4" s="319"/>
      <c r="DO4" s="319"/>
      <c r="DP4" s="319"/>
      <c r="DQ4" s="319"/>
      <c r="DR4" s="319"/>
      <c r="DS4" s="319"/>
      <c r="DT4" s="319"/>
      <c r="DU4" s="319"/>
      <c r="DV4" s="319"/>
      <c r="DW4" s="319"/>
      <c r="DX4" s="319"/>
      <c r="DY4" s="319"/>
      <c r="DZ4" s="319"/>
      <c r="EA4" s="319"/>
      <c r="EB4" s="319"/>
      <c r="EC4" s="319"/>
      <c r="ED4" s="319"/>
      <c r="EE4" s="319"/>
      <c r="EF4" s="319"/>
      <c r="EG4" s="319"/>
      <c r="EH4" s="319"/>
      <c r="EI4" s="319"/>
      <c r="EJ4" s="319"/>
      <c r="EK4" s="319"/>
      <c r="EL4" s="319"/>
      <c r="EM4" s="319"/>
      <c r="EN4" s="319"/>
      <c r="EO4" s="319"/>
      <c r="EP4" s="319"/>
      <c r="EQ4" s="319"/>
      <c r="ER4" s="319"/>
      <c r="ES4" s="319"/>
      <c r="ET4" s="319"/>
      <c r="EU4" s="319"/>
      <c r="EV4" s="319"/>
      <c r="EW4" s="319"/>
      <c r="EX4" s="319"/>
      <c r="EY4" s="319"/>
      <c r="EZ4" s="319"/>
      <c r="FA4" s="319"/>
      <c r="FB4" s="319"/>
      <c r="FC4" s="319"/>
      <c r="FD4" s="319"/>
      <c r="FE4" s="319"/>
      <c r="FF4" s="319"/>
      <c r="FG4" s="319"/>
      <c r="FH4" s="319"/>
      <c r="FI4" s="319"/>
      <c r="FJ4" s="319"/>
      <c r="FK4" s="319"/>
      <c r="FL4" s="319"/>
      <c r="FM4" s="319"/>
      <c r="FN4" s="319"/>
      <c r="FO4" s="319"/>
      <c r="FP4" s="319"/>
      <c r="FQ4" s="319"/>
      <c r="FR4" s="319"/>
      <c r="FS4" s="319"/>
      <c r="FT4" s="319"/>
      <c r="FU4" s="319"/>
      <c r="FV4" s="319"/>
      <c r="FW4" s="319"/>
      <c r="FX4" s="319"/>
      <c r="FY4" s="319"/>
      <c r="FZ4" s="319"/>
      <c r="GA4" s="319"/>
      <c r="GB4" s="319"/>
      <c r="GC4" s="319"/>
      <c r="GD4" s="319"/>
      <c r="GE4" s="319"/>
      <c r="GF4" s="319"/>
      <c r="GG4" s="319"/>
      <c r="GH4" s="319"/>
      <c r="GI4" s="319"/>
      <c r="GJ4" s="319"/>
      <c r="GK4" s="319"/>
      <c r="GL4" s="319"/>
      <c r="GM4" s="319"/>
      <c r="GN4" s="319"/>
      <c r="GO4" s="319"/>
      <c r="GP4" s="319"/>
      <c r="GQ4" s="319"/>
      <c r="GR4" s="319"/>
      <c r="GS4" s="319"/>
      <c r="GT4" s="319"/>
      <c r="GU4" s="319"/>
      <c r="GV4" s="319"/>
      <c r="GW4" s="319"/>
      <c r="GX4" s="319"/>
      <c r="GY4" s="319"/>
      <c r="GZ4" s="319"/>
      <c r="HA4" s="319"/>
      <c r="HB4" s="319"/>
      <c r="HC4" s="319"/>
      <c r="HD4" s="319"/>
      <c r="HE4" s="319"/>
      <c r="HF4" s="319"/>
      <c r="HG4" s="319"/>
      <c r="HH4" s="319"/>
      <c r="HI4" s="319"/>
      <c r="HJ4" s="319"/>
      <c r="HK4" s="319"/>
      <c r="HL4" s="319"/>
      <c r="HM4" s="319"/>
      <c r="HN4" s="319"/>
      <c r="HO4" s="319"/>
      <c r="HP4" s="319"/>
      <c r="HQ4" s="319"/>
      <c r="HR4" s="319"/>
      <c r="HS4" s="319"/>
      <c r="HT4" s="319"/>
      <c r="HU4" s="319"/>
      <c r="HV4" s="319"/>
      <c r="HW4" s="319"/>
      <c r="HX4" s="319"/>
      <c r="HY4" s="319"/>
      <c r="HZ4" s="319"/>
      <c r="IA4" s="319"/>
    </row>
    <row r="5" spans="2:235" s="166" customFormat="1" ht="30.75" customHeight="1">
      <c r="B5" s="857"/>
      <c r="C5" s="689" t="s">
        <v>39</v>
      </c>
      <c r="D5" s="690"/>
      <c r="E5" s="690"/>
      <c r="F5" s="690"/>
      <c r="G5" s="690"/>
      <c r="H5" s="690"/>
      <c r="I5" s="690"/>
      <c r="J5" s="690"/>
      <c r="K5" s="690"/>
      <c r="L5" s="690"/>
      <c r="M5" s="690"/>
      <c r="N5" s="690"/>
      <c r="O5" s="690"/>
      <c r="P5" s="690"/>
      <c r="Q5" s="691"/>
      <c r="R5" s="695" t="s">
        <v>40</v>
      </c>
      <c r="S5" s="696"/>
      <c r="T5" s="696"/>
      <c r="U5" s="696"/>
      <c r="V5" s="696"/>
      <c r="W5" s="696"/>
      <c r="X5" s="696"/>
      <c r="Y5" s="696"/>
      <c r="Z5" s="696"/>
      <c r="AA5" s="696"/>
      <c r="AB5" s="696"/>
      <c r="AC5" s="696"/>
      <c r="AD5" s="696"/>
      <c r="AE5" s="696"/>
      <c r="AF5" s="696"/>
      <c r="AG5" s="696"/>
      <c r="AH5" s="696"/>
      <c r="AI5" s="697"/>
      <c r="AJ5" s="689" t="s">
        <v>41</v>
      </c>
      <c r="AK5" s="690"/>
      <c r="AL5" s="690"/>
      <c r="AM5" s="690"/>
      <c r="AN5" s="690"/>
      <c r="AO5" s="690"/>
      <c r="AP5" s="690"/>
      <c r="AQ5" s="690"/>
      <c r="AR5" s="690"/>
      <c r="AS5" s="690"/>
      <c r="AT5" s="690"/>
      <c r="AU5" s="318"/>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BS5" s="319"/>
      <c r="BT5" s="319"/>
      <c r="BU5" s="319"/>
      <c r="BV5" s="319"/>
      <c r="BW5" s="319"/>
      <c r="BX5" s="319"/>
      <c r="BY5" s="319"/>
      <c r="BZ5" s="319"/>
      <c r="CA5" s="319"/>
      <c r="CB5" s="319"/>
      <c r="CC5" s="319"/>
      <c r="CD5" s="319"/>
      <c r="CE5" s="319"/>
      <c r="CF5" s="319"/>
      <c r="CG5" s="319"/>
      <c r="CH5" s="319"/>
      <c r="CI5" s="319"/>
      <c r="CJ5" s="319"/>
      <c r="CK5" s="319"/>
      <c r="CL5" s="319"/>
      <c r="CM5" s="319"/>
      <c r="CN5" s="319"/>
      <c r="CO5" s="319"/>
      <c r="CP5" s="319"/>
      <c r="CQ5" s="319"/>
      <c r="CR5" s="319"/>
      <c r="CS5" s="319"/>
      <c r="CT5" s="319"/>
      <c r="CU5" s="319"/>
      <c r="CV5" s="319"/>
      <c r="CW5" s="319"/>
      <c r="CX5" s="319"/>
      <c r="CY5" s="319"/>
      <c r="CZ5" s="319"/>
      <c r="DA5" s="319"/>
      <c r="DB5" s="319"/>
      <c r="DC5" s="319"/>
      <c r="DD5" s="319"/>
      <c r="DE5" s="319"/>
      <c r="DF5" s="319"/>
      <c r="DG5" s="319"/>
      <c r="DH5" s="319"/>
      <c r="DI5" s="319"/>
      <c r="DJ5" s="319"/>
      <c r="DK5" s="319"/>
      <c r="DL5" s="319"/>
      <c r="DM5" s="319"/>
      <c r="DN5" s="319"/>
      <c r="DO5" s="319"/>
      <c r="DP5" s="319"/>
      <c r="DQ5" s="319"/>
      <c r="DR5" s="319"/>
      <c r="DS5" s="319"/>
      <c r="DT5" s="319"/>
      <c r="DU5" s="319"/>
      <c r="DV5" s="319"/>
      <c r="DW5" s="319"/>
      <c r="DX5" s="319"/>
      <c r="DY5" s="319"/>
      <c r="DZ5" s="319"/>
      <c r="EA5" s="319"/>
      <c r="EB5" s="319"/>
      <c r="EC5" s="319"/>
      <c r="ED5" s="319"/>
      <c r="EE5" s="319"/>
      <c r="EF5" s="319"/>
      <c r="EG5" s="319"/>
      <c r="EH5" s="319"/>
      <c r="EI5" s="319"/>
      <c r="EJ5" s="319"/>
      <c r="EK5" s="319"/>
      <c r="EL5" s="319"/>
      <c r="EM5" s="319"/>
      <c r="EN5" s="319"/>
      <c r="EO5" s="319"/>
      <c r="EP5" s="319"/>
      <c r="EQ5" s="319"/>
      <c r="ER5" s="319"/>
      <c r="ES5" s="319"/>
      <c r="ET5" s="319"/>
      <c r="EU5" s="319"/>
      <c r="EV5" s="319"/>
      <c r="EW5" s="319"/>
      <c r="EX5" s="319"/>
      <c r="EY5" s="319"/>
      <c r="EZ5" s="319"/>
      <c r="FA5" s="319"/>
      <c r="FB5" s="319"/>
      <c r="FC5" s="319"/>
      <c r="FD5" s="319"/>
      <c r="FE5" s="319"/>
      <c r="FF5" s="319"/>
      <c r="FG5" s="319"/>
      <c r="FH5" s="319"/>
      <c r="FI5" s="319"/>
      <c r="FJ5" s="319"/>
      <c r="FK5" s="319"/>
      <c r="FL5" s="319"/>
      <c r="FM5" s="319"/>
      <c r="FN5" s="319"/>
      <c r="FO5" s="319"/>
      <c r="FP5" s="319"/>
      <c r="FQ5" s="319"/>
      <c r="FR5" s="319"/>
      <c r="FS5" s="319"/>
      <c r="FT5" s="319"/>
      <c r="FU5" s="319"/>
      <c r="FV5" s="319"/>
      <c r="FW5" s="319"/>
      <c r="FX5" s="319"/>
      <c r="FY5" s="319"/>
      <c r="FZ5" s="319"/>
      <c r="GA5" s="319"/>
      <c r="GB5" s="319"/>
      <c r="GC5" s="319"/>
      <c r="GD5" s="319"/>
      <c r="GE5" s="319"/>
      <c r="GF5" s="319"/>
      <c r="GG5" s="319"/>
      <c r="GH5" s="319"/>
      <c r="GI5" s="319"/>
      <c r="GJ5" s="319"/>
      <c r="GK5" s="319"/>
      <c r="GL5" s="319"/>
      <c r="GM5" s="319"/>
      <c r="GN5" s="319"/>
      <c r="GO5" s="319"/>
      <c r="GP5" s="319"/>
      <c r="GQ5" s="319"/>
      <c r="GR5" s="319"/>
      <c r="GS5" s="319"/>
      <c r="GT5" s="319"/>
      <c r="GU5" s="319"/>
      <c r="GV5" s="319"/>
      <c r="GW5" s="319"/>
      <c r="GX5" s="319"/>
      <c r="GY5" s="319"/>
      <c r="GZ5" s="319"/>
      <c r="HA5" s="319"/>
      <c r="HB5" s="319"/>
      <c r="HC5" s="319"/>
      <c r="HD5" s="319"/>
      <c r="HE5" s="319"/>
      <c r="HF5" s="319"/>
      <c r="HG5" s="319"/>
      <c r="HH5" s="319"/>
      <c r="HI5" s="319"/>
      <c r="HJ5" s="319"/>
      <c r="HK5" s="319"/>
      <c r="HL5" s="319"/>
      <c r="HM5" s="319"/>
      <c r="HN5" s="319"/>
      <c r="HO5" s="319"/>
      <c r="HP5" s="319"/>
      <c r="HQ5" s="319"/>
      <c r="HR5" s="319"/>
      <c r="HS5" s="319"/>
      <c r="HT5" s="319"/>
      <c r="HU5" s="319"/>
      <c r="HV5" s="319"/>
      <c r="HW5" s="319"/>
      <c r="HX5" s="319"/>
      <c r="HY5" s="319"/>
      <c r="HZ5" s="319"/>
      <c r="IA5" s="319"/>
    </row>
    <row r="6" spans="2:235" s="166" customFormat="1" ht="27" customHeight="1" thickBot="1">
      <c r="B6" s="858"/>
      <c r="C6" s="692"/>
      <c r="D6" s="693"/>
      <c r="E6" s="693"/>
      <c r="F6" s="693"/>
      <c r="G6" s="693"/>
      <c r="H6" s="693"/>
      <c r="I6" s="693"/>
      <c r="J6" s="693"/>
      <c r="K6" s="693"/>
      <c r="L6" s="693"/>
      <c r="M6" s="693"/>
      <c r="N6" s="693"/>
      <c r="O6" s="693"/>
      <c r="P6" s="693"/>
      <c r="Q6" s="694"/>
      <c r="R6" s="698"/>
      <c r="S6" s="699"/>
      <c r="T6" s="699"/>
      <c r="U6" s="699"/>
      <c r="V6" s="699"/>
      <c r="W6" s="699"/>
      <c r="X6" s="699"/>
      <c r="Y6" s="699"/>
      <c r="Z6" s="699"/>
      <c r="AA6" s="699"/>
      <c r="AB6" s="699"/>
      <c r="AC6" s="699"/>
      <c r="AD6" s="699"/>
      <c r="AE6" s="699"/>
      <c r="AF6" s="699"/>
      <c r="AG6" s="699"/>
      <c r="AH6" s="699"/>
      <c r="AI6" s="700"/>
      <c r="AJ6" s="692"/>
      <c r="AK6" s="693"/>
      <c r="AL6" s="693"/>
      <c r="AM6" s="693"/>
      <c r="AN6" s="693"/>
      <c r="AO6" s="693"/>
      <c r="AP6" s="693"/>
      <c r="AQ6" s="693"/>
      <c r="AR6" s="693"/>
      <c r="AS6" s="693"/>
      <c r="AT6" s="693"/>
      <c r="AU6" s="318"/>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BS6" s="319"/>
      <c r="BT6" s="319"/>
      <c r="BU6" s="319"/>
      <c r="BV6" s="319"/>
      <c r="BW6" s="319"/>
      <c r="BX6" s="319"/>
      <c r="BY6" s="319"/>
      <c r="BZ6" s="319"/>
      <c r="CA6" s="319"/>
      <c r="CB6" s="319"/>
      <c r="CC6" s="319"/>
      <c r="CD6" s="319"/>
      <c r="CE6" s="319"/>
      <c r="CF6" s="319"/>
      <c r="CG6" s="319"/>
      <c r="CH6" s="319"/>
      <c r="CI6" s="319"/>
      <c r="CJ6" s="319"/>
      <c r="CK6" s="319"/>
      <c r="CL6" s="319"/>
      <c r="CM6" s="319"/>
      <c r="CN6" s="319"/>
      <c r="CO6" s="319"/>
      <c r="CP6" s="319"/>
      <c r="CQ6" s="319"/>
      <c r="CR6" s="319"/>
      <c r="CS6" s="319"/>
      <c r="CT6" s="319"/>
      <c r="CU6" s="319"/>
      <c r="CV6" s="319"/>
      <c r="CW6" s="319"/>
      <c r="CX6" s="319"/>
      <c r="CY6" s="319"/>
      <c r="CZ6" s="319"/>
      <c r="DA6" s="319"/>
      <c r="DB6" s="319"/>
      <c r="DC6" s="319"/>
      <c r="DD6" s="319"/>
      <c r="DE6" s="319"/>
      <c r="DF6" s="319"/>
      <c r="DG6" s="319"/>
      <c r="DH6" s="319"/>
      <c r="DI6" s="319"/>
      <c r="DJ6" s="319"/>
      <c r="DK6" s="319"/>
      <c r="DL6" s="319"/>
      <c r="DM6" s="319"/>
      <c r="DN6" s="319"/>
      <c r="DO6" s="319"/>
      <c r="DP6" s="319"/>
      <c r="DQ6" s="319"/>
      <c r="DR6" s="319"/>
      <c r="DS6" s="319"/>
      <c r="DT6" s="319"/>
      <c r="DU6" s="319"/>
      <c r="DV6" s="319"/>
      <c r="DW6" s="319"/>
      <c r="DX6" s="319"/>
      <c r="DY6" s="319"/>
      <c r="DZ6" s="319"/>
      <c r="EA6" s="319"/>
      <c r="EB6" s="319"/>
      <c r="EC6" s="319"/>
      <c r="ED6" s="319"/>
      <c r="EE6" s="319"/>
      <c r="EF6" s="319"/>
      <c r="EG6" s="319"/>
      <c r="EH6" s="319"/>
      <c r="EI6" s="319"/>
      <c r="EJ6" s="319"/>
      <c r="EK6" s="319"/>
      <c r="EL6" s="319"/>
      <c r="EM6" s="319"/>
      <c r="EN6" s="319"/>
      <c r="EO6" s="319"/>
      <c r="EP6" s="319"/>
      <c r="EQ6" s="319"/>
      <c r="ER6" s="319"/>
      <c r="ES6" s="319"/>
      <c r="ET6" s="319"/>
      <c r="EU6" s="319"/>
      <c r="EV6" s="319"/>
      <c r="EW6" s="319"/>
      <c r="EX6" s="319"/>
      <c r="EY6" s="319"/>
      <c r="EZ6" s="319"/>
      <c r="FA6" s="319"/>
      <c r="FB6" s="319"/>
      <c r="FC6" s="319"/>
      <c r="FD6" s="319"/>
      <c r="FE6" s="319"/>
      <c r="FF6" s="319"/>
      <c r="FG6" s="319"/>
      <c r="FH6" s="319"/>
      <c r="FI6" s="319"/>
      <c r="FJ6" s="319"/>
      <c r="FK6" s="319"/>
      <c r="FL6" s="319"/>
      <c r="FM6" s="319"/>
      <c r="FN6" s="319"/>
      <c r="FO6" s="319"/>
      <c r="FP6" s="319"/>
      <c r="FQ6" s="319"/>
      <c r="FR6" s="319"/>
      <c r="FS6" s="319"/>
      <c r="FT6" s="319"/>
      <c r="FU6" s="319"/>
      <c r="FV6" s="319"/>
      <c r="FW6" s="319"/>
      <c r="FX6" s="319"/>
      <c r="FY6" s="319"/>
      <c r="FZ6" s="319"/>
      <c r="GA6" s="319"/>
      <c r="GB6" s="319"/>
      <c r="GC6" s="319"/>
      <c r="GD6" s="319"/>
      <c r="GE6" s="319"/>
      <c r="GF6" s="319"/>
      <c r="GG6" s="319"/>
      <c r="GH6" s="319"/>
      <c r="GI6" s="319"/>
      <c r="GJ6" s="319"/>
      <c r="GK6" s="319"/>
      <c r="GL6" s="319"/>
      <c r="GM6" s="319"/>
      <c r="GN6" s="319"/>
      <c r="GO6" s="319"/>
      <c r="GP6" s="319"/>
      <c r="GQ6" s="319"/>
      <c r="GR6" s="319"/>
      <c r="GS6" s="319"/>
      <c r="GT6" s="319"/>
      <c r="GU6" s="319"/>
      <c r="GV6" s="319"/>
      <c r="GW6" s="319"/>
      <c r="GX6" s="319"/>
      <c r="GY6" s="319"/>
      <c r="GZ6" s="319"/>
      <c r="HA6" s="319"/>
      <c r="HB6" s="319"/>
      <c r="HC6" s="319"/>
      <c r="HD6" s="319"/>
      <c r="HE6" s="319"/>
      <c r="HF6" s="319"/>
      <c r="HG6" s="319"/>
      <c r="HH6" s="319"/>
      <c r="HI6" s="319"/>
      <c r="HJ6" s="319"/>
      <c r="HK6" s="319"/>
      <c r="HL6" s="319"/>
      <c r="HM6" s="319"/>
      <c r="HN6" s="319"/>
      <c r="HO6" s="319"/>
      <c r="HP6" s="319"/>
      <c r="HQ6" s="319"/>
      <c r="HR6" s="319"/>
      <c r="HS6" s="319"/>
      <c r="HT6" s="319"/>
      <c r="HU6" s="319"/>
      <c r="HV6" s="319"/>
      <c r="HW6" s="319"/>
      <c r="HX6" s="319"/>
      <c r="HY6" s="319"/>
      <c r="HZ6" s="319"/>
      <c r="IA6" s="319"/>
    </row>
    <row r="7" spans="2:235" s="475" customFormat="1" ht="50.25" customHeight="1">
      <c r="B7" s="877" t="s">
        <v>42</v>
      </c>
      <c r="C7" s="878"/>
      <c r="D7" s="777" t="s">
        <v>718</v>
      </c>
      <c r="E7" s="777"/>
      <c r="F7" s="777"/>
      <c r="G7" s="777"/>
      <c r="H7" s="777"/>
      <c r="I7" s="777"/>
      <c r="J7" s="777"/>
      <c r="K7" s="777"/>
      <c r="L7" s="777"/>
      <c r="M7" s="777"/>
      <c r="N7" s="777"/>
      <c r="O7" s="777"/>
      <c r="P7" s="777"/>
      <c r="Q7" s="777"/>
      <c r="R7" s="777"/>
      <c r="S7" s="777"/>
      <c r="T7" s="777"/>
      <c r="U7" s="777"/>
      <c r="V7" s="777"/>
      <c r="W7" s="777"/>
      <c r="X7" s="777"/>
      <c r="Y7" s="777"/>
      <c r="Z7" s="777"/>
      <c r="AA7" s="879" t="s">
        <v>43</v>
      </c>
      <c r="AB7" s="879"/>
      <c r="AC7" s="779" t="s">
        <v>719</v>
      </c>
      <c r="AD7" s="779"/>
      <c r="AE7" s="779"/>
      <c r="AF7" s="779"/>
      <c r="AG7" s="779"/>
      <c r="AH7" s="779"/>
      <c r="AI7" s="779"/>
      <c r="AJ7" s="779"/>
      <c r="AK7" s="879" t="s">
        <v>44</v>
      </c>
      <c r="AL7" s="879"/>
      <c r="AM7" s="876" t="s">
        <v>517</v>
      </c>
      <c r="AN7" s="876"/>
      <c r="AO7" s="876"/>
      <c r="AP7" s="876"/>
      <c r="AQ7" s="876"/>
      <c r="AR7" s="876"/>
      <c r="AS7" s="876"/>
      <c r="AT7" s="876"/>
      <c r="AU7" s="474"/>
    </row>
    <row r="8" spans="2:235" s="475" customFormat="1" ht="49.15" customHeight="1">
      <c r="B8" s="869" t="s">
        <v>45</v>
      </c>
      <c r="C8" s="870"/>
      <c r="D8" s="871" t="s">
        <v>562</v>
      </c>
      <c r="E8" s="872"/>
      <c r="F8" s="872"/>
      <c r="G8" s="872"/>
      <c r="H8" s="872"/>
      <c r="I8" s="872"/>
      <c r="J8" s="872"/>
      <c r="K8" s="872"/>
      <c r="L8" s="872"/>
      <c r="M8" s="872"/>
      <c r="N8" s="872"/>
      <c r="O8" s="872"/>
      <c r="P8" s="872"/>
      <c r="Q8" s="872"/>
      <c r="R8" s="872"/>
      <c r="S8" s="872"/>
      <c r="T8" s="872"/>
      <c r="U8" s="872"/>
      <c r="V8" s="872"/>
      <c r="W8" s="872"/>
      <c r="X8" s="872"/>
      <c r="Y8" s="872"/>
      <c r="Z8" s="872"/>
      <c r="AA8" s="872"/>
      <c r="AB8" s="872"/>
      <c r="AC8" s="872"/>
      <c r="AD8" s="872"/>
      <c r="AE8" s="872"/>
      <c r="AF8" s="872"/>
      <c r="AG8" s="872"/>
      <c r="AH8" s="872"/>
      <c r="AI8" s="872"/>
      <c r="AJ8" s="872"/>
      <c r="AK8" s="872"/>
      <c r="AL8" s="873"/>
      <c r="AM8" s="478" t="s">
        <v>46</v>
      </c>
      <c r="AN8" s="874">
        <v>44915</v>
      </c>
      <c r="AO8" s="875"/>
      <c r="AP8" s="875"/>
      <c r="AQ8" s="875"/>
      <c r="AR8" s="875"/>
      <c r="AS8" s="875"/>
      <c r="AT8" s="875"/>
      <c r="AU8" s="474"/>
    </row>
    <row r="9" spans="2:235" s="475" customFormat="1" ht="27.75" customHeight="1">
      <c r="B9" s="845" t="s">
        <v>47</v>
      </c>
      <c r="C9" s="846"/>
      <c r="D9" s="846"/>
      <c r="E9" s="846"/>
      <c r="F9" s="846"/>
      <c r="G9" s="846"/>
      <c r="H9" s="846"/>
      <c r="I9" s="846"/>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6"/>
      <c r="AP9" s="846"/>
      <c r="AQ9" s="846"/>
      <c r="AR9" s="846"/>
      <c r="AS9" s="846"/>
      <c r="AT9" s="846"/>
      <c r="AU9" s="474"/>
    </row>
    <row r="10" spans="2:235" s="475" customFormat="1" ht="25.5" customHeight="1">
      <c r="B10" s="825"/>
      <c r="C10" s="821"/>
      <c r="D10" s="821"/>
      <c r="E10" s="821" t="s">
        <v>48</v>
      </c>
      <c r="F10" s="821"/>
      <c r="G10" s="821"/>
      <c r="H10" s="821"/>
      <c r="I10" s="821"/>
      <c r="J10" s="821"/>
      <c r="K10" s="821"/>
      <c r="L10" s="821"/>
      <c r="M10" s="821"/>
      <c r="N10" s="821"/>
      <c r="O10" s="821"/>
      <c r="P10" s="821"/>
      <c r="Q10" s="821"/>
      <c r="R10" s="821"/>
      <c r="S10" s="821"/>
      <c r="T10" s="821"/>
      <c r="U10" s="821" t="s">
        <v>49</v>
      </c>
      <c r="V10" s="821"/>
      <c r="W10" s="821"/>
      <c r="X10" s="821"/>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c r="AU10" s="474"/>
    </row>
    <row r="11" spans="2:235" s="477" customFormat="1" ht="74.25" customHeight="1">
      <c r="B11" s="825" t="s">
        <v>50</v>
      </c>
      <c r="C11" s="821" t="s">
        <v>51</v>
      </c>
      <c r="D11" s="821" t="s">
        <v>52</v>
      </c>
      <c r="E11" s="821" t="s">
        <v>53</v>
      </c>
      <c r="F11" s="821"/>
      <c r="G11" s="821"/>
      <c r="H11" s="821" t="s">
        <v>54</v>
      </c>
      <c r="I11" s="821"/>
      <c r="J11" s="821"/>
      <c r="K11" s="821" t="s">
        <v>55</v>
      </c>
      <c r="L11" s="821"/>
      <c r="M11" s="821"/>
      <c r="N11" s="821" t="s">
        <v>56</v>
      </c>
      <c r="O11" s="821"/>
      <c r="P11" s="821"/>
      <c r="Q11" s="821" t="s">
        <v>57</v>
      </c>
      <c r="R11" s="821"/>
      <c r="S11" s="821"/>
      <c r="T11" s="255" t="s">
        <v>58</v>
      </c>
      <c r="U11" s="821" t="s">
        <v>59</v>
      </c>
      <c r="V11" s="821" t="s">
        <v>60</v>
      </c>
      <c r="W11" s="821" t="s">
        <v>61</v>
      </c>
      <c r="X11" s="821" t="s">
        <v>62</v>
      </c>
      <c r="Y11" s="821"/>
      <c r="Z11" s="823" t="s">
        <v>63</v>
      </c>
      <c r="AA11" s="821" t="s">
        <v>64</v>
      </c>
      <c r="AB11" s="821" t="s">
        <v>65</v>
      </c>
      <c r="AC11" s="821" t="s">
        <v>66</v>
      </c>
      <c r="AD11" s="821" t="s">
        <v>67</v>
      </c>
      <c r="AE11" s="821" t="s">
        <v>68</v>
      </c>
      <c r="AF11" s="821" t="s">
        <v>69</v>
      </c>
      <c r="AG11" s="821"/>
      <c r="AH11" s="821"/>
      <c r="AI11" s="821" t="s">
        <v>70</v>
      </c>
      <c r="AJ11" s="821" t="s">
        <v>71</v>
      </c>
      <c r="AK11" s="827" t="s">
        <v>72</v>
      </c>
      <c r="AL11" s="828"/>
      <c r="AM11" s="828"/>
      <c r="AN11" s="828"/>
      <c r="AO11" s="828"/>
      <c r="AP11" s="828"/>
      <c r="AQ11" s="829"/>
      <c r="AR11" s="830" t="s">
        <v>73</v>
      </c>
      <c r="AS11" s="821" t="s">
        <v>74</v>
      </c>
      <c r="AT11" s="821" t="s">
        <v>75</v>
      </c>
      <c r="AU11" s="476"/>
    </row>
    <row r="12" spans="2:235" s="477" customFormat="1" ht="67.5" customHeight="1">
      <c r="B12" s="826"/>
      <c r="C12" s="822"/>
      <c r="D12" s="822"/>
      <c r="E12" s="453" t="s">
        <v>76</v>
      </c>
      <c r="F12" s="453" t="s">
        <v>77</v>
      </c>
      <c r="G12" s="453" t="s">
        <v>78</v>
      </c>
      <c r="H12" s="453" t="s">
        <v>76</v>
      </c>
      <c r="I12" s="453" t="s">
        <v>77</v>
      </c>
      <c r="J12" s="453" t="s">
        <v>78</v>
      </c>
      <c r="K12" s="453" t="s">
        <v>76</v>
      </c>
      <c r="L12" s="453" t="s">
        <v>77</v>
      </c>
      <c r="M12" s="453" t="s">
        <v>78</v>
      </c>
      <c r="N12" s="453" t="s">
        <v>76</v>
      </c>
      <c r="O12" s="453" t="s">
        <v>77</v>
      </c>
      <c r="P12" s="453" t="s">
        <v>78</v>
      </c>
      <c r="Q12" s="453" t="s">
        <v>76</v>
      </c>
      <c r="R12" s="453" t="s">
        <v>77</v>
      </c>
      <c r="S12" s="453" t="s">
        <v>78</v>
      </c>
      <c r="T12" s="79">
        <f>SUM(T13:T15)</f>
        <v>0</v>
      </c>
      <c r="U12" s="822"/>
      <c r="V12" s="822"/>
      <c r="W12" s="822"/>
      <c r="X12" s="454" t="s">
        <v>79</v>
      </c>
      <c r="Y12" s="454" t="s">
        <v>80</v>
      </c>
      <c r="Z12" s="824"/>
      <c r="AA12" s="822"/>
      <c r="AB12" s="822"/>
      <c r="AC12" s="822"/>
      <c r="AD12" s="822"/>
      <c r="AE12" s="822"/>
      <c r="AF12" s="453" t="s">
        <v>81</v>
      </c>
      <c r="AG12" s="453" t="s">
        <v>82</v>
      </c>
      <c r="AH12" s="454" t="s">
        <v>83</v>
      </c>
      <c r="AI12" s="822"/>
      <c r="AJ12" s="822"/>
      <c r="AK12" s="457" t="s">
        <v>84</v>
      </c>
      <c r="AL12" s="457" t="s">
        <v>85</v>
      </c>
      <c r="AM12" s="457" t="s">
        <v>86</v>
      </c>
      <c r="AN12" s="457" t="s">
        <v>87</v>
      </c>
      <c r="AO12" s="457" t="s">
        <v>88</v>
      </c>
      <c r="AP12" s="457" t="s">
        <v>89</v>
      </c>
      <c r="AQ12" s="457" t="s">
        <v>90</v>
      </c>
      <c r="AR12" s="831"/>
      <c r="AS12" s="822"/>
      <c r="AT12" s="822"/>
      <c r="AU12" s="476"/>
    </row>
    <row r="13" spans="2:235" s="184" customFormat="1" ht="177" customHeight="1">
      <c r="B13" s="189">
        <v>1</v>
      </c>
      <c r="C13" s="259" t="s">
        <v>720</v>
      </c>
      <c r="D13" s="190">
        <v>0.4</v>
      </c>
      <c r="E13" s="320">
        <v>0.25</v>
      </c>
      <c r="F13" s="71"/>
      <c r="G13" s="192">
        <f>IF(ISERROR(F13/E13),"",(F13/E13))</f>
        <v>0</v>
      </c>
      <c r="H13" s="71">
        <v>0.25</v>
      </c>
      <c r="I13" s="71"/>
      <c r="J13" s="192">
        <f>IF(ISERROR(I13/H13),"",(I13/H13))</f>
        <v>0</v>
      </c>
      <c r="K13" s="71">
        <v>0.25</v>
      </c>
      <c r="L13" s="71"/>
      <c r="M13" s="192">
        <f>IF(ISERROR(L13/K13),"",(L13/K13))</f>
        <v>0</v>
      </c>
      <c r="N13" s="71">
        <v>0.25</v>
      </c>
      <c r="O13" s="71"/>
      <c r="P13" s="192">
        <f>IF(ISERROR(O13/N13),"",(O13/N13))</f>
        <v>0</v>
      </c>
      <c r="Q13" s="71">
        <f>SUM(E13,H13,K13,N13)</f>
        <v>1</v>
      </c>
      <c r="R13" s="193">
        <f t="shared" ref="R13" si="0">SUM(F13,I13,L13,O13)</f>
        <v>0</v>
      </c>
      <c r="S13" s="192">
        <f>IF((IF(ISERROR(R13/Q13),0,(R13/Q13)))&gt;1,1,(IF(ISERROR(R13/Q13),0,(R13/Q13))))</f>
        <v>0</v>
      </c>
      <c r="T13" s="194">
        <f>S13*D13</f>
        <v>0</v>
      </c>
      <c r="U13" s="321" t="s">
        <v>262</v>
      </c>
      <c r="V13" s="321" t="s">
        <v>263</v>
      </c>
      <c r="W13" s="192" t="s">
        <v>264</v>
      </c>
      <c r="X13" s="322" t="s">
        <v>265</v>
      </c>
      <c r="Y13" s="322" t="s">
        <v>266</v>
      </c>
      <c r="Z13" s="108" t="s">
        <v>92</v>
      </c>
      <c r="AA13" s="192" t="s">
        <v>239</v>
      </c>
      <c r="AB13" s="108" t="s">
        <v>93</v>
      </c>
      <c r="AC13" s="108" t="s">
        <v>91</v>
      </c>
      <c r="AD13" s="108" t="s">
        <v>106</v>
      </c>
      <c r="AE13" s="215" t="s">
        <v>95</v>
      </c>
      <c r="AF13" s="108" t="s">
        <v>125</v>
      </c>
      <c r="AG13" s="108" t="s">
        <v>125</v>
      </c>
      <c r="AH13" s="108" t="s">
        <v>125</v>
      </c>
      <c r="AI13" s="215" t="s">
        <v>96</v>
      </c>
      <c r="AJ13" s="108" t="s">
        <v>114</v>
      </c>
      <c r="AK13" s="107" t="s">
        <v>98</v>
      </c>
      <c r="AL13" s="263" t="s">
        <v>267</v>
      </c>
      <c r="AM13" s="323" t="s">
        <v>125</v>
      </c>
      <c r="AN13" s="265" t="s">
        <v>268</v>
      </c>
      <c r="AO13" s="263"/>
      <c r="AP13" s="263"/>
      <c r="AQ13" s="263"/>
      <c r="AR13" s="173"/>
      <c r="AS13" s="173"/>
      <c r="AT13" s="264" t="s">
        <v>269</v>
      </c>
      <c r="AU13" s="185"/>
    </row>
    <row r="14" spans="2:235" s="184" customFormat="1" ht="160.5" customHeight="1">
      <c r="B14" s="189">
        <v>2</v>
      </c>
      <c r="C14" s="259" t="s">
        <v>721</v>
      </c>
      <c r="D14" s="190">
        <v>0.15</v>
      </c>
      <c r="E14" s="71">
        <v>0.25</v>
      </c>
      <c r="F14" s="71"/>
      <c r="G14" s="192">
        <f>IF(ISERROR(F14/E14),"",(F14/E14))</f>
        <v>0</v>
      </c>
      <c r="H14" s="71">
        <v>0.25</v>
      </c>
      <c r="I14" s="71"/>
      <c r="J14" s="192">
        <f>IF(ISERROR(I14/H14),"",(I14/H14))</f>
        <v>0</v>
      </c>
      <c r="K14" s="71">
        <v>0.25</v>
      </c>
      <c r="L14" s="71"/>
      <c r="M14" s="192">
        <f>IF(ISERROR(L14/K14),"",(L14/K14))</f>
        <v>0</v>
      </c>
      <c r="N14" s="71">
        <v>0.25</v>
      </c>
      <c r="O14" s="71"/>
      <c r="P14" s="192">
        <f>IF(ISERROR(O14/N14),"",(O14/N14))</f>
        <v>0</v>
      </c>
      <c r="Q14" s="71">
        <f t="shared" ref="Q14:R18" si="1">SUM(E14,H14,K14,N14)</f>
        <v>1</v>
      </c>
      <c r="R14" s="71">
        <f t="shared" si="1"/>
        <v>0</v>
      </c>
      <c r="S14" s="192">
        <f>IF((IF(ISERROR(R14/Q14),0,(R14/Q14)))&gt;1,1,(IF(ISERROR(R14/Q14),0,(R14/Q14))))</f>
        <v>0</v>
      </c>
      <c r="T14" s="194">
        <f t="shared" ref="T14:T18" si="2">S14*D14</f>
        <v>0</v>
      </c>
      <c r="U14" s="324" t="s">
        <v>270</v>
      </c>
      <c r="V14" s="259" t="s">
        <v>271</v>
      </c>
      <c r="W14" s="192" t="s">
        <v>272</v>
      </c>
      <c r="X14" s="192" t="s">
        <v>273</v>
      </c>
      <c r="Y14" s="192" t="s">
        <v>274</v>
      </c>
      <c r="Z14" s="108" t="s">
        <v>92</v>
      </c>
      <c r="AA14" s="192" t="s">
        <v>239</v>
      </c>
      <c r="AB14" s="108" t="s">
        <v>93</v>
      </c>
      <c r="AC14" s="108" t="s">
        <v>91</v>
      </c>
      <c r="AD14" s="108" t="s">
        <v>113</v>
      </c>
      <c r="AE14" s="108" t="s">
        <v>104</v>
      </c>
      <c r="AF14" s="108" t="s">
        <v>125</v>
      </c>
      <c r="AG14" s="108" t="s">
        <v>125</v>
      </c>
      <c r="AH14" s="108" t="s">
        <v>125</v>
      </c>
      <c r="AI14" s="108" t="s">
        <v>96</v>
      </c>
      <c r="AJ14" s="108" t="s">
        <v>114</v>
      </c>
      <c r="AK14" s="107" t="s">
        <v>156</v>
      </c>
      <c r="AL14" s="263" t="s">
        <v>275</v>
      </c>
      <c r="AM14" s="323" t="s">
        <v>276</v>
      </c>
      <c r="AN14" s="265"/>
      <c r="AO14" s="263" t="s">
        <v>277</v>
      </c>
      <c r="AP14" s="263"/>
      <c r="AQ14" s="263" t="s">
        <v>108</v>
      </c>
      <c r="AR14" s="173" t="s">
        <v>278</v>
      </c>
      <c r="AS14" s="173"/>
      <c r="AT14" s="264" t="s">
        <v>269</v>
      </c>
      <c r="AU14" s="185"/>
    </row>
    <row r="15" spans="2:235" s="184" customFormat="1" ht="155.25" customHeight="1">
      <c r="B15" s="189">
        <v>3</v>
      </c>
      <c r="C15" s="259" t="s">
        <v>722</v>
      </c>
      <c r="D15" s="190">
        <v>0.1</v>
      </c>
      <c r="E15" s="222">
        <v>0</v>
      </c>
      <c r="F15" s="71"/>
      <c r="G15" s="71" t="str">
        <f t="shared" ref="G15:G18" si="3">IF(ISERROR(F15/E15),"",(F15/E15))</f>
        <v/>
      </c>
      <c r="H15" s="222">
        <v>0</v>
      </c>
      <c r="I15" s="71"/>
      <c r="J15" s="71" t="str">
        <f t="shared" ref="J15:J18" si="4">IF(ISERROR(I15/H15),"",(I15/H15))</f>
        <v/>
      </c>
      <c r="K15" s="222">
        <v>0</v>
      </c>
      <c r="L15" s="71"/>
      <c r="M15" s="71" t="str">
        <f t="shared" ref="M15:M18" si="5">IF(ISERROR(L15/K15),"",(L15/K15))</f>
        <v/>
      </c>
      <c r="N15" s="222">
        <v>1</v>
      </c>
      <c r="O15" s="71"/>
      <c r="P15" s="192">
        <f t="shared" ref="P15:P18" si="6">IF(ISERROR(O15/N15),"",(O15/N15))</f>
        <v>0</v>
      </c>
      <c r="Q15" s="71">
        <f t="shared" si="1"/>
        <v>1</v>
      </c>
      <c r="R15" s="71"/>
      <c r="S15" s="192">
        <f t="shared" ref="S15:S18" si="7">IF((IF(ISERROR(R15/Q15),0,(R15/Q15)))&gt;1,1,(IF(ISERROR(R15/Q15),0,(R15/Q15))))</f>
        <v>0</v>
      </c>
      <c r="T15" s="194">
        <f t="shared" si="2"/>
        <v>0</v>
      </c>
      <c r="U15" s="325" t="s">
        <v>279</v>
      </c>
      <c r="V15" s="326" t="s">
        <v>280</v>
      </c>
      <c r="W15" s="327" t="s">
        <v>281</v>
      </c>
      <c r="X15" s="327" t="s">
        <v>282</v>
      </c>
      <c r="Y15" s="327" t="s">
        <v>125</v>
      </c>
      <c r="Z15" s="215" t="s">
        <v>92</v>
      </c>
      <c r="AA15" s="226" t="s">
        <v>239</v>
      </c>
      <c r="AB15" s="215" t="s">
        <v>93</v>
      </c>
      <c r="AC15" s="215" t="s">
        <v>118</v>
      </c>
      <c r="AD15" s="215" t="s">
        <v>116</v>
      </c>
      <c r="AE15" s="215" t="s">
        <v>95</v>
      </c>
      <c r="AF15" s="215" t="s">
        <v>125</v>
      </c>
      <c r="AG15" s="215" t="s">
        <v>125</v>
      </c>
      <c r="AH15" s="215" t="s">
        <v>125</v>
      </c>
      <c r="AI15" s="215" t="s">
        <v>96</v>
      </c>
      <c r="AJ15" s="215" t="s">
        <v>114</v>
      </c>
      <c r="AK15" s="328" t="s">
        <v>98</v>
      </c>
      <c r="AL15" s="329"/>
      <c r="AM15" s="247" t="s">
        <v>125</v>
      </c>
      <c r="AN15" s="247"/>
      <c r="AO15" s="329" t="s">
        <v>161</v>
      </c>
      <c r="AP15" s="329" t="s">
        <v>100</v>
      </c>
      <c r="AQ15" s="329"/>
      <c r="AR15" s="330"/>
      <c r="AS15" s="174"/>
      <c r="AT15" s="264" t="s">
        <v>269</v>
      </c>
      <c r="AU15" s="185"/>
    </row>
    <row r="16" spans="2:235" s="184" customFormat="1" ht="105.75" customHeight="1">
      <c r="B16" s="189">
        <v>4</v>
      </c>
      <c r="C16" s="259" t="s">
        <v>283</v>
      </c>
      <c r="D16" s="190">
        <v>0.15</v>
      </c>
      <c r="E16" s="231">
        <v>0.25</v>
      </c>
      <c r="F16" s="71"/>
      <c r="G16" s="192">
        <f t="shared" si="3"/>
        <v>0</v>
      </c>
      <c r="H16" s="231">
        <v>0.25</v>
      </c>
      <c r="I16" s="71"/>
      <c r="J16" s="192">
        <f t="shared" si="4"/>
        <v>0</v>
      </c>
      <c r="K16" s="231">
        <v>0.25</v>
      </c>
      <c r="L16" s="71"/>
      <c r="M16" s="192">
        <f t="shared" si="5"/>
        <v>0</v>
      </c>
      <c r="N16" s="231">
        <v>0.25</v>
      </c>
      <c r="O16" s="71"/>
      <c r="P16" s="192">
        <f t="shared" si="6"/>
        <v>0</v>
      </c>
      <c r="Q16" s="71">
        <f t="shared" si="1"/>
        <v>1</v>
      </c>
      <c r="R16" s="71"/>
      <c r="S16" s="192">
        <f t="shared" si="7"/>
        <v>0</v>
      </c>
      <c r="T16" s="194">
        <f t="shared" si="2"/>
        <v>0</v>
      </c>
      <c r="U16" s="331" t="s">
        <v>284</v>
      </c>
      <c r="V16" s="332" t="s">
        <v>285</v>
      </c>
      <c r="W16" s="333" t="s">
        <v>723</v>
      </c>
      <c r="X16" s="867"/>
      <c r="Y16" s="868"/>
      <c r="Z16" s="334" t="s">
        <v>148</v>
      </c>
      <c r="AA16" s="335" t="s">
        <v>286</v>
      </c>
      <c r="AB16" s="334" t="s">
        <v>93</v>
      </c>
      <c r="AC16" s="334" t="s">
        <v>91</v>
      </c>
      <c r="AD16" s="334" t="s">
        <v>106</v>
      </c>
      <c r="AE16" s="334" t="s">
        <v>104</v>
      </c>
      <c r="AF16" s="336" t="s">
        <v>125</v>
      </c>
      <c r="AG16" s="334" t="s">
        <v>125</v>
      </c>
      <c r="AH16" s="334" t="s">
        <v>125</v>
      </c>
      <c r="AI16" s="334" t="s">
        <v>96</v>
      </c>
      <c r="AJ16" s="334" t="s">
        <v>114</v>
      </c>
      <c r="AK16" s="337" t="s">
        <v>98</v>
      </c>
      <c r="AL16" s="338" t="s">
        <v>287</v>
      </c>
      <c r="AM16" s="339"/>
      <c r="AN16" s="340"/>
      <c r="AO16" s="263" t="s">
        <v>161</v>
      </c>
      <c r="AP16" s="341"/>
      <c r="AQ16" s="341"/>
      <c r="AR16" s="229"/>
      <c r="AS16" s="229"/>
      <c r="AT16" s="342" t="s">
        <v>269</v>
      </c>
      <c r="AU16" s="185"/>
    </row>
    <row r="17" spans="2:47" s="184" customFormat="1" ht="72.75" customHeight="1">
      <c r="B17" s="189">
        <v>5</v>
      </c>
      <c r="C17" s="269" t="s">
        <v>724</v>
      </c>
      <c r="D17" s="190">
        <v>0.15</v>
      </c>
      <c r="E17" s="71">
        <v>0.15</v>
      </c>
      <c r="F17" s="71"/>
      <c r="G17" s="192">
        <f t="shared" si="3"/>
        <v>0</v>
      </c>
      <c r="H17" s="71">
        <v>0.35</v>
      </c>
      <c r="I17" s="71"/>
      <c r="J17" s="192">
        <f t="shared" si="4"/>
        <v>0</v>
      </c>
      <c r="K17" s="71">
        <v>0.35</v>
      </c>
      <c r="L17" s="71"/>
      <c r="M17" s="192">
        <f t="shared" si="5"/>
        <v>0</v>
      </c>
      <c r="N17" s="71">
        <v>0.15</v>
      </c>
      <c r="O17" s="71"/>
      <c r="P17" s="192">
        <f t="shared" si="6"/>
        <v>0</v>
      </c>
      <c r="Q17" s="71">
        <f t="shared" si="1"/>
        <v>1</v>
      </c>
      <c r="R17" s="71"/>
      <c r="S17" s="192">
        <f t="shared" si="7"/>
        <v>0</v>
      </c>
      <c r="T17" s="194">
        <f t="shared" si="2"/>
        <v>0</v>
      </c>
      <c r="U17" s="259" t="s">
        <v>288</v>
      </c>
      <c r="V17" s="259" t="s">
        <v>725</v>
      </c>
      <c r="W17" s="192" t="s">
        <v>726</v>
      </c>
      <c r="X17" s="266" t="s">
        <v>727</v>
      </c>
      <c r="Y17" s="266" t="s">
        <v>728</v>
      </c>
      <c r="Z17" s="108" t="s">
        <v>92</v>
      </c>
      <c r="AA17" s="259" t="s">
        <v>239</v>
      </c>
      <c r="AB17" s="108" t="s">
        <v>93</v>
      </c>
      <c r="AC17" s="108" t="s">
        <v>91</v>
      </c>
      <c r="AD17" s="108" t="s">
        <v>94</v>
      </c>
      <c r="AE17" s="108" t="s">
        <v>95</v>
      </c>
      <c r="AF17" s="238" t="s">
        <v>125</v>
      </c>
      <c r="AG17" s="108" t="s">
        <v>125</v>
      </c>
      <c r="AH17" s="108" t="s">
        <v>125</v>
      </c>
      <c r="AI17" s="108" t="s">
        <v>96</v>
      </c>
      <c r="AJ17" s="108" t="s">
        <v>114</v>
      </c>
      <c r="AK17" s="107" t="s">
        <v>98</v>
      </c>
      <c r="AL17" s="263" t="s">
        <v>287</v>
      </c>
      <c r="AM17" s="265"/>
      <c r="AN17" s="265" t="s">
        <v>289</v>
      </c>
      <c r="AO17" s="263" t="s">
        <v>161</v>
      </c>
      <c r="AP17" s="263" t="s">
        <v>100</v>
      </c>
      <c r="AQ17" s="263"/>
      <c r="AR17" s="173"/>
      <c r="AS17" s="173"/>
      <c r="AT17" s="268" t="s">
        <v>269</v>
      </c>
      <c r="AU17" s="185"/>
    </row>
    <row r="18" spans="2:47" s="184" customFormat="1" ht="90" customHeight="1">
      <c r="B18" s="189">
        <v>6</v>
      </c>
      <c r="C18" s="259" t="s">
        <v>729</v>
      </c>
      <c r="D18" s="190">
        <v>0.05</v>
      </c>
      <c r="E18" s="71">
        <v>0.25</v>
      </c>
      <c r="F18" s="191"/>
      <c r="G18" s="192">
        <f t="shared" si="3"/>
        <v>0</v>
      </c>
      <c r="H18" s="71">
        <v>0.25</v>
      </c>
      <c r="I18" s="191"/>
      <c r="J18" s="192">
        <f t="shared" si="4"/>
        <v>0</v>
      </c>
      <c r="K18" s="71">
        <v>0.25</v>
      </c>
      <c r="L18" s="191"/>
      <c r="M18" s="192">
        <f t="shared" si="5"/>
        <v>0</v>
      </c>
      <c r="N18" s="71">
        <v>0.25</v>
      </c>
      <c r="O18" s="191"/>
      <c r="P18" s="192">
        <f t="shared" si="6"/>
        <v>0</v>
      </c>
      <c r="Q18" s="71">
        <f t="shared" si="1"/>
        <v>1</v>
      </c>
      <c r="R18" s="191"/>
      <c r="S18" s="192">
        <f t="shared" si="7"/>
        <v>0</v>
      </c>
      <c r="T18" s="194">
        <f t="shared" si="2"/>
        <v>0</v>
      </c>
      <c r="U18" s="321" t="s">
        <v>290</v>
      </c>
      <c r="V18" s="343" t="s">
        <v>291</v>
      </c>
      <c r="W18" s="192" t="s">
        <v>730</v>
      </c>
      <c r="X18" s="344" t="s">
        <v>292</v>
      </c>
      <c r="Y18" s="344" t="s">
        <v>293</v>
      </c>
      <c r="Z18" s="108" t="s">
        <v>92</v>
      </c>
      <c r="AA18" s="259" t="s">
        <v>239</v>
      </c>
      <c r="AB18" s="108" t="s">
        <v>93</v>
      </c>
      <c r="AC18" s="108" t="s">
        <v>91</v>
      </c>
      <c r="AD18" s="108" t="s">
        <v>106</v>
      </c>
      <c r="AE18" s="108" t="s">
        <v>95</v>
      </c>
      <c r="AF18" s="345">
        <v>1</v>
      </c>
      <c r="AG18" s="108">
        <v>2020</v>
      </c>
      <c r="AH18" s="108">
        <v>2021</v>
      </c>
      <c r="AI18" s="108" t="s">
        <v>96</v>
      </c>
      <c r="AJ18" s="108" t="s">
        <v>114</v>
      </c>
      <c r="AK18" s="107" t="s">
        <v>98</v>
      </c>
      <c r="AL18" s="263"/>
      <c r="AM18" s="265"/>
      <c r="AN18" s="265"/>
      <c r="AO18" s="263"/>
      <c r="AP18" s="263" t="s">
        <v>127</v>
      </c>
      <c r="AQ18" s="263"/>
      <c r="AR18" s="173"/>
      <c r="AS18" s="173"/>
      <c r="AT18" s="268" t="s">
        <v>269</v>
      </c>
      <c r="AU18" s="197"/>
    </row>
    <row r="19" spans="2:47" s="183" customFormat="1" ht="11.65" customHeight="1">
      <c r="B19" s="198"/>
      <c r="C19" s="185"/>
      <c r="D19" s="199">
        <f>SUM(D13:D18)</f>
        <v>1</v>
      </c>
      <c r="E19" s="185"/>
      <c r="F19" s="185"/>
      <c r="G19" s="185"/>
      <c r="H19" s="185"/>
      <c r="I19" s="185"/>
      <c r="J19" s="185"/>
      <c r="K19" s="185"/>
      <c r="L19" s="185"/>
      <c r="M19" s="185"/>
      <c r="N19" s="185"/>
      <c r="O19" s="185"/>
      <c r="P19" s="185"/>
      <c r="Q19" s="185"/>
      <c r="R19" s="185"/>
      <c r="S19" s="185"/>
      <c r="T19" s="185"/>
      <c r="U19" s="185"/>
      <c r="V19" s="185"/>
      <c r="W19" s="185"/>
      <c r="X19" s="185"/>
      <c r="Y19" s="185"/>
      <c r="Z19" s="198"/>
      <c r="AA19" s="182"/>
      <c r="AB19" s="185"/>
      <c r="AC19" s="185"/>
      <c r="AD19" s="185"/>
      <c r="AE19" s="185"/>
      <c r="AF19" s="182"/>
      <c r="AG19" s="182"/>
      <c r="AH19" s="182"/>
      <c r="AI19" s="185"/>
      <c r="AJ19" s="185"/>
      <c r="AK19" s="185"/>
      <c r="AL19" s="182"/>
      <c r="AM19" s="182"/>
      <c r="AN19" s="182"/>
      <c r="AO19" s="182"/>
      <c r="AP19" s="185"/>
      <c r="AQ19" s="185"/>
      <c r="AR19" s="182"/>
      <c r="AS19" s="182"/>
      <c r="AT19" s="182"/>
      <c r="AU19" s="182"/>
    </row>
    <row r="20" spans="2:47" s="183" customFormat="1" ht="11.65" customHeight="1">
      <c r="B20" s="198"/>
      <c r="C20" s="185"/>
      <c r="D20" s="199"/>
      <c r="E20" s="185"/>
      <c r="F20" s="185"/>
      <c r="G20" s="185"/>
      <c r="H20" s="185"/>
      <c r="I20" s="185"/>
      <c r="J20" s="185"/>
      <c r="K20" s="185"/>
      <c r="L20" s="185"/>
      <c r="M20" s="185"/>
      <c r="N20" s="185"/>
      <c r="O20" s="185"/>
      <c r="P20" s="185"/>
      <c r="Q20" s="185"/>
      <c r="R20" s="185"/>
      <c r="S20" s="185"/>
      <c r="T20" s="185"/>
      <c r="U20" s="185"/>
      <c r="V20" s="185"/>
      <c r="W20" s="185"/>
      <c r="X20" s="185"/>
      <c r="Y20" s="185"/>
      <c r="Z20" s="198"/>
      <c r="AA20" s="182"/>
      <c r="AB20" s="185"/>
      <c r="AC20" s="185"/>
      <c r="AD20" s="185"/>
      <c r="AE20" s="185"/>
      <c r="AF20" s="182"/>
      <c r="AG20" s="182"/>
      <c r="AH20" s="182"/>
      <c r="AI20" s="185"/>
      <c r="AJ20" s="185"/>
      <c r="AK20" s="185"/>
      <c r="AL20" s="182"/>
      <c r="AM20" s="182"/>
      <c r="AN20" s="182"/>
      <c r="AO20" s="182"/>
      <c r="AP20" s="185"/>
      <c r="AQ20" s="185"/>
      <c r="AR20" s="182"/>
      <c r="AS20" s="182"/>
      <c r="AT20" s="182"/>
      <c r="AU20" s="182"/>
    </row>
    <row r="21" spans="2:47" s="183" customFormat="1" ht="11.65" customHeight="1">
      <c r="B21" s="198"/>
      <c r="C21" s="200"/>
      <c r="D21" s="199"/>
      <c r="E21" s="185"/>
      <c r="F21" s="185"/>
      <c r="G21" s="185"/>
      <c r="H21" s="185"/>
      <c r="I21" s="185"/>
      <c r="J21" s="185"/>
      <c r="K21" s="185"/>
      <c r="L21" s="185"/>
      <c r="M21" s="185"/>
      <c r="N21" s="185"/>
      <c r="O21" s="185"/>
      <c r="P21" s="185"/>
      <c r="Q21" s="185"/>
      <c r="R21" s="185"/>
      <c r="S21" s="185"/>
      <c r="T21" s="185"/>
      <c r="U21" s="185"/>
      <c r="V21" s="185"/>
      <c r="W21" s="185"/>
      <c r="X21" s="185"/>
      <c r="Y21" s="185"/>
      <c r="Z21" s="198"/>
      <c r="AA21" s="182"/>
      <c r="AB21" s="185"/>
      <c r="AC21" s="185"/>
      <c r="AD21" s="185"/>
      <c r="AE21" s="185"/>
      <c r="AF21" s="182"/>
      <c r="AG21" s="182"/>
      <c r="AH21" s="182"/>
      <c r="AI21" s="185"/>
      <c r="AJ21" s="185"/>
      <c r="AK21" s="185"/>
      <c r="AL21" s="182"/>
      <c r="AM21" s="182"/>
      <c r="AN21" s="182"/>
      <c r="AO21" s="182"/>
      <c r="AP21" s="185"/>
      <c r="AQ21" s="185"/>
      <c r="AR21" s="182"/>
      <c r="AS21" s="182"/>
      <c r="AT21" s="182"/>
      <c r="AU21" s="182"/>
    </row>
    <row r="22" spans="2:47" s="183" customFormat="1" ht="11.65" customHeight="1">
      <c r="B22" s="198"/>
      <c r="C22" s="185"/>
      <c r="D22" s="199"/>
      <c r="E22" s="185"/>
      <c r="F22" s="185"/>
      <c r="G22" s="185"/>
      <c r="H22" s="185"/>
      <c r="I22" s="185"/>
      <c r="J22" s="185"/>
      <c r="K22" s="185"/>
      <c r="L22" s="185"/>
      <c r="M22" s="185"/>
      <c r="N22" s="185"/>
      <c r="O22" s="185"/>
      <c r="P22" s="185"/>
      <c r="Q22" s="185"/>
      <c r="R22" s="185"/>
      <c r="S22" s="185"/>
      <c r="T22" s="185"/>
      <c r="U22" s="185"/>
      <c r="V22" s="185"/>
      <c r="W22" s="185"/>
      <c r="X22" s="185"/>
      <c r="Y22" s="185"/>
      <c r="Z22" s="198"/>
      <c r="AA22" s="182"/>
      <c r="AB22" s="185"/>
      <c r="AC22" s="185"/>
      <c r="AD22" s="185"/>
      <c r="AE22" s="185"/>
      <c r="AF22" s="182"/>
      <c r="AG22" s="182"/>
      <c r="AH22" s="182"/>
      <c r="AI22" s="185"/>
      <c r="AJ22" s="185"/>
      <c r="AK22" s="185"/>
      <c r="AL22" s="182"/>
      <c r="AM22" s="182"/>
      <c r="AN22" s="182"/>
      <c r="AO22" s="182"/>
      <c r="AP22" s="185"/>
      <c r="AQ22" s="185"/>
      <c r="AR22" s="182"/>
      <c r="AS22" s="182"/>
      <c r="AT22" s="182"/>
      <c r="AU22" s="182"/>
    </row>
    <row r="23" spans="2:47" s="183" customFormat="1" ht="11.65" customHeight="1">
      <c r="B23" s="198"/>
      <c r="C23" s="185"/>
      <c r="D23" s="199"/>
      <c r="E23" s="185"/>
      <c r="F23" s="185"/>
      <c r="G23" s="185"/>
      <c r="H23" s="185"/>
      <c r="I23" s="185"/>
      <c r="J23" s="185"/>
      <c r="K23" s="185"/>
      <c r="L23" s="185"/>
      <c r="M23" s="185"/>
      <c r="N23" s="185"/>
      <c r="O23" s="185"/>
      <c r="P23" s="185"/>
      <c r="Q23" s="185"/>
      <c r="R23" s="185"/>
      <c r="S23" s="185"/>
      <c r="T23" s="185"/>
      <c r="U23" s="185"/>
      <c r="V23" s="185"/>
      <c r="W23" s="185"/>
      <c r="X23" s="185"/>
      <c r="Y23" s="185"/>
      <c r="Z23" s="198"/>
      <c r="AA23" s="182"/>
      <c r="AB23" s="185"/>
      <c r="AC23" s="185"/>
      <c r="AD23" s="185"/>
      <c r="AE23" s="185"/>
      <c r="AF23" s="182"/>
      <c r="AG23" s="182"/>
      <c r="AH23" s="182"/>
      <c r="AI23" s="185"/>
      <c r="AJ23" s="185"/>
      <c r="AK23" s="185"/>
      <c r="AL23" s="182"/>
      <c r="AM23" s="182"/>
      <c r="AN23" s="182"/>
      <c r="AO23" s="182"/>
      <c r="AP23" s="185"/>
      <c r="AQ23" s="185"/>
      <c r="AR23" s="182"/>
      <c r="AS23" s="182"/>
      <c r="AT23" s="182"/>
      <c r="AU23" s="182"/>
    </row>
    <row r="24" spans="2:47" s="183" customFormat="1" ht="11.65" customHeight="1">
      <c r="B24" s="198"/>
      <c r="C24" s="185"/>
      <c r="D24" s="199"/>
      <c r="E24" s="185"/>
      <c r="F24" s="185"/>
      <c r="G24" s="185"/>
      <c r="H24" s="185"/>
      <c r="I24" s="185"/>
      <c r="J24" s="185"/>
      <c r="K24" s="185"/>
      <c r="L24" s="185"/>
      <c r="M24" s="185"/>
      <c r="N24" s="185"/>
      <c r="O24" s="185"/>
      <c r="P24" s="185"/>
      <c r="Q24" s="185"/>
      <c r="R24" s="185"/>
      <c r="S24" s="185"/>
      <c r="T24" s="185"/>
      <c r="U24" s="185"/>
      <c r="V24" s="185"/>
      <c r="W24" s="185"/>
      <c r="X24" s="185"/>
      <c r="Y24" s="185"/>
      <c r="Z24" s="198"/>
      <c r="AA24" s="182"/>
      <c r="AB24" s="185"/>
      <c r="AC24" s="185"/>
      <c r="AD24" s="185"/>
      <c r="AE24" s="185"/>
      <c r="AF24" s="182"/>
      <c r="AG24" s="182"/>
      <c r="AH24" s="182"/>
      <c r="AI24" s="185"/>
      <c r="AJ24" s="185"/>
      <c r="AK24" s="185"/>
      <c r="AL24" s="182"/>
      <c r="AM24" s="182"/>
      <c r="AN24" s="182"/>
      <c r="AO24" s="182"/>
      <c r="AP24" s="185"/>
      <c r="AQ24" s="185"/>
      <c r="AR24" s="182"/>
      <c r="AS24" s="182"/>
      <c r="AT24" s="182"/>
      <c r="AU24" s="182"/>
    </row>
    <row r="25" spans="2:47" s="183" customFormat="1" ht="11.65" customHeight="1">
      <c r="B25" s="198"/>
      <c r="C25" s="185"/>
      <c r="D25" s="199"/>
      <c r="E25" s="185"/>
      <c r="F25" s="185"/>
      <c r="G25" s="185"/>
      <c r="H25" s="185"/>
      <c r="I25" s="185"/>
      <c r="J25" s="185"/>
      <c r="K25" s="185"/>
      <c r="L25" s="185"/>
      <c r="M25" s="185"/>
      <c r="N25" s="185"/>
      <c r="O25" s="185"/>
      <c r="P25" s="185"/>
      <c r="Q25" s="185"/>
      <c r="R25" s="185"/>
      <c r="S25" s="185"/>
      <c r="T25" s="185"/>
      <c r="U25" s="185"/>
      <c r="V25" s="185"/>
      <c r="W25" s="185"/>
      <c r="X25" s="185"/>
      <c r="Y25" s="185"/>
      <c r="Z25" s="198"/>
      <c r="AA25" s="182"/>
      <c r="AB25" s="185"/>
      <c r="AC25" s="185"/>
      <c r="AD25" s="185"/>
      <c r="AE25" s="185"/>
      <c r="AF25" s="182"/>
      <c r="AG25" s="182"/>
      <c r="AH25" s="182"/>
      <c r="AI25" s="185"/>
      <c r="AJ25" s="185"/>
      <c r="AK25" s="185"/>
      <c r="AL25" s="182"/>
      <c r="AM25" s="182"/>
      <c r="AN25" s="182"/>
      <c r="AO25" s="182"/>
      <c r="AP25" s="185"/>
      <c r="AQ25" s="185"/>
      <c r="AR25" s="182"/>
      <c r="AS25" s="182"/>
      <c r="AT25" s="182"/>
      <c r="AU25" s="182"/>
    </row>
    <row r="26" spans="2:47" s="183" customFormat="1" ht="11.65" customHeight="1">
      <c r="B26" s="198"/>
      <c r="C26" s="185"/>
      <c r="D26" s="199"/>
      <c r="E26" s="185"/>
      <c r="F26" s="185"/>
      <c r="G26" s="346"/>
      <c r="H26" s="185"/>
      <c r="I26" s="185"/>
      <c r="J26" s="185"/>
      <c r="K26" s="185"/>
      <c r="L26" s="185"/>
      <c r="M26" s="185"/>
      <c r="N26" s="185"/>
      <c r="O26" s="185"/>
      <c r="P26" s="185"/>
      <c r="Q26" s="185"/>
      <c r="R26" s="185"/>
      <c r="S26" s="185"/>
      <c r="T26" s="185"/>
      <c r="U26" s="185"/>
      <c r="V26" s="185"/>
      <c r="W26" s="185"/>
      <c r="X26" s="185"/>
      <c r="Y26" s="185"/>
      <c r="Z26" s="198"/>
      <c r="AA26" s="182"/>
      <c r="AB26" s="185"/>
      <c r="AC26" s="185"/>
      <c r="AD26" s="185"/>
      <c r="AE26" s="185"/>
      <c r="AF26" s="182"/>
      <c r="AG26" s="182"/>
      <c r="AH26" s="182"/>
      <c r="AI26" s="185"/>
      <c r="AJ26" s="185"/>
      <c r="AK26" s="185"/>
      <c r="AL26" s="182"/>
      <c r="AM26" s="182"/>
      <c r="AN26" s="182"/>
      <c r="AO26" s="182"/>
      <c r="AP26" s="185"/>
      <c r="AQ26" s="185"/>
      <c r="AR26" s="182"/>
      <c r="AS26" s="182"/>
      <c r="AT26" s="182"/>
      <c r="AU26" s="182"/>
    </row>
    <row r="27" spans="2:47" s="183" customFormat="1" ht="11.65" customHeight="1">
      <c r="B27" s="198"/>
      <c r="C27" s="185"/>
      <c r="D27" s="199"/>
      <c r="E27" s="185"/>
      <c r="F27" s="185"/>
      <c r="G27" s="185"/>
      <c r="H27" s="185"/>
      <c r="I27" s="185"/>
      <c r="J27" s="185"/>
      <c r="K27" s="185"/>
      <c r="L27" s="185"/>
      <c r="M27" s="185"/>
      <c r="N27" s="185"/>
      <c r="O27" s="185"/>
      <c r="P27" s="185"/>
      <c r="Q27" s="185"/>
      <c r="R27" s="185"/>
      <c r="S27" s="185"/>
      <c r="T27" s="185"/>
      <c r="U27" s="185"/>
      <c r="V27" s="185"/>
      <c r="W27" s="185"/>
      <c r="X27" s="185"/>
      <c r="Y27" s="185"/>
      <c r="Z27" s="198"/>
      <c r="AA27" s="182"/>
      <c r="AB27" s="185"/>
      <c r="AC27" s="185"/>
      <c r="AD27" s="185"/>
      <c r="AE27" s="185"/>
      <c r="AF27" s="182"/>
      <c r="AG27" s="182"/>
      <c r="AH27" s="182"/>
      <c r="AI27" s="185"/>
      <c r="AJ27" s="185"/>
      <c r="AK27" s="185"/>
      <c r="AL27" s="182"/>
      <c r="AM27" s="182"/>
      <c r="AN27" s="182"/>
      <c r="AO27" s="182"/>
      <c r="AP27" s="185"/>
      <c r="AQ27" s="185"/>
      <c r="AR27" s="182"/>
      <c r="AS27" s="182"/>
      <c r="AT27" s="182"/>
      <c r="AU27" s="182"/>
    </row>
    <row r="28" spans="2:47" s="183" customFormat="1" ht="14.1" customHeight="1">
      <c r="B28" s="198"/>
      <c r="C28" s="185"/>
      <c r="D28" s="199"/>
      <c r="E28" s="185"/>
      <c r="F28" s="185"/>
      <c r="G28" s="185"/>
      <c r="H28" s="185"/>
      <c r="I28" s="185"/>
      <c r="J28" s="185"/>
      <c r="K28" s="185"/>
      <c r="L28" s="185"/>
      <c r="M28" s="185"/>
      <c r="N28" s="185"/>
      <c r="O28" s="185"/>
      <c r="P28" s="185"/>
      <c r="Q28" s="185"/>
      <c r="R28" s="185"/>
      <c r="S28" s="185"/>
      <c r="T28" s="185"/>
      <c r="U28" s="185"/>
      <c r="V28" s="185"/>
      <c r="W28" s="185"/>
      <c r="X28" s="185"/>
      <c r="Y28" s="185"/>
      <c r="Z28" s="198"/>
      <c r="AA28" s="182"/>
      <c r="AB28" s="185"/>
      <c r="AC28" s="185"/>
      <c r="AD28" s="185"/>
      <c r="AE28" s="185"/>
      <c r="AF28" s="182"/>
      <c r="AG28" s="182"/>
      <c r="AH28" s="182"/>
      <c r="AI28" s="185"/>
      <c r="AJ28" s="185"/>
      <c r="AK28" s="185"/>
      <c r="AL28" s="182"/>
      <c r="AM28" s="182"/>
      <c r="AN28" s="182"/>
      <c r="AO28" s="182"/>
      <c r="AP28" s="185"/>
      <c r="AQ28" s="185"/>
      <c r="AR28" s="182"/>
      <c r="AS28" s="182"/>
      <c r="AT28" s="182"/>
      <c r="AU28" s="182"/>
    </row>
    <row r="29" spans="2:47" s="183" customFormat="1" ht="11.65" customHeight="1">
      <c r="B29" s="198"/>
      <c r="C29"/>
      <c r="D29" s="199"/>
      <c r="E29" s="185"/>
      <c r="F29" s="185"/>
      <c r="G29" s="185"/>
      <c r="H29" s="185"/>
      <c r="I29" s="185"/>
      <c r="J29" s="185"/>
      <c r="K29" s="185"/>
      <c r="L29" s="185"/>
      <c r="M29" s="185"/>
      <c r="N29" s="185"/>
      <c r="O29" s="185"/>
      <c r="P29" s="185"/>
      <c r="Q29" s="185"/>
      <c r="R29" s="185"/>
      <c r="S29" s="185"/>
      <c r="T29" s="185"/>
      <c r="U29" s="185"/>
      <c r="V29" s="185"/>
      <c r="W29" s="185"/>
      <c r="X29" s="185"/>
      <c r="Y29" s="185"/>
      <c r="Z29" s="198"/>
      <c r="AA29" s="182"/>
      <c r="AB29" s="185"/>
      <c r="AC29" s="185"/>
      <c r="AD29" s="185"/>
      <c r="AE29" s="185"/>
      <c r="AF29" s="182"/>
      <c r="AG29" s="182"/>
      <c r="AH29" s="182"/>
      <c r="AI29" s="185"/>
      <c r="AJ29" s="185"/>
      <c r="AK29" s="185"/>
      <c r="AL29" s="182"/>
      <c r="AM29" s="182"/>
      <c r="AN29" s="182"/>
      <c r="AO29" s="182"/>
      <c r="AP29" s="185"/>
      <c r="AQ29" s="185"/>
      <c r="AR29" s="182"/>
      <c r="AS29" s="182"/>
      <c r="AT29" s="182"/>
      <c r="AU29" s="182"/>
    </row>
    <row r="30" spans="2:47" s="183" customFormat="1" ht="11.65" customHeight="1">
      <c r="B30" s="198"/>
      <c r="C30" s="185"/>
      <c r="D30" s="199"/>
      <c r="E30" s="185"/>
      <c r="F30" s="185"/>
      <c r="G30" s="185"/>
      <c r="H30" s="185"/>
      <c r="I30" s="185"/>
      <c r="J30" s="185"/>
      <c r="K30" s="185"/>
      <c r="L30" s="185"/>
      <c r="M30" s="185"/>
      <c r="N30" s="185"/>
      <c r="O30" s="185"/>
      <c r="P30" s="185"/>
      <c r="Q30" s="185"/>
      <c r="R30" s="185"/>
      <c r="S30" s="185"/>
      <c r="T30" s="185"/>
      <c r="U30" s="185"/>
      <c r="V30" s="185"/>
      <c r="W30" s="185"/>
      <c r="X30" s="185"/>
      <c r="Y30" s="185"/>
      <c r="Z30" s="198"/>
      <c r="AA30" s="182"/>
      <c r="AB30" s="185"/>
      <c r="AC30" s="185"/>
      <c r="AD30" s="185"/>
      <c r="AE30" s="185"/>
      <c r="AF30" s="182"/>
      <c r="AG30" s="182"/>
      <c r="AH30" s="182"/>
      <c r="AI30" s="185"/>
      <c r="AJ30" s="185"/>
      <c r="AK30" s="185"/>
      <c r="AL30" s="182"/>
      <c r="AM30" s="182"/>
      <c r="AN30" s="182"/>
      <c r="AO30" s="182"/>
      <c r="AP30" s="185"/>
      <c r="AQ30" s="185"/>
      <c r="AR30" s="182"/>
      <c r="AS30" s="182"/>
      <c r="AT30" s="182"/>
      <c r="AU30" s="182"/>
    </row>
    <row r="31" spans="2:47" s="183" customFormat="1" ht="11.65" customHeight="1">
      <c r="B31" s="198"/>
      <c r="C31" s="185"/>
      <c r="D31" s="199"/>
      <c r="E31" s="185"/>
      <c r="F31" s="185"/>
      <c r="G31" s="185"/>
      <c r="H31" s="185"/>
      <c r="I31" s="185"/>
      <c r="J31" s="185"/>
      <c r="K31" s="185"/>
      <c r="L31" s="185"/>
      <c r="M31" s="185"/>
      <c r="N31" s="185"/>
      <c r="O31" s="185"/>
      <c r="P31" s="185"/>
      <c r="Q31" s="185"/>
      <c r="R31" s="185"/>
      <c r="S31" s="185"/>
      <c r="T31" s="185"/>
      <c r="U31" s="185"/>
      <c r="V31" s="185"/>
      <c r="W31" s="185"/>
      <c r="X31" s="185"/>
      <c r="Y31" s="185"/>
      <c r="Z31" s="198"/>
      <c r="AA31" s="182"/>
      <c r="AB31" s="185"/>
      <c r="AC31" s="185"/>
      <c r="AD31" s="185"/>
      <c r="AE31" s="185"/>
      <c r="AF31" s="182"/>
      <c r="AG31" s="182"/>
      <c r="AH31" s="182"/>
      <c r="AI31" s="185"/>
      <c r="AJ31" s="185"/>
      <c r="AK31" s="185"/>
      <c r="AL31" s="182"/>
      <c r="AM31" s="182"/>
      <c r="AN31" s="182"/>
      <c r="AO31" s="182"/>
      <c r="AP31" s="185"/>
      <c r="AQ31" s="185"/>
      <c r="AR31" s="182"/>
      <c r="AS31" s="182"/>
      <c r="AT31" s="182"/>
      <c r="AU31" s="182"/>
    </row>
    <row r="32" spans="2:47" s="183" customFormat="1" ht="11.65" customHeight="1">
      <c r="B32" s="198"/>
      <c r="C32" s="185"/>
      <c r="D32" s="199"/>
      <c r="E32" s="185"/>
      <c r="F32" s="185"/>
      <c r="G32" s="185"/>
      <c r="H32" s="185"/>
      <c r="I32" s="185"/>
      <c r="J32" s="185"/>
      <c r="K32" s="185"/>
      <c r="L32" s="185"/>
      <c r="M32" s="185"/>
      <c r="N32" s="185"/>
      <c r="O32" s="185"/>
      <c r="P32" s="185"/>
      <c r="Q32" s="185"/>
      <c r="R32" s="185"/>
      <c r="S32" s="185"/>
      <c r="T32" s="185"/>
      <c r="U32" s="185"/>
      <c r="V32" s="185"/>
      <c r="W32" s="185"/>
      <c r="X32" s="185"/>
      <c r="Y32" s="185"/>
      <c r="Z32" s="198"/>
      <c r="AA32" s="182"/>
      <c r="AB32" s="185"/>
      <c r="AC32" s="185"/>
      <c r="AD32" s="185"/>
      <c r="AE32" s="185"/>
      <c r="AF32" s="182"/>
      <c r="AG32" s="182"/>
      <c r="AH32" s="182"/>
      <c r="AI32" s="185"/>
      <c r="AJ32" s="185"/>
      <c r="AK32" s="185"/>
      <c r="AL32" s="182"/>
      <c r="AM32" s="182"/>
      <c r="AN32" s="182"/>
      <c r="AO32" s="182"/>
      <c r="AP32" s="185"/>
      <c r="AQ32" s="185"/>
      <c r="AR32" s="182"/>
      <c r="AS32" s="182"/>
      <c r="AT32" s="182"/>
      <c r="AU32" s="182"/>
    </row>
    <row r="33" spans="2:47" s="183" customFormat="1" ht="11.65" customHeight="1">
      <c r="B33" s="198"/>
      <c r="C33" s="185"/>
      <c r="D33" s="199"/>
      <c r="E33" s="185"/>
      <c r="F33" s="185"/>
      <c r="G33" s="185"/>
      <c r="H33" s="185"/>
      <c r="I33" s="185"/>
      <c r="J33" s="185"/>
      <c r="K33" s="185"/>
      <c r="L33" s="185"/>
      <c r="M33" s="185"/>
      <c r="N33" s="185"/>
      <c r="O33" s="185"/>
      <c r="P33" s="185"/>
      <c r="Q33" s="185"/>
      <c r="R33" s="185"/>
      <c r="S33" s="185"/>
      <c r="T33" s="185"/>
      <c r="U33" s="185"/>
      <c r="V33" s="185"/>
      <c r="W33" s="185"/>
      <c r="X33" s="185"/>
      <c r="Y33" s="185"/>
      <c r="Z33" s="198"/>
      <c r="AA33" s="182"/>
      <c r="AB33" s="185"/>
      <c r="AC33" s="185"/>
      <c r="AD33" s="185"/>
      <c r="AE33" s="185"/>
      <c r="AF33" s="182"/>
      <c r="AG33" s="182"/>
      <c r="AH33" s="182"/>
      <c r="AI33" s="185"/>
      <c r="AJ33" s="185"/>
      <c r="AK33" s="185"/>
      <c r="AL33" s="182"/>
      <c r="AM33" s="182"/>
      <c r="AN33" s="182"/>
      <c r="AO33" s="182"/>
      <c r="AP33" s="185"/>
      <c r="AQ33" s="185"/>
      <c r="AR33" s="182"/>
      <c r="AS33" s="182"/>
      <c r="AT33" s="182"/>
      <c r="AU33" s="182"/>
    </row>
    <row r="34" spans="2:47" s="183" customFormat="1" ht="12.6" customHeight="1">
      <c r="B34" s="198"/>
      <c r="C34" s="185"/>
      <c r="D34" s="199"/>
      <c r="E34" s="185"/>
      <c r="F34" s="185"/>
      <c r="G34" s="185"/>
      <c r="H34" s="185"/>
      <c r="I34" s="185"/>
      <c r="J34" s="185"/>
      <c r="K34" s="185"/>
      <c r="L34" s="185"/>
      <c r="M34" s="185"/>
      <c r="N34" s="185"/>
      <c r="O34" s="185"/>
      <c r="P34" s="185"/>
      <c r="Q34" s="185"/>
      <c r="R34" s="185"/>
      <c r="S34" s="185"/>
      <c r="T34" s="185"/>
      <c r="U34" s="185"/>
      <c r="V34" s="185"/>
      <c r="W34" s="185"/>
      <c r="X34" s="185"/>
      <c r="Y34" s="185"/>
      <c r="Z34" s="198"/>
      <c r="AA34" s="182"/>
      <c r="AB34" s="185"/>
      <c r="AC34" s="185"/>
      <c r="AD34" s="185"/>
      <c r="AE34" s="185"/>
      <c r="AF34" s="182"/>
      <c r="AG34" s="182"/>
      <c r="AH34" s="182"/>
      <c r="AI34" s="185"/>
      <c r="AJ34" s="185"/>
      <c r="AK34" s="185"/>
      <c r="AL34" s="182"/>
      <c r="AM34" s="182"/>
      <c r="AN34" s="182"/>
      <c r="AO34" s="182"/>
      <c r="AP34" s="185"/>
      <c r="AQ34" s="185"/>
      <c r="AR34" s="182"/>
      <c r="AS34" s="182"/>
      <c r="AT34" s="182"/>
      <c r="AU34" s="182"/>
    </row>
    <row r="35" spans="2:47" s="183" customFormat="1" ht="12.6" customHeight="1">
      <c r="B35" s="198"/>
      <c r="C35" s="185"/>
      <c r="D35" s="199"/>
      <c r="E35" s="185"/>
      <c r="F35" s="185"/>
      <c r="G35" s="185"/>
      <c r="H35" s="185"/>
      <c r="I35" s="185"/>
      <c r="J35" s="185"/>
      <c r="K35" s="185"/>
      <c r="L35" s="185"/>
      <c r="M35" s="185"/>
      <c r="N35" s="185"/>
      <c r="O35" s="185"/>
      <c r="P35" s="185"/>
      <c r="Q35" s="185"/>
      <c r="R35" s="185"/>
      <c r="S35" s="185"/>
      <c r="T35" s="185"/>
      <c r="U35" s="185"/>
      <c r="V35" s="185"/>
      <c r="W35" s="185"/>
      <c r="X35" s="185"/>
      <c r="Y35" s="185"/>
      <c r="Z35" s="198"/>
      <c r="AA35" s="182"/>
      <c r="AB35" s="185"/>
      <c r="AC35" s="185"/>
      <c r="AD35" s="185"/>
      <c r="AE35" s="185"/>
      <c r="AF35" s="182"/>
      <c r="AG35" s="182"/>
      <c r="AH35" s="182"/>
      <c r="AI35" s="185"/>
      <c r="AJ35" s="185"/>
      <c r="AK35" s="185"/>
      <c r="AL35" s="182"/>
      <c r="AM35" s="182"/>
      <c r="AN35" s="182"/>
      <c r="AO35" s="182"/>
      <c r="AP35" s="185"/>
      <c r="AQ35" s="185"/>
      <c r="AR35" s="182"/>
      <c r="AS35" s="182"/>
      <c r="AT35" s="182"/>
      <c r="AU35" s="182"/>
    </row>
    <row r="36" spans="2:47" s="183" customFormat="1" ht="11.65" customHeight="1">
      <c r="B36" s="198"/>
      <c r="C36" s="185"/>
      <c r="D36" s="199"/>
      <c r="E36" s="185"/>
      <c r="F36" s="185"/>
      <c r="G36" s="185"/>
      <c r="H36" s="185"/>
      <c r="I36" s="185"/>
      <c r="J36" s="185"/>
      <c r="K36" s="185"/>
      <c r="L36" s="185"/>
      <c r="M36" s="185"/>
      <c r="N36" s="185"/>
      <c r="O36" s="185"/>
      <c r="P36" s="185"/>
      <c r="Q36" s="185"/>
      <c r="R36" s="185"/>
      <c r="S36" s="185"/>
      <c r="T36" s="185"/>
      <c r="U36" s="185"/>
      <c r="V36" s="185"/>
      <c r="W36" s="185"/>
      <c r="X36" s="185"/>
      <c r="Y36" s="185"/>
      <c r="Z36" s="198"/>
      <c r="AA36" s="182"/>
      <c r="AB36" s="185"/>
      <c r="AC36" s="185"/>
      <c r="AD36" s="185"/>
      <c r="AE36" s="185"/>
      <c r="AF36" s="182"/>
      <c r="AG36" s="182"/>
      <c r="AH36" s="182"/>
      <c r="AI36" s="185"/>
      <c r="AJ36" s="185"/>
      <c r="AK36" s="185"/>
      <c r="AL36" s="182"/>
      <c r="AM36" s="182"/>
      <c r="AN36" s="182"/>
      <c r="AO36" s="182"/>
      <c r="AP36" s="185"/>
      <c r="AQ36" s="185"/>
      <c r="AR36" s="182"/>
      <c r="AS36" s="182"/>
      <c r="AT36" s="182"/>
      <c r="AU36" s="182"/>
    </row>
    <row r="37" spans="2:47" s="183" customFormat="1" ht="11.65" customHeight="1">
      <c r="B37" s="198"/>
      <c r="C37" s="185"/>
      <c r="D37" s="199"/>
      <c r="E37" s="185"/>
      <c r="F37" s="185"/>
      <c r="G37" s="185"/>
      <c r="H37" s="185"/>
      <c r="I37" s="185"/>
      <c r="J37" s="185"/>
      <c r="K37" s="185"/>
      <c r="L37" s="185"/>
      <c r="M37" s="185"/>
      <c r="N37" s="185"/>
      <c r="O37" s="185"/>
      <c r="P37" s="185"/>
      <c r="Q37" s="185"/>
      <c r="R37" s="185"/>
      <c r="S37" s="185"/>
      <c r="T37" s="185"/>
      <c r="U37" s="185"/>
      <c r="V37" s="185"/>
      <c r="W37" s="185"/>
      <c r="X37" s="185"/>
      <c r="Y37" s="185"/>
      <c r="Z37" s="198"/>
      <c r="AA37" s="182"/>
      <c r="AB37" s="185"/>
      <c r="AC37" s="185"/>
      <c r="AD37" s="185"/>
      <c r="AE37" s="185"/>
      <c r="AF37" s="182"/>
      <c r="AG37" s="182"/>
      <c r="AH37" s="182"/>
      <c r="AI37" s="185"/>
      <c r="AJ37" s="185"/>
      <c r="AK37" s="185"/>
      <c r="AL37" s="182"/>
      <c r="AM37" s="182"/>
      <c r="AN37" s="182"/>
      <c r="AO37" s="182"/>
      <c r="AP37" s="185"/>
      <c r="AQ37" s="185"/>
      <c r="AR37" s="182"/>
      <c r="AS37" s="182"/>
      <c r="AT37" s="182"/>
      <c r="AU37" s="182"/>
    </row>
    <row r="38" spans="2:47" s="183" customFormat="1" ht="14.1" customHeight="1">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98"/>
      <c r="AA38" s="182"/>
      <c r="AB38" s="185"/>
      <c r="AC38" s="185"/>
      <c r="AD38" s="185"/>
      <c r="AE38" s="185"/>
      <c r="AF38" s="182"/>
      <c r="AG38" s="182"/>
      <c r="AH38" s="182"/>
      <c r="AI38" s="185"/>
      <c r="AJ38" s="185"/>
      <c r="AK38" s="185"/>
      <c r="AL38" s="182"/>
      <c r="AM38" s="182"/>
      <c r="AN38" s="182"/>
      <c r="AO38" s="182"/>
      <c r="AP38" s="185"/>
      <c r="AQ38" s="185"/>
      <c r="AR38" s="182"/>
      <c r="AS38" s="182"/>
      <c r="AT38" s="182"/>
      <c r="AU38" s="182"/>
    </row>
    <row r="39" spans="2:47" s="183" customFormat="1" ht="11.65" customHeight="1">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98"/>
      <c r="AA39" s="182"/>
      <c r="AB39" s="185"/>
      <c r="AC39" s="185"/>
      <c r="AD39" s="185"/>
      <c r="AE39" s="185"/>
      <c r="AF39" s="182"/>
      <c r="AG39" s="182"/>
      <c r="AH39" s="182"/>
      <c r="AI39" s="185"/>
      <c r="AJ39" s="185"/>
      <c r="AK39" s="185"/>
      <c r="AL39" s="182"/>
      <c r="AM39" s="182"/>
      <c r="AN39" s="182"/>
      <c r="AO39" s="182"/>
      <c r="AP39" s="185"/>
      <c r="AQ39" s="185"/>
      <c r="AR39" s="182"/>
      <c r="AS39" s="182"/>
      <c r="AT39" s="182"/>
      <c r="AU39" s="182"/>
    </row>
    <row r="40" spans="2:47" s="183" customFormat="1" ht="11.65" customHeight="1">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98"/>
      <c r="AA40" s="182"/>
      <c r="AB40" s="185"/>
      <c r="AC40" s="185"/>
      <c r="AD40" s="185"/>
      <c r="AE40" s="185"/>
      <c r="AF40" s="182"/>
      <c r="AG40" s="182"/>
      <c r="AH40" s="182"/>
      <c r="AI40" s="185"/>
      <c r="AJ40" s="185"/>
      <c r="AK40" s="185"/>
      <c r="AL40" s="182"/>
      <c r="AM40" s="182"/>
      <c r="AN40" s="182"/>
      <c r="AO40" s="182"/>
      <c r="AP40" s="185"/>
      <c r="AQ40" s="185"/>
      <c r="AR40" s="182"/>
      <c r="AS40" s="182"/>
      <c r="AT40" s="182"/>
      <c r="AU40" s="182"/>
    </row>
    <row r="41" spans="2:47" s="183" customFormat="1" ht="11.65" customHeight="1">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98"/>
      <c r="AA41" s="182"/>
      <c r="AB41" s="185"/>
      <c r="AC41" s="185"/>
      <c r="AD41" s="185"/>
      <c r="AE41" s="185"/>
      <c r="AF41" s="182"/>
      <c r="AG41" s="182"/>
      <c r="AH41" s="182"/>
      <c r="AI41" s="185"/>
      <c r="AJ41" s="185"/>
      <c r="AK41" s="185"/>
      <c r="AL41" s="182"/>
      <c r="AM41" s="182"/>
      <c r="AN41" s="182"/>
      <c r="AO41" s="182"/>
      <c r="AP41" s="185"/>
      <c r="AQ41" s="185"/>
      <c r="AR41" s="182"/>
      <c r="AS41" s="182"/>
      <c r="AT41" s="182"/>
      <c r="AU41" s="182"/>
    </row>
  </sheetData>
  <sheetProtection selectLockedCells="1" selectUnlockedCells="1"/>
  <mergeCells count="48">
    <mergeCell ref="AM7:AT7"/>
    <mergeCell ref="B7:C7"/>
    <mergeCell ref="D7:Z7"/>
    <mergeCell ref="AA7:AB7"/>
    <mergeCell ref="AC7:AJ7"/>
    <mergeCell ref="AK7:AL7"/>
    <mergeCell ref="B2:B6"/>
    <mergeCell ref="C5:Q6"/>
    <mergeCell ref="R5:AI6"/>
    <mergeCell ref="AJ5:AT6"/>
    <mergeCell ref="C2:Q4"/>
    <mergeCell ref="R2:AI4"/>
    <mergeCell ref="AJ2:AT2"/>
    <mergeCell ref="AJ3:AT3"/>
    <mergeCell ref="AJ4:AT4"/>
    <mergeCell ref="B10:D10"/>
    <mergeCell ref="E10:T10"/>
    <mergeCell ref="U10:AT10"/>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S11:AS12"/>
    <mergeCell ref="Z11:Z12"/>
    <mergeCell ref="AA11:AA12"/>
    <mergeCell ref="AB11:AB12"/>
    <mergeCell ref="AC11:AC12"/>
    <mergeCell ref="AD11:AD12"/>
    <mergeCell ref="AE11:AE12"/>
    <mergeCell ref="X16:Y16"/>
    <mergeCell ref="AF11:AH11"/>
    <mergeCell ref="AI11:AI12"/>
    <mergeCell ref="AJ11:AJ12"/>
    <mergeCell ref="AK11:AQ11"/>
    <mergeCell ref="X11:Y11"/>
    <mergeCell ref="AT11:AT12"/>
  </mergeCells>
  <conditionalFormatting sqref="G13:G14 G16:G18">
    <cfRule type="colorScale" priority="41">
      <colorScale>
        <cfvo type="min"/>
        <cfvo type="max"/>
        <color theme="0"/>
        <color theme="0"/>
      </colorScale>
    </cfRule>
    <cfRule type="cellIs" dxfId="456" priority="42" stopIfTrue="1" operator="between">
      <formula>0.9</formula>
      <formula>1.05</formula>
    </cfRule>
    <cfRule type="cellIs" dxfId="455" priority="43" stopIfTrue="1" operator="between">
      <formula>0.7</formula>
      <formula>0.8999</formula>
    </cfRule>
    <cfRule type="cellIs" dxfId="454" priority="44" stopIfTrue="1" operator="between">
      <formula>0</formula>
      <formula>0.699</formula>
    </cfRule>
    <cfRule type="cellIs" dxfId="453" priority="45" stopIfTrue="1" operator="greaterThan">
      <formula>1.05</formula>
    </cfRule>
  </conditionalFormatting>
  <conditionalFormatting sqref="G13:G14 G16:G18">
    <cfRule type="cellIs" dxfId="452" priority="46" stopIfTrue="1" operator="between">
      <formula>0.9</formula>
      <formula>1.05</formula>
    </cfRule>
    <cfRule type="cellIs" dxfId="451" priority="47" stopIfTrue="1" operator="between">
      <formula>0.7</formula>
      <formula>0.8999</formula>
    </cfRule>
    <cfRule type="cellIs" dxfId="450" priority="48" stopIfTrue="1" operator="between">
      <formula>0</formula>
      <formula>0.699</formula>
    </cfRule>
    <cfRule type="cellIs" dxfId="449" priority="49" stopIfTrue="1" operator="greaterThan">
      <formula>1.05</formula>
    </cfRule>
  </conditionalFormatting>
  <conditionalFormatting sqref="G13:G14 G16:G18">
    <cfRule type="colorScale" priority="50">
      <colorScale>
        <cfvo type="min"/>
        <cfvo type="max"/>
        <color theme="0"/>
        <color theme="0" tint="-4.9989318521683403E-2"/>
      </colorScale>
    </cfRule>
  </conditionalFormatting>
  <conditionalFormatting sqref="J13:J14 J16:J18">
    <cfRule type="colorScale" priority="31">
      <colorScale>
        <cfvo type="min"/>
        <cfvo type="max"/>
        <color theme="0"/>
        <color theme="0"/>
      </colorScale>
    </cfRule>
    <cfRule type="cellIs" dxfId="448" priority="32" stopIfTrue="1" operator="between">
      <formula>0.9</formula>
      <formula>1.05</formula>
    </cfRule>
    <cfRule type="cellIs" dxfId="447" priority="33" stopIfTrue="1" operator="between">
      <formula>0.7</formula>
      <formula>0.8999</formula>
    </cfRule>
    <cfRule type="cellIs" dxfId="446" priority="34" stopIfTrue="1" operator="between">
      <formula>0</formula>
      <formula>0.699</formula>
    </cfRule>
    <cfRule type="cellIs" dxfId="445" priority="35" stopIfTrue="1" operator="greaterThan">
      <formula>1.05</formula>
    </cfRule>
  </conditionalFormatting>
  <conditionalFormatting sqref="J13:J14 J16:J18">
    <cfRule type="cellIs" dxfId="444" priority="36" stopIfTrue="1" operator="between">
      <formula>0.9</formula>
      <formula>1.05</formula>
    </cfRule>
    <cfRule type="cellIs" dxfId="443" priority="37" stopIfTrue="1" operator="between">
      <formula>0.7</formula>
      <formula>0.8999</formula>
    </cfRule>
    <cfRule type="cellIs" dxfId="442" priority="38" stopIfTrue="1" operator="between">
      <formula>0</formula>
      <formula>0.699</formula>
    </cfRule>
    <cfRule type="cellIs" dxfId="441" priority="39" stopIfTrue="1" operator="greaterThan">
      <formula>1.05</formula>
    </cfRule>
  </conditionalFormatting>
  <conditionalFormatting sqref="J13:J14 J16:J18">
    <cfRule type="colorScale" priority="40">
      <colorScale>
        <cfvo type="min"/>
        <cfvo type="max"/>
        <color theme="0"/>
        <color theme="0" tint="-4.9989318521683403E-2"/>
      </colorScale>
    </cfRule>
  </conditionalFormatting>
  <conditionalFormatting sqref="M13:M14 M16:M18">
    <cfRule type="colorScale" priority="21">
      <colorScale>
        <cfvo type="min"/>
        <cfvo type="max"/>
        <color theme="0"/>
        <color theme="0"/>
      </colorScale>
    </cfRule>
    <cfRule type="cellIs" dxfId="440" priority="22" stopIfTrue="1" operator="between">
      <formula>0.9</formula>
      <formula>1.05</formula>
    </cfRule>
    <cfRule type="cellIs" dxfId="439" priority="23" stopIfTrue="1" operator="between">
      <formula>0.7</formula>
      <formula>0.8999</formula>
    </cfRule>
    <cfRule type="cellIs" dxfId="438" priority="24" stopIfTrue="1" operator="between">
      <formula>0</formula>
      <formula>0.699</formula>
    </cfRule>
    <cfRule type="cellIs" dxfId="437" priority="25" stopIfTrue="1" operator="greaterThan">
      <formula>1.05</formula>
    </cfRule>
  </conditionalFormatting>
  <conditionalFormatting sqref="M13:M14 M16:M18">
    <cfRule type="cellIs" dxfId="436" priority="26" stopIfTrue="1" operator="between">
      <formula>0.9</formula>
      <formula>1.05</formula>
    </cfRule>
    <cfRule type="cellIs" dxfId="435" priority="27" stopIfTrue="1" operator="between">
      <formula>0.7</formula>
      <formula>0.8999</formula>
    </cfRule>
    <cfRule type="cellIs" dxfId="434" priority="28" stopIfTrue="1" operator="between">
      <formula>0</formula>
      <formula>0.699</formula>
    </cfRule>
    <cfRule type="cellIs" dxfId="433" priority="29" stopIfTrue="1" operator="greaterThan">
      <formula>1.05</formula>
    </cfRule>
  </conditionalFormatting>
  <conditionalFormatting sqref="M13:M14 M16:M18">
    <cfRule type="colorScale" priority="30">
      <colorScale>
        <cfvo type="min"/>
        <cfvo type="max"/>
        <color theme="0"/>
        <color theme="0" tint="-4.9989318521683403E-2"/>
      </colorScale>
    </cfRule>
  </conditionalFormatting>
  <conditionalFormatting sqref="P13:P18">
    <cfRule type="colorScale" priority="11">
      <colorScale>
        <cfvo type="min"/>
        <cfvo type="max"/>
        <color theme="0"/>
        <color theme="0"/>
      </colorScale>
    </cfRule>
    <cfRule type="cellIs" dxfId="432" priority="12" stopIfTrue="1" operator="between">
      <formula>0.9</formula>
      <formula>1.05</formula>
    </cfRule>
    <cfRule type="cellIs" dxfId="431" priority="13" stopIfTrue="1" operator="between">
      <formula>0.7</formula>
      <formula>0.8999</formula>
    </cfRule>
    <cfRule type="cellIs" dxfId="430" priority="14" stopIfTrue="1" operator="between">
      <formula>0</formula>
      <formula>0.699</formula>
    </cfRule>
    <cfRule type="cellIs" dxfId="429" priority="15" stopIfTrue="1" operator="greaterThan">
      <formula>1.05</formula>
    </cfRule>
  </conditionalFormatting>
  <conditionalFormatting sqref="P13:P18">
    <cfRule type="cellIs" dxfId="428" priority="16" stopIfTrue="1" operator="between">
      <formula>0.9</formula>
      <formula>1.05</formula>
    </cfRule>
    <cfRule type="cellIs" dxfId="427" priority="17" stopIfTrue="1" operator="between">
      <formula>0.7</formula>
      <formula>0.8999</formula>
    </cfRule>
    <cfRule type="cellIs" dxfId="426" priority="18" stopIfTrue="1" operator="between">
      <formula>0</formula>
      <formula>0.699</formula>
    </cfRule>
    <cfRule type="cellIs" dxfId="425" priority="19" stopIfTrue="1" operator="greaterThan">
      <formula>1.05</formula>
    </cfRule>
  </conditionalFormatting>
  <conditionalFormatting sqref="P13:P18">
    <cfRule type="colorScale" priority="20">
      <colorScale>
        <cfvo type="min"/>
        <cfvo type="max"/>
        <color theme="0"/>
        <color theme="0" tint="-4.9989318521683403E-2"/>
      </colorScale>
    </cfRule>
  </conditionalFormatting>
  <conditionalFormatting sqref="S13:S18">
    <cfRule type="colorScale" priority="1">
      <colorScale>
        <cfvo type="min"/>
        <cfvo type="max"/>
        <color theme="0"/>
        <color theme="0"/>
      </colorScale>
    </cfRule>
    <cfRule type="cellIs" dxfId="424" priority="2" stopIfTrue="1" operator="between">
      <formula>0.9</formula>
      <formula>1.05</formula>
    </cfRule>
    <cfRule type="cellIs" dxfId="423" priority="3" stopIfTrue="1" operator="between">
      <formula>0.7</formula>
      <formula>0.8999</formula>
    </cfRule>
    <cfRule type="cellIs" dxfId="422" priority="4" stopIfTrue="1" operator="between">
      <formula>0</formula>
      <formula>0.699</formula>
    </cfRule>
    <cfRule type="cellIs" dxfId="421" priority="5" stopIfTrue="1" operator="greaterThan">
      <formula>1.05</formula>
    </cfRule>
  </conditionalFormatting>
  <conditionalFormatting sqref="S13:S18">
    <cfRule type="cellIs" dxfId="420" priority="6" stopIfTrue="1" operator="between">
      <formula>0.9</formula>
      <formula>1.05</formula>
    </cfRule>
    <cfRule type="cellIs" dxfId="419" priority="7" stopIfTrue="1" operator="between">
      <formula>0.7</formula>
      <formula>0.8999</formula>
    </cfRule>
    <cfRule type="cellIs" dxfId="418" priority="8" stopIfTrue="1" operator="between">
      <formula>0</formula>
      <formula>0.699</formula>
    </cfRule>
    <cfRule type="cellIs" dxfId="417" priority="9" stopIfTrue="1" operator="greaterThan">
      <formula>1.05</formula>
    </cfRule>
  </conditionalFormatting>
  <conditionalFormatting sqref="S13:S18">
    <cfRule type="colorScale" priority="10">
      <colorScale>
        <cfvo type="min"/>
        <cfvo type="max"/>
        <color theme="0"/>
        <color theme="0" tint="-4.9989318521683403E-2"/>
      </colorScale>
    </cfRule>
  </conditionalFormatting>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1">
      <formula1>"Alcaldía Local,Central,Sectorial,"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25" right="0.25" top="0.75" bottom="0.75" header="0.3" footer="0.3"/>
  <pageSetup paperSize="9" scale="16"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x14:formula1>
            <xm:f>'C:\Users\jhoan.rodriguez\Documents\Entrega Tania\POA 2023\[F-DS-524 _v3 POA Dir. Bienes V0 2022.xlsx]datos'!#REF!</xm:f>
          </x14:formula1>
          <xm:sqref>AP13:AQ18</xm:sqref>
        </x14:dataValidation>
        <x14:dataValidation type="list" allowBlank="1" showInputMessage="1" showErrorMessage="1">
          <x14:formula1>
            <xm:f>'C:\Users\jhoan.rodriguez\Documents\Entrega Tania\POA 2023\[F-DS-524 _v3 POA Dir. Bienes V0 2022.xlsx]datos'!#REF!</xm:f>
          </x14:formula1>
          <xm:sqref>AO13 AO15:AO18 AK13:AK18</xm:sqref>
        </x14:dataValidation>
        <x14:dataValidation type="list" allowBlank="1" showInputMessage="1" showErrorMessage="1">
          <x14:formula1>
            <xm:f>'C:\Users\luis.arias\Downloads\[F-DS-524_POA Dirección de Bienes 2023 MATRIZ DOFA.xlsx]datos'!#REF!</xm:f>
          </x14:formula1>
          <xm:sqref>AM7:AT7</xm:sqref>
        </x14:dataValidation>
        <x14:dataValidation type="list" errorStyle="information" operator="equal" showInputMessage="1" showErrorMessage="1" prompt="Escoja el Proceso del Menú desplegable">
          <x14:formula1>
            <xm:f>'C:\Users\luis.arias\Downloads\[F-DS-524_POA Dirección de Bienes 2023 MATRIZ DOFA.xlsx]datos'!#REF!</xm:f>
          </x14:formula1>
          <xm:sqref>D7:Z7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Z41"/>
  <sheetViews>
    <sheetView showGridLines="0" view="pageBreakPreview" zoomScale="60" zoomScaleNormal="70" workbookViewId="0">
      <selection activeCell="CK81" sqref="CK81"/>
    </sheetView>
  </sheetViews>
  <sheetFormatPr baseColWidth="10" defaultColWidth="20.5703125" defaultRowHeight="60.75" customHeight="1"/>
  <cols>
    <col min="1" max="1" width="4.7109375" customWidth="1"/>
    <col min="2" max="2" width="12.7109375" style="181" customWidth="1"/>
    <col min="3" max="3" width="50.5703125" style="181" customWidth="1"/>
    <col min="4" max="4" width="9.140625" style="182" customWidth="1"/>
    <col min="5" max="5" width="8.42578125" style="181" customWidth="1"/>
    <col min="6" max="6" width="9.5703125" style="181" customWidth="1"/>
    <col min="7" max="7" width="16.7109375" style="181" customWidth="1"/>
    <col min="8" max="8" width="9.5703125" style="181" customWidth="1"/>
    <col min="9" max="9" width="8" style="181" customWidth="1"/>
    <col min="10" max="10" width="16.5703125" style="181" customWidth="1"/>
    <col min="11" max="11" width="11" style="181" customWidth="1"/>
    <col min="12" max="13" width="12" style="181" customWidth="1"/>
    <col min="14" max="14" width="10.140625" style="181" customWidth="1"/>
    <col min="15" max="15" width="10.7109375" style="181" customWidth="1"/>
    <col min="16" max="16" width="10.85546875" style="181" customWidth="1"/>
    <col min="17" max="17" width="11" style="181" customWidth="1"/>
    <col min="18" max="18" width="13" style="181" customWidth="1"/>
    <col min="19" max="19" width="11.5703125" style="181" customWidth="1"/>
    <col min="20" max="20" width="11" style="181" customWidth="1"/>
    <col min="21" max="21" width="43.5703125" style="181" customWidth="1"/>
    <col min="22" max="22" width="55.140625" style="181" customWidth="1"/>
    <col min="23" max="25" width="20.5703125" style="181" customWidth="1"/>
    <col min="26" max="36" width="20.5703125" style="183" customWidth="1"/>
    <col min="37" max="37" width="49.140625" style="183" customWidth="1"/>
    <col min="38" max="38" width="48.42578125" style="183" customWidth="1"/>
    <col min="39" max="39" width="65.7109375" style="183" customWidth="1"/>
    <col min="40" max="42" width="20.5703125" style="183" customWidth="1"/>
    <col min="43" max="43" width="20" style="183" customWidth="1"/>
    <col min="44" max="44" width="42.42578125" style="183" customWidth="1"/>
    <col min="45" max="45" width="68.42578125" style="183" customWidth="1"/>
    <col min="46" max="46" width="20.5703125" style="183" customWidth="1"/>
    <col min="47" max="234" width="20.5703125" style="181" customWidth="1"/>
  </cols>
  <sheetData>
    <row r="1" spans="2:234" ht="60.75" customHeight="1" thickBot="1"/>
    <row r="2" spans="2:234" s="205" customFormat="1" ht="15.75" customHeight="1" thickBot="1">
      <c r="B2" s="812"/>
      <c r="C2" s="642" t="s">
        <v>34</v>
      </c>
      <c r="D2" s="632"/>
      <c r="E2" s="632"/>
      <c r="F2" s="632"/>
      <c r="G2" s="632"/>
      <c r="H2" s="632"/>
      <c r="I2" s="632"/>
      <c r="J2" s="632"/>
      <c r="K2" s="632"/>
      <c r="L2" s="632"/>
      <c r="M2" s="632"/>
      <c r="N2" s="632"/>
      <c r="O2" s="632"/>
      <c r="P2" s="632"/>
      <c r="Q2" s="633"/>
      <c r="R2" s="636" t="s">
        <v>35</v>
      </c>
      <c r="S2" s="637"/>
      <c r="T2" s="637"/>
      <c r="U2" s="637"/>
      <c r="V2" s="637"/>
      <c r="W2" s="637"/>
      <c r="X2" s="637"/>
      <c r="Y2" s="637"/>
      <c r="Z2" s="637"/>
      <c r="AA2" s="637"/>
      <c r="AB2" s="637"/>
      <c r="AC2" s="637"/>
      <c r="AD2" s="637"/>
      <c r="AE2" s="637"/>
      <c r="AF2" s="637"/>
      <c r="AG2" s="637"/>
      <c r="AH2" s="637"/>
      <c r="AI2" s="638"/>
      <c r="AJ2" s="664" t="s">
        <v>36</v>
      </c>
      <c r="AK2" s="665"/>
      <c r="AL2" s="665"/>
      <c r="AM2" s="665"/>
      <c r="AN2" s="665"/>
      <c r="AO2" s="665"/>
      <c r="AP2" s="665"/>
      <c r="AQ2" s="665"/>
      <c r="AR2" s="665"/>
      <c r="AS2" s="665"/>
      <c r="AT2" s="665"/>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c r="FK2" s="207"/>
      <c r="FL2" s="207"/>
      <c r="FM2" s="207"/>
      <c r="FN2" s="207"/>
      <c r="FO2" s="207"/>
      <c r="FP2" s="207"/>
      <c r="FQ2" s="207"/>
      <c r="FR2" s="207"/>
      <c r="FS2" s="207"/>
      <c r="FT2" s="207"/>
      <c r="FU2" s="207"/>
      <c r="FV2" s="207"/>
      <c r="FW2" s="207"/>
      <c r="FX2" s="207"/>
      <c r="FY2" s="207"/>
      <c r="FZ2" s="207"/>
      <c r="GA2" s="207"/>
      <c r="GB2" s="207"/>
      <c r="GC2" s="207"/>
      <c r="GD2" s="207"/>
      <c r="GE2" s="207"/>
      <c r="GF2" s="207"/>
      <c r="GG2" s="207"/>
      <c r="GH2" s="207"/>
      <c r="GI2" s="207"/>
      <c r="GJ2" s="207"/>
      <c r="GK2" s="207"/>
      <c r="GL2" s="207"/>
      <c r="GM2" s="207"/>
      <c r="GN2" s="207"/>
      <c r="GO2" s="207"/>
      <c r="GP2" s="207"/>
      <c r="GQ2" s="207"/>
      <c r="GR2" s="207"/>
      <c r="GS2" s="207"/>
      <c r="GT2" s="207"/>
      <c r="GU2" s="207"/>
      <c r="GV2" s="207"/>
      <c r="GW2" s="207"/>
      <c r="GX2" s="207"/>
      <c r="GY2" s="207"/>
      <c r="GZ2" s="207"/>
      <c r="HA2" s="207"/>
      <c r="HB2" s="207"/>
      <c r="HC2" s="207"/>
      <c r="HD2" s="207"/>
      <c r="HE2" s="207"/>
      <c r="HF2" s="207"/>
      <c r="HG2" s="207"/>
      <c r="HH2" s="207"/>
      <c r="HI2" s="207"/>
      <c r="HJ2" s="207"/>
      <c r="HK2" s="207"/>
      <c r="HL2" s="207"/>
      <c r="HM2" s="207"/>
      <c r="HN2" s="207"/>
      <c r="HO2" s="207"/>
      <c r="HP2" s="207"/>
      <c r="HQ2" s="207"/>
      <c r="HR2" s="207"/>
      <c r="HS2" s="207"/>
      <c r="HT2" s="207"/>
      <c r="HU2" s="207"/>
      <c r="HV2" s="207"/>
      <c r="HW2" s="207"/>
      <c r="HX2" s="207"/>
      <c r="HY2" s="207"/>
      <c r="HZ2" s="207"/>
    </row>
    <row r="3" spans="2:234" s="205" customFormat="1" ht="15.75" customHeight="1" thickBot="1">
      <c r="B3" s="813"/>
      <c r="C3" s="815"/>
      <c r="D3" s="816"/>
      <c r="E3" s="816"/>
      <c r="F3" s="816"/>
      <c r="G3" s="816"/>
      <c r="H3" s="816"/>
      <c r="I3" s="816"/>
      <c r="J3" s="816"/>
      <c r="K3" s="816"/>
      <c r="L3" s="816"/>
      <c r="M3" s="816"/>
      <c r="N3" s="816"/>
      <c r="O3" s="816"/>
      <c r="P3" s="816"/>
      <c r="Q3" s="660"/>
      <c r="R3" s="661"/>
      <c r="S3" s="811"/>
      <c r="T3" s="811"/>
      <c r="U3" s="811"/>
      <c r="V3" s="811"/>
      <c r="W3" s="811"/>
      <c r="X3" s="811"/>
      <c r="Y3" s="811"/>
      <c r="Z3" s="811"/>
      <c r="AA3" s="811"/>
      <c r="AB3" s="811"/>
      <c r="AC3" s="811"/>
      <c r="AD3" s="811"/>
      <c r="AE3" s="811"/>
      <c r="AF3" s="811"/>
      <c r="AG3" s="811"/>
      <c r="AH3" s="811"/>
      <c r="AI3" s="663"/>
      <c r="AJ3" s="664" t="s">
        <v>37</v>
      </c>
      <c r="AK3" s="665"/>
      <c r="AL3" s="665"/>
      <c r="AM3" s="665"/>
      <c r="AN3" s="665"/>
      <c r="AO3" s="665"/>
      <c r="AP3" s="665"/>
      <c r="AQ3" s="665"/>
      <c r="AR3" s="665"/>
      <c r="AS3" s="665"/>
      <c r="AT3" s="665"/>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c r="FG3" s="207"/>
      <c r="FH3" s="207"/>
      <c r="FI3" s="207"/>
      <c r="FJ3" s="207"/>
      <c r="FK3" s="207"/>
      <c r="FL3" s="207"/>
      <c r="FM3" s="207"/>
      <c r="FN3" s="207"/>
      <c r="FO3" s="207"/>
      <c r="FP3" s="207"/>
      <c r="FQ3" s="207"/>
      <c r="FR3" s="207"/>
      <c r="FS3" s="207"/>
      <c r="FT3" s="207"/>
      <c r="FU3" s="207"/>
      <c r="FV3" s="207"/>
      <c r="FW3" s="207"/>
      <c r="FX3" s="207"/>
      <c r="FY3" s="207"/>
      <c r="FZ3" s="207"/>
      <c r="GA3" s="207"/>
      <c r="GB3" s="207"/>
      <c r="GC3" s="207"/>
      <c r="GD3" s="207"/>
      <c r="GE3" s="207"/>
      <c r="GF3" s="207"/>
      <c r="GG3" s="207"/>
      <c r="GH3" s="207"/>
      <c r="GI3" s="207"/>
      <c r="GJ3" s="207"/>
      <c r="GK3" s="207"/>
      <c r="GL3" s="207"/>
      <c r="GM3" s="207"/>
      <c r="GN3" s="207"/>
      <c r="GO3" s="207"/>
      <c r="GP3" s="207"/>
      <c r="GQ3" s="207"/>
      <c r="GR3" s="207"/>
      <c r="GS3" s="207"/>
      <c r="GT3" s="207"/>
      <c r="GU3" s="207"/>
      <c r="GV3" s="207"/>
      <c r="GW3" s="207"/>
      <c r="GX3" s="207"/>
      <c r="GY3" s="207"/>
      <c r="GZ3" s="207"/>
      <c r="HA3" s="207"/>
      <c r="HB3" s="207"/>
      <c r="HC3" s="207"/>
      <c r="HD3" s="207"/>
      <c r="HE3" s="207"/>
      <c r="HF3" s="207"/>
      <c r="HG3" s="207"/>
      <c r="HH3" s="207"/>
      <c r="HI3" s="207"/>
      <c r="HJ3" s="207"/>
      <c r="HK3" s="207"/>
      <c r="HL3" s="207"/>
      <c r="HM3" s="207"/>
      <c r="HN3" s="207"/>
      <c r="HO3" s="207"/>
      <c r="HP3" s="207"/>
      <c r="HQ3" s="207"/>
      <c r="HR3" s="207"/>
      <c r="HS3" s="207"/>
      <c r="HT3" s="207"/>
      <c r="HU3" s="207"/>
      <c r="HV3" s="207"/>
      <c r="HW3" s="207"/>
      <c r="HX3" s="207"/>
      <c r="HY3" s="207"/>
      <c r="HZ3" s="207"/>
    </row>
    <row r="4" spans="2:234" s="205" customFormat="1" ht="15.75" customHeight="1" thickBot="1">
      <c r="B4" s="813"/>
      <c r="C4" s="643"/>
      <c r="D4" s="634"/>
      <c r="E4" s="634"/>
      <c r="F4" s="634"/>
      <c r="G4" s="634"/>
      <c r="H4" s="634"/>
      <c r="I4" s="634"/>
      <c r="J4" s="634"/>
      <c r="K4" s="634"/>
      <c r="L4" s="634"/>
      <c r="M4" s="634"/>
      <c r="N4" s="634"/>
      <c r="O4" s="634"/>
      <c r="P4" s="634"/>
      <c r="Q4" s="635"/>
      <c r="R4" s="639"/>
      <c r="S4" s="640"/>
      <c r="T4" s="640"/>
      <c r="U4" s="640"/>
      <c r="V4" s="640"/>
      <c r="W4" s="640"/>
      <c r="X4" s="640"/>
      <c r="Y4" s="640"/>
      <c r="Z4" s="640"/>
      <c r="AA4" s="640"/>
      <c r="AB4" s="640"/>
      <c r="AC4" s="640"/>
      <c r="AD4" s="640"/>
      <c r="AE4" s="640"/>
      <c r="AF4" s="640"/>
      <c r="AG4" s="640"/>
      <c r="AH4" s="640"/>
      <c r="AI4" s="641"/>
      <c r="AJ4" s="664" t="s">
        <v>38</v>
      </c>
      <c r="AK4" s="665"/>
      <c r="AL4" s="665"/>
      <c r="AM4" s="665"/>
      <c r="AN4" s="665"/>
      <c r="AO4" s="665"/>
      <c r="AP4" s="665"/>
      <c r="AQ4" s="665"/>
      <c r="AR4" s="665"/>
      <c r="AS4" s="665"/>
      <c r="AT4" s="665"/>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c r="CI4" s="207"/>
      <c r="CJ4" s="207"/>
      <c r="CK4" s="207"/>
      <c r="CL4" s="207"/>
      <c r="CM4" s="207"/>
      <c r="CN4" s="207"/>
      <c r="CO4" s="207"/>
      <c r="CP4" s="207"/>
      <c r="CQ4" s="207"/>
      <c r="CR4" s="207"/>
      <c r="CS4" s="207"/>
      <c r="CT4" s="207"/>
      <c r="CU4" s="207"/>
      <c r="CV4" s="207"/>
      <c r="CW4" s="207"/>
      <c r="CX4" s="207"/>
      <c r="CY4" s="207"/>
      <c r="CZ4" s="207"/>
      <c r="DA4" s="207"/>
      <c r="DB4" s="207"/>
      <c r="DC4" s="207"/>
      <c r="DD4" s="207"/>
      <c r="DE4" s="207"/>
      <c r="DF4" s="207"/>
      <c r="DG4" s="207"/>
      <c r="DH4" s="207"/>
      <c r="DI4" s="207"/>
      <c r="DJ4" s="207"/>
      <c r="DK4" s="207"/>
      <c r="DL4" s="207"/>
      <c r="DM4" s="207"/>
      <c r="DN4" s="207"/>
      <c r="DO4" s="207"/>
      <c r="DP4" s="207"/>
      <c r="DQ4" s="207"/>
      <c r="DR4" s="207"/>
      <c r="DS4" s="207"/>
      <c r="DT4" s="207"/>
      <c r="DU4" s="207"/>
      <c r="DV4" s="207"/>
      <c r="DW4" s="207"/>
      <c r="DX4" s="207"/>
      <c r="DY4" s="207"/>
      <c r="DZ4" s="207"/>
      <c r="EA4" s="207"/>
      <c r="EB4" s="207"/>
      <c r="EC4" s="207"/>
      <c r="ED4" s="207"/>
      <c r="EE4" s="207"/>
      <c r="EF4" s="207"/>
      <c r="EG4" s="207"/>
      <c r="EH4" s="207"/>
      <c r="EI4" s="207"/>
      <c r="EJ4" s="207"/>
      <c r="EK4" s="207"/>
      <c r="EL4" s="207"/>
      <c r="EM4" s="207"/>
      <c r="EN4" s="207"/>
      <c r="EO4" s="207"/>
      <c r="EP4" s="207"/>
      <c r="EQ4" s="207"/>
      <c r="ER4" s="207"/>
      <c r="ES4" s="207"/>
      <c r="ET4" s="207"/>
      <c r="EU4" s="207"/>
      <c r="EV4" s="207"/>
      <c r="EW4" s="207"/>
      <c r="EX4" s="207"/>
      <c r="EY4" s="207"/>
      <c r="EZ4" s="207"/>
      <c r="FA4" s="207"/>
      <c r="FB4" s="207"/>
      <c r="FC4" s="207"/>
      <c r="FD4" s="207"/>
      <c r="FE4" s="207"/>
      <c r="FF4" s="207"/>
      <c r="FG4" s="207"/>
      <c r="FH4" s="207"/>
      <c r="FI4" s="207"/>
      <c r="FJ4" s="207"/>
      <c r="FK4" s="207"/>
      <c r="FL4" s="207"/>
      <c r="FM4" s="207"/>
      <c r="FN4" s="207"/>
      <c r="FO4" s="207"/>
      <c r="FP4" s="207"/>
      <c r="FQ4" s="207"/>
      <c r="FR4" s="207"/>
      <c r="FS4" s="207"/>
      <c r="FT4" s="207"/>
      <c r="FU4" s="207"/>
      <c r="FV4" s="207"/>
      <c r="FW4" s="207"/>
      <c r="FX4" s="207"/>
      <c r="FY4" s="207"/>
      <c r="FZ4" s="207"/>
      <c r="GA4" s="207"/>
      <c r="GB4" s="207"/>
      <c r="GC4" s="207"/>
      <c r="GD4" s="207"/>
      <c r="GE4" s="207"/>
      <c r="GF4" s="207"/>
      <c r="GG4" s="207"/>
      <c r="GH4" s="207"/>
      <c r="GI4" s="207"/>
      <c r="GJ4" s="207"/>
      <c r="GK4" s="207"/>
      <c r="GL4" s="207"/>
      <c r="GM4" s="207"/>
      <c r="GN4" s="207"/>
      <c r="GO4" s="207"/>
      <c r="GP4" s="207"/>
      <c r="GQ4" s="207"/>
      <c r="GR4" s="207"/>
      <c r="GS4" s="207"/>
      <c r="GT4" s="207"/>
      <c r="GU4" s="207"/>
      <c r="GV4" s="207"/>
      <c r="GW4" s="207"/>
      <c r="GX4" s="207"/>
      <c r="GY4" s="207"/>
      <c r="GZ4" s="207"/>
      <c r="HA4" s="207"/>
      <c r="HB4" s="207"/>
      <c r="HC4" s="207"/>
      <c r="HD4" s="207"/>
      <c r="HE4" s="207"/>
      <c r="HF4" s="207"/>
      <c r="HG4" s="207"/>
      <c r="HH4" s="207"/>
      <c r="HI4" s="207"/>
      <c r="HJ4" s="207"/>
      <c r="HK4" s="207"/>
      <c r="HL4" s="207"/>
      <c r="HM4" s="207"/>
      <c r="HN4" s="207"/>
      <c r="HO4" s="207"/>
      <c r="HP4" s="207"/>
      <c r="HQ4" s="207"/>
      <c r="HR4" s="207"/>
      <c r="HS4" s="207"/>
      <c r="HT4" s="207"/>
      <c r="HU4" s="207"/>
      <c r="HV4" s="207"/>
      <c r="HW4" s="207"/>
      <c r="HX4" s="207"/>
      <c r="HY4" s="207"/>
      <c r="HZ4" s="207"/>
    </row>
    <row r="5" spans="2:234" s="205" customFormat="1" ht="15.75" customHeight="1">
      <c r="B5" s="813"/>
      <c r="C5" s="642" t="s">
        <v>39</v>
      </c>
      <c r="D5" s="632"/>
      <c r="E5" s="632"/>
      <c r="F5" s="632"/>
      <c r="G5" s="632"/>
      <c r="H5" s="632"/>
      <c r="I5" s="632"/>
      <c r="J5" s="632"/>
      <c r="K5" s="632"/>
      <c r="L5" s="632"/>
      <c r="M5" s="632"/>
      <c r="N5" s="632"/>
      <c r="O5" s="632"/>
      <c r="P5" s="632"/>
      <c r="Q5" s="633"/>
      <c r="R5" s="636" t="s">
        <v>40</v>
      </c>
      <c r="S5" s="637"/>
      <c r="T5" s="637"/>
      <c r="U5" s="637"/>
      <c r="V5" s="637"/>
      <c r="W5" s="637"/>
      <c r="X5" s="637"/>
      <c r="Y5" s="637"/>
      <c r="Z5" s="637"/>
      <c r="AA5" s="637"/>
      <c r="AB5" s="637"/>
      <c r="AC5" s="637"/>
      <c r="AD5" s="637"/>
      <c r="AE5" s="637"/>
      <c r="AF5" s="637"/>
      <c r="AG5" s="637"/>
      <c r="AH5" s="637"/>
      <c r="AI5" s="638"/>
      <c r="AJ5" s="642" t="s">
        <v>41</v>
      </c>
      <c r="AK5" s="632"/>
      <c r="AL5" s="632"/>
      <c r="AM5" s="632"/>
      <c r="AN5" s="632"/>
      <c r="AO5" s="632"/>
      <c r="AP5" s="632"/>
      <c r="AQ5" s="632"/>
      <c r="AR5" s="632"/>
      <c r="AS5" s="632"/>
      <c r="AT5" s="632"/>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row>
    <row r="6" spans="2:234" s="205" customFormat="1" ht="15.75" customHeight="1" thickBot="1">
      <c r="B6" s="814"/>
      <c r="C6" s="643"/>
      <c r="D6" s="634"/>
      <c r="E6" s="634"/>
      <c r="F6" s="634"/>
      <c r="G6" s="634"/>
      <c r="H6" s="634"/>
      <c r="I6" s="634"/>
      <c r="J6" s="634"/>
      <c r="K6" s="634"/>
      <c r="L6" s="634"/>
      <c r="M6" s="634"/>
      <c r="N6" s="634"/>
      <c r="O6" s="634"/>
      <c r="P6" s="634"/>
      <c r="Q6" s="635"/>
      <c r="R6" s="639"/>
      <c r="S6" s="640"/>
      <c r="T6" s="640"/>
      <c r="U6" s="640"/>
      <c r="V6" s="640"/>
      <c r="W6" s="640"/>
      <c r="X6" s="640"/>
      <c r="Y6" s="640"/>
      <c r="Z6" s="640"/>
      <c r="AA6" s="640"/>
      <c r="AB6" s="640"/>
      <c r="AC6" s="640"/>
      <c r="AD6" s="640"/>
      <c r="AE6" s="640"/>
      <c r="AF6" s="640"/>
      <c r="AG6" s="640"/>
      <c r="AH6" s="640"/>
      <c r="AI6" s="641"/>
      <c r="AJ6" s="643"/>
      <c r="AK6" s="634"/>
      <c r="AL6" s="634"/>
      <c r="AM6" s="634"/>
      <c r="AN6" s="634"/>
      <c r="AO6" s="634"/>
      <c r="AP6" s="634"/>
      <c r="AQ6" s="634"/>
      <c r="AR6" s="634"/>
      <c r="AS6" s="634"/>
      <c r="AT6" s="634"/>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c r="GY6" s="207"/>
      <c r="GZ6" s="207"/>
      <c r="HA6" s="207"/>
      <c r="HB6" s="207"/>
      <c r="HC6" s="207"/>
      <c r="HD6" s="207"/>
      <c r="HE6" s="207"/>
      <c r="HF6" s="207"/>
      <c r="HG6" s="207"/>
      <c r="HH6" s="207"/>
      <c r="HI6" s="207"/>
      <c r="HJ6" s="207"/>
      <c r="HK6" s="207"/>
      <c r="HL6" s="207"/>
      <c r="HM6" s="207"/>
      <c r="HN6" s="207"/>
      <c r="HO6" s="207"/>
      <c r="HP6" s="207"/>
      <c r="HQ6" s="207"/>
      <c r="HR6" s="207"/>
      <c r="HS6" s="207"/>
      <c r="HT6" s="207"/>
      <c r="HU6" s="207"/>
      <c r="HV6" s="207"/>
      <c r="HW6" s="207"/>
      <c r="HX6" s="207"/>
      <c r="HY6" s="207"/>
      <c r="HZ6" s="207"/>
    </row>
    <row r="7" spans="2:234" s="184" customFormat="1" ht="60.75" customHeight="1">
      <c r="B7" s="714" t="s">
        <v>42</v>
      </c>
      <c r="C7" s="715"/>
      <c r="D7" s="777" t="s">
        <v>561</v>
      </c>
      <c r="E7" s="777"/>
      <c r="F7" s="777"/>
      <c r="G7" s="777"/>
      <c r="H7" s="777"/>
      <c r="I7" s="777"/>
      <c r="J7" s="777"/>
      <c r="K7" s="777"/>
      <c r="L7" s="777"/>
      <c r="M7" s="777"/>
      <c r="N7" s="777"/>
      <c r="O7" s="777"/>
      <c r="P7" s="777"/>
      <c r="Q7" s="777"/>
      <c r="R7" s="777"/>
      <c r="S7" s="777"/>
      <c r="T7" s="777"/>
      <c r="U7" s="777"/>
      <c r="V7" s="777"/>
      <c r="W7" s="777"/>
      <c r="X7" s="777"/>
      <c r="Y7" s="777"/>
      <c r="Z7" s="777"/>
      <c r="AA7" s="778" t="s">
        <v>43</v>
      </c>
      <c r="AB7" s="778"/>
      <c r="AC7" s="779" t="s">
        <v>304</v>
      </c>
      <c r="AD7" s="779"/>
      <c r="AE7" s="779"/>
      <c r="AF7" s="779"/>
      <c r="AG7" s="779"/>
      <c r="AH7" s="779"/>
      <c r="AI7" s="779"/>
      <c r="AJ7" s="779"/>
      <c r="AK7" s="778" t="s">
        <v>44</v>
      </c>
      <c r="AL7" s="778"/>
      <c r="AM7" s="780"/>
      <c r="AN7" s="780"/>
      <c r="AO7" s="780"/>
      <c r="AP7" s="780"/>
      <c r="AQ7" s="780"/>
      <c r="AR7" s="780"/>
      <c r="AS7" s="780"/>
      <c r="AT7" s="780"/>
    </row>
    <row r="8" spans="2:234" s="184" customFormat="1" ht="60.75" customHeight="1">
      <c r="B8" s="719" t="s">
        <v>45</v>
      </c>
      <c r="C8" s="720"/>
      <c r="D8" s="861" t="s">
        <v>562</v>
      </c>
      <c r="E8" s="862"/>
      <c r="F8" s="862"/>
      <c r="G8" s="862"/>
      <c r="H8" s="862"/>
      <c r="I8" s="862"/>
      <c r="J8" s="862"/>
      <c r="K8" s="862"/>
      <c r="L8" s="862"/>
      <c r="M8" s="862"/>
      <c r="N8" s="862"/>
      <c r="O8" s="862"/>
      <c r="P8" s="862"/>
      <c r="Q8" s="862"/>
      <c r="R8" s="862"/>
      <c r="S8" s="862"/>
      <c r="T8" s="862"/>
      <c r="U8" s="862"/>
      <c r="V8" s="862"/>
      <c r="W8" s="862"/>
      <c r="X8" s="862"/>
      <c r="Y8" s="862"/>
      <c r="Z8" s="862"/>
      <c r="AA8" s="862"/>
      <c r="AB8" s="862"/>
      <c r="AC8" s="862"/>
      <c r="AD8" s="862"/>
      <c r="AE8" s="862"/>
      <c r="AF8" s="862"/>
      <c r="AG8" s="862"/>
      <c r="AH8" s="862"/>
      <c r="AI8" s="862"/>
      <c r="AJ8" s="862"/>
      <c r="AK8" s="862"/>
      <c r="AL8" s="863"/>
      <c r="AM8" s="186" t="s">
        <v>46</v>
      </c>
      <c r="AN8" s="790"/>
      <c r="AO8" s="791"/>
      <c r="AP8" s="791"/>
      <c r="AQ8" s="791"/>
      <c r="AR8" s="791"/>
      <c r="AS8" s="791"/>
      <c r="AT8" s="791"/>
    </row>
    <row r="9" spans="2:234" s="475" customFormat="1" ht="37.5" customHeight="1">
      <c r="B9" s="845" t="s">
        <v>47</v>
      </c>
      <c r="C9" s="846"/>
      <c r="D9" s="846"/>
      <c r="E9" s="846"/>
      <c r="F9" s="846"/>
      <c r="G9" s="846"/>
      <c r="H9" s="846"/>
      <c r="I9" s="846"/>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6"/>
      <c r="AP9" s="846"/>
      <c r="AQ9" s="846"/>
      <c r="AR9" s="846"/>
      <c r="AS9" s="846"/>
      <c r="AT9" s="846"/>
    </row>
    <row r="10" spans="2:234" s="475" customFormat="1" ht="41.25" customHeight="1">
      <c r="B10" s="825"/>
      <c r="C10" s="821"/>
      <c r="D10" s="821"/>
      <c r="E10" s="821" t="s">
        <v>48</v>
      </c>
      <c r="F10" s="821"/>
      <c r="G10" s="821"/>
      <c r="H10" s="821"/>
      <c r="I10" s="821"/>
      <c r="J10" s="821"/>
      <c r="K10" s="821"/>
      <c r="L10" s="821"/>
      <c r="M10" s="821"/>
      <c r="N10" s="821"/>
      <c r="O10" s="821"/>
      <c r="P10" s="821"/>
      <c r="Q10" s="821"/>
      <c r="R10" s="821"/>
      <c r="S10" s="821"/>
      <c r="T10" s="821"/>
      <c r="U10" s="821" t="s">
        <v>49</v>
      </c>
      <c r="V10" s="821"/>
      <c r="W10" s="821"/>
      <c r="X10" s="821"/>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row>
    <row r="11" spans="2:234" s="477" customFormat="1" ht="60.75" customHeight="1">
      <c r="B11" s="825" t="s">
        <v>50</v>
      </c>
      <c r="C11" s="821" t="s">
        <v>51</v>
      </c>
      <c r="D11" s="821" t="s">
        <v>52</v>
      </c>
      <c r="E11" s="821" t="s">
        <v>53</v>
      </c>
      <c r="F11" s="821"/>
      <c r="G11" s="821"/>
      <c r="H11" s="821" t="s">
        <v>54</v>
      </c>
      <c r="I11" s="821"/>
      <c r="J11" s="821"/>
      <c r="K11" s="821" t="s">
        <v>55</v>
      </c>
      <c r="L11" s="821"/>
      <c r="M11" s="821"/>
      <c r="N11" s="821" t="s">
        <v>56</v>
      </c>
      <c r="O11" s="821"/>
      <c r="P11" s="821"/>
      <c r="Q11" s="821" t="s">
        <v>57</v>
      </c>
      <c r="R11" s="821"/>
      <c r="S11" s="821"/>
      <c r="T11" s="255" t="s">
        <v>58</v>
      </c>
      <c r="U11" s="821" t="s">
        <v>59</v>
      </c>
      <c r="V11" s="821" t="s">
        <v>60</v>
      </c>
      <c r="W11" s="821" t="s">
        <v>61</v>
      </c>
      <c r="X11" s="821" t="s">
        <v>62</v>
      </c>
      <c r="Y11" s="821"/>
      <c r="Z11" s="823" t="s">
        <v>63</v>
      </c>
      <c r="AA11" s="821" t="s">
        <v>64</v>
      </c>
      <c r="AB11" s="821" t="s">
        <v>65</v>
      </c>
      <c r="AC11" s="821" t="s">
        <v>66</v>
      </c>
      <c r="AD11" s="821" t="s">
        <v>67</v>
      </c>
      <c r="AE11" s="821" t="s">
        <v>68</v>
      </c>
      <c r="AF11" s="821" t="s">
        <v>69</v>
      </c>
      <c r="AG11" s="821"/>
      <c r="AH11" s="821"/>
      <c r="AI11" s="821" t="s">
        <v>70</v>
      </c>
      <c r="AJ11" s="821" t="s">
        <v>71</v>
      </c>
      <c r="AK11" s="827" t="s">
        <v>72</v>
      </c>
      <c r="AL11" s="828"/>
      <c r="AM11" s="828"/>
      <c r="AN11" s="828"/>
      <c r="AO11" s="828"/>
      <c r="AP11" s="828"/>
      <c r="AQ11" s="829"/>
      <c r="AR11" s="830" t="s">
        <v>73</v>
      </c>
      <c r="AS11" s="821" t="s">
        <v>74</v>
      </c>
      <c r="AT11" s="821" t="s">
        <v>75</v>
      </c>
    </row>
    <row r="12" spans="2:234" s="477" customFormat="1" ht="60.75" customHeight="1">
      <c r="B12" s="826"/>
      <c r="C12" s="822"/>
      <c r="D12" s="822"/>
      <c r="E12" s="453" t="s">
        <v>76</v>
      </c>
      <c r="F12" s="453" t="s">
        <v>77</v>
      </c>
      <c r="G12" s="453" t="s">
        <v>78</v>
      </c>
      <c r="H12" s="453" t="s">
        <v>76</v>
      </c>
      <c r="I12" s="453" t="s">
        <v>77</v>
      </c>
      <c r="J12" s="453" t="s">
        <v>78</v>
      </c>
      <c r="K12" s="453" t="s">
        <v>76</v>
      </c>
      <c r="L12" s="453" t="s">
        <v>77</v>
      </c>
      <c r="M12" s="453" t="s">
        <v>78</v>
      </c>
      <c r="N12" s="453" t="s">
        <v>76</v>
      </c>
      <c r="O12" s="453" t="s">
        <v>77</v>
      </c>
      <c r="P12" s="453" t="s">
        <v>78</v>
      </c>
      <c r="Q12" s="453" t="s">
        <v>76</v>
      </c>
      <c r="R12" s="453" t="s">
        <v>77</v>
      </c>
      <c r="S12" s="453" t="s">
        <v>78</v>
      </c>
      <c r="T12" s="79">
        <f>SUM(T13:T15)</f>
        <v>0</v>
      </c>
      <c r="U12" s="822"/>
      <c r="V12" s="822"/>
      <c r="W12" s="822"/>
      <c r="X12" s="454" t="s">
        <v>79</v>
      </c>
      <c r="Y12" s="454" t="s">
        <v>80</v>
      </c>
      <c r="Z12" s="824"/>
      <c r="AA12" s="822"/>
      <c r="AB12" s="822"/>
      <c r="AC12" s="822"/>
      <c r="AD12" s="822"/>
      <c r="AE12" s="822"/>
      <c r="AF12" s="453" t="s">
        <v>81</v>
      </c>
      <c r="AG12" s="453" t="s">
        <v>82</v>
      </c>
      <c r="AH12" s="454" t="s">
        <v>83</v>
      </c>
      <c r="AI12" s="822"/>
      <c r="AJ12" s="822"/>
      <c r="AK12" s="457" t="s">
        <v>84</v>
      </c>
      <c r="AL12" s="457" t="s">
        <v>85</v>
      </c>
      <c r="AM12" s="457" t="s">
        <v>86</v>
      </c>
      <c r="AN12" s="457" t="s">
        <v>87</v>
      </c>
      <c r="AO12" s="457" t="s">
        <v>88</v>
      </c>
      <c r="AP12" s="457" t="s">
        <v>89</v>
      </c>
      <c r="AQ12" s="457" t="s">
        <v>90</v>
      </c>
      <c r="AR12" s="831"/>
      <c r="AS12" s="822"/>
      <c r="AT12" s="822"/>
    </row>
    <row r="13" spans="2:234" s="184" customFormat="1" ht="95.25" customHeight="1">
      <c r="B13" s="189">
        <v>1</v>
      </c>
      <c r="C13" s="26" t="s">
        <v>563</v>
      </c>
      <c r="D13" s="190"/>
      <c r="E13" s="191">
        <v>165</v>
      </c>
      <c r="F13" s="71"/>
      <c r="G13" s="192">
        <f>IF(ISERROR(F13/E13),"",(F13/E13))</f>
        <v>0</v>
      </c>
      <c r="H13" s="191">
        <v>4</v>
      </c>
      <c r="I13" s="71"/>
      <c r="J13" s="192">
        <f>IF(ISERROR(I13/H13),"",(I13/H13))</f>
        <v>0</v>
      </c>
      <c r="K13" s="191">
        <v>6</v>
      </c>
      <c r="L13" s="71"/>
      <c r="M13" s="192">
        <f>IF(ISERROR(L13/K13),"",(L13/K13))</f>
        <v>0</v>
      </c>
      <c r="N13" s="191">
        <v>0</v>
      </c>
      <c r="O13" s="71"/>
      <c r="P13" s="201" t="str">
        <f>IF(ISERROR(O13/N13),"",(O13/N13))</f>
        <v/>
      </c>
      <c r="Q13" s="191">
        <f>SUM(E13,H13,K13,N13)</f>
        <v>175</v>
      </c>
      <c r="R13" s="193">
        <f t="shared" ref="R13:R14" si="0">SUM(F13,I13,L13,O13)</f>
        <v>0</v>
      </c>
      <c r="S13" s="194">
        <f>IF((IF(ISERROR(R13/Q13),0,(R13/Q13)))&gt;1,1,(IF(ISERROR(R13/Q13),0,(R13/Q13))))</f>
        <v>0</v>
      </c>
      <c r="T13" s="194">
        <f>S13*D13</f>
        <v>0</v>
      </c>
      <c r="U13" s="26" t="s">
        <v>294</v>
      </c>
      <c r="V13" s="26" t="s">
        <v>295</v>
      </c>
      <c r="W13" s="27" t="s">
        <v>296</v>
      </c>
      <c r="X13" s="880" t="s">
        <v>297</v>
      </c>
      <c r="Y13" s="880"/>
      <c r="Z13" s="27" t="s">
        <v>92</v>
      </c>
      <c r="AA13" s="28" t="s">
        <v>298</v>
      </c>
      <c r="AB13" s="27" t="s">
        <v>93</v>
      </c>
      <c r="AC13" s="27" t="s">
        <v>118</v>
      </c>
      <c r="AD13" s="27" t="s">
        <v>94</v>
      </c>
      <c r="AE13" s="27" t="s">
        <v>95</v>
      </c>
      <c r="AF13" s="28"/>
      <c r="AG13" s="28">
        <v>2022</v>
      </c>
      <c r="AH13" s="28">
        <v>2022</v>
      </c>
      <c r="AI13" s="27" t="s">
        <v>96</v>
      </c>
      <c r="AJ13" s="27" t="s">
        <v>114</v>
      </c>
      <c r="AK13" s="26" t="s">
        <v>129</v>
      </c>
      <c r="AL13" s="26" t="s">
        <v>299</v>
      </c>
      <c r="AM13" s="26" t="s">
        <v>300</v>
      </c>
      <c r="AN13" s="29"/>
      <c r="AO13" s="26" t="s">
        <v>301</v>
      </c>
      <c r="AP13" s="29" t="s">
        <v>107</v>
      </c>
      <c r="AQ13" s="29" t="s">
        <v>108</v>
      </c>
      <c r="AR13" s="28" t="s">
        <v>302</v>
      </c>
      <c r="AS13" s="41" t="s">
        <v>303</v>
      </c>
      <c r="AT13" s="28" t="s">
        <v>304</v>
      </c>
    </row>
    <row r="14" spans="2:234" s="184" customFormat="1" ht="85.5" customHeight="1">
      <c r="B14" s="189">
        <v>2</v>
      </c>
      <c r="C14" s="26" t="s">
        <v>564</v>
      </c>
      <c r="D14" s="190"/>
      <c r="E14" s="195">
        <v>2</v>
      </c>
      <c r="F14" s="71"/>
      <c r="G14" s="192">
        <f>IF(ISERROR(F14/E14),"",(F14/E14))</f>
        <v>0</v>
      </c>
      <c r="H14" s="195">
        <v>2</v>
      </c>
      <c r="I14" s="71"/>
      <c r="J14" s="192">
        <f>IF(ISERROR(I14/H14),"",(I14/H14))</f>
        <v>0</v>
      </c>
      <c r="K14" s="195">
        <v>2</v>
      </c>
      <c r="L14" s="71"/>
      <c r="M14" s="192">
        <f>IF(ISERROR(L14/K14),"",(L14/K14))</f>
        <v>0</v>
      </c>
      <c r="N14" s="195">
        <v>2</v>
      </c>
      <c r="O14" s="71"/>
      <c r="P14" s="192">
        <f>IF(ISERROR(O14/N14),"",(O14/N14))</f>
        <v>0</v>
      </c>
      <c r="Q14" s="195">
        <f>SUM(E14,H14,K14,N14)</f>
        <v>8</v>
      </c>
      <c r="R14" s="71">
        <f t="shared" si="0"/>
        <v>0</v>
      </c>
      <c r="S14" s="194">
        <f>IF((IF(ISERROR(R14/Q14),0,(R14/Q14)))&gt;1,1,(IF(ISERROR(R14/Q14),0,(R14/Q14))))</f>
        <v>0</v>
      </c>
      <c r="T14" s="194">
        <f t="shared" ref="T14:T18" si="1">S14*D14</f>
        <v>0</v>
      </c>
      <c r="U14" s="26" t="s">
        <v>305</v>
      </c>
      <c r="V14" s="26" t="s">
        <v>306</v>
      </c>
      <c r="W14" s="27" t="s">
        <v>307</v>
      </c>
      <c r="X14" s="880" t="s">
        <v>308</v>
      </c>
      <c r="Y14" s="880"/>
      <c r="Z14" s="27" t="s">
        <v>92</v>
      </c>
      <c r="AA14" s="28" t="s">
        <v>239</v>
      </c>
      <c r="AB14" s="27" t="s">
        <v>93</v>
      </c>
      <c r="AC14" s="27" t="s">
        <v>118</v>
      </c>
      <c r="AD14" s="27" t="s">
        <v>94</v>
      </c>
      <c r="AE14" s="27" t="s">
        <v>95</v>
      </c>
      <c r="AF14" s="28"/>
      <c r="AG14" s="28">
        <v>2022</v>
      </c>
      <c r="AH14" s="28">
        <v>2022</v>
      </c>
      <c r="AI14" s="27" t="s">
        <v>96</v>
      </c>
      <c r="AJ14" s="27" t="s">
        <v>114</v>
      </c>
      <c r="AK14" s="26" t="s">
        <v>129</v>
      </c>
      <c r="AL14" s="26" t="s">
        <v>299</v>
      </c>
      <c r="AM14" s="26" t="s">
        <v>300</v>
      </c>
      <c r="AN14" s="29"/>
      <c r="AO14" s="26" t="s">
        <v>301</v>
      </c>
      <c r="AP14" s="29" t="s">
        <v>107</v>
      </c>
      <c r="AQ14" s="29" t="s">
        <v>108</v>
      </c>
      <c r="AR14" s="28" t="s">
        <v>302</v>
      </c>
      <c r="AS14" s="22" t="s">
        <v>309</v>
      </c>
      <c r="AT14" s="28" t="s">
        <v>304</v>
      </c>
    </row>
    <row r="15" spans="2:234" s="184" customFormat="1" ht="87.75" customHeight="1">
      <c r="B15" s="189">
        <v>3</v>
      </c>
      <c r="C15" s="26" t="s">
        <v>565</v>
      </c>
      <c r="D15" s="190"/>
      <c r="E15" s="195">
        <v>4</v>
      </c>
      <c r="F15" s="71"/>
      <c r="G15" s="192">
        <f t="shared" ref="G15:G18" si="2">IF(ISERROR(F15/E15),"",(F15/E15))</f>
        <v>0</v>
      </c>
      <c r="H15" s="195">
        <v>4</v>
      </c>
      <c r="I15" s="71"/>
      <c r="J15" s="192">
        <f t="shared" ref="J15:J17" si="3">IF(ISERROR(I15/H15),"",(I15/H15))</f>
        <v>0</v>
      </c>
      <c r="K15" s="195">
        <v>4</v>
      </c>
      <c r="L15" s="71"/>
      <c r="M15" s="192">
        <f t="shared" ref="M15:M17" si="4">IF(ISERROR(L15/K15),"",(L15/K15))</f>
        <v>0</v>
      </c>
      <c r="N15" s="195">
        <v>2</v>
      </c>
      <c r="O15" s="71"/>
      <c r="P15" s="192">
        <f t="shared" ref="P15:P17" si="5">IF(ISERROR(O15/N15),"",(O15/N15))</f>
        <v>0</v>
      </c>
      <c r="Q15" s="196">
        <f t="shared" ref="Q15" si="6">SUM(E15,H15,K15,N15)</f>
        <v>14</v>
      </c>
      <c r="R15" s="71"/>
      <c r="S15" s="194">
        <f t="shared" ref="S15:S18" si="7">IF((IF(ISERROR(R15/Q15),0,(R15/Q15)))&gt;1,1,(IF(ISERROR(R15/Q15),0,(R15/Q15))))</f>
        <v>0</v>
      </c>
      <c r="T15" s="194">
        <f t="shared" si="1"/>
        <v>0</v>
      </c>
      <c r="U15" s="26" t="s">
        <v>310</v>
      </c>
      <c r="V15" s="26" t="s">
        <v>311</v>
      </c>
      <c r="W15" s="27" t="s">
        <v>307</v>
      </c>
      <c r="X15" s="880" t="s">
        <v>312</v>
      </c>
      <c r="Y15" s="880"/>
      <c r="Z15" s="27" t="s">
        <v>92</v>
      </c>
      <c r="AA15" s="28" t="s">
        <v>239</v>
      </c>
      <c r="AB15" s="27" t="s">
        <v>93</v>
      </c>
      <c r="AC15" s="27" t="s">
        <v>118</v>
      </c>
      <c r="AD15" s="27" t="s">
        <v>94</v>
      </c>
      <c r="AE15" s="27" t="s">
        <v>95</v>
      </c>
      <c r="AF15" s="28"/>
      <c r="AG15" s="28">
        <v>2022</v>
      </c>
      <c r="AH15" s="28">
        <v>2022</v>
      </c>
      <c r="AI15" s="27" t="s">
        <v>96</v>
      </c>
      <c r="AJ15" s="27" t="s">
        <v>114</v>
      </c>
      <c r="AK15" s="26" t="s">
        <v>129</v>
      </c>
      <c r="AL15" s="26" t="s">
        <v>299</v>
      </c>
      <c r="AM15" s="26" t="s">
        <v>300</v>
      </c>
      <c r="AN15" s="29"/>
      <c r="AO15" s="26" t="s">
        <v>301</v>
      </c>
      <c r="AP15" s="29" t="s">
        <v>107</v>
      </c>
      <c r="AQ15" s="29" t="s">
        <v>108</v>
      </c>
      <c r="AR15" s="28" t="s">
        <v>302</v>
      </c>
      <c r="AS15" s="72" t="s">
        <v>313</v>
      </c>
      <c r="AT15" s="28" t="s">
        <v>304</v>
      </c>
    </row>
    <row r="16" spans="2:234" s="184" customFormat="1" ht="80.25" customHeight="1">
      <c r="B16" s="189">
        <v>4</v>
      </c>
      <c r="C16" s="26" t="s">
        <v>314</v>
      </c>
      <c r="D16" s="190"/>
      <c r="E16" s="71">
        <v>1</v>
      </c>
      <c r="F16" s="71"/>
      <c r="G16" s="192">
        <f t="shared" si="2"/>
        <v>0</v>
      </c>
      <c r="H16" s="71">
        <v>1</v>
      </c>
      <c r="I16" s="71"/>
      <c r="J16" s="192">
        <f t="shared" si="3"/>
        <v>0</v>
      </c>
      <c r="K16" s="71">
        <v>1</v>
      </c>
      <c r="L16" s="71"/>
      <c r="M16" s="192">
        <f t="shared" si="4"/>
        <v>0</v>
      </c>
      <c r="N16" s="71">
        <v>1</v>
      </c>
      <c r="O16" s="71"/>
      <c r="P16" s="192">
        <f t="shared" si="5"/>
        <v>0</v>
      </c>
      <c r="Q16" s="71">
        <f>SUM(E16,H16,K16,N16)/4</f>
        <v>1</v>
      </c>
      <c r="R16" s="71"/>
      <c r="S16" s="194">
        <f t="shared" si="7"/>
        <v>0</v>
      </c>
      <c r="T16" s="194">
        <f t="shared" si="1"/>
        <v>0</v>
      </c>
      <c r="U16" s="26" t="s">
        <v>315</v>
      </c>
      <c r="V16" s="26" t="s">
        <v>291</v>
      </c>
      <c r="W16" s="27" t="s">
        <v>115</v>
      </c>
      <c r="X16" s="880" t="s">
        <v>315</v>
      </c>
      <c r="Y16" s="880" t="s">
        <v>293</v>
      </c>
      <c r="Z16" s="27" t="s">
        <v>92</v>
      </c>
      <c r="AA16" s="28" t="s">
        <v>239</v>
      </c>
      <c r="AB16" s="27" t="s">
        <v>93</v>
      </c>
      <c r="AC16" s="27" t="s">
        <v>118</v>
      </c>
      <c r="AD16" s="27" t="s">
        <v>94</v>
      </c>
      <c r="AE16" s="27" t="s">
        <v>95</v>
      </c>
      <c r="AF16" s="39"/>
      <c r="AG16" s="28">
        <v>2022</v>
      </c>
      <c r="AH16" s="28">
        <v>2022</v>
      </c>
      <c r="AI16" s="27" t="s">
        <v>96</v>
      </c>
      <c r="AJ16" s="27" t="s">
        <v>114</v>
      </c>
      <c r="AK16" s="26" t="s">
        <v>98</v>
      </c>
      <c r="AL16" s="26" t="s">
        <v>299</v>
      </c>
      <c r="AM16" s="26" t="s">
        <v>300</v>
      </c>
      <c r="AN16" s="29"/>
      <c r="AO16" s="26" t="s">
        <v>301</v>
      </c>
      <c r="AP16" s="29" t="s">
        <v>107</v>
      </c>
      <c r="AQ16" s="29" t="s">
        <v>108</v>
      </c>
      <c r="AR16" s="28" t="s">
        <v>302</v>
      </c>
      <c r="AS16" s="72" t="s">
        <v>316</v>
      </c>
      <c r="AT16" s="28" t="s">
        <v>304</v>
      </c>
    </row>
    <row r="17" spans="2:46" s="184" customFormat="1" ht="105" customHeight="1">
      <c r="B17" s="189">
        <v>5</v>
      </c>
      <c r="C17" s="26" t="s">
        <v>317</v>
      </c>
      <c r="D17" s="190"/>
      <c r="E17" s="71">
        <v>1</v>
      </c>
      <c r="F17" s="71"/>
      <c r="G17" s="192">
        <f t="shared" si="2"/>
        <v>0</v>
      </c>
      <c r="H17" s="71">
        <v>1</v>
      </c>
      <c r="I17" s="71"/>
      <c r="J17" s="192">
        <f t="shared" si="3"/>
        <v>0</v>
      </c>
      <c r="K17" s="71">
        <v>1</v>
      </c>
      <c r="L17" s="71"/>
      <c r="M17" s="192">
        <f t="shared" si="4"/>
        <v>0</v>
      </c>
      <c r="N17" s="71">
        <v>1</v>
      </c>
      <c r="O17" s="71"/>
      <c r="P17" s="192">
        <f t="shared" si="5"/>
        <v>0</v>
      </c>
      <c r="Q17" s="71">
        <f t="shared" ref="Q17:Q18" si="8">SUM(E17,H17,K17,N17)/4</f>
        <v>1</v>
      </c>
      <c r="R17" s="71"/>
      <c r="S17" s="194">
        <f t="shared" si="7"/>
        <v>0</v>
      </c>
      <c r="T17" s="194">
        <f t="shared" si="1"/>
        <v>0</v>
      </c>
      <c r="U17" s="26" t="s">
        <v>318</v>
      </c>
      <c r="V17" s="26" t="s">
        <v>319</v>
      </c>
      <c r="W17" s="27" t="s">
        <v>115</v>
      </c>
      <c r="X17" s="880" t="s">
        <v>320</v>
      </c>
      <c r="Y17" s="880"/>
      <c r="Z17" s="27" t="s">
        <v>92</v>
      </c>
      <c r="AA17" s="28" t="s">
        <v>239</v>
      </c>
      <c r="AB17" s="27" t="s">
        <v>93</v>
      </c>
      <c r="AC17" s="27" t="s">
        <v>118</v>
      </c>
      <c r="AD17" s="27" t="s">
        <v>94</v>
      </c>
      <c r="AE17" s="27" t="s">
        <v>95</v>
      </c>
      <c r="AF17" s="39"/>
      <c r="AG17" s="28">
        <v>2022</v>
      </c>
      <c r="AH17" s="28">
        <v>2022</v>
      </c>
      <c r="AI17" s="27" t="s">
        <v>96</v>
      </c>
      <c r="AJ17" s="27" t="s">
        <v>114</v>
      </c>
      <c r="AK17" s="26" t="s">
        <v>129</v>
      </c>
      <c r="AL17" s="26" t="s">
        <v>299</v>
      </c>
      <c r="AM17" s="26" t="s">
        <v>321</v>
      </c>
      <c r="AN17" s="29"/>
      <c r="AO17" s="26" t="s">
        <v>322</v>
      </c>
      <c r="AP17" s="29" t="s">
        <v>100</v>
      </c>
      <c r="AQ17" s="29" t="s">
        <v>108</v>
      </c>
      <c r="AR17" s="28" t="s">
        <v>302</v>
      </c>
      <c r="AS17" s="54" t="s">
        <v>323</v>
      </c>
      <c r="AT17" s="28" t="s">
        <v>304</v>
      </c>
    </row>
    <row r="18" spans="2:46" s="184" customFormat="1" ht="108" customHeight="1">
      <c r="B18" s="189">
        <v>6</v>
      </c>
      <c r="C18" s="26" t="s">
        <v>324</v>
      </c>
      <c r="D18" s="190"/>
      <c r="E18" s="71">
        <v>1</v>
      </c>
      <c r="F18" s="191"/>
      <c r="G18" s="201">
        <f t="shared" si="2"/>
        <v>0</v>
      </c>
      <c r="H18" s="202">
        <v>1</v>
      </c>
      <c r="I18" s="203"/>
      <c r="J18" s="192">
        <f t="shared" ref="J18" si="9">IF(ISERROR(I18/H18),"",(I18/H18))</f>
        <v>0</v>
      </c>
      <c r="K18" s="71">
        <v>1</v>
      </c>
      <c r="L18" s="71"/>
      <c r="M18" s="192">
        <f t="shared" ref="M18" si="10">IF(ISERROR(L18/K18),"",(L18/K18))</f>
        <v>0</v>
      </c>
      <c r="N18" s="71">
        <v>1</v>
      </c>
      <c r="O18" s="71"/>
      <c r="P18" s="192">
        <f t="shared" ref="P18" si="11">IF(ISERROR(O18/N18),"",(O18/N18))</f>
        <v>0</v>
      </c>
      <c r="Q18" s="202">
        <f t="shared" si="8"/>
        <v>1</v>
      </c>
      <c r="R18" s="203"/>
      <c r="S18" s="204">
        <f t="shared" si="7"/>
        <v>0</v>
      </c>
      <c r="T18" s="194">
        <f t="shared" si="1"/>
        <v>0</v>
      </c>
      <c r="U18" s="26" t="s">
        <v>325</v>
      </c>
      <c r="V18" s="26" t="s">
        <v>291</v>
      </c>
      <c r="W18" s="27" t="s">
        <v>115</v>
      </c>
      <c r="X18" s="880" t="s">
        <v>325</v>
      </c>
      <c r="Y18" s="880"/>
      <c r="Z18" s="27" t="s">
        <v>92</v>
      </c>
      <c r="AA18" s="28" t="s">
        <v>239</v>
      </c>
      <c r="AB18" s="27" t="s">
        <v>93</v>
      </c>
      <c r="AC18" s="27" t="s">
        <v>118</v>
      </c>
      <c r="AD18" s="27" t="s">
        <v>94</v>
      </c>
      <c r="AE18" s="27" t="s">
        <v>95</v>
      </c>
      <c r="AF18" s="36"/>
      <c r="AG18" s="28">
        <v>2022</v>
      </c>
      <c r="AH18" s="28">
        <v>2022</v>
      </c>
      <c r="AI18" s="27" t="s">
        <v>96</v>
      </c>
      <c r="AJ18" s="27" t="s">
        <v>114</v>
      </c>
      <c r="AK18" s="26" t="s">
        <v>98</v>
      </c>
      <c r="AL18" s="26" t="s">
        <v>299</v>
      </c>
      <c r="AM18" s="26" t="s">
        <v>300</v>
      </c>
      <c r="AN18" s="29"/>
      <c r="AO18" s="26" t="s">
        <v>301</v>
      </c>
      <c r="AP18" s="29" t="s">
        <v>112</v>
      </c>
      <c r="AQ18" s="29" t="s">
        <v>143</v>
      </c>
      <c r="AR18" s="28" t="s">
        <v>302</v>
      </c>
      <c r="AS18" s="41" t="s">
        <v>326</v>
      </c>
      <c r="AT18" s="28" t="s">
        <v>304</v>
      </c>
    </row>
    <row r="19" spans="2:46" s="183" customFormat="1" ht="60.75" customHeight="1">
      <c r="B19" s="198"/>
      <c r="C19" s="185"/>
      <c r="D19" s="199">
        <f>SUM(D13:D18)</f>
        <v>0</v>
      </c>
      <c r="E19" s="185"/>
      <c r="F19" s="185"/>
      <c r="G19" s="185"/>
      <c r="H19" s="185"/>
      <c r="I19" s="185"/>
      <c r="J19" s="185"/>
      <c r="K19" s="185"/>
      <c r="L19" s="185"/>
      <c r="M19" s="185"/>
      <c r="N19" s="185"/>
      <c r="O19" s="185"/>
      <c r="P19" s="185"/>
      <c r="Q19" s="185"/>
      <c r="R19" s="185"/>
      <c r="S19" s="185"/>
      <c r="T19" s="185"/>
      <c r="U19" s="185"/>
      <c r="V19" s="185"/>
      <c r="W19" s="185"/>
      <c r="X19" s="185"/>
      <c r="Y19" s="185"/>
      <c r="Z19" s="198"/>
      <c r="AA19" s="182"/>
      <c r="AB19" s="185"/>
      <c r="AC19" s="185"/>
      <c r="AD19" s="185"/>
      <c r="AE19" s="185"/>
      <c r="AF19" s="182"/>
      <c r="AG19" s="182"/>
      <c r="AH19" s="182"/>
      <c r="AI19" s="185"/>
      <c r="AJ19" s="185"/>
      <c r="AK19" s="185"/>
      <c r="AL19" s="182"/>
      <c r="AM19" s="182"/>
      <c r="AN19" s="182"/>
      <c r="AO19" s="182"/>
      <c r="AP19" s="185"/>
      <c r="AQ19" s="185"/>
      <c r="AR19" s="182"/>
      <c r="AS19" s="182"/>
      <c r="AT19" s="182"/>
    </row>
    <row r="20" spans="2:46" s="183" customFormat="1" ht="60.75" customHeight="1">
      <c r="B20" s="198"/>
      <c r="C20" s="185"/>
      <c r="D20" s="199"/>
      <c r="E20" s="185"/>
      <c r="F20" s="185"/>
      <c r="G20" s="185"/>
      <c r="H20" s="185"/>
      <c r="I20" s="185"/>
      <c r="J20" s="185"/>
      <c r="K20" s="185"/>
      <c r="L20" s="185"/>
      <c r="M20" s="185"/>
      <c r="N20" s="185"/>
      <c r="O20" s="185"/>
      <c r="P20" s="185"/>
      <c r="Q20" s="185"/>
      <c r="R20" s="185"/>
      <c r="S20" s="185"/>
      <c r="T20" s="185"/>
      <c r="U20" s="185"/>
      <c r="V20" s="185"/>
      <c r="W20" s="185"/>
      <c r="X20" s="185"/>
      <c r="Y20" s="185"/>
      <c r="Z20" s="198"/>
      <c r="AA20" s="182"/>
      <c r="AB20" s="185"/>
      <c r="AC20" s="185"/>
      <c r="AD20" s="185"/>
      <c r="AE20" s="185"/>
      <c r="AF20" s="182"/>
      <c r="AG20" s="182"/>
      <c r="AH20" s="182"/>
      <c r="AI20" s="185"/>
      <c r="AJ20" s="185"/>
      <c r="AK20" s="185"/>
      <c r="AL20" s="182"/>
      <c r="AM20" s="182"/>
      <c r="AN20" s="182"/>
      <c r="AO20" s="182"/>
      <c r="AP20" s="185"/>
      <c r="AQ20" s="185"/>
      <c r="AR20" s="182"/>
      <c r="AS20" s="182"/>
      <c r="AT20" s="182"/>
    </row>
    <row r="21" spans="2:46" s="183" customFormat="1" ht="60.75" customHeight="1">
      <c r="B21" s="198"/>
      <c r="C21" s="200"/>
      <c r="D21" s="199"/>
      <c r="E21" s="185"/>
      <c r="F21" s="185"/>
      <c r="G21" s="185"/>
      <c r="H21" s="185"/>
      <c r="I21" s="185"/>
      <c r="J21" s="185"/>
      <c r="K21" s="185"/>
      <c r="L21" s="185"/>
      <c r="M21" s="185"/>
      <c r="N21" s="185"/>
      <c r="O21" s="185"/>
      <c r="P21" s="185"/>
      <c r="Q21" s="185"/>
      <c r="R21" s="185"/>
      <c r="S21" s="185"/>
      <c r="T21" s="185"/>
      <c r="U21" s="185"/>
      <c r="V21" s="185"/>
      <c r="W21" s="185"/>
      <c r="X21" s="185"/>
      <c r="Y21" s="185"/>
      <c r="Z21" s="198"/>
      <c r="AA21" s="182"/>
      <c r="AB21" s="185"/>
      <c r="AC21" s="185"/>
      <c r="AD21" s="185"/>
      <c r="AE21" s="185"/>
      <c r="AF21" s="182"/>
      <c r="AG21" s="182"/>
      <c r="AH21" s="182"/>
      <c r="AI21" s="185"/>
      <c r="AJ21" s="185"/>
      <c r="AK21" s="185"/>
      <c r="AL21" s="182"/>
      <c r="AM21" s="182"/>
      <c r="AN21" s="182"/>
      <c r="AO21" s="182"/>
      <c r="AP21" s="185"/>
      <c r="AQ21" s="185"/>
      <c r="AR21" s="182"/>
      <c r="AS21" s="182"/>
      <c r="AT21" s="182"/>
    </row>
    <row r="22" spans="2:46" s="183" customFormat="1" ht="60.75" customHeight="1">
      <c r="B22" s="198"/>
      <c r="C22" s="185"/>
      <c r="D22" s="199"/>
      <c r="E22" s="185"/>
      <c r="F22" s="185"/>
      <c r="G22" s="185"/>
      <c r="H22" s="185"/>
      <c r="I22" s="185"/>
      <c r="J22" s="185"/>
      <c r="K22" s="185"/>
      <c r="L22" s="185"/>
      <c r="M22" s="185"/>
      <c r="N22" s="185"/>
      <c r="O22" s="185"/>
      <c r="P22" s="185"/>
      <c r="Q22" s="185"/>
      <c r="R22" s="185"/>
      <c r="S22" s="185"/>
      <c r="T22" s="185"/>
      <c r="U22" s="185"/>
      <c r="V22" s="185"/>
      <c r="W22" s="185"/>
      <c r="X22" s="185"/>
      <c r="Y22" s="185"/>
      <c r="Z22" s="198"/>
      <c r="AA22" s="182"/>
      <c r="AB22" s="185"/>
      <c r="AC22" s="185"/>
      <c r="AD22" s="185"/>
      <c r="AE22" s="185"/>
      <c r="AF22" s="182"/>
      <c r="AG22" s="182"/>
      <c r="AH22" s="182"/>
      <c r="AI22" s="185"/>
      <c r="AJ22" s="185"/>
      <c r="AK22" s="185"/>
      <c r="AL22" s="182"/>
      <c r="AM22" s="182"/>
      <c r="AN22" s="182"/>
      <c r="AO22" s="182"/>
      <c r="AP22" s="185"/>
      <c r="AQ22" s="185"/>
      <c r="AR22" s="182"/>
      <c r="AS22" s="182"/>
      <c r="AT22" s="182"/>
    </row>
    <row r="23" spans="2:46" s="183" customFormat="1" ht="60.75" customHeight="1">
      <c r="B23" s="198"/>
      <c r="C23" s="185"/>
      <c r="D23" s="199"/>
      <c r="E23" s="185"/>
      <c r="F23" s="185"/>
      <c r="G23" s="185"/>
      <c r="H23" s="185"/>
      <c r="I23" s="185"/>
      <c r="J23" s="185"/>
      <c r="K23" s="185"/>
      <c r="L23" s="185"/>
      <c r="M23" s="185"/>
      <c r="N23" s="185"/>
      <c r="O23" s="185"/>
      <c r="P23" s="185"/>
      <c r="Q23" s="185"/>
      <c r="R23" s="185"/>
      <c r="S23" s="185"/>
      <c r="T23" s="185"/>
      <c r="U23" s="185"/>
      <c r="V23" s="185"/>
      <c r="W23" s="185"/>
      <c r="X23" s="185"/>
      <c r="Y23" s="185"/>
      <c r="Z23" s="198"/>
      <c r="AA23" s="182"/>
      <c r="AB23" s="185"/>
      <c r="AC23" s="185"/>
      <c r="AD23" s="185"/>
      <c r="AE23" s="185"/>
      <c r="AF23" s="182"/>
      <c r="AG23" s="182"/>
      <c r="AH23" s="182"/>
      <c r="AI23" s="185"/>
      <c r="AJ23" s="185"/>
      <c r="AK23" s="185"/>
      <c r="AL23" s="182"/>
      <c r="AM23" s="182"/>
      <c r="AN23" s="182"/>
      <c r="AO23" s="182"/>
      <c r="AP23" s="185"/>
      <c r="AQ23" s="185"/>
      <c r="AR23" s="182"/>
      <c r="AS23" s="182"/>
      <c r="AT23" s="182"/>
    </row>
    <row r="24" spans="2:46" s="183" customFormat="1" ht="60.75" customHeight="1">
      <c r="B24" s="198"/>
      <c r="C24" s="185"/>
      <c r="D24" s="199"/>
      <c r="E24" s="185"/>
      <c r="F24" s="185"/>
      <c r="G24" s="185"/>
      <c r="H24" s="185"/>
      <c r="I24" s="185"/>
      <c r="J24" s="185"/>
      <c r="K24" s="185"/>
      <c r="L24" s="185"/>
      <c r="M24" s="185"/>
      <c r="N24" s="185"/>
      <c r="O24" s="185"/>
      <c r="P24" s="185"/>
      <c r="Q24" s="185"/>
      <c r="R24" s="185"/>
      <c r="S24" s="185"/>
      <c r="T24" s="185"/>
      <c r="U24" s="185"/>
      <c r="V24" s="185"/>
      <c r="W24" s="185"/>
      <c r="X24" s="185"/>
      <c r="Y24" s="185"/>
      <c r="Z24" s="198"/>
      <c r="AA24" s="182"/>
      <c r="AB24" s="185"/>
      <c r="AC24" s="185"/>
      <c r="AD24" s="185"/>
      <c r="AE24" s="185"/>
      <c r="AF24" s="182"/>
      <c r="AG24" s="182"/>
      <c r="AH24" s="182"/>
      <c r="AI24" s="185"/>
      <c r="AJ24" s="185"/>
      <c r="AK24" s="185"/>
      <c r="AL24" s="182"/>
      <c r="AM24" s="182"/>
      <c r="AN24" s="182"/>
      <c r="AO24" s="182"/>
      <c r="AP24" s="185"/>
      <c r="AQ24" s="185"/>
      <c r="AR24" s="182"/>
      <c r="AS24" s="182"/>
      <c r="AT24" s="182"/>
    </row>
    <row r="25" spans="2:46" s="183" customFormat="1" ht="60.75" customHeight="1">
      <c r="B25" s="198"/>
      <c r="C25" s="185"/>
      <c r="D25" s="199"/>
      <c r="E25" s="185"/>
      <c r="F25" s="185"/>
      <c r="G25" s="185"/>
      <c r="H25" s="185"/>
      <c r="I25" s="185"/>
      <c r="J25" s="185"/>
      <c r="K25" s="185"/>
      <c r="L25" s="185"/>
      <c r="M25" s="185"/>
      <c r="N25" s="185"/>
      <c r="O25" s="185"/>
      <c r="P25" s="185"/>
      <c r="Q25" s="185"/>
      <c r="R25" s="185"/>
      <c r="S25" s="185"/>
      <c r="T25" s="185"/>
      <c r="U25" s="185"/>
      <c r="V25" s="185"/>
      <c r="W25" s="185"/>
      <c r="X25" s="185"/>
      <c r="Y25" s="185"/>
      <c r="Z25" s="198"/>
      <c r="AA25" s="182"/>
      <c r="AB25" s="185"/>
      <c r="AC25" s="185"/>
      <c r="AD25" s="185"/>
      <c r="AE25" s="185"/>
      <c r="AF25" s="182"/>
      <c r="AG25" s="182"/>
      <c r="AH25" s="182"/>
      <c r="AI25" s="185"/>
      <c r="AJ25" s="185"/>
      <c r="AK25" s="185"/>
      <c r="AL25" s="182"/>
      <c r="AM25" s="182"/>
      <c r="AN25" s="182"/>
      <c r="AO25" s="182"/>
      <c r="AP25" s="185"/>
      <c r="AQ25" s="185"/>
      <c r="AR25" s="182"/>
      <c r="AS25" s="182"/>
      <c r="AT25" s="182"/>
    </row>
    <row r="26" spans="2:46" s="183" customFormat="1" ht="60.75" customHeight="1">
      <c r="B26" s="198"/>
      <c r="C26" s="185"/>
      <c r="D26" s="199"/>
      <c r="E26" s="185"/>
      <c r="F26" s="185"/>
      <c r="G26" s="185"/>
      <c r="H26" s="185"/>
      <c r="I26" s="185"/>
      <c r="J26" s="185"/>
      <c r="K26" s="185"/>
      <c r="L26" s="185"/>
      <c r="M26" s="185"/>
      <c r="N26" s="185"/>
      <c r="O26" s="185"/>
      <c r="P26" s="185"/>
      <c r="Q26" s="185"/>
      <c r="R26" s="185"/>
      <c r="S26" s="185"/>
      <c r="T26" s="185"/>
      <c r="U26" s="185"/>
      <c r="V26" s="185"/>
      <c r="W26" s="185"/>
      <c r="X26" s="185"/>
      <c r="Y26" s="185"/>
      <c r="Z26" s="198"/>
      <c r="AA26" s="182"/>
      <c r="AB26" s="185"/>
      <c r="AC26" s="185"/>
      <c r="AD26" s="185"/>
      <c r="AE26" s="185"/>
      <c r="AF26" s="182"/>
      <c r="AG26" s="182"/>
      <c r="AH26" s="182"/>
      <c r="AI26" s="185"/>
      <c r="AJ26" s="185"/>
      <c r="AK26" s="185"/>
      <c r="AL26" s="182"/>
      <c r="AM26" s="182"/>
      <c r="AN26" s="182"/>
      <c r="AO26" s="182"/>
      <c r="AP26" s="185"/>
      <c r="AQ26" s="185"/>
      <c r="AR26" s="182"/>
      <c r="AS26" s="182"/>
      <c r="AT26" s="182"/>
    </row>
    <row r="27" spans="2:46" s="183" customFormat="1" ht="60.75" customHeight="1">
      <c r="B27" s="198"/>
      <c r="C27" s="185"/>
      <c r="D27" s="199"/>
      <c r="E27" s="185"/>
      <c r="F27" s="185"/>
      <c r="G27" s="185"/>
      <c r="H27" s="185"/>
      <c r="I27" s="185"/>
      <c r="J27" s="185"/>
      <c r="K27" s="185"/>
      <c r="L27" s="185"/>
      <c r="M27" s="185"/>
      <c r="N27" s="185"/>
      <c r="O27" s="185"/>
      <c r="P27" s="185"/>
      <c r="Q27" s="185"/>
      <c r="R27" s="185"/>
      <c r="S27" s="185"/>
      <c r="T27" s="185"/>
      <c r="U27" s="185"/>
      <c r="V27" s="185"/>
      <c r="W27" s="185"/>
      <c r="X27" s="185"/>
      <c r="Y27" s="185"/>
      <c r="Z27" s="198"/>
      <c r="AA27" s="182"/>
      <c r="AB27" s="185"/>
      <c r="AC27" s="185"/>
      <c r="AD27" s="185"/>
      <c r="AE27" s="185"/>
      <c r="AF27" s="182"/>
      <c r="AG27" s="182"/>
      <c r="AH27" s="182"/>
      <c r="AI27" s="185"/>
      <c r="AJ27" s="185"/>
      <c r="AK27" s="185"/>
      <c r="AL27" s="182"/>
      <c r="AM27" s="182"/>
      <c r="AN27" s="182"/>
      <c r="AO27" s="182"/>
      <c r="AP27" s="185"/>
      <c r="AQ27" s="185"/>
      <c r="AR27" s="182"/>
      <c r="AS27" s="182"/>
      <c r="AT27" s="182"/>
    </row>
    <row r="28" spans="2:46" s="183" customFormat="1" ht="60.75" customHeight="1">
      <c r="B28" s="198"/>
      <c r="C28" s="185"/>
      <c r="D28" s="199"/>
      <c r="E28" s="185"/>
      <c r="F28" s="185"/>
      <c r="G28" s="185"/>
      <c r="H28" s="185"/>
      <c r="I28" s="185"/>
      <c r="J28" s="185"/>
      <c r="K28" s="185"/>
      <c r="L28" s="185"/>
      <c r="M28" s="185"/>
      <c r="N28" s="185"/>
      <c r="O28" s="185"/>
      <c r="P28" s="185"/>
      <c r="Q28" s="185"/>
      <c r="R28" s="185"/>
      <c r="S28" s="185"/>
      <c r="T28" s="185"/>
      <c r="U28" s="185"/>
      <c r="V28" s="185"/>
      <c r="W28" s="185"/>
      <c r="X28" s="185"/>
      <c r="Y28" s="185"/>
      <c r="Z28" s="198"/>
      <c r="AA28" s="182"/>
      <c r="AB28" s="185"/>
      <c r="AC28" s="185"/>
      <c r="AD28" s="185"/>
      <c r="AE28" s="185"/>
      <c r="AF28" s="182"/>
      <c r="AG28" s="182"/>
      <c r="AH28" s="182"/>
      <c r="AI28" s="185"/>
      <c r="AJ28" s="185"/>
      <c r="AK28" s="185"/>
      <c r="AL28" s="182"/>
      <c r="AM28" s="182"/>
      <c r="AN28" s="182"/>
      <c r="AO28" s="182"/>
      <c r="AP28" s="185"/>
      <c r="AQ28" s="185"/>
      <c r="AR28" s="182"/>
      <c r="AS28" s="182"/>
      <c r="AT28" s="182"/>
    </row>
    <row r="29" spans="2:46" s="183" customFormat="1" ht="60.75" customHeight="1">
      <c r="B29" s="198"/>
      <c r="C29"/>
      <c r="D29" s="199"/>
      <c r="E29" s="185"/>
      <c r="F29" s="185"/>
      <c r="G29" s="185"/>
      <c r="H29" s="185"/>
      <c r="I29" s="185"/>
      <c r="J29" s="185"/>
      <c r="K29" s="185"/>
      <c r="L29" s="185"/>
      <c r="M29" s="185"/>
      <c r="N29" s="185"/>
      <c r="O29" s="185"/>
      <c r="P29" s="185"/>
      <c r="Q29" s="185"/>
      <c r="R29" s="185"/>
      <c r="S29" s="185"/>
      <c r="T29" s="185"/>
      <c r="U29" s="185"/>
      <c r="V29" s="185"/>
      <c r="W29" s="185"/>
      <c r="X29" s="185"/>
      <c r="Y29" s="185"/>
      <c r="Z29" s="198"/>
      <c r="AA29" s="182"/>
      <c r="AB29" s="185"/>
      <c r="AC29" s="185"/>
      <c r="AD29" s="185"/>
      <c r="AE29" s="185"/>
      <c r="AF29" s="182"/>
      <c r="AG29" s="182"/>
      <c r="AH29" s="182"/>
      <c r="AI29" s="185"/>
      <c r="AJ29" s="185"/>
      <c r="AK29" s="185"/>
      <c r="AL29" s="182"/>
      <c r="AM29" s="182"/>
      <c r="AN29" s="182"/>
      <c r="AO29" s="182"/>
      <c r="AP29" s="185"/>
      <c r="AQ29" s="185"/>
      <c r="AR29" s="182"/>
      <c r="AS29" s="182"/>
      <c r="AT29" s="182"/>
    </row>
    <row r="30" spans="2:46" s="183" customFormat="1" ht="60.75" customHeight="1">
      <c r="B30" s="198"/>
      <c r="C30" s="185"/>
      <c r="D30" s="199"/>
      <c r="E30" s="185"/>
      <c r="F30" s="185"/>
      <c r="G30" s="185"/>
      <c r="H30" s="185"/>
      <c r="I30" s="185"/>
      <c r="J30" s="185"/>
      <c r="K30" s="185"/>
      <c r="L30" s="185"/>
      <c r="M30" s="185"/>
      <c r="N30" s="185"/>
      <c r="O30" s="185"/>
      <c r="P30" s="185"/>
      <c r="Q30" s="185"/>
      <c r="R30" s="185"/>
      <c r="S30" s="185"/>
      <c r="T30" s="185"/>
      <c r="U30" s="185"/>
      <c r="V30" s="185"/>
      <c r="W30" s="185"/>
      <c r="X30" s="185"/>
      <c r="Y30" s="185"/>
      <c r="Z30" s="198"/>
      <c r="AA30" s="182"/>
      <c r="AB30" s="185"/>
      <c r="AC30" s="185"/>
      <c r="AD30" s="185"/>
      <c r="AE30" s="185"/>
      <c r="AF30" s="182"/>
      <c r="AG30" s="182"/>
      <c r="AH30" s="182"/>
      <c r="AI30" s="185"/>
      <c r="AJ30" s="185"/>
      <c r="AK30" s="185"/>
      <c r="AL30" s="182"/>
      <c r="AM30" s="182"/>
      <c r="AN30" s="182"/>
      <c r="AO30" s="182"/>
      <c r="AP30" s="185"/>
      <c r="AQ30" s="185"/>
      <c r="AR30" s="182"/>
      <c r="AS30" s="182"/>
      <c r="AT30" s="182"/>
    </row>
    <row r="31" spans="2:46" s="183" customFormat="1" ht="60.75" customHeight="1">
      <c r="B31" s="198"/>
      <c r="C31" s="185"/>
      <c r="D31" s="199"/>
      <c r="E31" s="185"/>
      <c r="F31" s="185"/>
      <c r="G31" s="185"/>
      <c r="H31" s="185"/>
      <c r="I31" s="185"/>
      <c r="J31" s="185"/>
      <c r="K31" s="185"/>
      <c r="L31" s="185"/>
      <c r="M31" s="185"/>
      <c r="N31" s="185"/>
      <c r="O31" s="185"/>
      <c r="P31" s="185"/>
      <c r="Q31" s="185"/>
      <c r="R31" s="185"/>
      <c r="S31" s="185"/>
      <c r="T31" s="185"/>
      <c r="U31" s="185"/>
      <c r="V31" s="185"/>
      <c r="W31" s="185"/>
      <c r="X31" s="185"/>
      <c r="Y31" s="185"/>
      <c r="Z31" s="198"/>
      <c r="AA31" s="182"/>
      <c r="AB31" s="185"/>
      <c r="AC31" s="185"/>
      <c r="AD31" s="185"/>
      <c r="AE31" s="185"/>
      <c r="AF31" s="182"/>
      <c r="AG31" s="182"/>
      <c r="AH31" s="182"/>
      <c r="AI31" s="185"/>
      <c r="AJ31" s="185"/>
      <c r="AK31" s="185"/>
      <c r="AL31" s="182"/>
      <c r="AM31" s="182"/>
      <c r="AN31" s="182"/>
      <c r="AO31" s="182"/>
      <c r="AP31" s="185"/>
      <c r="AQ31" s="185"/>
      <c r="AR31" s="182"/>
      <c r="AS31" s="182"/>
      <c r="AT31" s="182"/>
    </row>
    <row r="32" spans="2:46" s="183" customFormat="1" ht="60.75" customHeight="1">
      <c r="B32" s="198"/>
      <c r="C32" s="185"/>
      <c r="D32" s="199"/>
      <c r="E32" s="185"/>
      <c r="F32" s="185"/>
      <c r="G32" s="185"/>
      <c r="H32" s="185"/>
      <c r="I32" s="185"/>
      <c r="J32" s="185"/>
      <c r="K32" s="185"/>
      <c r="L32" s="185"/>
      <c r="M32" s="185"/>
      <c r="N32" s="185"/>
      <c r="O32" s="185"/>
      <c r="P32" s="185"/>
      <c r="Q32" s="185"/>
      <c r="R32" s="185"/>
      <c r="S32" s="185"/>
      <c r="T32" s="185"/>
      <c r="U32" s="185"/>
      <c r="V32" s="185"/>
      <c r="W32" s="185"/>
      <c r="X32" s="185"/>
      <c r="Y32" s="185"/>
      <c r="Z32" s="198"/>
      <c r="AA32" s="182"/>
      <c r="AB32" s="185"/>
      <c r="AC32" s="185"/>
      <c r="AD32" s="185"/>
      <c r="AE32" s="185"/>
      <c r="AF32" s="182"/>
      <c r="AG32" s="182"/>
      <c r="AH32" s="182"/>
      <c r="AI32" s="185"/>
      <c r="AJ32" s="185"/>
      <c r="AK32" s="185"/>
      <c r="AL32" s="182"/>
      <c r="AM32" s="182"/>
      <c r="AN32" s="182"/>
      <c r="AO32" s="182"/>
      <c r="AP32" s="185"/>
      <c r="AQ32" s="185"/>
      <c r="AR32" s="182"/>
      <c r="AS32" s="182"/>
      <c r="AT32" s="182"/>
    </row>
    <row r="33" spans="2:46" s="183" customFormat="1" ht="60.75" customHeight="1">
      <c r="B33" s="198"/>
      <c r="C33" s="185"/>
      <c r="D33" s="199"/>
      <c r="E33" s="185"/>
      <c r="F33" s="185"/>
      <c r="G33" s="185"/>
      <c r="H33" s="185"/>
      <c r="I33" s="185"/>
      <c r="J33" s="185"/>
      <c r="K33" s="185"/>
      <c r="L33" s="185"/>
      <c r="M33" s="185"/>
      <c r="N33" s="185"/>
      <c r="O33" s="185"/>
      <c r="P33" s="185"/>
      <c r="Q33" s="185"/>
      <c r="R33" s="185"/>
      <c r="S33" s="185"/>
      <c r="T33" s="185"/>
      <c r="U33" s="185"/>
      <c r="V33" s="185"/>
      <c r="W33" s="185"/>
      <c r="X33" s="185"/>
      <c r="Y33" s="185"/>
      <c r="Z33" s="198"/>
      <c r="AA33" s="182"/>
      <c r="AB33" s="185"/>
      <c r="AC33" s="185"/>
      <c r="AD33" s="185"/>
      <c r="AE33" s="185"/>
      <c r="AF33" s="182"/>
      <c r="AG33" s="182"/>
      <c r="AH33" s="182"/>
      <c r="AI33" s="185"/>
      <c r="AJ33" s="185"/>
      <c r="AK33" s="185"/>
      <c r="AL33" s="182"/>
      <c r="AM33" s="182"/>
      <c r="AN33" s="182"/>
      <c r="AO33" s="182"/>
      <c r="AP33" s="185"/>
      <c r="AQ33" s="185"/>
      <c r="AR33" s="182"/>
      <c r="AS33" s="182"/>
      <c r="AT33" s="182"/>
    </row>
    <row r="34" spans="2:46" s="183" customFormat="1" ht="60.75" customHeight="1">
      <c r="B34" s="198"/>
      <c r="C34" s="185"/>
      <c r="D34" s="199"/>
      <c r="E34" s="185"/>
      <c r="F34" s="185"/>
      <c r="G34" s="185"/>
      <c r="H34" s="185"/>
      <c r="I34" s="185"/>
      <c r="J34" s="185"/>
      <c r="K34" s="185"/>
      <c r="L34" s="185"/>
      <c r="M34" s="185"/>
      <c r="N34" s="185"/>
      <c r="O34" s="185"/>
      <c r="P34" s="185"/>
      <c r="Q34" s="185"/>
      <c r="R34" s="185"/>
      <c r="S34" s="185"/>
      <c r="T34" s="185"/>
      <c r="U34" s="185"/>
      <c r="V34" s="185"/>
      <c r="W34" s="185"/>
      <c r="X34" s="185"/>
      <c r="Y34" s="185"/>
      <c r="Z34" s="198"/>
      <c r="AA34" s="182"/>
      <c r="AB34" s="185"/>
      <c r="AC34" s="185"/>
      <c r="AD34" s="185"/>
      <c r="AE34" s="185"/>
      <c r="AF34" s="182"/>
      <c r="AG34" s="182"/>
      <c r="AH34" s="182"/>
      <c r="AI34" s="185"/>
      <c r="AJ34" s="185"/>
      <c r="AK34" s="185"/>
      <c r="AL34" s="182"/>
      <c r="AM34" s="182"/>
      <c r="AN34" s="182"/>
      <c r="AO34" s="182"/>
      <c r="AP34" s="185"/>
      <c r="AQ34" s="185"/>
      <c r="AR34" s="182"/>
      <c r="AS34" s="182"/>
      <c r="AT34" s="182"/>
    </row>
    <row r="35" spans="2:46" s="183" customFormat="1" ht="60.75" customHeight="1">
      <c r="B35" s="198"/>
      <c r="C35" s="185"/>
      <c r="D35" s="199"/>
      <c r="E35" s="185"/>
      <c r="F35" s="185"/>
      <c r="G35" s="185"/>
      <c r="H35" s="185"/>
      <c r="I35" s="185"/>
      <c r="J35" s="185"/>
      <c r="K35" s="185"/>
      <c r="L35" s="185"/>
      <c r="M35" s="185"/>
      <c r="N35" s="185"/>
      <c r="O35" s="185"/>
      <c r="P35" s="185"/>
      <c r="Q35" s="185"/>
      <c r="R35" s="185"/>
      <c r="S35" s="185"/>
      <c r="T35" s="185"/>
      <c r="U35" s="185"/>
      <c r="V35" s="185"/>
      <c r="W35" s="185"/>
      <c r="X35" s="185"/>
      <c r="Y35" s="185"/>
      <c r="Z35" s="198"/>
      <c r="AA35" s="182"/>
      <c r="AB35" s="185"/>
      <c r="AC35" s="185"/>
      <c r="AD35" s="185"/>
      <c r="AE35" s="185"/>
      <c r="AF35" s="182"/>
      <c r="AG35" s="182"/>
      <c r="AH35" s="182"/>
      <c r="AI35" s="185"/>
      <c r="AJ35" s="185"/>
      <c r="AK35" s="185"/>
      <c r="AL35" s="182"/>
      <c r="AM35" s="182"/>
      <c r="AN35" s="182"/>
      <c r="AO35" s="182"/>
      <c r="AP35" s="185"/>
      <c r="AQ35" s="185"/>
      <c r="AR35" s="182"/>
      <c r="AS35" s="182"/>
      <c r="AT35" s="182"/>
    </row>
    <row r="36" spans="2:46" s="183" customFormat="1" ht="60.75" customHeight="1">
      <c r="B36" s="198"/>
      <c r="C36" s="185"/>
      <c r="D36" s="199"/>
      <c r="E36" s="185"/>
      <c r="F36" s="185"/>
      <c r="G36" s="185"/>
      <c r="H36" s="185"/>
      <c r="I36" s="185"/>
      <c r="J36" s="185"/>
      <c r="K36" s="185"/>
      <c r="L36" s="185"/>
      <c r="M36" s="185"/>
      <c r="N36" s="185"/>
      <c r="O36" s="185"/>
      <c r="P36" s="185"/>
      <c r="Q36" s="185"/>
      <c r="R36" s="185"/>
      <c r="S36" s="185"/>
      <c r="T36" s="185"/>
      <c r="U36" s="185"/>
      <c r="V36" s="185"/>
      <c r="W36" s="185"/>
      <c r="X36" s="185"/>
      <c r="Y36" s="185"/>
      <c r="Z36" s="198"/>
      <c r="AA36" s="182"/>
      <c r="AB36" s="185"/>
      <c r="AC36" s="185"/>
      <c r="AD36" s="185"/>
      <c r="AE36" s="185"/>
      <c r="AF36" s="182"/>
      <c r="AG36" s="182"/>
      <c r="AH36" s="182"/>
      <c r="AI36" s="185"/>
      <c r="AJ36" s="185"/>
      <c r="AK36" s="185"/>
      <c r="AL36" s="182"/>
      <c r="AM36" s="182"/>
      <c r="AN36" s="182"/>
      <c r="AO36" s="182"/>
      <c r="AP36" s="185"/>
      <c r="AQ36" s="185"/>
      <c r="AR36" s="182"/>
      <c r="AS36" s="182"/>
      <c r="AT36" s="182"/>
    </row>
    <row r="37" spans="2:46" s="183" customFormat="1" ht="60.75" customHeight="1">
      <c r="B37" s="198"/>
      <c r="C37" s="185"/>
      <c r="D37" s="199"/>
      <c r="E37" s="185"/>
      <c r="F37" s="185"/>
      <c r="G37" s="185"/>
      <c r="H37" s="185"/>
      <c r="I37" s="185"/>
      <c r="J37" s="185"/>
      <c r="K37" s="185"/>
      <c r="L37" s="185"/>
      <c r="M37" s="185"/>
      <c r="N37" s="185"/>
      <c r="O37" s="185"/>
      <c r="P37" s="185"/>
      <c r="Q37" s="185"/>
      <c r="R37" s="185"/>
      <c r="S37" s="185"/>
      <c r="T37" s="185"/>
      <c r="U37" s="185"/>
      <c r="V37" s="185"/>
      <c r="W37" s="185"/>
      <c r="X37" s="185"/>
      <c r="Y37" s="185"/>
      <c r="Z37" s="198"/>
      <c r="AA37" s="182"/>
      <c r="AB37" s="185"/>
      <c r="AC37" s="185"/>
      <c r="AD37" s="185"/>
      <c r="AE37" s="185"/>
      <c r="AF37" s="182"/>
      <c r="AG37" s="182"/>
      <c r="AH37" s="182"/>
      <c r="AI37" s="185"/>
      <c r="AJ37" s="185"/>
      <c r="AK37" s="185"/>
      <c r="AL37" s="182"/>
      <c r="AM37" s="182"/>
      <c r="AN37" s="182"/>
      <c r="AO37" s="182"/>
      <c r="AP37" s="185"/>
      <c r="AQ37" s="185"/>
      <c r="AR37" s="182"/>
      <c r="AS37" s="182"/>
      <c r="AT37" s="182"/>
    </row>
    <row r="38" spans="2:46" s="183" customFormat="1" ht="60.75" customHeight="1">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98"/>
      <c r="AA38" s="182"/>
      <c r="AB38" s="185"/>
      <c r="AC38" s="185"/>
      <c r="AD38" s="185"/>
      <c r="AE38" s="185"/>
      <c r="AF38" s="182"/>
      <c r="AG38" s="182"/>
      <c r="AH38" s="182"/>
      <c r="AI38" s="185"/>
      <c r="AJ38" s="185"/>
      <c r="AK38" s="185"/>
      <c r="AL38" s="182"/>
      <c r="AM38" s="182"/>
      <c r="AN38" s="182"/>
      <c r="AO38" s="182"/>
      <c r="AP38" s="185"/>
      <c r="AQ38" s="185"/>
      <c r="AR38" s="182"/>
      <c r="AS38" s="182"/>
      <c r="AT38" s="182"/>
    </row>
    <row r="39" spans="2:46" s="183" customFormat="1" ht="60.75" customHeight="1">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98"/>
      <c r="AA39" s="182"/>
      <c r="AB39" s="185"/>
      <c r="AC39" s="185"/>
      <c r="AD39" s="185"/>
      <c r="AE39" s="185"/>
      <c r="AF39" s="182"/>
      <c r="AG39" s="182"/>
      <c r="AH39" s="182"/>
      <c r="AI39" s="185"/>
      <c r="AJ39" s="185"/>
      <c r="AK39" s="185"/>
      <c r="AL39" s="182"/>
      <c r="AM39" s="182"/>
      <c r="AN39" s="182"/>
      <c r="AO39" s="182"/>
      <c r="AP39" s="185"/>
      <c r="AQ39" s="185"/>
      <c r="AR39" s="182"/>
      <c r="AS39" s="182"/>
      <c r="AT39" s="182"/>
    </row>
    <row r="40" spans="2:46" s="183" customFormat="1" ht="60.75" customHeight="1">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98"/>
      <c r="AA40" s="182"/>
      <c r="AB40" s="185"/>
      <c r="AC40" s="185"/>
      <c r="AD40" s="185"/>
      <c r="AE40" s="185"/>
      <c r="AF40" s="182"/>
      <c r="AG40" s="182"/>
      <c r="AH40" s="182"/>
      <c r="AI40" s="185"/>
      <c r="AJ40" s="185"/>
      <c r="AK40" s="185"/>
      <c r="AL40" s="182"/>
      <c r="AM40" s="182"/>
      <c r="AN40" s="182"/>
      <c r="AO40" s="182"/>
      <c r="AP40" s="185"/>
      <c r="AQ40" s="185"/>
      <c r="AR40" s="182"/>
      <c r="AS40" s="182"/>
      <c r="AT40" s="182"/>
    </row>
    <row r="41" spans="2:46" s="183" customFormat="1" ht="60.75" customHeight="1">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98"/>
      <c r="AA41" s="182"/>
      <c r="AB41" s="185"/>
      <c r="AC41" s="185"/>
      <c r="AD41" s="185"/>
      <c r="AE41" s="185"/>
      <c r="AF41" s="182"/>
      <c r="AG41" s="182"/>
      <c r="AH41" s="182"/>
      <c r="AI41" s="185"/>
      <c r="AJ41" s="185"/>
      <c r="AK41" s="185"/>
      <c r="AL41" s="182"/>
      <c r="AM41" s="182"/>
      <c r="AN41" s="182"/>
      <c r="AO41" s="182"/>
      <c r="AP41" s="185"/>
      <c r="AQ41" s="185"/>
      <c r="AR41" s="182"/>
      <c r="AS41" s="182"/>
      <c r="AT41" s="182"/>
    </row>
  </sheetData>
  <sheetProtection selectLockedCells="1" selectUnlockedCells="1"/>
  <mergeCells count="53">
    <mergeCell ref="AM7:AT7"/>
    <mergeCell ref="B7:C7"/>
    <mergeCell ref="D7:Z7"/>
    <mergeCell ref="AA7:AB7"/>
    <mergeCell ref="AC7:AJ7"/>
    <mergeCell ref="AK7:AL7"/>
    <mergeCell ref="B2:B6"/>
    <mergeCell ref="C5:Q6"/>
    <mergeCell ref="R5:AI6"/>
    <mergeCell ref="AJ5:AT6"/>
    <mergeCell ref="C2:Q4"/>
    <mergeCell ref="R2:AI4"/>
    <mergeCell ref="AJ2:AT2"/>
    <mergeCell ref="AJ3:AT3"/>
    <mergeCell ref="AJ4:AT4"/>
    <mergeCell ref="B10:D10"/>
    <mergeCell ref="E10:T10"/>
    <mergeCell ref="U10:AT10"/>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S11:AS12"/>
    <mergeCell ref="Z11:Z12"/>
    <mergeCell ref="AA11:AA12"/>
    <mergeCell ref="AB11:AB12"/>
    <mergeCell ref="AC11:AC12"/>
    <mergeCell ref="AD11:AD12"/>
    <mergeCell ref="AE11:AE12"/>
    <mergeCell ref="X13:Y13"/>
    <mergeCell ref="AF11:AH11"/>
    <mergeCell ref="AI11:AI12"/>
    <mergeCell ref="AJ11:AJ12"/>
    <mergeCell ref="AK11:AQ11"/>
    <mergeCell ref="X11:Y11"/>
    <mergeCell ref="AT11:AT12"/>
    <mergeCell ref="X14:Y14"/>
    <mergeCell ref="X15:Y15"/>
    <mergeCell ref="X16:Y16"/>
    <mergeCell ref="X17:Y17"/>
    <mergeCell ref="X18:Y18"/>
  </mergeCells>
  <conditionalFormatting sqref="S18">
    <cfRule type="cellIs" dxfId="416" priority="72" stopIfTrue="1" operator="between">
      <formula>0.9</formula>
      <formula>1</formula>
    </cfRule>
    <cfRule type="cellIs" dxfId="415" priority="73" stopIfTrue="1" operator="between">
      <formula>0.7</formula>
      <formula>0.8999</formula>
    </cfRule>
    <cfRule type="cellIs" dxfId="414" priority="74" stopIfTrue="1" operator="between">
      <formula>0</formula>
      <formula>0.699</formula>
    </cfRule>
  </conditionalFormatting>
  <conditionalFormatting sqref="G18">
    <cfRule type="cellIs" dxfId="413" priority="75" stopIfTrue="1" operator="between">
      <formula>0.9</formula>
      <formula>1.05</formula>
    </cfRule>
    <cfRule type="cellIs" dxfId="412" priority="76" stopIfTrue="1" operator="between">
      <formula>0.7</formula>
      <formula>0.8999</formula>
    </cfRule>
    <cfRule type="cellIs" dxfId="411" priority="77" stopIfTrue="1" operator="between">
      <formula>0</formula>
      <formula>0.699</formula>
    </cfRule>
    <cfRule type="cellIs" dxfId="410" priority="78" stopIfTrue="1" operator="greaterThan">
      <formula>1.05</formula>
    </cfRule>
  </conditionalFormatting>
  <conditionalFormatting sqref="S13:S17">
    <cfRule type="cellIs" dxfId="409" priority="34" stopIfTrue="1" operator="between">
      <formula>0.9</formula>
      <formula>1</formula>
    </cfRule>
    <cfRule type="cellIs" dxfId="408" priority="35" stopIfTrue="1" operator="between">
      <formula>0.7</formula>
      <formula>0.8999</formula>
    </cfRule>
    <cfRule type="cellIs" dxfId="407" priority="36" stopIfTrue="1" operator="between">
      <formula>0</formula>
      <formula>0.699</formula>
    </cfRule>
  </conditionalFormatting>
  <conditionalFormatting sqref="G13:G17">
    <cfRule type="cellIs" dxfId="406" priority="37" stopIfTrue="1" operator="between">
      <formula>0.9</formula>
      <formula>1.05</formula>
    </cfRule>
    <cfRule type="cellIs" dxfId="405" priority="38" stopIfTrue="1" operator="between">
      <formula>0.7</formula>
      <formula>0.8999</formula>
    </cfRule>
    <cfRule type="cellIs" dxfId="404" priority="39" stopIfTrue="1" operator="between">
      <formula>0</formula>
      <formula>0.699</formula>
    </cfRule>
    <cfRule type="cellIs" dxfId="403" priority="40" stopIfTrue="1" operator="greaterThan">
      <formula>1.05</formula>
    </cfRule>
  </conditionalFormatting>
  <conditionalFormatting sqref="J13:J17">
    <cfRule type="cellIs" dxfId="402" priority="41" stopIfTrue="1" operator="between">
      <formula>0.9</formula>
      <formula>1.05</formula>
    </cfRule>
    <cfRule type="cellIs" dxfId="401" priority="42" stopIfTrue="1" operator="between">
      <formula>0.7</formula>
      <formula>0.8999</formula>
    </cfRule>
    <cfRule type="cellIs" dxfId="400" priority="43" stopIfTrue="1" operator="between">
      <formula>0</formula>
      <formula>0.699</formula>
    </cfRule>
    <cfRule type="cellIs" dxfId="399" priority="44" stopIfTrue="1" operator="greaterThan">
      <formula>1.05</formula>
    </cfRule>
  </conditionalFormatting>
  <conditionalFormatting sqref="M13:M17">
    <cfRule type="cellIs" dxfId="398" priority="45" stopIfTrue="1" operator="between">
      <formula>0.9</formula>
      <formula>1.05</formula>
    </cfRule>
    <cfRule type="cellIs" dxfId="397" priority="46" stopIfTrue="1" operator="between">
      <formula>0.7</formula>
      <formula>0.8999</formula>
    </cfRule>
    <cfRule type="cellIs" dxfId="396" priority="47" stopIfTrue="1" operator="between">
      <formula>0</formula>
      <formula>0.699</formula>
    </cfRule>
    <cfRule type="cellIs" dxfId="395" priority="48" stopIfTrue="1" operator="greaterThan">
      <formula>1.05</formula>
    </cfRule>
  </conditionalFormatting>
  <conditionalFormatting sqref="P13:P17">
    <cfRule type="cellIs" dxfId="394" priority="49" stopIfTrue="1" operator="between">
      <formula>0.9</formula>
      <formula>1.05</formula>
    </cfRule>
    <cfRule type="cellIs" dxfId="393" priority="50" stopIfTrue="1" operator="between">
      <formula>0.7</formula>
      <formula>0.8999</formula>
    </cfRule>
    <cfRule type="cellIs" dxfId="392" priority="51" stopIfTrue="1" operator="between">
      <formula>0</formula>
      <formula>0.699</formula>
    </cfRule>
    <cfRule type="cellIs" dxfId="391" priority="52" stopIfTrue="1" operator="greaterThan">
      <formula>1.05</formula>
    </cfRule>
  </conditionalFormatting>
  <conditionalFormatting sqref="S13:S17">
    <cfRule type="cellIs" dxfId="390" priority="53" stopIfTrue="1" operator="between">
      <formula>0.9</formula>
      <formula>1</formula>
    </cfRule>
    <cfRule type="cellIs" dxfId="389" priority="54" stopIfTrue="1" operator="between">
      <formula>0.7</formula>
      <formula>0.8999</formula>
    </cfRule>
    <cfRule type="cellIs" dxfId="388" priority="55" stopIfTrue="1" operator="between">
      <formula>0</formula>
      <formula>0.699</formula>
    </cfRule>
  </conditionalFormatting>
  <conditionalFormatting sqref="G13:G17">
    <cfRule type="cellIs" dxfId="387" priority="56" stopIfTrue="1" operator="between">
      <formula>0.9</formula>
      <formula>1.05</formula>
    </cfRule>
    <cfRule type="cellIs" dxfId="386" priority="57" stopIfTrue="1" operator="between">
      <formula>0.7</formula>
      <formula>0.8999</formula>
    </cfRule>
    <cfRule type="cellIs" dxfId="385" priority="58" stopIfTrue="1" operator="between">
      <formula>0</formula>
      <formula>0.699</formula>
    </cfRule>
    <cfRule type="cellIs" dxfId="384" priority="59" stopIfTrue="1" operator="greaterThan">
      <formula>1.05</formula>
    </cfRule>
  </conditionalFormatting>
  <conditionalFormatting sqref="J13:J17">
    <cfRule type="cellIs" dxfId="383" priority="60" stopIfTrue="1" operator="between">
      <formula>0.9</formula>
      <formula>1.05</formula>
    </cfRule>
    <cfRule type="cellIs" dxfId="382" priority="61" stopIfTrue="1" operator="between">
      <formula>0.7</formula>
      <formula>0.8999</formula>
    </cfRule>
    <cfRule type="cellIs" dxfId="381" priority="62" stopIfTrue="1" operator="between">
      <formula>0</formula>
      <formula>0.699</formula>
    </cfRule>
    <cfRule type="cellIs" dxfId="380" priority="63" stopIfTrue="1" operator="greaterThan">
      <formula>1.05</formula>
    </cfRule>
  </conditionalFormatting>
  <conditionalFormatting sqref="M13:M17">
    <cfRule type="cellIs" dxfId="379" priority="64" stopIfTrue="1" operator="between">
      <formula>0.9</formula>
      <formula>1.05</formula>
    </cfRule>
    <cfRule type="cellIs" dxfId="378" priority="65" stopIfTrue="1" operator="between">
      <formula>0.7</formula>
      <formula>0.8999</formula>
    </cfRule>
    <cfRule type="cellIs" dxfId="377" priority="66" stopIfTrue="1" operator="between">
      <formula>0</formula>
      <formula>0.699</formula>
    </cfRule>
    <cfRule type="cellIs" dxfId="376" priority="67" stopIfTrue="1" operator="greaterThan">
      <formula>1.05</formula>
    </cfRule>
  </conditionalFormatting>
  <conditionalFormatting sqref="P13:P17">
    <cfRule type="cellIs" dxfId="375" priority="68" stopIfTrue="1" operator="between">
      <formula>0.9</formula>
      <formula>1.05</formula>
    </cfRule>
    <cfRule type="cellIs" dxfId="374" priority="69" stopIfTrue="1" operator="between">
      <formula>0.7</formula>
      <formula>0.8999</formula>
    </cfRule>
    <cfRule type="cellIs" dxfId="373" priority="70" stopIfTrue="1" operator="between">
      <formula>0</formula>
      <formula>0.699</formula>
    </cfRule>
    <cfRule type="cellIs" dxfId="372" priority="71" stopIfTrue="1" operator="greaterThan">
      <formula>1.05</formula>
    </cfRule>
  </conditionalFormatting>
  <conditionalFormatting sqref="G13:S17 G18:I18 Q18:S18">
    <cfRule type="colorScale" priority="29">
      <colorScale>
        <cfvo type="min"/>
        <cfvo type="max"/>
        <color theme="0" tint="-4.9989318521683403E-2"/>
        <color theme="0" tint="-4.9989318521683403E-2"/>
      </colorScale>
    </cfRule>
    <cfRule type="colorScale" priority="155">
      <colorScale>
        <cfvo type="min"/>
        <cfvo type="max"/>
        <color theme="0" tint="-4.9989318521683403E-2"/>
        <color theme="0" tint="-4.9989318521683403E-2"/>
      </colorScale>
    </cfRule>
    <cfRule type="colorScale" priority="156">
      <colorScale>
        <cfvo type="min"/>
        <cfvo type="max"/>
        <color theme="0"/>
        <color theme="0"/>
      </colorScale>
    </cfRule>
    <cfRule type="colorScale" priority="157">
      <colorScale>
        <cfvo type="min"/>
        <cfvo type="max"/>
        <color theme="0" tint="-4.9989318521683403E-2"/>
        <color theme="0" tint="-4.9989318521683403E-2"/>
      </colorScale>
    </cfRule>
  </conditionalFormatting>
  <conditionalFormatting sqref="G18:I18 Q18:S18">
    <cfRule type="colorScale" priority="158">
      <colorScale>
        <cfvo type="min"/>
        <cfvo type="max"/>
        <color theme="0" tint="-4.9989318521683403E-2"/>
        <color theme="0" tint="-4.9989318521683403E-2"/>
      </colorScale>
    </cfRule>
  </conditionalFormatting>
  <conditionalFormatting sqref="J18">
    <cfRule type="cellIs" dxfId="371" priority="2" stopIfTrue="1" operator="between">
      <formula>0.9</formula>
      <formula>1.05</formula>
    </cfRule>
    <cfRule type="cellIs" dxfId="370" priority="3" stopIfTrue="1" operator="between">
      <formula>0.7</formula>
      <formula>0.8999</formula>
    </cfRule>
    <cfRule type="cellIs" dxfId="369" priority="4" stopIfTrue="1" operator="between">
      <formula>0</formula>
      <formula>0.699</formula>
    </cfRule>
    <cfRule type="cellIs" dxfId="368" priority="5" stopIfTrue="1" operator="greaterThan">
      <formula>1.05</formula>
    </cfRule>
  </conditionalFormatting>
  <conditionalFormatting sqref="M18">
    <cfRule type="cellIs" dxfId="367" priority="6" stopIfTrue="1" operator="between">
      <formula>0.9</formula>
      <formula>1.05</formula>
    </cfRule>
    <cfRule type="cellIs" dxfId="366" priority="7" stopIfTrue="1" operator="between">
      <formula>0.7</formula>
      <formula>0.8999</formula>
    </cfRule>
    <cfRule type="cellIs" dxfId="365" priority="8" stopIfTrue="1" operator="between">
      <formula>0</formula>
      <formula>0.699</formula>
    </cfRule>
    <cfRule type="cellIs" dxfId="364" priority="9" stopIfTrue="1" operator="greaterThan">
      <formula>1.05</formula>
    </cfRule>
  </conditionalFormatting>
  <conditionalFormatting sqref="P18">
    <cfRule type="cellIs" dxfId="363" priority="10" stopIfTrue="1" operator="between">
      <formula>0.9</formula>
      <formula>1.05</formula>
    </cfRule>
    <cfRule type="cellIs" dxfId="362" priority="11" stopIfTrue="1" operator="between">
      <formula>0.7</formula>
      <formula>0.8999</formula>
    </cfRule>
    <cfRule type="cellIs" dxfId="361" priority="12" stopIfTrue="1" operator="between">
      <formula>0</formula>
      <formula>0.699</formula>
    </cfRule>
    <cfRule type="cellIs" dxfId="360" priority="13" stopIfTrue="1" operator="greaterThan">
      <formula>1.05</formula>
    </cfRule>
  </conditionalFormatting>
  <conditionalFormatting sqref="J18">
    <cfRule type="cellIs" dxfId="359" priority="14" stopIfTrue="1" operator="between">
      <formula>0.9</formula>
      <formula>1.05</formula>
    </cfRule>
    <cfRule type="cellIs" dxfId="358" priority="15" stopIfTrue="1" operator="between">
      <formula>0.7</formula>
      <formula>0.8999</formula>
    </cfRule>
    <cfRule type="cellIs" dxfId="357" priority="16" stopIfTrue="1" operator="between">
      <formula>0</formula>
      <formula>0.699</formula>
    </cfRule>
    <cfRule type="cellIs" dxfId="356" priority="17" stopIfTrue="1" operator="greaterThan">
      <formula>1.05</formula>
    </cfRule>
  </conditionalFormatting>
  <conditionalFormatting sqref="M18">
    <cfRule type="cellIs" dxfId="355" priority="18" stopIfTrue="1" operator="between">
      <formula>0.9</formula>
      <formula>1.05</formula>
    </cfRule>
    <cfRule type="cellIs" dxfId="354" priority="19" stopIfTrue="1" operator="between">
      <formula>0.7</formula>
      <formula>0.8999</formula>
    </cfRule>
    <cfRule type="cellIs" dxfId="353" priority="20" stopIfTrue="1" operator="between">
      <formula>0</formula>
      <formula>0.699</formula>
    </cfRule>
    <cfRule type="cellIs" dxfId="352" priority="21" stopIfTrue="1" operator="greaterThan">
      <formula>1.05</formula>
    </cfRule>
  </conditionalFormatting>
  <conditionalFormatting sqref="P18">
    <cfRule type="cellIs" dxfId="351" priority="22" stopIfTrue="1" operator="between">
      <formula>0.9</formula>
      <formula>1.05</formula>
    </cfRule>
    <cfRule type="cellIs" dxfId="350" priority="23" stopIfTrue="1" operator="between">
      <formula>0.7</formula>
      <formula>0.8999</formula>
    </cfRule>
    <cfRule type="cellIs" dxfId="349" priority="24" stopIfTrue="1" operator="between">
      <formula>0</formula>
      <formula>0.699</formula>
    </cfRule>
    <cfRule type="cellIs" dxfId="348" priority="25" stopIfTrue="1" operator="greaterThan">
      <formula>1.05</formula>
    </cfRule>
  </conditionalFormatting>
  <conditionalFormatting sqref="J18:P18">
    <cfRule type="colorScale" priority="1">
      <colorScale>
        <cfvo type="min"/>
        <cfvo type="max"/>
        <color theme="0" tint="-4.9989318521683403E-2"/>
        <color theme="0" tint="-4.9989318521683403E-2"/>
      </colorScale>
    </cfRule>
    <cfRule type="colorScale" priority="26">
      <colorScale>
        <cfvo type="min"/>
        <cfvo type="max"/>
        <color theme="0" tint="-4.9989318521683403E-2"/>
        <color theme="0" tint="-4.9989318521683403E-2"/>
      </colorScale>
    </cfRule>
    <cfRule type="colorScale" priority="27">
      <colorScale>
        <cfvo type="min"/>
        <cfvo type="max"/>
        <color theme="0"/>
        <color theme="0"/>
      </colorScale>
    </cfRule>
    <cfRule type="colorScale" priority="28">
      <colorScale>
        <cfvo type="min"/>
        <cfvo type="max"/>
        <color theme="0" tint="-4.9989318521683403E-2"/>
        <color theme="0" tint="-4.9989318521683403E-2"/>
      </colorScale>
    </cfRule>
  </conditionalFormatting>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A14:AA17 AB13:AB41">
      <formula1>"Alcaldía Local,Central,Sectorial,"</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scale="12" fitToHeight="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CPAD\OAP\POA\[4.1 DT 17-01-2022.xlsx]datos'!#REF!</xm:f>
          </x14:formula1>
          <xm:sqref>AK13:AK18</xm:sqref>
        </x14:dataValidation>
        <x14:dataValidation type="list" operator="equal" allowBlank="1" showErrorMessage="1">
          <x14:formula1>
            <xm:f>'D:\AAA SDSCJ CPAD\OAP\POA\[4.1 DT 17-01-2022.xlsx]datos'!#REF!</xm:f>
          </x14:formula1>
          <xm:sqref>AP13:AQ18</xm:sqref>
        </x14:dataValidation>
        <x14:dataValidation type="list" allowBlank="1" showInputMessage="1" showErrorMessage="1">
          <x14:formula1>
            <xm:f>'C:\Users\luis.arias\Downloads\[F-DS-524_V MATRIZ DOFA Dirección Técnica 2023 (2).xlsx]datos'!#REF!</xm:f>
          </x14:formula1>
          <xm:sqref>AM7:AT7</xm:sqref>
        </x14:dataValidation>
        <x14:dataValidation type="list" errorStyle="information" operator="equal" showInputMessage="1" showErrorMessage="1" prompt="Escoja el Proceso del Menú desplegable">
          <x14:formula1>
            <xm:f>'C:\Users\luis.arias\Downloads\[F-DS-524_V MATRIZ DOFA Dirección Técnica 2023 (2).xlsx]datos'!#REF!</xm:f>
          </x14:formula1>
          <xm:sqref>D7:Z7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0"/>
  <sheetViews>
    <sheetView showGridLines="0" tabSelected="1" topLeftCell="A2" zoomScale="70" zoomScaleNormal="70" workbookViewId="0">
      <selection activeCell="C42" sqref="C42:O44"/>
    </sheetView>
  </sheetViews>
  <sheetFormatPr baseColWidth="10" defaultColWidth="11.42578125" defaultRowHeight="15"/>
  <cols>
    <col min="3" max="15" width="12.28515625" style="50" customWidth="1"/>
  </cols>
  <sheetData>
    <row r="2" spans="2:16" ht="15.75" thickBot="1"/>
    <row r="3" spans="2:16">
      <c r="B3" s="1"/>
      <c r="C3" s="51"/>
      <c r="D3" s="51"/>
      <c r="E3" s="51"/>
      <c r="F3" s="51"/>
      <c r="G3" s="51"/>
      <c r="H3" s="51"/>
      <c r="I3" s="51"/>
      <c r="J3" s="51"/>
      <c r="K3" s="51"/>
      <c r="L3" s="51"/>
      <c r="M3" s="51"/>
      <c r="N3" s="51"/>
      <c r="O3" s="51"/>
      <c r="P3" s="3"/>
    </row>
    <row r="4" spans="2:16">
      <c r="B4" s="4"/>
      <c r="P4" s="5"/>
    </row>
    <row r="5" spans="2:16">
      <c r="B5" s="4"/>
      <c r="P5" s="5"/>
    </row>
    <row r="6" spans="2:16">
      <c r="B6" s="4"/>
      <c r="P6" s="5"/>
    </row>
    <row r="7" spans="2:16">
      <c r="B7" s="4"/>
      <c r="P7" s="5"/>
    </row>
    <row r="8" spans="2:16">
      <c r="B8" s="4"/>
      <c r="P8" s="5"/>
    </row>
    <row r="9" spans="2:16">
      <c r="B9" s="4"/>
      <c r="P9" s="5"/>
    </row>
    <row r="10" spans="2:16">
      <c r="B10" s="4"/>
      <c r="P10" s="5"/>
    </row>
    <row r="11" spans="2:16">
      <c r="B11" s="4"/>
      <c r="P11" s="5"/>
    </row>
    <row r="12" spans="2:16">
      <c r="B12" s="4"/>
      <c r="P12" s="5"/>
    </row>
    <row r="13" spans="2:16">
      <c r="B13" s="4"/>
      <c r="P13" s="5"/>
    </row>
    <row r="14" spans="2:16">
      <c r="B14" s="4"/>
      <c r="P14" s="5"/>
    </row>
    <row r="15" spans="2:16">
      <c r="B15" s="4"/>
      <c r="P15" s="5"/>
    </row>
    <row r="16" spans="2:16">
      <c r="B16" s="4"/>
      <c r="P16" s="5"/>
    </row>
    <row r="17" spans="2:16">
      <c r="B17" s="4"/>
      <c r="P17" s="5"/>
    </row>
    <row r="18" spans="2:16">
      <c r="B18" s="4"/>
      <c r="P18" s="5"/>
    </row>
    <row r="19" spans="2:16">
      <c r="B19" s="4"/>
      <c r="P19" s="5"/>
    </row>
    <row r="20" spans="2:16">
      <c r="B20" s="4"/>
      <c r="P20" s="5"/>
    </row>
    <row r="21" spans="2:16">
      <c r="B21" s="4"/>
      <c r="P21" s="5"/>
    </row>
    <row r="22" spans="2:16">
      <c r="B22" s="4"/>
      <c r="P22" s="5"/>
    </row>
    <row r="23" spans="2:16">
      <c r="B23" s="4"/>
      <c r="P23" s="5"/>
    </row>
    <row r="24" spans="2:16">
      <c r="B24" s="4"/>
      <c r="P24" s="5"/>
    </row>
    <row r="25" spans="2:16">
      <c r="B25" s="4"/>
      <c r="P25" s="5"/>
    </row>
    <row r="26" spans="2:16">
      <c r="B26" s="4"/>
      <c r="P26" s="5"/>
    </row>
    <row r="27" spans="2:16">
      <c r="B27" s="4"/>
      <c r="P27" s="5"/>
    </row>
    <row r="28" spans="2:16">
      <c r="B28" s="4"/>
      <c r="P28" s="5"/>
    </row>
    <row r="29" spans="2:16">
      <c r="B29" s="4"/>
      <c r="P29" s="5"/>
    </row>
    <row r="30" spans="2:16">
      <c r="B30" s="4"/>
      <c r="P30" s="5"/>
    </row>
    <row r="31" spans="2:16">
      <c r="B31" s="4"/>
      <c r="P31" s="5"/>
    </row>
    <row r="32" spans="2:16">
      <c r="B32" s="4"/>
      <c r="P32" s="5"/>
    </row>
    <row r="33" spans="2:16">
      <c r="B33" s="4"/>
      <c r="P33" s="5"/>
    </row>
    <row r="34" spans="2:16">
      <c r="B34" s="4"/>
      <c r="P34" s="5"/>
    </row>
    <row r="35" spans="2:16">
      <c r="B35" s="4"/>
      <c r="P35" s="5"/>
    </row>
    <row r="36" spans="2:16">
      <c r="B36" s="4"/>
      <c r="P36" s="5"/>
    </row>
    <row r="37" spans="2:16" ht="18.75" customHeight="1">
      <c r="B37" s="4"/>
      <c r="C37" s="611" t="s">
        <v>987</v>
      </c>
      <c r="D37" s="611"/>
      <c r="E37" s="611"/>
      <c r="F37" s="611"/>
      <c r="G37" s="611"/>
      <c r="H37" s="611"/>
      <c r="I37" s="611"/>
      <c r="J37" s="611"/>
      <c r="K37" s="611"/>
      <c r="L37" s="611"/>
      <c r="M37" s="611"/>
      <c r="N37" s="611"/>
      <c r="O37" s="611"/>
      <c r="P37" s="5"/>
    </row>
    <row r="38" spans="2:16" ht="18.75" customHeight="1">
      <c r="B38" s="4"/>
      <c r="C38" s="611"/>
      <c r="D38" s="611"/>
      <c r="E38" s="611"/>
      <c r="F38" s="611"/>
      <c r="G38" s="611"/>
      <c r="H38" s="611"/>
      <c r="I38" s="611"/>
      <c r="J38" s="611"/>
      <c r="K38" s="611"/>
      <c r="L38" s="611"/>
      <c r="M38" s="611"/>
      <c r="N38" s="611"/>
      <c r="O38" s="611"/>
      <c r="P38" s="5"/>
    </row>
    <row r="39" spans="2:16" ht="18.75" customHeight="1">
      <c r="B39" s="4"/>
      <c r="C39" s="611"/>
      <c r="D39" s="611"/>
      <c r="E39" s="611"/>
      <c r="F39" s="611"/>
      <c r="G39" s="611"/>
      <c r="H39" s="611"/>
      <c r="I39" s="611"/>
      <c r="J39" s="611"/>
      <c r="K39" s="611"/>
      <c r="L39" s="611"/>
      <c r="M39" s="611"/>
      <c r="N39" s="611"/>
      <c r="O39" s="611"/>
      <c r="P39" s="5"/>
    </row>
    <row r="40" spans="2:16" ht="18.75" customHeight="1">
      <c r="B40" s="4"/>
      <c r="C40" s="611"/>
      <c r="D40" s="611"/>
      <c r="E40" s="611"/>
      <c r="F40" s="611"/>
      <c r="G40" s="611"/>
      <c r="H40" s="611"/>
      <c r="I40" s="611"/>
      <c r="J40" s="611"/>
      <c r="K40" s="611"/>
      <c r="L40" s="611"/>
      <c r="M40" s="611"/>
      <c r="N40" s="611"/>
      <c r="O40" s="611"/>
      <c r="P40" s="5"/>
    </row>
    <row r="41" spans="2:16" ht="18.75" customHeight="1">
      <c r="B41" s="4"/>
      <c r="C41" s="611"/>
      <c r="D41" s="611"/>
      <c r="E41" s="611"/>
      <c r="F41" s="611"/>
      <c r="G41" s="611"/>
      <c r="H41" s="611"/>
      <c r="I41" s="611"/>
      <c r="J41" s="611"/>
      <c r="K41" s="611"/>
      <c r="L41" s="611"/>
      <c r="M41" s="611"/>
      <c r="N41" s="611"/>
      <c r="O41" s="611"/>
      <c r="P41" s="5"/>
    </row>
    <row r="42" spans="2:16" ht="18.75" customHeight="1">
      <c r="B42" s="4"/>
      <c r="C42" s="611" t="s">
        <v>4</v>
      </c>
      <c r="D42" s="611"/>
      <c r="E42" s="611"/>
      <c r="F42" s="611"/>
      <c r="G42" s="611"/>
      <c r="H42" s="611"/>
      <c r="I42" s="611"/>
      <c r="J42" s="611"/>
      <c r="K42" s="611"/>
      <c r="L42" s="611"/>
      <c r="M42" s="611"/>
      <c r="N42" s="611"/>
      <c r="O42" s="611"/>
      <c r="P42" s="5"/>
    </row>
    <row r="43" spans="2:16" ht="31.5" customHeight="1">
      <c r="B43" s="4"/>
      <c r="C43" s="611"/>
      <c r="D43" s="611"/>
      <c r="E43" s="611"/>
      <c r="F43" s="611"/>
      <c r="G43" s="611"/>
      <c r="H43" s="611"/>
      <c r="I43" s="611"/>
      <c r="J43" s="611"/>
      <c r="K43" s="611"/>
      <c r="L43" s="611"/>
      <c r="M43" s="611"/>
      <c r="N43" s="611"/>
      <c r="O43" s="611"/>
      <c r="P43" s="5"/>
    </row>
    <row r="44" spans="2:16" ht="36" customHeight="1">
      <c r="B44" s="4"/>
      <c r="C44" s="611"/>
      <c r="D44" s="611"/>
      <c r="E44" s="611"/>
      <c r="F44" s="611"/>
      <c r="G44" s="611"/>
      <c r="H44" s="611"/>
      <c r="I44" s="611"/>
      <c r="J44" s="611"/>
      <c r="K44" s="611"/>
      <c r="L44" s="611"/>
      <c r="M44" s="611"/>
      <c r="N44" s="611"/>
      <c r="O44" s="611"/>
      <c r="P44" s="5"/>
    </row>
    <row r="45" spans="2:16" ht="6" customHeight="1">
      <c r="B45" s="4"/>
      <c r="C45" s="52"/>
      <c r="D45" s="52"/>
      <c r="E45" s="52"/>
      <c r="F45" s="52"/>
      <c r="G45" s="52"/>
      <c r="H45" s="52"/>
      <c r="I45" s="52"/>
      <c r="J45" s="52"/>
      <c r="K45" s="52"/>
      <c r="L45" s="52"/>
      <c r="M45" s="52"/>
      <c r="N45" s="52"/>
      <c r="O45" s="52"/>
      <c r="P45" s="5"/>
    </row>
    <row r="46" spans="2:16" ht="23.25" customHeight="1">
      <c r="B46" s="4"/>
      <c r="C46" s="611" t="s">
        <v>988</v>
      </c>
      <c r="D46" s="611"/>
      <c r="E46" s="611"/>
      <c r="F46" s="611"/>
      <c r="G46" s="611"/>
      <c r="H46" s="611"/>
      <c r="I46" s="611"/>
      <c r="J46" s="611"/>
      <c r="K46" s="611"/>
      <c r="L46" s="611"/>
      <c r="M46" s="611"/>
      <c r="N46" s="611"/>
      <c r="O46" s="611"/>
      <c r="P46" s="5"/>
    </row>
    <row r="47" spans="2:16" ht="23.25" customHeight="1">
      <c r="B47" s="4"/>
      <c r="C47" s="611"/>
      <c r="D47" s="611"/>
      <c r="E47" s="611"/>
      <c r="F47" s="611"/>
      <c r="G47" s="611"/>
      <c r="H47" s="611"/>
      <c r="I47" s="611"/>
      <c r="J47" s="611"/>
      <c r="K47" s="611"/>
      <c r="L47" s="611"/>
      <c r="M47" s="611"/>
      <c r="N47" s="611"/>
      <c r="O47" s="611"/>
      <c r="P47" s="5"/>
    </row>
    <row r="48" spans="2:16" ht="23.25" customHeight="1">
      <c r="B48" s="4"/>
      <c r="C48" s="611"/>
      <c r="D48" s="611"/>
      <c r="E48" s="611"/>
      <c r="F48" s="611"/>
      <c r="G48" s="611"/>
      <c r="H48" s="611"/>
      <c r="I48" s="611"/>
      <c r="J48" s="611"/>
      <c r="K48" s="611"/>
      <c r="L48" s="611"/>
      <c r="M48" s="611"/>
      <c r="N48" s="611"/>
      <c r="O48" s="611"/>
      <c r="P48" s="5"/>
    </row>
    <row r="49" spans="2:16" ht="15" customHeight="1">
      <c r="B49" s="4"/>
      <c r="C49" s="612"/>
      <c r="D49" s="612"/>
      <c r="E49" s="612"/>
      <c r="F49" s="612"/>
      <c r="G49" s="612"/>
      <c r="H49" s="612"/>
      <c r="I49" s="612"/>
      <c r="J49" s="612"/>
      <c r="K49" s="612"/>
      <c r="L49" s="612"/>
      <c r="M49" s="612"/>
      <c r="N49" s="612"/>
      <c r="O49" s="612"/>
      <c r="P49" s="5"/>
    </row>
    <row r="50" spans="2:16" ht="15.75" thickBot="1">
      <c r="B50" s="6"/>
      <c r="C50" s="53"/>
      <c r="D50" s="53"/>
      <c r="E50" s="53"/>
      <c r="F50" s="53"/>
      <c r="G50" s="53"/>
      <c r="H50" s="53"/>
      <c r="I50" s="53"/>
      <c r="J50" s="53"/>
      <c r="K50" s="53"/>
      <c r="L50" s="53"/>
      <c r="M50" s="53"/>
      <c r="N50" s="53"/>
      <c r="O50" s="53"/>
      <c r="P50" s="8"/>
    </row>
  </sheetData>
  <mergeCells count="4">
    <mergeCell ref="C37:O41"/>
    <mergeCell ref="C42:O44"/>
    <mergeCell ref="C46:O48"/>
    <mergeCell ref="C49:O4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7"/>
  <sheetViews>
    <sheetView showGridLines="0" view="pageBreakPreview" zoomScale="60" zoomScaleNormal="70" workbookViewId="0">
      <selection activeCell="BB86" sqref="BB86"/>
    </sheetView>
  </sheetViews>
  <sheetFormatPr baseColWidth="10" defaultColWidth="20.5703125" defaultRowHeight="12.75" customHeight="1"/>
  <cols>
    <col min="1" max="1" width="7" customWidth="1"/>
    <col min="2" max="2" width="20.140625" style="181" customWidth="1"/>
    <col min="3" max="3" width="43.28515625" style="181" customWidth="1"/>
    <col min="4" max="4" width="11.140625" style="182" customWidth="1"/>
    <col min="5" max="5" width="8.42578125" style="181" customWidth="1"/>
    <col min="6" max="6" width="9.5703125" style="181" customWidth="1"/>
    <col min="7" max="7" width="16.7109375" style="181" customWidth="1"/>
    <col min="8" max="8" width="9.5703125" style="181" customWidth="1"/>
    <col min="9" max="9" width="8" style="181" customWidth="1"/>
    <col min="10" max="10" width="16.5703125" style="181" customWidth="1"/>
    <col min="11" max="11" width="11" style="181" customWidth="1"/>
    <col min="12" max="13" width="12" style="181" customWidth="1"/>
    <col min="14" max="14" width="10.140625" style="181" customWidth="1"/>
    <col min="15" max="15" width="10.7109375" style="181" customWidth="1"/>
    <col min="16" max="16" width="10.85546875" style="181" customWidth="1"/>
    <col min="17" max="17" width="11" style="181" customWidth="1"/>
    <col min="18" max="18" width="13" style="181" customWidth="1"/>
    <col min="19" max="19" width="11.5703125" style="181" customWidth="1"/>
    <col min="20" max="20" width="14.85546875" style="181" customWidth="1"/>
    <col min="21" max="21" width="19.42578125" style="181" customWidth="1"/>
    <col min="22" max="22" width="36.85546875" style="181" customWidth="1"/>
    <col min="23" max="24" width="22.5703125" style="181" customWidth="1"/>
    <col min="25" max="25" width="20.5703125" style="181" customWidth="1"/>
    <col min="26" max="36" width="20.5703125" style="183" customWidth="1"/>
    <col min="37" max="37" width="26.7109375" style="183" customWidth="1"/>
    <col min="38" max="42" width="20.5703125" style="183" customWidth="1"/>
    <col min="43" max="43" width="24.85546875" style="183" customWidth="1"/>
    <col min="44" max="46" width="20.5703125" style="183" customWidth="1"/>
    <col min="47" max="47" width="20.5703125" style="182" customWidth="1"/>
    <col min="48" max="235" width="20.5703125" style="181" customWidth="1"/>
  </cols>
  <sheetData>
    <row r="1" spans="2:235" ht="12.75" customHeight="1" thickBot="1"/>
    <row r="2" spans="2:235" s="481" customFormat="1" ht="18" customHeight="1" thickBot="1">
      <c r="B2" s="781"/>
      <c r="C2" s="760" t="s">
        <v>34</v>
      </c>
      <c r="D2" s="761"/>
      <c r="E2" s="761"/>
      <c r="F2" s="761"/>
      <c r="G2" s="761"/>
      <c r="H2" s="761"/>
      <c r="I2" s="761"/>
      <c r="J2" s="761"/>
      <c r="K2" s="761"/>
      <c r="L2" s="761"/>
      <c r="M2" s="761"/>
      <c r="N2" s="761"/>
      <c r="O2" s="761"/>
      <c r="P2" s="761"/>
      <c r="Q2" s="762"/>
      <c r="R2" s="766" t="s">
        <v>35</v>
      </c>
      <c r="S2" s="767"/>
      <c r="T2" s="767"/>
      <c r="U2" s="767"/>
      <c r="V2" s="767"/>
      <c r="W2" s="767"/>
      <c r="X2" s="767"/>
      <c r="Y2" s="767"/>
      <c r="Z2" s="767"/>
      <c r="AA2" s="767"/>
      <c r="AB2" s="767"/>
      <c r="AC2" s="767"/>
      <c r="AD2" s="767"/>
      <c r="AE2" s="767"/>
      <c r="AF2" s="767"/>
      <c r="AG2" s="767"/>
      <c r="AH2" s="767"/>
      <c r="AI2" s="768"/>
      <c r="AJ2" s="775" t="s">
        <v>36</v>
      </c>
      <c r="AK2" s="776"/>
      <c r="AL2" s="776"/>
      <c r="AM2" s="776"/>
      <c r="AN2" s="776"/>
      <c r="AO2" s="776"/>
      <c r="AP2" s="776"/>
      <c r="AQ2" s="776"/>
      <c r="AR2" s="776"/>
      <c r="AS2" s="776"/>
      <c r="AT2" s="776"/>
      <c r="AU2" s="479"/>
      <c r="AV2" s="480"/>
      <c r="AW2" s="480"/>
      <c r="AX2" s="480"/>
      <c r="AY2" s="480"/>
      <c r="AZ2" s="480"/>
      <c r="BA2" s="480"/>
      <c r="BB2" s="480"/>
      <c r="BC2" s="480"/>
      <c r="BD2" s="480"/>
      <c r="BE2" s="480"/>
      <c r="BF2" s="480"/>
      <c r="BG2" s="480"/>
      <c r="BH2" s="480"/>
      <c r="BI2" s="480"/>
      <c r="BJ2" s="480"/>
      <c r="BK2" s="480"/>
      <c r="BL2" s="480"/>
      <c r="BM2" s="480"/>
      <c r="BN2" s="480"/>
      <c r="BO2" s="480"/>
      <c r="BP2" s="480"/>
      <c r="BQ2" s="480"/>
      <c r="BR2" s="480"/>
      <c r="BS2" s="480"/>
      <c r="BT2" s="480"/>
      <c r="BU2" s="480"/>
      <c r="BV2" s="480"/>
      <c r="BW2" s="480"/>
      <c r="BX2" s="480"/>
      <c r="BY2" s="480"/>
      <c r="BZ2" s="480"/>
      <c r="CA2" s="480"/>
      <c r="CB2" s="480"/>
      <c r="CC2" s="480"/>
      <c r="CD2" s="480"/>
      <c r="CE2" s="480"/>
      <c r="CF2" s="480"/>
      <c r="CG2" s="480"/>
      <c r="CH2" s="480"/>
      <c r="CI2" s="480"/>
      <c r="CJ2" s="480"/>
      <c r="CK2" s="480"/>
      <c r="CL2" s="480"/>
      <c r="CM2" s="480"/>
      <c r="CN2" s="480"/>
      <c r="CO2" s="480"/>
      <c r="CP2" s="480"/>
      <c r="CQ2" s="480"/>
      <c r="CR2" s="480"/>
      <c r="CS2" s="480"/>
      <c r="CT2" s="480"/>
      <c r="CU2" s="480"/>
      <c r="CV2" s="480"/>
      <c r="CW2" s="480"/>
      <c r="CX2" s="480"/>
      <c r="CY2" s="480"/>
      <c r="CZ2" s="480"/>
      <c r="DA2" s="480"/>
      <c r="DB2" s="480"/>
      <c r="DC2" s="480"/>
      <c r="DD2" s="480"/>
      <c r="DE2" s="480"/>
      <c r="DF2" s="480"/>
      <c r="DG2" s="480"/>
      <c r="DH2" s="480"/>
      <c r="DI2" s="480"/>
      <c r="DJ2" s="480"/>
      <c r="DK2" s="480"/>
      <c r="DL2" s="480"/>
      <c r="DM2" s="480"/>
      <c r="DN2" s="480"/>
      <c r="DO2" s="480"/>
      <c r="DP2" s="480"/>
      <c r="DQ2" s="480"/>
      <c r="DR2" s="480"/>
      <c r="DS2" s="480"/>
      <c r="DT2" s="480"/>
      <c r="DU2" s="480"/>
      <c r="DV2" s="480"/>
      <c r="DW2" s="480"/>
      <c r="DX2" s="480"/>
      <c r="DY2" s="480"/>
      <c r="DZ2" s="480"/>
      <c r="EA2" s="480"/>
      <c r="EB2" s="480"/>
      <c r="EC2" s="480"/>
      <c r="ED2" s="480"/>
      <c r="EE2" s="480"/>
      <c r="EF2" s="480"/>
      <c r="EG2" s="480"/>
      <c r="EH2" s="480"/>
      <c r="EI2" s="480"/>
      <c r="EJ2" s="480"/>
      <c r="EK2" s="480"/>
      <c r="EL2" s="480"/>
      <c r="EM2" s="480"/>
      <c r="EN2" s="480"/>
      <c r="EO2" s="480"/>
      <c r="EP2" s="480"/>
      <c r="EQ2" s="480"/>
      <c r="ER2" s="480"/>
      <c r="ES2" s="480"/>
      <c r="ET2" s="480"/>
      <c r="EU2" s="480"/>
      <c r="EV2" s="480"/>
      <c r="EW2" s="480"/>
      <c r="EX2" s="480"/>
      <c r="EY2" s="480"/>
      <c r="EZ2" s="480"/>
      <c r="FA2" s="480"/>
      <c r="FB2" s="480"/>
      <c r="FC2" s="480"/>
      <c r="FD2" s="480"/>
      <c r="FE2" s="480"/>
      <c r="FF2" s="480"/>
      <c r="FG2" s="480"/>
      <c r="FH2" s="480"/>
      <c r="FI2" s="480"/>
      <c r="FJ2" s="480"/>
      <c r="FK2" s="480"/>
      <c r="FL2" s="480"/>
      <c r="FM2" s="480"/>
      <c r="FN2" s="480"/>
      <c r="FO2" s="480"/>
      <c r="FP2" s="480"/>
      <c r="FQ2" s="480"/>
      <c r="FR2" s="480"/>
      <c r="FS2" s="480"/>
      <c r="FT2" s="480"/>
      <c r="FU2" s="480"/>
      <c r="FV2" s="480"/>
      <c r="FW2" s="480"/>
      <c r="FX2" s="480"/>
      <c r="FY2" s="480"/>
      <c r="FZ2" s="480"/>
      <c r="GA2" s="480"/>
      <c r="GB2" s="480"/>
      <c r="GC2" s="480"/>
      <c r="GD2" s="480"/>
      <c r="GE2" s="480"/>
      <c r="GF2" s="480"/>
      <c r="GG2" s="480"/>
      <c r="GH2" s="480"/>
      <c r="GI2" s="480"/>
      <c r="GJ2" s="480"/>
      <c r="GK2" s="480"/>
      <c r="GL2" s="480"/>
      <c r="GM2" s="480"/>
      <c r="GN2" s="480"/>
      <c r="GO2" s="480"/>
      <c r="GP2" s="480"/>
      <c r="GQ2" s="480"/>
      <c r="GR2" s="480"/>
      <c r="GS2" s="480"/>
      <c r="GT2" s="480"/>
      <c r="GU2" s="480"/>
      <c r="GV2" s="480"/>
      <c r="GW2" s="480"/>
      <c r="GX2" s="480"/>
      <c r="GY2" s="480"/>
      <c r="GZ2" s="480"/>
      <c r="HA2" s="480"/>
      <c r="HB2" s="480"/>
      <c r="HC2" s="480"/>
      <c r="HD2" s="480"/>
      <c r="HE2" s="480"/>
      <c r="HF2" s="480"/>
      <c r="HG2" s="480"/>
      <c r="HH2" s="480"/>
      <c r="HI2" s="480"/>
      <c r="HJ2" s="480"/>
      <c r="HK2" s="480"/>
      <c r="HL2" s="480"/>
      <c r="HM2" s="480"/>
      <c r="HN2" s="480"/>
      <c r="HO2" s="480"/>
      <c r="HP2" s="480"/>
      <c r="HQ2" s="480"/>
      <c r="HR2" s="480"/>
      <c r="HS2" s="480"/>
      <c r="HT2" s="480"/>
      <c r="HU2" s="480"/>
      <c r="HV2" s="480"/>
      <c r="HW2" s="480"/>
      <c r="HX2" s="480"/>
      <c r="HY2" s="480"/>
      <c r="HZ2" s="480"/>
      <c r="IA2" s="480"/>
    </row>
    <row r="3" spans="2:235" s="481" customFormat="1" ht="21" customHeight="1" thickBot="1">
      <c r="B3" s="782"/>
      <c r="C3" s="784"/>
      <c r="D3" s="785"/>
      <c r="E3" s="785"/>
      <c r="F3" s="785"/>
      <c r="G3" s="785"/>
      <c r="H3" s="785"/>
      <c r="I3" s="785"/>
      <c r="J3" s="785"/>
      <c r="K3" s="785"/>
      <c r="L3" s="785"/>
      <c r="M3" s="785"/>
      <c r="N3" s="785"/>
      <c r="O3" s="785"/>
      <c r="P3" s="785"/>
      <c r="Q3" s="786"/>
      <c r="R3" s="769"/>
      <c r="S3" s="770"/>
      <c r="T3" s="770"/>
      <c r="U3" s="770"/>
      <c r="V3" s="770"/>
      <c r="W3" s="770"/>
      <c r="X3" s="770"/>
      <c r="Y3" s="770"/>
      <c r="Z3" s="770"/>
      <c r="AA3" s="770"/>
      <c r="AB3" s="770"/>
      <c r="AC3" s="770"/>
      <c r="AD3" s="770"/>
      <c r="AE3" s="770"/>
      <c r="AF3" s="770"/>
      <c r="AG3" s="770"/>
      <c r="AH3" s="770"/>
      <c r="AI3" s="771"/>
      <c r="AJ3" s="775" t="s">
        <v>37</v>
      </c>
      <c r="AK3" s="776"/>
      <c r="AL3" s="776"/>
      <c r="AM3" s="776"/>
      <c r="AN3" s="776"/>
      <c r="AO3" s="776"/>
      <c r="AP3" s="776"/>
      <c r="AQ3" s="776"/>
      <c r="AR3" s="776"/>
      <c r="AS3" s="776"/>
      <c r="AT3" s="776"/>
      <c r="AU3" s="479"/>
      <c r="AV3" s="480"/>
      <c r="AW3" s="480"/>
      <c r="AX3" s="480"/>
      <c r="AY3" s="480"/>
      <c r="AZ3" s="480"/>
      <c r="BA3" s="480"/>
      <c r="BB3" s="480"/>
      <c r="BC3" s="480"/>
      <c r="BD3" s="480"/>
      <c r="BE3" s="480"/>
      <c r="BF3" s="480"/>
      <c r="BG3" s="480"/>
      <c r="BH3" s="480"/>
      <c r="BI3" s="480"/>
      <c r="BJ3" s="480"/>
      <c r="BK3" s="480"/>
      <c r="BL3" s="480"/>
      <c r="BM3" s="480"/>
      <c r="BN3" s="480"/>
      <c r="BO3" s="480"/>
      <c r="BP3" s="480"/>
      <c r="BQ3" s="480"/>
      <c r="BR3" s="480"/>
      <c r="BS3" s="480"/>
      <c r="BT3" s="480"/>
      <c r="BU3" s="480"/>
      <c r="BV3" s="480"/>
      <c r="BW3" s="480"/>
      <c r="BX3" s="480"/>
      <c r="BY3" s="480"/>
      <c r="BZ3" s="480"/>
      <c r="CA3" s="480"/>
      <c r="CB3" s="480"/>
      <c r="CC3" s="480"/>
      <c r="CD3" s="480"/>
      <c r="CE3" s="480"/>
      <c r="CF3" s="480"/>
      <c r="CG3" s="480"/>
      <c r="CH3" s="480"/>
      <c r="CI3" s="480"/>
      <c r="CJ3" s="480"/>
      <c r="CK3" s="480"/>
      <c r="CL3" s="480"/>
      <c r="CM3" s="480"/>
      <c r="CN3" s="480"/>
      <c r="CO3" s="480"/>
      <c r="CP3" s="480"/>
      <c r="CQ3" s="480"/>
      <c r="CR3" s="480"/>
      <c r="CS3" s="480"/>
      <c r="CT3" s="480"/>
      <c r="CU3" s="480"/>
      <c r="CV3" s="480"/>
      <c r="CW3" s="480"/>
      <c r="CX3" s="480"/>
      <c r="CY3" s="480"/>
      <c r="CZ3" s="480"/>
      <c r="DA3" s="480"/>
      <c r="DB3" s="480"/>
      <c r="DC3" s="480"/>
      <c r="DD3" s="480"/>
      <c r="DE3" s="480"/>
      <c r="DF3" s="480"/>
      <c r="DG3" s="480"/>
      <c r="DH3" s="480"/>
      <c r="DI3" s="480"/>
      <c r="DJ3" s="480"/>
      <c r="DK3" s="480"/>
      <c r="DL3" s="480"/>
      <c r="DM3" s="480"/>
      <c r="DN3" s="480"/>
      <c r="DO3" s="480"/>
      <c r="DP3" s="480"/>
      <c r="DQ3" s="480"/>
      <c r="DR3" s="480"/>
      <c r="DS3" s="480"/>
      <c r="DT3" s="480"/>
      <c r="DU3" s="480"/>
      <c r="DV3" s="480"/>
      <c r="DW3" s="480"/>
      <c r="DX3" s="480"/>
      <c r="DY3" s="480"/>
      <c r="DZ3" s="480"/>
      <c r="EA3" s="480"/>
      <c r="EB3" s="480"/>
      <c r="EC3" s="480"/>
      <c r="ED3" s="480"/>
      <c r="EE3" s="480"/>
      <c r="EF3" s="480"/>
      <c r="EG3" s="480"/>
      <c r="EH3" s="480"/>
      <c r="EI3" s="480"/>
      <c r="EJ3" s="480"/>
      <c r="EK3" s="480"/>
      <c r="EL3" s="480"/>
      <c r="EM3" s="480"/>
      <c r="EN3" s="480"/>
      <c r="EO3" s="480"/>
      <c r="EP3" s="480"/>
      <c r="EQ3" s="480"/>
      <c r="ER3" s="480"/>
      <c r="ES3" s="480"/>
      <c r="ET3" s="480"/>
      <c r="EU3" s="480"/>
      <c r="EV3" s="480"/>
      <c r="EW3" s="480"/>
      <c r="EX3" s="480"/>
      <c r="EY3" s="480"/>
      <c r="EZ3" s="480"/>
      <c r="FA3" s="480"/>
      <c r="FB3" s="480"/>
      <c r="FC3" s="480"/>
      <c r="FD3" s="480"/>
      <c r="FE3" s="480"/>
      <c r="FF3" s="480"/>
      <c r="FG3" s="480"/>
      <c r="FH3" s="480"/>
      <c r="FI3" s="480"/>
      <c r="FJ3" s="480"/>
      <c r="FK3" s="480"/>
      <c r="FL3" s="480"/>
      <c r="FM3" s="480"/>
      <c r="FN3" s="480"/>
      <c r="FO3" s="480"/>
      <c r="FP3" s="480"/>
      <c r="FQ3" s="480"/>
      <c r="FR3" s="480"/>
      <c r="FS3" s="480"/>
      <c r="FT3" s="480"/>
      <c r="FU3" s="480"/>
      <c r="FV3" s="480"/>
      <c r="FW3" s="480"/>
      <c r="FX3" s="480"/>
      <c r="FY3" s="480"/>
      <c r="FZ3" s="480"/>
      <c r="GA3" s="480"/>
      <c r="GB3" s="480"/>
      <c r="GC3" s="480"/>
      <c r="GD3" s="480"/>
      <c r="GE3" s="480"/>
      <c r="GF3" s="480"/>
      <c r="GG3" s="480"/>
      <c r="GH3" s="480"/>
      <c r="GI3" s="480"/>
      <c r="GJ3" s="480"/>
      <c r="GK3" s="480"/>
      <c r="GL3" s="480"/>
      <c r="GM3" s="480"/>
      <c r="GN3" s="480"/>
      <c r="GO3" s="480"/>
      <c r="GP3" s="480"/>
      <c r="GQ3" s="480"/>
      <c r="GR3" s="480"/>
      <c r="GS3" s="480"/>
      <c r="GT3" s="480"/>
      <c r="GU3" s="480"/>
      <c r="GV3" s="480"/>
      <c r="GW3" s="480"/>
      <c r="GX3" s="480"/>
      <c r="GY3" s="480"/>
      <c r="GZ3" s="480"/>
      <c r="HA3" s="480"/>
      <c r="HB3" s="480"/>
      <c r="HC3" s="480"/>
      <c r="HD3" s="480"/>
      <c r="HE3" s="480"/>
      <c r="HF3" s="480"/>
      <c r="HG3" s="480"/>
      <c r="HH3" s="480"/>
      <c r="HI3" s="480"/>
      <c r="HJ3" s="480"/>
      <c r="HK3" s="480"/>
      <c r="HL3" s="480"/>
      <c r="HM3" s="480"/>
      <c r="HN3" s="480"/>
      <c r="HO3" s="480"/>
      <c r="HP3" s="480"/>
      <c r="HQ3" s="480"/>
      <c r="HR3" s="480"/>
      <c r="HS3" s="480"/>
      <c r="HT3" s="480"/>
      <c r="HU3" s="480"/>
      <c r="HV3" s="480"/>
      <c r="HW3" s="480"/>
      <c r="HX3" s="480"/>
      <c r="HY3" s="480"/>
      <c r="HZ3" s="480"/>
      <c r="IA3" s="480"/>
    </row>
    <row r="4" spans="2:235" s="481" customFormat="1" ht="24" customHeight="1" thickBot="1">
      <c r="B4" s="782"/>
      <c r="C4" s="763"/>
      <c r="D4" s="764"/>
      <c r="E4" s="764"/>
      <c r="F4" s="764"/>
      <c r="G4" s="764"/>
      <c r="H4" s="764"/>
      <c r="I4" s="764"/>
      <c r="J4" s="764"/>
      <c r="K4" s="764"/>
      <c r="L4" s="764"/>
      <c r="M4" s="764"/>
      <c r="N4" s="764"/>
      <c r="O4" s="764"/>
      <c r="P4" s="764"/>
      <c r="Q4" s="765"/>
      <c r="R4" s="772"/>
      <c r="S4" s="773"/>
      <c r="T4" s="773"/>
      <c r="U4" s="773"/>
      <c r="V4" s="773"/>
      <c r="W4" s="773"/>
      <c r="X4" s="773"/>
      <c r="Y4" s="773"/>
      <c r="Z4" s="773"/>
      <c r="AA4" s="773"/>
      <c r="AB4" s="773"/>
      <c r="AC4" s="773"/>
      <c r="AD4" s="773"/>
      <c r="AE4" s="773"/>
      <c r="AF4" s="773"/>
      <c r="AG4" s="773"/>
      <c r="AH4" s="773"/>
      <c r="AI4" s="774"/>
      <c r="AJ4" s="775" t="s">
        <v>38</v>
      </c>
      <c r="AK4" s="776"/>
      <c r="AL4" s="776"/>
      <c r="AM4" s="776"/>
      <c r="AN4" s="776"/>
      <c r="AO4" s="776"/>
      <c r="AP4" s="776"/>
      <c r="AQ4" s="776"/>
      <c r="AR4" s="776"/>
      <c r="AS4" s="776"/>
      <c r="AT4" s="776"/>
      <c r="AU4" s="479"/>
      <c r="AV4" s="480"/>
      <c r="AW4" s="480"/>
      <c r="AX4" s="480"/>
      <c r="AY4" s="480"/>
      <c r="AZ4" s="480"/>
      <c r="BA4" s="480"/>
      <c r="BB4" s="480"/>
      <c r="BC4" s="480"/>
      <c r="BD4" s="480"/>
      <c r="BE4" s="480"/>
      <c r="BF4" s="480"/>
      <c r="BG4" s="480"/>
      <c r="BH4" s="480"/>
      <c r="BI4" s="480"/>
      <c r="BJ4" s="480"/>
      <c r="BK4" s="480"/>
      <c r="BL4" s="480"/>
      <c r="BM4" s="480"/>
      <c r="BN4" s="480"/>
      <c r="BO4" s="480"/>
      <c r="BP4" s="480"/>
      <c r="BQ4" s="480"/>
      <c r="BR4" s="480"/>
      <c r="BS4" s="480"/>
      <c r="BT4" s="480"/>
      <c r="BU4" s="480"/>
      <c r="BV4" s="480"/>
      <c r="BW4" s="480"/>
      <c r="BX4" s="480"/>
      <c r="BY4" s="480"/>
      <c r="BZ4" s="480"/>
      <c r="CA4" s="480"/>
      <c r="CB4" s="480"/>
      <c r="CC4" s="480"/>
      <c r="CD4" s="480"/>
      <c r="CE4" s="480"/>
      <c r="CF4" s="480"/>
      <c r="CG4" s="480"/>
      <c r="CH4" s="480"/>
      <c r="CI4" s="480"/>
      <c r="CJ4" s="480"/>
      <c r="CK4" s="480"/>
      <c r="CL4" s="480"/>
      <c r="CM4" s="480"/>
      <c r="CN4" s="480"/>
      <c r="CO4" s="480"/>
      <c r="CP4" s="480"/>
      <c r="CQ4" s="480"/>
      <c r="CR4" s="480"/>
      <c r="CS4" s="480"/>
      <c r="CT4" s="480"/>
      <c r="CU4" s="480"/>
      <c r="CV4" s="480"/>
      <c r="CW4" s="480"/>
      <c r="CX4" s="480"/>
      <c r="CY4" s="480"/>
      <c r="CZ4" s="480"/>
      <c r="DA4" s="480"/>
      <c r="DB4" s="480"/>
      <c r="DC4" s="480"/>
      <c r="DD4" s="480"/>
      <c r="DE4" s="480"/>
      <c r="DF4" s="480"/>
      <c r="DG4" s="480"/>
      <c r="DH4" s="480"/>
      <c r="DI4" s="480"/>
      <c r="DJ4" s="480"/>
      <c r="DK4" s="480"/>
      <c r="DL4" s="480"/>
      <c r="DM4" s="480"/>
      <c r="DN4" s="480"/>
      <c r="DO4" s="480"/>
      <c r="DP4" s="480"/>
      <c r="DQ4" s="480"/>
      <c r="DR4" s="480"/>
      <c r="DS4" s="480"/>
      <c r="DT4" s="480"/>
      <c r="DU4" s="480"/>
      <c r="DV4" s="480"/>
      <c r="DW4" s="480"/>
      <c r="DX4" s="480"/>
      <c r="DY4" s="480"/>
      <c r="DZ4" s="480"/>
      <c r="EA4" s="480"/>
      <c r="EB4" s="480"/>
      <c r="EC4" s="480"/>
      <c r="ED4" s="480"/>
      <c r="EE4" s="480"/>
      <c r="EF4" s="480"/>
      <c r="EG4" s="480"/>
      <c r="EH4" s="480"/>
      <c r="EI4" s="480"/>
      <c r="EJ4" s="480"/>
      <c r="EK4" s="480"/>
      <c r="EL4" s="480"/>
      <c r="EM4" s="480"/>
      <c r="EN4" s="480"/>
      <c r="EO4" s="480"/>
      <c r="EP4" s="480"/>
      <c r="EQ4" s="480"/>
      <c r="ER4" s="480"/>
      <c r="ES4" s="480"/>
      <c r="ET4" s="480"/>
      <c r="EU4" s="480"/>
      <c r="EV4" s="480"/>
      <c r="EW4" s="480"/>
      <c r="EX4" s="480"/>
      <c r="EY4" s="480"/>
      <c r="EZ4" s="480"/>
      <c r="FA4" s="480"/>
      <c r="FB4" s="480"/>
      <c r="FC4" s="480"/>
      <c r="FD4" s="480"/>
      <c r="FE4" s="480"/>
      <c r="FF4" s="480"/>
      <c r="FG4" s="480"/>
      <c r="FH4" s="480"/>
      <c r="FI4" s="480"/>
      <c r="FJ4" s="480"/>
      <c r="FK4" s="480"/>
      <c r="FL4" s="480"/>
      <c r="FM4" s="480"/>
      <c r="FN4" s="480"/>
      <c r="FO4" s="480"/>
      <c r="FP4" s="480"/>
      <c r="FQ4" s="480"/>
      <c r="FR4" s="480"/>
      <c r="FS4" s="480"/>
      <c r="FT4" s="480"/>
      <c r="FU4" s="480"/>
      <c r="FV4" s="480"/>
      <c r="FW4" s="480"/>
      <c r="FX4" s="480"/>
      <c r="FY4" s="480"/>
      <c r="FZ4" s="480"/>
      <c r="GA4" s="480"/>
      <c r="GB4" s="480"/>
      <c r="GC4" s="480"/>
      <c r="GD4" s="480"/>
      <c r="GE4" s="480"/>
      <c r="GF4" s="480"/>
      <c r="GG4" s="480"/>
      <c r="GH4" s="480"/>
      <c r="GI4" s="480"/>
      <c r="GJ4" s="480"/>
      <c r="GK4" s="480"/>
      <c r="GL4" s="480"/>
      <c r="GM4" s="480"/>
      <c r="GN4" s="480"/>
      <c r="GO4" s="480"/>
      <c r="GP4" s="480"/>
      <c r="GQ4" s="480"/>
      <c r="GR4" s="480"/>
      <c r="GS4" s="480"/>
      <c r="GT4" s="480"/>
      <c r="GU4" s="480"/>
      <c r="GV4" s="480"/>
      <c r="GW4" s="480"/>
      <c r="GX4" s="480"/>
      <c r="GY4" s="480"/>
      <c r="GZ4" s="480"/>
      <c r="HA4" s="480"/>
      <c r="HB4" s="480"/>
      <c r="HC4" s="480"/>
      <c r="HD4" s="480"/>
      <c r="HE4" s="480"/>
      <c r="HF4" s="480"/>
      <c r="HG4" s="480"/>
      <c r="HH4" s="480"/>
      <c r="HI4" s="480"/>
      <c r="HJ4" s="480"/>
      <c r="HK4" s="480"/>
      <c r="HL4" s="480"/>
      <c r="HM4" s="480"/>
      <c r="HN4" s="480"/>
      <c r="HO4" s="480"/>
      <c r="HP4" s="480"/>
      <c r="HQ4" s="480"/>
      <c r="HR4" s="480"/>
      <c r="HS4" s="480"/>
      <c r="HT4" s="480"/>
      <c r="HU4" s="480"/>
      <c r="HV4" s="480"/>
      <c r="HW4" s="480"/>
      <c r="HX4" s="480"/>
      <c r="HY4" s="480"/>
      <c r="HZ4" s="480"/>
      <c r="IA4" s="480"/>
    </row>
    <row r="5" spans="2:235" s="481" customFormat="1" ht="22.5" customHeight="1">
      <c r="B5" s="782"/>
      <c r="C5" s="760" t="s">
        <v>39</v>
      </c>
      <c r="D5" s="761"/>
      <c r="E5" s="761"/>
      <c r="F5" s="761"/>
      <c r="G5" s="761"/>
      <c r="H5" s="761"/>
      <c r="I5" s="761"/>
      <c r="J5" s="761"/>
      <c r="K5" s="761"/>
      <c r="L5" s="761"/>
      <c r="M5" s="761"/>
      <c r="N5" s="761"/>
      <c r="O5" s="761"/>
      <c r="P5" s="761"/>
      <c r="Q5" s="762"/>
      <c r="R5" s="766" t="s">
        <v>40</v>
      </c>
      <c r="S5" s="767"/>
      <c r="T5" s="767"/>
      <c r="U5" s="767"/>
      <c r="V5" s="767"/>
      <c r="W5" s="767"/>
      <c r="X5" s="767"/>
      <c r="Y5" s="767"/>
      <c r="Z5" s="767"/>
      <c r="AA5" s="767"/>
      <c r="AB5" s="767"/>
      <c r="AC5" s="767"/>
      <c r="AD5" s="767"/>
      <c r="AE5" s="767"/>
      <c r="AF5" s="767"/>
      <c r="AG5" s="767"/>
      <c r="AH5" s="767"/>
      <c r="AI5" s="768"/>
      <c r="AJ5" s="760" t="s">
        <v>41</v>
      </c>
      <c r="AK5" s="761"/>
      <c r="AL5" s="761"/>
      <c r="AM5" s="761"/>
      <c r="AN5" s="761"/>
      <c r="AO5" s="761"/>
      <c r="AP5" s="761"/>
      <c r="AQ5" s="761"/>
      <c r="AR5" s="761"/>
      <c r="AS5" s="761"/>
      <c r="AT5" s="761"/>
      <c r="AU5" s="479"/>
      <c r="AV5" s="480"/>
      <c r="AW5" s="480"/>
      <c r="AX5" s="480"/>
      <c r="AY5" s="480"/>
      <c r="AZ5" s="480"/>
      <c r="BA5" s="480"/>
      <c r="BB5" s="480"/>
      <c r="BC5" s="480"/>
      <c r="BD5" s="480"/>
      <c r="BE5" s="480"/>
      <c r="BF5" s="480"/>
      <c r="BG5" s="480"/>
      <c r="BH5" s="480"/>
      <c r="BI5" s="480"/>
      <c r="BJ5" s="480"/>
      <c r="BK5" s="480"/>
      <c r="BL5" s="480"/>
      <c r="BM5" s="480"/>
      <c r="BN5" s="480"/>
      <c r="BO5" s="480"/>
      <c r="BP5" s="480"/>
      <c r="BQ5" s="480"/>
      <c r="BR5" s="480"/>
      <c r="BS5" s="480"/>
      <c r="BT5" s="480"/>
      <c r="BU5" s="480"/>
      <c r="BV5" s="480"/>
      <c r="BW5" s="480"/>
      <c r="BX5" s="480"/>
      <c r="BY5" s="480"/>
      <c r="BZ5" s="480"/>
      <c r="CA5" s="480"/>
      <c r="CB5" s="480"/>
      <c r="CC5" s="480"/>
      <c r="CD5" s="480"/>
      <c r="CE5" s="480"/>
      <c r="CF5" s="480"/>
      <c r="CG5" s="480"/>
      <c r="CH5" s="480"/>
      <c r="CI5" s="480"/>
      <c r="CJ5" s="480"/>
      <c r="CK5" s="480"/>
      <c r="CL5" s="480"/>
      <c r="CM5" s="480"/>
      <c r="CN5" s="480"/>
      <c r="CO5" s="480"/>
      <c r="CP5" s="480"/>
      <c r="CQ5" s="480"/>
      <c r="CR5" s="480"/>
      <c r="CS5" s="480"/>
      <c r="CT5" s="480"/>
      <c r="CU5" s="480"/>
      <c r="CV5" s="480"/>
      <c r="CW5" s="480"/>
      <c r="CX5" s="480"/>
      <c r="CY5" s="480"/>
      <c r="CZ5" s="480"/>
      <c r="DA5" s="480"/>
      <c r="DB5" s="480"/>
      <c r="DC5" s="480"/>
      <c r="DD5" s="480"/>
      <c r="DE5" s="480"/>
      <c r="DF5" s="480"/>
      <c r="DG5" s="480"/>
      <c r="DH5" s="480"/>
      <c r="DI5" s="480"/>
      <c r="DJ5" s="480"/>
      <c r="DK5" s="480"/>
      <c r="DL5" s="480"/>
      <c r="DM5" s="480"/>
      <c r="DN5" s="480"/>
      <c r="DO5" s="480"/>
      <c r="DP5" s="480"/>
      <c r="DQ5" s="480"/>
      <c r="DR5" s="480"/>
      <c r="DS5" s="480"/>
      <c r="DT5" s="480"/>
      <c r="DU5" s="480"/>
      <c r="DV5" s="480"/>
      <c r="DW5" s="480"/>
      <c r="DX5" s="480"/>
      <c r="DY5" s="480"/>
      <c r="DZ5" s="480"/>
      <c r="EA5" s="480"/>
      <c r="EB5" s="480"/>
      <c r="EC5" s="480"/>
      <c r="ED5" s="480"/>
      <c r="EE5" s="480"/>
      <c r="EF5" s="480"/>
      <c r="EG5" s="480"/>
      <c r="EH5" s="480"/>
      <c r="EI5" s="480"/>
      <c r="EJ5" s="480"/>
      <c r="EK5" s="480"/>
      <c r="EL5" s="480"/>
      <c r="EM5" s="480"/>
      <c r="EN5" s="480"/>
      <c r="EO5" s="480"/>
      <c r="EP5" s="480"/>
      <c r="EQ5" s="480"/>
      <c r="ER5" s="480"/>
      <c r="ES5" s="480"/>
      <c r="ET5" s="480"/>
      <c r="EU5" s="480"/>
      <c r="EV5" s="480"/>
      <c r="EW5" s="480"/>
      <c r="EX5" s="480"/>
      <c r="EY5" s="480"/>
      <c r="EZ5" s="480"/>
      <c r="FA5" s="480"/>
      <c r="FB5" s="480"/>
      <c r="FC5" s="480"/>
      <c r="FD5" s="480"/>
      <c r="FE5" s="480"/>
      <c r="FF5" s="480"/>
      <c r="FG5" s="480"/>
      <c r="FH5" s="480"/>
      <c r="FI5" s="480"/>
      <c r="FJ5" s="480"/>
      <c r="FK5" s="480"/>
      <c r="FL5" s="480"/>
      <c r="FM5" s="480"/>
      <c r="FN5" s="480"/>
      <c r="FO5" s="480"/>
      <c r="FP5" s="480"/>
      <c r="FQ5" s="480"/>
      <c r="FR5" s="480"/>
      <c r="FS5" s="480"/>
      <c r="FT5" s="480"/>
      <c r="FU5" s="480"/>
      <c r="FV5" s="480"/>
      <c r="FW5" s="480"/>
      <c r="FX5" s="480"/>
      <c r="FY5" s="480"/>
      <c r="FZ5" s="480"/>
      <c r="GA5" s="480"/>
      <c r="GB5" s="480"/>
      <c r="GC5" s="480"/>
      <c r="GD5" s="480"/>
      <c r="GE5" s="480"/>
      <c r="GF5" s="480"/>
      <c r="GG5" s="480"/>
      <c r="GH5" s="480"/>
      <c r="GI5" s="480"/>
      <c r="GJ5" s="480"/>
      <c r="GK5" s="480"/>
      <c r="GL5" s="480"/>
      <c r="GM5" s="480"/>
      <c r="GN5" s="480"/>
      <c r="GO5" s="480"/>
      <c r="GP5" s="480"/>
      <c r="GQ5" s="480"/>
      <c r="GR5" s="480"/>
      <c r="GS5" s="480"/>
      <c r="GT5" s="480"/>
      <c r="GU5" s="480"/>
      <c r="GV5" s="480"/>
      <c r="GW5" s="480"/>
      <c r="GX5" s="480"/>
      <c r="GY5" s="480"/>
      <c r="GZ5" s="480"/>
      <c r="HA5" s="480"/>
      <c r="HB5" s="480"/>
      <c r="HC5" s="480"/>
      <c r="HD5" s="480"/>
      <c r="HE5" s="480"/>
      <c r="HF5" s="480"/>
      <c r="HG5" s="480"/>
      <c r="HH5" s="480"/>
      <c r="HI5" s="480"/>
      <c r="HJ5" s="480"/>
      <c r="HK5" s="480"/>
      <c r="HL5" s="480"/>
      <c r="HM5" s="480"/>
      <c r="HN5" s="480"/>
      <c r="HO5" s="480"/>
      <c r="HP5" s="480"/>
      <c r="HQ5" s="480"/>
      <c r="HR5" s="480"/>
      <c r="HS5" s="480"/>
      <c r="HT5" s="480"/>
      <c r="HU5" s="480"/>
      <c r="HV5" s="480"/>
      <c r="HW5" s="480"/>
      <c r="HX5" s="480"/>
      <c r="HY5" s="480"/>
      <c r="HZ5" s="480"/>
      <c r="IA5" s="480"/>
    </row>
    <row r="6" spans="2:235" s="481" customFormat="1" ht="35.25" customHeight="1" thickBot="1">
      <c r="B6" s="783"/>
      <c r="C6" s="763"/>
      <c r="D6" s="764"/>
      <c r="E6" s="764"/>
      <c r="F6" s="764"/>
      <c r="G6" s="764"/>
      <c r="H6" s="764"/>
      <c r="I6" s="764"/>
      <c r="J6" s="764"/>
      <c r="K6" s="764"/>
      <c r="L6" s="764"/>
      <c r="M6" s="764"/>
      <c r="N6" s="764"/>
      <c r="O6" s="764"/>
      <c r="P6" s="764"/>
      <c r="Q6" s="765"/>
      <c r="R6" s="772"/>
      <c r="S6" s="773"/>
      <c r="T6" s="773"/>
      <c r="U6" s="773"/>
      <c r="V6" s="773"/>
      <c r="W6" s="773"/>
      <c r="X6" s="773"/>
      <c r="Y6" s="773"/>
      <c r="Z6" s="773"/>
      <c r="AA6" s="773"/>
      <c r="AB6" s="773"/>
      <c r="AC6" s="773"/>
      <c r="AD6" s="773"/>
      <c r="AE6" s="773"/>
      <c r="AF6" s="773"/>
      <c r="AG6" s="773"/>
      <c r="AH6" s="773"/>
      <c r="AI6" s="774"/>
      <c r="AJ6" s="763"/>
      <c r="AK6" s="764"/>
      <c r="AL6" s="764"/>
      <c r="AM6" s="764"/>
      <c r="AN6" s="764"/>
      <c r="AO6" s="764"/>
      <c r="AP6" s="764"/>
      <c r="AQ6" s="764"/>
      <c r="AR6" s="764"/>
      <c r="AS6" s="764"/>
      <c r="AT6" s="764"/>
      <c r="AU6" s="479"/>
      <c r="AV6" s="480"/>
      <c r="AW6" s="480"/>
      <c r="AX6" s="480"/>
      <c r="AY6" s="480"/>
      <c r="AZ6" s="480"/>
      <c r="BA6" s="480"/>
      <c r="BB6" s="480"/>
      <c r="BC6" s="480"/>
      <c r="BD6" s="480"/>
      <c r="BE6" s="480"/>
      <c r="BF6" s="480"/>
      <c r="BG6" s="480"/>
      <c r="BH6" s="480"/>
      <c r="BI6" s="480"/>
      <c r="BJ6" s="480"/>
      <c r="BK6" s="480"/>
      <c r="BL6" s="480"/>
      <c r="BM6" s="480"/>
      <c r="BN6" s="480"/>
      <c r="BO6" s="480"/>
      <c r="BP6" s="480"/>
      <c r="BQ6" s="480"/>
      <c r="BR6" s="480"/>
      <c r="BS6" s="480"/>
      <c r="BT6" s="480"/>
      <c r="BU6" s="480"/>
      <c r="BV6" s="480"/>
      <c r="BW6" s="480"/>
      <c r="BX6" s="480"/>
      <c r="BY6" s="480"/>
      <c r="BZ6" s="480"/>
      <c r="CA6" s="480"/>
      <c r="CB6" s="480"/>
      <c r="CC6" s="480"/>
      <c r="CD6" s="480"/>
      <c r="CE6" s="480"/>
      <c r="CF6" s="480"/>
      <c r="CG6" s="480"/>
      <c r="CH6" s="480"/>
      <c r="CI6" s="480"/>
      <c r="CJ6" s="480"/>
      <c r="CK6" s="480"/>
      <c r="CL6" s="480"/>
      <c r="CM6" s="480"/>
      <c r="CN6" s="480"/>
      <c r="CO6" s="480"/>
      <c r="CP6" s="480"/>
      <c r="CQ6" s="480"/>
      <c r="CR6" s="480"/>
      <c r="CS6" s="480"/>
      <c r="CT6" s="480"/>
      <c r="CU6" s="480"/>
      <c r="CV6" s="480"/>
      <c r="CW6" s="480"/>
      <c r="CX6" s="480"/>
      <c r="CY6" s="480"/>
      <c r="CZ6" s="480"/>
      <c r="DA6" s="480"/>
      <c r="DB6" s="480"/>
      <c r="DC6" s="480"/>
      <c r="DD6" s="480"/>
      <c r="DE6" s="480"/>
      <c r="DF6" s="480"/>
      <c r="DG6" s="480"/>
      <c r="DH6" s="480"/>
      <c r="DI6" s="480"/>
      <c r="DJ6" s="480"/>
      <c r="DK6" s="480"/>
      <c r="DL6" s="480"/>
      <c r="DM6" s="480"/>
      <c r="DN6" s="480"/>
      <c r="DO6" s="480"/>
      <c r="DP6" s="480"/>
      <c r="DQ6" s="480"/>
      <c r="DR6" s="480"/>
      <c r="DS6" s="480"/>
      <c r="DT6" s="480"/>
      <c r="DU6" s="480"/>
      <c r="DV6" s="480"/>
      <c r="DW6" s="480"/>
      <c r="DX6" s="480"/>
      <c r="DY6" s="480"/>
      <c r="DZ6" s="480"/>
      <c r="EA6" s="480"/>
      <c r="EB6" s="480"/>
      <c r="EC6" s="480"/>
      <c r="ED6" s="480"/>
      <c r="EE6" s="480"/>
      <c r="EF6" s="480"/>
      <c r="EG6" s="480"/>
      <c r="EH6" s="480"/>
      <c r="EI6" s="480"/>
      <c r="EJ6" s="480"/>
      <c r="EK6" s="480"/>
      <c r="EL6" s="480"/>
      <c r="EM6" s="480"/>
      <c r="EN6" s="480"/>
      <c r="EO6" s="480"/>
      <c r="EP6" s="480"/>
      <c r="EQ6" s="480"/>
      <c r="ER6" s="480"/>
      <c r="ES6" s="480"/>
      <c r="ET6" s="480"/>
      <c r="EU6" s="480"/>
      <c r="EV6" s="480"/>
      <c r="EW6" s="480"/>
      <c r="EX6" s="480"/>
      <c r="EY6" s="480"/>
      <c r="EZ6" s="480"/>
      <c r="FA6" s="480"/>
      <c r="FB6" s="480"/>
      <c r="FC6" s="480"/>
      <c r="FD6" s="480"/>
      <c r="FE6" s="480"/>
      <c r="FF6" s="480"/>
      <c r="FG6" s="480"/>
      <c r="FH6" s="480"/>
      <c r="FI6" s="480"/>
      <c r="FJ6" s="480"/>
      <c r="FK6" s="480"/>
      <c r="FL6" s="480"/>
      <c r="FM6" s="480"/>
      <c r="FN6" s="480"/>
      <c r="FO6" s="480"/>
      <c r="FP6" s="480"/>
      <c r="FQ6" s="480"/>
      <c r="FR6" s="480"/>
      <c r="FS6" s="480"/>
      <c r="FT6" s="480"/>
      <c r="FU6" s="480"/>
      <c r="FV6" s="480"/>
      <c r="FW6" s="480"/>
      <c r="FX6" s="480"/>
      <c r="FY6" s="480"/>
      <c r="FZ6" s="480"/>
      <c r="GA6" s="480"/>
      <c r="GB6" s="480"/>
      <c r="GC6" s="480"/>
      <c r="GD6" s="480"/>
      <c r="GE6" s="480"/>
      <c r="GF6" s="480"/>
      <c r="GG6" s="480"/>
      <c r="GH6" s="480"/>
      <c r="GI6" s="480"/>
      <c r="GJ6" s="480"/>
      <c r="GK6" s="480"/>
      <c r="GL6" s="480"/>
      <c r="GM6" s="480"/>
      <c r="GN6" s="480"/>
      <c r="GO6" s="480"/>
      <c r="GP6" s="480"/>
      <c r="GQ6" s="480"/>
      <c r="GR6" s="480"/>
      <c r="GS6" s="480"/>
      <c r="GT6" s="480"/>
      <c r="GU6" s="480"/>
      <c r="GV6" s="480"/>
      <c r="GW6" s="480"/>
      <c r="GX6" s="480"/>
      <c r="GY6" s="480"/>
      <c r="GZ6" s="480"/>
      <c r="HA6" s="480"/>
      <c r="HB6" s="480"/>
      <c r="HC6" s="480"/>
      <c r="HD6" s="480"/>
      <c r="HE6" s="480"/>
      <c r="HF6" s="480"/>
      <c r="HG6" s="480"/>
      <c r="HH6" s="480"/>
      <c r="HI6" s="480"/>
      <c r="HJ6" s="480"/>
      <c r="HK6" s="480"/>
      <c r="HL6" s="480"/>
      <c r="HM6" s="480"/>
      <c r="HN6" s="480"/>
      <c r="HO6" s="480"/>
      <c r="HP6" s="480"/>
      <c r="HQ6" s="480"/>
      <c r="HR6" s="480"/>
      <c r="HS6" s="480"/>
      <c r="HT6" s="480"/>
      <c r="HU6" s="480"/>
      <c r="HV6" s="480"/>
      <c r="HW6" s="480"/>
      <c r="HX6" s="480"/>
      <c r="HY6" s="480"/>
      <c r="HZ6" s="480"/>
      <c r="IA6" s="480"/>
    </row>
    <row r="7" spans="2:235" s="184" customFormat="1" ht="37.5" customHeight="1">
      <c r="B7" s="714" t="s">
        <v>42</v>
      </c>
      <c r="C7" s="715"/>
      <c r="D7" s="777"/>
      <c r="E7" s="777"/>
      <c r="F7" s="777"/>
      <c r="G7" s="777"/>
      <c r="H7" s="777"/>
      <c r="I7" s="777"/>
      <c r="J7" s="777"/>
      <c r="K7" s="777"/>
      <c r="L7" s="777"/>
      <c r="M7" s="777"/>
      <c r="N7" s="777"/>
      <c r="O7" s="777"/>
      <c r="P7" s="777"/>
      <c r="Q7" s="777"/>
      <c r="R7" s="777"/>
      <c r="S7" s="777"/>
      <c r="T7" s="777"/>
      <c r="U7" s="777"/>
      <c r="V7" s="777"/>
      <c r="W7" s="777"/>
      <c r="X7" s="777"/>
      <c r="Y7" s="777"/>
      <c r="Z7" s="777"/>
      <c r="AA7" s="778" t="s">
        <v>43</v>
      </c>
      <c r="AB7" s="778"/>
      <c r="AC7" s="779"/>
      <c r="AD7" s="779"/>
      <c r="AE7" s="779"/>
      <c r="AF7" s="779"/>
      <c r="AG7" s="779"/>
      <c r="AH7" s="779"/>
      <c r="AI7" s="779"/>
      <c r="AJ7" s="779"/>
      <c r="AK7" s="778" t="s">
        <v>44</v>
      </c>
      <c r="AL7" s="778"/>
      <c r="AM7" s="780"/>
      <c r="AN7" s="780"/>
      <c r="AO7" s="780"/>
      <c r="AP7" s="780"/>
      <c r="AQ7" s="780"/>
      <c r="AR7" s="780"/>
      <c r="AS7" s="780"/>
      <c r="AT7" s="780"/>
      <c r="AU7" s="185"/>
    </row>
    <row r="8" spans="2:235" s="184" customFormat="1" ht="39" customHeight="1">
      <c r="B8" s="719" t="s">
        <v>45</v>
      </c>
      <c r="C8" s="720"/>
      <c r="D8" s="787"/>
      <c r="E8" s="788"/>
      <c r="F8" s="788"/>
      <c r="G8" s="788"/>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8"/>
      <c r="AK8" s="788"/>
      <c r="AL8" s="789"/>
      <c r="AM8" s="186" t="s">
        <v>46</v>
      </c>
      <c r="AN8" s="790"/>
      <c r="AO8" s="791"/>
      <c r="AP8" s="791"/>
      <c r="AQ8" s="791"/>
      <c r="AR8" s="791"/>
      <c r="AS8" s="791"/>
      <c r="AT8" s="791"/>
      <c r="AU8" s="185"/>
    </row>
    <row r="9" spans="2:235" s="184"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c r="AU9" s="185"/>
    </row>
    <row r="10" spans="2:235" s="475" customFormat="1" ht="25.5" customHeight="1">
      <c r="B10" s="825"/>
      <c r="C10" s="821"/>
      <c r="D10" s="821"/>
      <c r="E10" s="821" t="s">
        <v>48</v>
      </c>
      <c r="F10" s="821"/>
      <c r="G10" s="821"/>
      <c r="H10" s="821"/>
      <c r="I10" s="821"/>
      <c r="J10" s="821"/>
      <c r="K10" s="821"/>
      <c r="L10" s="821"/>
      <c r="M10" s="821"/>
      <c r="N10" s="821"/>
      <c r="O10" s="821"/>
      <c r="P10" s="821"/>
      <c r="Q10" s="821"/>
      <c r="R10" s="821"/>
      <c r="S10" s="821"/>
      <c r="T10" s="821"/>
      <c r="U10" s="821" t="s">
        <v>49</v>
      </c>
      <c r="V10" s="821"/>
      <c r="W10" s="821"/>
      <c r="X10" s="821"/>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c r="AU10" s="474"/>
    </row>
    <row r="11" spans="2:235" s="477" customFormat="1" ht="42.75" customHeight="1">
      <c r="B11" s="825" t="s">
        <v>50</v>
      </c>
      <c r="C11" s="821" t="s">
        <v>51</v>
      </c>
      <c r="D11" s="821" t="s">
        <v>52</v>
      </c>
      <c r="E11" s="821" t="s">
        <v>53</v>
      </c>
      <c r="F11" s="821"/>
      <c r="G11" s="821"/>
      <c r="H11" s="821" t="s">
        <v>54</v>
      </c>
      <c r="I11" s="821"/>
      <c r="J11" s="821"/>
      <c r="K11" s="821" t="s">
        <v>55</v>
      </c>
      <c r="L11" s="821"/>
      <c r="M11" s="821"/>
      <c r="N11" s="821" t="s">
        <v>56</v>
      </c>
      <c r="O11" s="821"/>
      <c r="P11" s="821"/>
      <c r="Q11" s="821" t="s">
        <v>57</v>
      </c>
      <c r="R11" s="821"/>
      <c r="S11" s="821"/>
      <c r="T11" s="255" t="s">
        <v>58</v>
      </c>
      <c r="U11" s="821" t="s">
        <v>59</v>
      </c>
      <c r="V11" s="821" t="s">
        <v>60</v>
      </c>
      <c r="W11" s="821" t="s">
        <v>61</v>
      </c>
      <c r="X11" s="821" t="s">
        <v>62</v>
      </c>
      <c r="Y11" s="821"/>
      <c r="Z11" s="823" t="s">
        <v>63</v>
      </c>
      <c r="AA11" s="821" t="s">
        <v>64</v>
      </c>
      <c r="AB11" s="821" t="s">
        <v>65</v>
      </c>
      <c r="AC11" s="821" t="s">
        <v>66</v>
      </c>
      <c r="AD11" s="821" t="s">
        <v>67</v>
      </c>
      <c r="AE11" s="821" t="s">
        <v>68</v>
      </c>
      <c r="AF11" s="821" t="s">
        <v>69</v>
      </c>
      <c r="AG11" s="821"/>
      <c r="AH11" s="821"/>
      <c r="AI11" s="821" t="s">
        <v>70</v>
      </c>
      <c r="AJ11" s="821" t="s">
        <v>71</v>
      </c>
      <c r="AK11" s="827" t="s">
        <v>72</v>
      </c>
      <c r="AL11" s="828"/>
      <c r="AM11" s="828"/>
      <c r="AN11" s="828"/>
      <c r="AO11" s="828"/>
      <c r="AP11" s="828"/>
      <c r="AQ11" s="829"/>
      <c r="AR11" s="830" t="s">
        <v>73</v>
      </c>
      <c r="AS11" s="821" t="s">
        <v>74</v>
      </c>
      <c r="AT11" s="821" t="s">
        <v>75</v>
      </c>
      <c r="AU11" s="476"/>
    </row>
    <row r="12" spans="2:235" s="477" customFormat="1" ht="49.5" customHeight="1">
      <c r="B12" s="826"/>
      <c r="C12" s="822"/>
      <c r="D12" s="822"/>
      <c r="E12" s="453" t="s">
        <v>76</v>
      </c>
      <c r="F12" s="453" t="s">
        <v>77</v>
      </c>
      <c r="G12" s="453" t="s">
        <v>78</v>
      </c>
      <c r="H12" s="453" t="s">
        <v>76</v>
      </c>
      <c r="I12" s="453" t="s">
        <v>77</v>
      </c>
      <c r="J12" s="453" t="s">
        <v>78</v>
      </c>
      <c r="K12" s="453" t="s">
        <v>76</v>
      </c>
      <c r="L12" s="453" t="s">
        <v>77</v>
      </c>
      <c r="M12" s="453" t="s">
        <v>78</v>
      </c>
      <c r="N12" s="453" t="s">
        <v>76</v>
      </c>
      <c r="O12" s="453" t="s">
        <v>77</v>
      </c>
      <c r="P12" s="453" t="s">
        <v>78</v>
      </c>
      <c r="Q12" s="453" t="s">
        <v>76</v>
      </c>
      <c r="R12" s="453" t="s">
        <v>77</v>
      </c>
      <c r="S12" s="453" t="s">
        <v>78</v>
      </c>
      <c r="T12" s="79">
        <f>SUM(T13:T14)</f>
        <v>0</v>
      </c>
      <c r="U12" s="822"/>
      <c r="V12" s="822"/>
      <c r="W12" s="822"/>
      <c r="X12" s="454" t="s">
        <v>79</v>
      </c>
      <c r="Y12" s="454" t="s">
        <v>80</v>
      </c>
      <c r="Z12" s="824"/>
      <c r="AA12" s="822"/>
      <c r="AB12" s="822"/>
      <c r="AC12" s="822"/>
      <c r="AD12" s="822"/>
      <c r="AE12" s="822"/>
      <c r="AF12" s="453" t="s">
        <v>81</v>
      </c>
      <c r="AG12" s="453" t="s">
        <v>82</v>
      </c>
      <c r="AH12" s="454" t="s">
        <v>83</v>
      </c>
      <c r="AI12" s="822"/>
      <c r="AJ12" s="822"/>
      <c r="AK12" s="457" t="s">
        <v>84</v>
      </c>
      <c r="AL12" s="457" t="s">
        <v>85</v>
      </c>
      <c r="AM12" s="457" t="s">
        <v>86</v>
      </c>
      <c r="AN12" s="457" t="s">
        <v>87</v>
      </c>
      <c r="AO12" s="457" t="s">
        <v>88</v>
      </c>
      <c r="AP12" s="457" t="s">
        <v>89</v>
      </c>
      <c r="AQ12" s="457" t="s">
        <v>90</v>
      </c>
      <c r="AR12" s="831"/>
      <c r="AS12" s="822"/>
      <c r="AT12" s="822"/>
      <c r="AU12" s="476"/>
    </row>
    <row r="13" spans="2:235" s="184" customFormat="1" ht="133.5" customHeight="1">
      <c r="B13" s="189">
        <v>1</v>
      </c>
      <c r="C13" s="258" t="s">
        <v>669</v>
      </c>
      <c r="D13" s="190">
        <v>0.2</v>
      </c>
      <c r="E13" s="191">
        <v>1</v>
      </c>
      <c r="F13" s="71"/>
      <c r="G13" s="192">
        <v>0</v>
      </c>
      <c r="H13" s="191">
        <v>1</v>
      </c>
      <c r="I13" s="71"/>
      <c r="J13" s="192">
        <v>0</v>
      </c>
      <c r="K13" s="191">
        <v>1</v>
      </c>
      <c r="L13" s="71"/>
      <c r="M13" s="192">
        <v>0</v>
      </c>
      <c r="N13" s="191">
        <v>1</v>
      </c>
      <c r="O13" s="71"/>
      <c r="P13" s="192">
        <v>0</v>
      </c>
      <c r="Q13" s="191">
        <v>4</v>
      </c>
      <c r="R13" s="193"/>
      <c r="S13" s="192">
        <v>0</v>
      </c>
      <c r="T13" s="194">
        <v>0</v>
      </c>
      <c r="U13" s="259" t="s">
        <v>670</v>
      </c>
      <c r="V13" s="259" t="s">
        <v>671</v>
      </c>
      <c r="W13" s="192" t="s">
        <v>102</v>
      </c>
      <c r="X13" s="192" t="s">
        <v>327</v>
      </c>
      <c r="Y13" s="192" t="s">
        <v>328</v>
      </c>
      <c r="Z13" s="108" t="s">
        <v>92</v>
      </c>
      <c r="AA13" s="192" t="s">
        <v>239</v>
      </c>
      <c r="AB13" s="108" t="s">
        <v>93</v>
      </c>
      <c r="AC13" s="108" t="s">
        <v>118</v>
      </c>
      <c r="AD13" s="108" t="s">
        <v>94</v>
      </c>
      <c r="AE13" s="108" t="s">
        <v>95</v>
      </c>
      <c r="AF13" s="108" t="s">
        <v>103</v>
      </c>
      <c r="AG13" s="108">
        <v>2023</v>
      </c>
      <c r="AH13" s="108" t="s">
        <v>103</v>
      </c>
      <c r="AI13" s="108" t="s">
        <v>96</v>
      </c>
      <c r="AJ13" s="108" t="s">
        <v>97</v>
      </c>
      <c r="AK13" s="107" t="s">
        <v>98</v>
      </c>
      <c r="AL13" s="260" t="s">
        <v>329</v>
      </c>
      <c r="AM13" s="261" t="s">
        <v>300</v>
      </c>
      <c r="AN13" s="262"/>
      <c r="AO13" s="260" t="s">
        <v>330</v>
      </c>
      <c r="AP13" s="263" t="s">
        <v>107</v>
      </c>
      <c r="AQ13" s="263" t="s">
        <v>108</v>
      </c>
      <c r="AR13" s="173" t="s">
        <v>331</v>
      </c>
      <c r="AS13" s="173"/>
      <c r="AT13" s="264" t="s">
        <v>332</v>
      </c>
      <c r="AU13" s="185"/>
    </row>
    <row r="14" spans="2:235" s="184" customFormat="1" ht="133.5" customHeight="1">
      <c r="B14" s="189">
        <v>2</v>
      </c>
      <c r="C14" s="258" t="s">
        <v>672</v>
      </c>
      <c r="D14" s="190">
        <v>0.2</v>
      </c>
      <c r="E14" s="191">
        <v>1</v>
      </c>
      <c r="F14" s="71"/>
      <c r="G14" s="192">
        <v>0</v>
      </c>
      <c r="H14" s="191">
        <v>1</v>
      </c>
      <c r="I14" s="71"/>
      <c r="J14" s="192">
        <v>0</v>
      </c>
      <c r="K14" s="191">
        <v>1</v>
      </c>
      <c r="L14" s="71"/>
      <c r="M14" s="192">
        <v>0</v>
      </c>
      <c r="N14" s="191">
        <v>1</v>
      </c>
      <c r="O14" s="71"/>
      <c r="P14" s="192">
        <v>0</v>
      </c>
      <c r="Q14" s="191">
        <v>4</v>
      </c>
      <c r="R14" s="71"/>
      <c r="S14" s="192">
        <v>0</v>
      </c>
      <c r="T14" s="194">
        <v>0</v>
      </c>
      <c r="U14" s="259" t="s">
        <v>673</v>
      </c>
      <c r="V14" s="259" t="s">
        <v>674</v>
      </c>
      <c r="W14" s="192" t="s">
        <v>102</v>
      </c>
      <c r="X14" s="192" t="s">
        <v>333</v>
      </c>
      <c r="Y14" s="192" t="s">
        <v>334</v>
      </c>
      <c r="Z14" s="108" t="s">
        <v>92</v>
      </c>
      <c r="AA14" s="192" t="s">
        <v>239</v>
      </c>
      <c r="AB14" s="108" t="s">
        <v>93</v>
      </c>
      <c r="AC14" s="108" t="s">
        <v>118</v>
      </c>
      <c r="AD14" s="108" t="s">
        <v>94</v>
      </c>
      <c r="AE14" s="108" t="s">
        <v>95</v>
      </c>
      <c r="AF14" s="265">
        <v>4</v>
      </c>
      <c r="AG14" s="108">
        <v>2023</v>
      </c>
      <c r="AH14" s="108">
        <v>2022</v>
      </c>
      <c r="AI14" s="108" t="s">
        <v>96</v>
      </c>
      <c r="AJ14" s="108" t="s">
        <v>97</v>
      </c>
      <c r="AK14" s="107" t="s">
        <v>98</v>
      </c>
      <c r="AL14" s="260" t="s">
        <v>329</v>
      </c>
      <c r="AM14" s="261" t="s">
        <v>300</v>
      </c>
      <c r="AN14" s="262"/>
      <c r="AO14" s="260" t="s">
        <v>330</v>
      </c>
      <c r="AP14" s="263" t="s">
        <v>107</v>
      </c>
      <c r="AQ14" s="263" t="s">
        <v>107</v>
      </c>
      <c r="AR14" s="173" t="s">
        <v>331</v>
      </c>
      <c r="AS14" s="173"/>
      <c r="AT14" s="264" t="s">
        <v>332</v>
      </c>
      <c r="AU14" s="185"/>
    </row>
    <row r="15" spans="2:235" s="184" customFormat="1" ht="133.5" customHeight="1">
      <c r="B15" s="189">
        <v>3</v>
      </c>
      <c r="C15" s="258" t="s">
        <v>675</v>
      </c>
      <c r="D15" s="190">
        <v>0.2</v>
      </c>
      <c r="E15" s="191">
        <v>20</v>
      </c>
      <c r="F15" s="191"/>
      <c r="G15" s="192">
        <v>0</v>
      </c>
      <c r="H15" s="191">
        <v>20</v>
      </c>
      <c r="I15" s="71"/>
      <c r="J15" s="192">
        <v>0</v>
      </c>
      <c r="K15" s="191">
        <v>20</v>
      </c>
      <c r="L15" s="71"/>
      <c r="M15" s="192">
        <v>0</v>
      </c>
      <c r="N15" s="191">
        <v>20</v>
      </c>
      <c r="O15" s="71"/>
      <c r="P15" s="192">
        <v>0</v>
      </c>
      <c r="Q15" s="191">
        <f>N15+K15+H15+E15</f>
        <v>80</v>
      </c>
      <c r="R15" s="71"/>
      <c r="S15" s="192">
        <v>0</v>
      </c>
      <c r="T15" s="194">
        <v>0</v>
      </c>
      <c r="U15" s="259" t="s">
        <v>676</v>
      </c>
      <c r="V15" s="259" t="s">
        <v>335</v>
      </c>
      <c r="W15" s="192" t="s">
        <v>336</v>
      </c>
      <c r="X15" s="266" t="s">
        <v>337</v>
      </c>
      <c r="Y15" s="266" t="s">
        <v>338</v>
      </c>
      <c r="Z15" s="108" t="s">
        <v>92</v>
      </c>
      <c r="AA15" s="109" t="s">
        <v>239</v>
      </c>
      <c r="AB15" s="108" t="s">
        <v>93</v>
      </c>
      <c r="AC15" s="108" t="s">
        <v>118</v>
      </c>
      <c r="AD15" s="108" t="s">
        <v>106</v>
      </c>
      <c r="AE15" s="108" t="s">
        <v>95</v>
      </c>
      <c r="AF15" s="267">
        <v>55</v>
      </c>
      <c r="AG15" s="108">
        <v>2023</v>
      </c>
      <c r="AH15" s="108">
        <v>2022</v>
      </c>
      <c r="AI15" s="108" t="s">
        <v>96</v>
      </c>
      <c r="AJ15" s="108" t="s">
        <v>97</v>
      </c>
      <c r="AK15" s="107" t="s">
        <v>98</v>
      </c>
      <c r="AL15" s="260" t="s">
        <v>329</v>
      </c>
      <c r="AM15" s="262" t="s">
        <v>300</v>
      </c>
      <c r="AN15" s="262"/>
      <c r="AO15" s="260" t="s">
        <v>330</v>
      </c>
      <c r="AP15" s="263" t="s">
        <v>339</v>
      </c>
      <c r="AQ15" s="263" t="s">
        <v>340</v>
      </c>
      <c r="AR15" s="173" t="s">
        <v>341</v>
      </c>
      <c r="AS15" s="173"/>
      <c r="AT15" s="268" t="s">
        <v>332</v>
      </c>
      <c r="AU15" s="185"/>
    </row>
    <row r="16" spans="2:235" s="184" customFormat="1" ht="133.5" customHeight="1">
      <c r="B16" s="189">
        <v>4</v>
      </c>
      <c r="C16" s="258" t="s">
        <v>677</v>
      </c>
      <c r="D16" s="190">
        <v>0.2</v>
      </c>
      <c r="E16" s="191">
        <v>2</v>
      </c>
      <c r="F16" s="71"/>
      <c r="G16" s="192">
        <v>0</v>
      </c>
      <c r="H16" s="191">
        <v>3</v>
      </c>
      <c r="I16" s="71"/>
      <c r="J16" s="192">
        <v>0</v>
      </c>
      <c r="K16" s="191">
        <v>3</v>
      </c>
      <c r="L16" s="71"/>
      <c r="M16" s="192">
        <v>0</v>
      </c>
      <c r="N16" s="191">
        <v>3</v>
      </c>
      <c r="O16" s="71"/>
      <c r="P16" s="192">
        <v>0</v>
      </c>
      <c r="Q16" s="191">
        <v>11</v>
      </c>
      <c r="R16" s="71"/>
      <c r="S16" s="192">
        <v>0</v>
      </c>
      <c r="T16" s="194">
        <v>0</v>
      </c>
      <c r="U16" s="259" t="s">
        <v>342</v>
      </c>
      <c r="V16" s="259" t="s">
        <v>678</v>
      </c>
      <c r="W16" s="192" t="s">
        <v>102</v>
      </c>
      <c r="X16" s="266" t="s">
        <v>333</v>
      </c>
      <c r="Y16" s="266" t="s">
        <v>334</v>
      </c>
      <c r="Z16" s="108" t="s">
        <v>92</v>
      </c>
      <c r="AA16" s="109" t="s">
        <v>239</v>
      </c>
      <c r="AB16" s="108" t="s">
        <v>93</v>
      </c>
      <c r="AC16" s="108" t="s">
        <v>118</v>
      </c>
      <c r="AD16" s="108" t="s">
        <v>106</v>
      </c>
      <c r="AE16" s="108" t="s">
        <v>95</v>
      </c>
      <c r="AF16" s="267">
        <v>11</v>
      </c>
      <c r="AG16" s="108">
        <v>2023</v>
      </c>
      <c r="AH16" s="108">
        <v>2022</v>
      </c>
      <c r="AI16" s="108" t="s">
        <v>96</v>
      </c>
      <c r="AJ16" s="108" t="s">
        <v>97</v>
      </c>
      <c r="AK16" s="107" t="s">
        <v>98</v>
      </c>
      <c r="AL16" s="260" t="s">
        <v>329</v>
      </c>
      <c r="AM16" s="262" t="s">
        <v>300</v>
      </c>
      <c r="AN16" s="262"/>
      <c r="AO16" s="260" t="s">
        <v>330</v>
      </c>
      <c r="AP16" s="263" t="s">
        <v>107</v>
      </c>
      <c r="AQ16" s="263" t="s">
        <v>108</v>
      </c>
      <c r="AR16" s="173" t="s">
        <v>331</v>
      </c>
      <c r="AS16" s="173"/>
      <c r="AT16" s="268" t="s">
        <v>332</v>
      </c>
      <c r="AU16" s="185"/>
    </row>
    <row r="17" spans="2:47" s="184" customFormat="1" ht="133.5" customHeight="1">
      <c r="B17" s="189">
        <v>5</v>
      </c>
      <c r="C17" s="269" t="s">
        <v>679</v>
      </c>
      <c r="D17" s="190">
        <v>0.2</v>
      </c>
      <c r="E17" s="191">
        <v>1</v>
      </c>
      <c r="F17" s="191"/>
      <c r="G17" s="192">
        <v>0</v>
      </c>
      <c r="H17" s="191">
        <v>1</v>
      </c>
      <c r="I17" s="191"/>
      <c r="J17" s="192">
        <v>0</v>
      </c>
      <c r="K17" s="191">
        <v>1</v>
      </c>
      <c r="L17" s="191"/>
      <c r="M17" s="192">
        <v>0</v>
      </c>
      <c r="N17" s="191">
        <v>1</v>
      </c>
      <c r="O17" s="191"/>
      <c r="P17" s="192">
        <v>0</v>
      </c>
      <c r="Q17" s="191">
        <v>4</v>
      </c>
      <c r="R17" s="191"/>
      <c r="S17" s="192">
        <v>0</v>
      </c>
      <c r="T17" s="194">
        <v>0</v>
      </c>
      <c r="U17" s="259" t="s">
        <v>680</v>
      </c>
      <c r="V17" s="270" t="s">
        <v>681</v>
      </c>
      <c r="W17" s="192" t="s">
        <v>102</v>
      </c>
      <c r="X17" s="107" t="s">
        <v>682</v>
      </c>
      <c r="Y17" s="107" t="s">
        <v>683</v>
      </c>
      <c r="Z17" s="108" t="s">
        <v>92</v>
      </c>
      <c r="AA17" s="109" t="s">
        <v>239</v>
      </c>
      <c r="AB17" s="108" t="s">
        <v>93</v>
      </c>
      <c r="AC17" s="108" t="s">
        <v>118</v>
      </c>
      <c r="AD17" s="108" t="s">
        <v>94</v>
      </c>
      <c r="AE17" s="108" t="s">
        <v>95</v>
      </c>
      <c r="AF17" s="108" t="s">
        <v>103</v>
      </c>
      <c r="AG17" s="108">
        <v>2023</v>
      </c>
      <c r="AH17" s="108" t="s">
        <v>103</v>
      </c>
      <c r="AI17" s="108" t="s">
        <v>96</v>
      </c>
      <c r="AJ17" s="108" t="s">
        <v>97</v>
      </c>
      <c r="AK17" s="107" t="s">
        <v>98</v>
      </c>
      <c r="AL17" s="260" t="s">
        <v>329</v>
      </c>
      <c r="AM17" s="262" t="s">
        <v>300</v>
      </c>
      <c r="AN17" s="262"/>
      <c r="AO17" s="260" t="s">
        <v>330</v>
      </c>
      <c r="AP17" s="263" t="s">
        <v>107</v>
      </c>
      <c r="AQ17" s="263" t="s">
        <v>108</v>
      </c>
      <c r="AR17" s="173" t="s">
        <v>331</v>
      </c>
      <c r="AS17" s="173"/>
      <c r="AT17" s="268" t="s">
        <v>332</v>
      </c>
      <c r="AU17" s="185"/>
    </row>
    <row r="18" spans="2:47" s="198" customFormat="1" ht="63.75" hidden="1" customHeight="1">
      <c r="B18" s="271"/>
      <c r="C18" s="272"/>
      <c r="D18" s="273"/>
      <c r="E18" s="274"/>
      <c r="F18" s="274"/>
      <c r="G18" s="275"/>
      <c r="H18" s="274"/>
      <c r="I18" s="274"/>
      <c r="J18" s="275"/>
      <c r="K18" s="274"/>
      <c r="L18" s="274"/>
      <c r="M18" s="275"/>
      <c r="N18" s="274"/>
      <c r="O18" s="274"/>
      <c r="P18" s="275"/>
      <c r="Q18" s="274"/>
      <c r="R18" s="274"/>
      <c r="S18" s="276"/>
      <c r="T18" s="276"/>
      <c r="U18" s="272"/>
      <c r="V18" s="277"/>
      <c r="W18" s="275"/>
      <c r="X18" s="275"/>
      <c r="Y18" s="275"/>
      <c r="Z18" s="123"/>
      <c r="AA18" s="123"/>
      <c r="AB18" s="123"/>
      <c r="AC18" s="123"/>
      <c r="AD18" s="123"/>
      <c r="AE18" s="123"/>
      <c r="AF18" s="123"/>
      <c r="AG18" s="123"/>
      <c r="AH18" s="123"/>
      <c r="AI18" s="123"/>
      <c r="AJ18" s="123"/>
      <c r="AK18" s="125"/>
      <c r="AL18" s="278"/>
      <c r="AM18" s="279"/>
      <c r="AN18" s="279"/>
      <c r="AO18" s="278"/>
      <c r="AP18" s="125"/>
      <c r="AQ18" s="125"/>
      <c r="AR18" s="280"/>
      <c r="AS18" s="280"/>
      <c r="AT18" s="281"/>
      <c r="AU18" s="185"/>
    </row>
    <row r="19" spans="2:47" s="198" customFormat="1" ht="63.75" hidden="1" customHeight="1">
      <c r="B19" s="282"/>
      <c r="C19" s="283"/>
      <c r="D19" s="284"/>
      <c r="E19" s="285"/>
      <c r="F19" s="285"/>
      <c r="G19" s="286"/>
      <c r="H19" s="285"/>
      <c r="I19" s="285"/>
      <c r="J19" s="286"/>
      <c r="K19" s="285"/>
      <c r="L19" s="285"/>
      <c r="M19" s="286"/>
      <c r="N19" s="285"/>
      <c r="O19" s="285"/>
      <c r="P19" s="286"/>
      <c r="Q19" s="285"/>
      <c r="R19" s="285"/>
      <c r="S19" s="287"/>
      <c r="T19" s="287"/>
      <c r="U19" s="283"/>
      <c r="V19" s="288"/>
      <c r="W19" s="286"/>
      <c r="X19" s="286"/>
      <c r="Y19" s="286"/>
      <c r="Z19" s="138"/>
      <c r="AA19" s="289"/>
      <c r="AB19" s="289"/>
      <c r="AC19" s="289"/>
      <c r="AD19" s="289"/>
      <c r="AE19" s="289"/>
      <c r="AF19" s="289"/>
      <c r="AG19" s="289"/>
      <c r="AH19" s="289"/>
      <c r="AI19" s="289"/>
      <c r="AJ19" s="138"/>
      <c r="AK19" s="140"/>
      <c r="AL19" s="290"/>
      <c r="AM19" s="289"/>
      <c r="AN19" s="289"/>
      <c r="AO19" s="290"/>
      <c r="AP19" s="290"/>
      <c r="AQ19" s="290"/>
      <c r="AR19" s="140"/>
      <c r="AS19" s="140"/>
      <c r="AT19" s="291"/>
      <c r="AU19" s="185"/>
    </row>
    <row r="20" spans="2:47" s="198" customFormat="1" ht="63.75" hidden="1" customHeight="1">
      <c r="B20" s="282"/>
      <c r="C20" s="283"/>
      <c r="D20" s="284"/>
      <c r="E20" s="292"/>
      <c r="F20" s="292"/>
      <c r="G20" s="286"/>
      <c r="H20" s="292"/>
      <c r="I20" s="292"/>
      <c r="J20" s="286"/>
      <c r="K20" s="292"/>
      <c r="L20" s="292"/>
      <c r="M20" s="286"/>
      <c r="N20" s="292"/>
      <c r="O20" s="292"/>
      <c r="P20" s="286"/>
      <c r="Q20" s="292"/>
      <c r="R20" s="292"/>
      <c r="S20" s="287"/>
      <c r="T20" s="287"/>
      <c r="U20" s="283"/>
      <c r="V20" s="288"/>
      <c r="W20" s="212"/>
      <c r="X20" s="180"/>
      <c r="Y20" s="180"/>
      <c r="Z20" s="138"/>
      <c r="AA20" s="289"/>
      <c r="AB20" s="289"/>
      <c r="AC20" s="289"/>
      <c r="AD20" s="289"/>
      <c r="AE20" s="289"/>
      <c r="AF20" s="289"/>
      <c r="AG20" s="289"/>
      <c r="AH20" s="289"/>
      <c r="AI20" s="289"/>
      <c r="AJ20" s="289"/>
      <c r="AK20" s="140"/>
      <c r="AL20" s="290"/>
      <c r="AM20" s="289"/>
      <c r="AN20" s="289"/>
      <c r="AO20" s="290"/>
      <c r="AP20" s="140"/>
      <c r="AQ20" s="140"/>
      <c r="AR20" s="290"/>
      <c r="AS20" s="290"/>
      <c r="AT20" s="291"/>
      <c r="AU20" s="185"/>
    </row>
    <row r="21" spans="2:47" s="198" customFormat="1" ht="63.75" hidden="1" customHeight="1">
      <c r="B21" s="282"/>
      <c r="C21" s="293"/>
      <c r="D21" s="284"/>
      <c r="E21" s="212"/>
      <c r="F21" s="212"/>
      <c r="G21" s="286"/>
      <c r="H21" s="212"/>
      <c r="I21" s="212"/>
      <c r="J21" s="286"/>
      <c r="K21" s="212"/>
      <c r="L21" s="212"/>
      <c r="M21" s="286"/>
      <c r="N21" s="212"/>
      <c r="O21" s="212"/>
      <c r="P21" s="286"/>
      <c r="Q21" s="212"/>
      <c r="R21" s="212"/>
      <c r="S21" s="287"/>
      <c r="T21" s="287"/>
      <c r="U21" s="283"/>
      <c r="V21" s="288"/>
      <c r="W21" s="212"/>
      <c r="X21" s="294"/>
      <c r="Y21" s="294"/>
      <c r="Z21" s="138"/>
      <c r="AA21" s="289"/>
      <c r="AB21" s="289"/>
      <c r="AC21" s="289"/>
      <c r="AD21" s="289"/>
      <c r="AE21" s="289"/>
      <c r="AF21" s="289"/>
      <c r="AG21" s="289"/>
      <c r="AH21" s="289"/>
      <c r="AI21" s="289"/>
      <c r="AJ21" s="289"/>
      <c r="AK21" s="140"/>
      <c r="AL21" s="290"/>
      <c r="AM21" s="289"/>
      <c r="AN21" s="289"/>
      <c r="AO21" s="290"/>
      <c r="AP21" s="290"/>
      <c r="AQ21" s="290"/>
      <c r="AR21" s="290"/>
      <c r="AS21" s="290"/>
      <c r="AT21" s="291"/>
      <c r="AU21" s="185"/>
    </row>
    <row r="22" spans="2:47" s="198" customFormat="1" ht="63.75" hidden="1" customHeight="1">
      <c r="B22" s="282"/>
      <c r="C22" s="293"/>
      <c r="D22" s="284"/>
      <c r="E22" s="212"/>
      <c r="F22" s="295"/>
      <c r="G22" s="286"/>
      <c r="H22" s="212"/>
      <c r="I22" s="295"/>
      <c r="J22" s="286"/>
      <c r="K22" s="212"/>
      <c r="L22" s="295"/>
      <c r="M22" s="286"/>
      <c r="N22" s="212"/>
      <c r="O22" s="295"/>
      <c r="P22" s="286"/>
      <c r="Q22" s="212"/>
      <c r="R22" s="295"/>
      <c r="S22" s="287"/>
      <c r="T22" s="287"/>
      <c r="U22" s="283"/>
      <c r="V22" s="288"/>
      <c r="W22" s="212"/>
      <c r="X22" s="294"/>
      <c r="Y22" s="294"/>
      <c r="Z22" s="138"/>
      <c r="AA22" s="289"/>
      <c r="AB22" s="289"/>
      <c r="AC22" s="289"/>
      <c r="AD22" s="289"/>
      <c r="AE22" s="289"/>
      <c r="AF22" s="289"/>
      <c r="AG22" s="289"/>
      <c r="AH22" s="289"/>
      <c r="AI22" s="289"/>
      <c r="AJ22" s="289"/>
      <c r="AK22" s="140"/>
      <c r="AL22" s="290"/>
      <c r="AM22" s="289"/>
      <c r="AN22" s="289"/>
      <c r="AO22" s="290"/>
      <c r="AP22" s="290"/>
      <c r="AQ22" s="290"/>
      <c r="AR22" s="290"/>
      <c r="AS22" s="290"/>
      <c r="AT22" s="291"/>
      <c r="AU22" s="185"/>
    </row>
    <row r="23" spans="2:47" s="198" customFormat="1" ht="63.75" hidden="1" customHeight="1">
      <c r="B23" s="282"/>
      <c r="C23" s="145"/>
      <c r="D23" s="284"/>
      <c r="E23" s="212"/>
      <c r="F23" s="295"/>
      <c r="G23" s="286"/>
      <c r="H23" s="212"/>
      <c r="I23" s="295"/>
      <c r="J23" s="286"/>
      <c r="K23" s="212"/>
      <c r="L23" s="295"/>
      <c r="M23" s="286"/>
      <c r="N23" s="212"/>
      <c r="O23" s="295"/>
      <c r="P23" s="286"/>
      <c r="Q23" s="212"/>
      <c r="R23" s="295"/>
      <c r="S23" s="287"/>
      <c r="T23" s="287"/>
      <c r="U23" s="146"/>
      <c r="V23" s="147"/>
      <c r="W23" s="212"/>
      <c r="X23" s="148"/>
      <c r="Y23" s="148"/>
      <c r="Z23" s="138"/>
      <c r="AA23" s="289"/>
      <c r="AB23" s="289"/>
      <c r="AC23" s="289"/>
      <c r="AD23" s="289"/>
      <c r="AE23" s="289"/>
      <c r="AF23" s="289"/>
      <c r="AG23" s="289"/>
      <c r="AH23" s="289"/>
      <c r="AI23" s="289"/>
      <c r="AJ23" s="289"/>
      <c r="AK23" s="147"/>
      <c r="AL23" s="290"/>
      <c r="AM23" s="289"/>
      <c r="AN23" s="289"/>
      <c r="AO23" s="290"/>
      <c r="AP23" s="290"/>
      <c r="AQ23" s="290"/>
      <c r="AR23" s="296"/>
      <c r="AS23" s="296"/>
      <c r="AT23" s="291"/>
      <c r="AU23" s="185"/>
    </row>
    <row r="24" spans="2:47" s="198" customFormat="1" ht="63.75" hidden="1" customHeight="1">
      <c r="B24" s="297"/>
      <c r="C24" s="151"/>
      <c r="D24" s="298"/>
      <c r="E24" s="299"/>
      <c r="F24" s="300"/>
      <c r="G24" s="301"/>
      <c r="H24" s="299"/>
      <c r="I24" s="300"/>
      <c r="J24" s="301"/>
      <c r="K24" s="299"/>
      <c r="L24" s="300"/>
      <c r="M24" s="301"/>
      <c r="N24" s="299"/>
      <c r="O24" s="300"/>
      <c r="P24" s="301"/>
      <c r="Q24" s="299"/>
      <c r="R24" s="300"/>
      <c r="S24" s="302"/>
      <c r="T24" s="302"/>
      <c r="U24" s="155"/>
      <c r="V24" s="156"/>
      <c r="W24" s="299"/>
      <c r="X24" s="157"/>
      <c r="Y24" s="157"/>
      <c r="Z24" s="158"/>
      <c r="AA24" s="303"/>
      <c r="AB24" s="303"/>
      <c r="AC24" s="303"/>
      <c r="AD24" s="303"/>
      <c r="AE24" s="303"/>
      <c r="AF24" s="303"/>
      <c r="AG24" s="303"/>
      <c r="AH24" s="303"/>
      <c r="AI24" s="303"/>
      <c r="AJ24" s="303"/>
      <c r="AK24" s="160"/>
      <c r="AL24" s="304"/>
      <c r="AM24" s="305"/>
      <c r="AN24" s="303"/>
      <c r="AO24" s="304"/>
      <c r="AP24" s="304"/>
      <c r="AQ24" s="304"/>
      <c r="AR24" s="160"/>
      <c r="AS24" s="160"/>
      <c r="AT24" s="306"/>
      <c r="AU24" s="185"/>
    </row>
    <row r="25" spans="2:47" s="183" customFormat="1" ht="11.65" customHeight="1">
      <c r="B25" s="198"/>
      <c r="C25" s="185"/>
      <c r="D25" s="199">
        <f>SUM(D13:D24)</f>
        <v>1</v>
      </c>
      <c r="E25" s="185"/>
      <c r="F25" s="185"/>
      <c r="G25" s="185"/>
      <c r="H25" s="185"/>
      <c r="I25" s="185"/>
      <c r="J25" s="185"/>
      <c r="K25" s="185"/>
      <c r="L25" s="185"/>
      <c r="M25" s="185"/>
      <c r="N25" s="185"/>
      <c r="O25" s="185"/>
      <c r="P25" s="185"/>
      <c r="Q25" s="185"/>
      <c r="R25" s="185"/>
      <c r="S25" s="185"/>
      <c r="T25" s="185"/>
      <c r="U25" s="185"/>
      <c r="V25" s="185"/>
      <c r="W25" s="185"/>
      <c r="X25" s="185"/>
      <c r="Y25" s="185"/>
      <c r="Z25" s="198"/>
      <c r="AA25" s="182"/>
      <c r="AB25" s="185"/>
      <c r="AC25" s="185"/>
      <c r="AD25" s="185"/>
      <c r="AE25" s="185"/>
      <c r="AF25" s="182"/>
      <c r="AG25" s="182"/>
      <c r="AH25" s="182"/>
      <c r="AI25" s="185"/>
      <c r="AJ25" s="185"/>
      <c r="AK25" s="185"/>
      <c r="AL25" s="182"/>
      <c r="AM25" s="182"/>
      <c r="AN25" s="182"/>
      <c r="AO25" s="182"/>
      <c r="AP25" s="185"/>
      <c r="AQ25" s="185"/>
      <c r="AR25" s="182"/>
      <c r="AS25" s="182"/>
      <c r="AT25" s="182"/>
      <c r="AU25" s="182"/>
    </row>
    <row r="26" spans="2:47" s="183" customFormat="1" ht="11.65" customHeight="1">
      <c r="B26" s="198"/>
      <c r="C26" s="185"/>
      <c r="D26" s="199"/>
      <c r="E26" s="185"/>
      <c r="F26" s="185"/>
      <c r="G26" s="185"/>
      <c r="H26" s="185"/>
      <c r="I26" s="185"/>
      <c r="J26" s="185"/>
      <c r="K26" s="185"/>
      <c r="L26" s="185"/>
      <c r="M26" s="185"/>
      <c r="N26" s="185"/>
      <c r="O26" s="185"/>
      <c r="P26" s="185"/>
      <c r="Q26" s="185"/>
      <c r="R26" s="185"/>
      <c r="S26" s="185"/>
      <c r="T26" s="185"/>
      <c r="U26" s="185"/>
      <c r="V26" s="185"/>
      <c r="W26" s="185"/>
      <c r="X26" s="185"/>
      <c r="Y26" s="185"/>
      <c r="Z26" s="198"/>
      <c r="AA26" s="182"/>
      <c r="AB26" s="185"/>
      <c r="AC26" s="185"/>
      <c r="AD26" s="185"/>
      <c r="AE26" s="185"/>
      <c r="AF26" s="182"/>
      <c r="AG26" s="182"/>
      <c r="AH26" s="182"/>
      <c r="AI26" s="185"/>
      <c r="AJ26" s="185"/>
      <c r="AK26" s="185"/>
      <c r="AL26" s="182"/>
      <c r="AM26" s="182"/>
      <c r="AN26" s="182"/>
      <c r="AO26" s="182"/>
      <c r="AP26" s="185"/>
      <c r="AQ26" s="185"/>
      <c r="AR26" s="182"/>
      <c r="AS26" s="182"/>
      <c r="AT26" s="182"/>
      <c r="AU26" s="182"/>
    </row>
    <row r="27" spans="2:47" s="183" customFormat="1" ht="11.65" customHeight="1">
      <c r="B27" s="198"/>
      <c r="C27" s="200"/>
      <c r="D27" s="199"/>
      <c r="E27" s="185"/>
      <c r="F27" s="185"/>
      <c r="G27" s="185"/>
      <c r="H27" s="185"/>
      <c r="I27" s="185"/>
      <c r="J27" s="185"/>
      <c r="K27" s="185"/>
      <c r="L27" s="185"/>
      <c r="M27" s="185"/>
      <c r="N27" s="185"/>
      <c r="O27" s="185"/>
      <c r="P27" s="185"/>
      <c r="Q27" s="185"/>
      <c r="R27" s="185"/>
      <c r="S27" s="185"/>
      <c r="T27" s="185"/>
      <c r="U27" s="185"/>
      <c r="V27" s="185"/>
      <c r="W27" s="185"/>
      <c r="X27" s="185"/>
      <c r="Y27" s="185"/>
      <c r="Z27" s="198"/>
      <c r="AA27" s="182"/>
      <c r="AB27" s="185"/>
      <c r="AC27" s="185"/>
      <c r="AD27" s="185"/>
      <c r="AE27" s="185"/>
      <c r="AF27" s="182"/>
      <c r="AG27" s="182"/>
      <c r="AH27" s="182"/>
      <c r="AI27" s="185"/>
      <c r="AJ27" s="185"/>
      <c r="AK27" s="185"/>
      <c r="AL27" s="182"/>
      <c r="AM27" s="182"/>
      <c r="AN27" s="182"/>
      <c r="AO27" s="182"/>
      <c r="AP27" s="185"/>
      <c r="AQ27" s="185"/>
      <c r="AR27" s="182"/>
      <c r="AS27" s="182"/>
      <c r="AT27" s="182"/>
      <c r="AU27" s="182"/>
    </row>
    <row r="28" spans="2:47" s="183" customFormat="1" ht="11.65" customHeight="1">
      <c r="B28" s="198"/>
      <c r="C28" s="185"/>
      <c r="D28" s="199"/>
      <c r="E28" s="185"/>
      <c r="F28" s="185"/>
      <c r="G28" s="185"/>
      <c r="H28" s="185"/>
      <c r="I28" s="185"/>
      <c r="J28" s="185"/>
      <c r="K28" s="185"/>
      <c r="L28" s="185"/>
      <c r="M28" s="185"/>
      <c r="N28" s="185"/>
      <c r="O28" s="185"/>
      <c r="P28" s="185"/>
      <c r="Q28" s="185"/>
      <c r="R28" s="185"/>
      <c r="S28" s="185"/>
      <c r="T28" s="185"/>
      <c r="U28" s="185"/>
      <c r="V28" s="185"/>
      <c r="W28" s="185"/>
      <c r="X28" s="185"/>
      <c r="Y28" s="185"/>
      <c r="Z28" s="198"/>
      <c r="AA28" s="182"/>
      <c r="AB28" s="185"/>
      <c r="AC28" s="185"/>
      <c r="AD28" s="185"/>
      <c r="AE28" s="185"/>
      <c r="AF28" s="182"/>
      <c r="AG28" s="182"/>
      <c r="AH28" s="182"/>
      <c r="AI28" s="185"/>
      <c r="AJ28" s="185"/>
      <c r="AK28" s="185"/>
      <c r="AL28" s="182"/>
      <c r="AM28" s="182"/>
      <c r="AN28" s="182"/>
      <c r="AO28" s="182"/>
      <c r="AP28" s="185"/>
      <c r="AQ28" s="185"/>
      <c r="AR28" s="182"/>
      <c r="AS28" s="182"/>
      <c r="AT28" s="182"/>
      <c r="AU28" s="182"/>
    </row>
    <row r="29" spans="2:47" s="183" customFormat="1" ht="11.65" customHeight="1">
      <c r="B29" s="198"/>
      <c r="C29" s="185"/>
      <c r="D29" s="199"/>
      <c r="E29" s="185"/>
      <c r="F29" s="185"/>
      <c r="G29" s="185"/>
      <c r="H29" s="185"/>
      <c r="I29" s="185"/>
      <c r="J29" s="185"/>
      <c r="K29" s="185"/>
      <c r="L29" s="185"/>
      <c r="M29" s="185"/>
      <c r="N29" s="185"/>
      <c r="O29" s="185"/>
      <c r="P29" s="185"/>
      <c r="Q29" s="185"/>
      <c r="R29" s="185"/>
      <c r="S29" s="185"/>
      <c r="T29" s="185"/>
      <c r="U29" s="185"/>
      <c r="V29" s="185"/>
      <c r="W29" s="185"/>
      <c r="X29" s="185"/>
      <c r="Y29" s="185"/>
      <c r="Z29" s="198"/>
      <c r="AA29" s="182"/>
      <c r="AB29" s="185"/>
      <c r="AC29" s="185"/>
      <c r="AD29" s="185"/>
      <c r="AE29" s="185"/>
      <c r="AF29" s="182"/>
      <c r="AG29" s="182"/>
      <c r="AH29" s="182"/>
      <c r="AI29" s="185"/>
      <c r="AJ29" s="185"/>
      <c r="AK29" s="185"/>
      <c r="AL29" s="182"/>
      <c r="AM29" s="182"/>
      <c r="AN29" s="182"/>
      <c r="AO29" s="182"/>
      <c r="AP29" s="185"/>
      <c r="AQ29" s="185"/>
      <c r="AR29" s="182"/>
      <c r="AS29" s="182"/>
      <c r="AT29" s="182"/>
      <c r="AU29" s="182"/>
    </row>
    <row r="30" spans="2:47" s="183" customFormat="1" ht="11.65" customHeight="1">
      <c r="B30" s="198"/>
      <c r="C30" s="185"/>
      <c r="D30" s="199"/>
      <c r="E30" s="185"/>
      <c r="F30" s="185"/>
      <c r="G30" s="185"/>
      <c r="H30" s="185"/>
      <c r="I30" s="185"/>
      <c r="J30" s="185"/>
      <c r="K30" s="185"/>
      <c r="L30" s="185"/>
      <c r="M30" s="185"/>
      <c r="N30" s="185"/>
      <c r="O30" s="185"/>
      <c r="P30" s="185"/>
      <c r="Q30" s="185"/>
      <c r="R30" s="185"/>
      <c r="S30" s="185"/>
      <c r="T30" s="185"/>
      <c r="U30" s="185"/>
      <c r="V30" s="185"/>
      <c r="W30" s="185"/>
      <c r="X30" s="185"/>
      <c r="Y30" s="185"/>
      <c r="Z30" s="198"/>
      <c r="AA30" s="182"/>
      <c r="AB30" s="185"/>
      <c r="AC30" s="185"/>
      <c r="AD30" s="185"/>
      <c r="AE30" s="185"/>
      <c r="AF30" s="182"/>
      <c r="AG30" s="182"/>
      <c r="AH30" s="182"/>
      <c r="AI30" s="185"/>
      <c r="AJ30" s="185"/>
      <c r="AK30" s="185"/>
      <c r="AL30" s="182"/>
      <c r="AM30" s="182"/>
      <c r="AN30" s="182"/>
      <c r="AO30" s="182"/>
      <c r="AP30" s="185"/>
      <c r="AQ30" s="185"/>
      <c r="AR30" s="182"/>
      <c r="AS30" s="182"/>
      <c r="AT30" s="182"/>
      <c r="AU30" s="182"/>
    </row>
    <row r="31" spans="2:47" s="183" customFormat="1" ht="11.65" customHeight="1">
      <c r="B31" s="198"/>
      <c r="C31" s="185"/>
      <c r="D31" s="199"/>
      <c r="E31" s="185"/>
      <c r="F31" s="185"/>
      <c r="G31" s="185"/>
      <c r="H31" s="185"/>
      <c r="I31" s="185"/>
      <c r="J31" s="185"/>
      <c r="K31" s="185"/>
      <c r="L31" s="185"/>
      <c r="M31" s="185"/>
      <c r="N31" s="185"/>
      <c r="O31" s="185"/>
      <c r="P31" s="185"/>
      <c r="Q31" s="185"/>
      <c r="R31" s="185"/>
      <c r="S31" s="185"/>
      <c r="T31" s="185"/>
      <c r="U31" s="185"/>
      <c r="V31" s="185"/>
      <c r="W31" s="185"/>
      <c r="X31" s="185"/>
      <c r="Y31" s="185"/>
      <c r="Z31" s="198"/>
      <c r="AA31" s="182"/>
      <c r="AB31" s="185"/>
      <c r="AC31" s="185"/>
      <c r="AD31" s="185"/>
      <c r="AE31" s="185"/>
      <c r="AF31" s="182"/>
      <c r="AG31" s="182"/>
      <c r="AH31" s="182"/>
      <c r="AI31" s="185"/>
      <c r="AJ31" s="185"/>
      <c r="AK31" s="185"/>
      <c r="AL31" s="182"/>
      <c r="AM31" s="182"/>
      <c r="AN31" s="182"/>
      <c r="AO31" s="182"/>
      <c r="AP31" s="185"/>
      <c r="AQ31" s="185"/>
      <c r="AR31" s="182"/>
      <c r="AS31" s="182"/>
      <c r="AT31" s="182"/>
      <c r="AU31" s="182"/>
    </row>
    <row r="32" spans="2:47" s="183" customFormat="1" ht="11.65" customHeight="1">
      <c r="B32" s="198"/>
      <c r="C32" s="185"/>
      <c r="D32" s="199"/>
      <c r="E32" s="185"/>
      <c r="F32" s="185"/>
      <c r="G32" s="185"/>
      <c r="H32" s="185"/>
      <c r="I32" s="185"/>
      <c r="J32" s="185"/>
      <c r="K32" s="185"/>
      <c r="L32" s="185"/>
      <c r="M32" s="185"/>
      <c r="N32" s="185"/>
      <c r="O32" s="185"/>
      <c r="P32" s="185"/>
      <c r="Q32" s="185"/>
      <c r="R32" s="185"/>
      <c r="S32" s="185"/>
      <c r="T32" s="185"/>
      <c r="U32" s="185"/>
      <c r="V32" s="185"/>
      <c r="W32" s="185"/>
      <c r="X32" s="185"/>
      <c r="Y32" s="185"/>
      <c r="Z32" s="198"/>
      <c r="AA32" s="182"/>
      <c r="AB32" s="185"/>
      <c r="AC32" s="185"/>
      <c r="AD32" s="185"/>
      <c r="AE32" s="185"/>
      <c r="AF32" s="182"/>
      <c r="AG32" s="182"/>
      <c r="AH32" s="182"/>
      <c r="AI32" s="185"/>
      <c r="AJ32" s="185"/>
      <c r="AK32" s="185"/>
      <c r="AL32" s="182"/>
      <c r="AM32" s="182"/>
      <c r="AN32" s="182"/>
      <c r="AO32" s="182"/>
      <c r="AP32" s="185"/>
      <c r="AQ32" s="185"/>
      <c r="AR32" s="182"/>
      <c r="AS32" s="182"/>
      <c r="AT32" s="182"/>
      <c r="AU32" s="182"/>
    </row>
    <row r="33" spans="2:47" s="183" customFormat="1" ht="11.65" customHeight="1">
      <c r="B33" s="198"/>
      <c r="C33" s="185"/>
      <c r="D33" s="199"/>
      <c r="E33" s="185"/>
      <c r="F33" s="185"/>
      <c r="G33" s="185"/>
      <c r="H33" s="185"/>
      <c r="I33" s="185"/>
      <c r="J33" s="185"/>
      <c r="K33" s="185"/>
      <c r="L33" s="185"/>
      <c r="M33" s="185"/>
      <c r="N33" s="185"/>
      <c r="O33" s="185"/>
      <c r="P33" s="185"/>
      <c r="Q33" s="185"/>
      <c r="R33" s="185"/>
      <c r="S33" s="185"/>
      <c r="T33" s="185"/>
      <c r="U33" s="185"/>
      <c r="V33" s="185"/>
      <c r="W33" s="185"/>
      <c r="X33" s="185"/>
      <c r="Y33" s="185"/>
      <c r="Z33" s="198"/>
      <c r="AA33" s="182"/>
      <c r="AB33" s="185"/>
      <c r="AC33" s="185"/>
      <c r="AD33" s="185"/>
      <c r="AE33" s="185"/>
      <c r="AF33" s="182"/>
      <c r="AG33" s="182"/>
      <c r="AH33" s="182"/>
      <c r="AI33" s="185"/>
      <c r="AJ33" s="185"/>
      <c r="AK33" s="185"/>
      <c r="AL33" s="182"/>
      <c r="AM33" s="182"/>
      <c r="AN33" s="182"/>
      <c r="AO33" s="182"/>
      <c r="AP33" s="185"/>
      <c r="AQ33" s="185"/>
      <c r="AR33" s="182"/>
      <c r="AS33" s="182"/>
      <c r="AT33" s="182"/>
      <c r="AU33" s="182"/>
    </row>
    <row r="34" spans="2:47" s="183" customFormat="1" ht="14.1" customHeight="1">
      <c r="B34" s="198"/>
      <c r="C34" s="185"/>
      <c r="D34" s="199"/>
      <c r="E34" s="185"/>
      <c r="F34" s="185"/>
      <c r="G34" s="185"/>
      <c r="H34" s="185"/>
      <c r="I34" s="185"/>
      <c r="J34" s="185"/>
      <c r="K34" s="185"/>
      <c r="L34" s="185"/>
      <c r="M34" s="185"/>
      <c r="N34" s="185"/>
      <c r="O34" s="185"/>
      <c r="P34" s="185"/>
      <c r="Q34" s="185"/>
      <c r="R34" s="185"/>
      <c r="S34" s="185"/>
      <c r="T34" s="185"/>
      <c r="U34" s="185"/>
      <c r="V34" s="185"/>
      <c r="W34" s="185"/>
      <c r="X34" s="185"/>
      <c r="Y34" s="185"/>
      <c r="Z34" s="198"/>
      <c r="AA34" s="182"/>
      <c r="AB34" s="185"/>
      <c r="AC34" s="185"/>
      <c r="AD34" s="185"/>
      <c r="AE34" s="185"/>
      <c r="AF34" s="182"/>
      <c r="AG34" s="182"/>
      <c r="AH34" s="182"/>
      <c r="AI34" s="185"/>
      <c r="AJ34" s="185"/>
      <c r="AK34" s="185"/>
      <c r="AL34" s="182"/>
      <c r="AM34" s="182"/>
      <c r="AN34" s="182"/>
      <c r="AO34" s="182"/>
      <c r="AP34" s="185"/>
      <c r="AQ34" s="185"/>
      <c r="AR34" s="182"/>
      <c r="AS34" s="182"/>
      <c r="AT34" s="182"/>
      <c r="AU34" s="182"/>
    </row>
    <row r="35" spans="2:47" s="183" customFormat="1" ht="11.65" customHeight="1">
      <c r="B35" s="198"/>
      <c r="C35"/>
      <c r="D35" s="199"/>
      <c r="E35" s="185"/>
      <c r="F35" s="185"/>
      <c r="G35" s="185"/>
      <c r="H35" s="185"/>
      <c r="I35" s="185"/>
      <c r="J35" s="185"/>
      <c r="K35" s="185"/>
      <c r="L35" s="185"/>
      <c r="M35" s="185"/>
      <c r="N35" s="185"/>
      <c r="O35" s="185"/>
      <c r="P35" s="185"/>
      <c r="Q35" s="185"/>
      <c r="R35" s="185"/>
      <c r="S35" s="185"/>
      <c r="T35" s="185"/>
      <c r="U35" s="185"/>
      <c r="V35" s="185"/>
      <c r="W35" s="185"/>
      <c r="X35" s="185"/>
      <c r="Y35" s="185"/>
      <c r="Z35" s="198"/>
      <c r="AA35" s="182"/>
      <c r="AB35" s="185"/>
      <c r="AC35" s="185"/>
      <c r="AD35" s="185"/>
      <c r="AE35" s="185"/>
      <c r="AF35" s="182"/>
      <c r="AG35" s="182"/>
      <c r="AH35" s="182"/>
      <c r="AI35" s="185"/>
      <c r="AJ35" s="185"/>
      <c r="AK35" s="185"/>
      <c r="AL35" s="182"/>
      <c r="AM35" s="182"/>
      <c r="AN35" s="182"/>
      <c r="AO35" s="182"/>
      <c r="AP35" s="185"/>
      <c r="AQ35" s="185"/>
      <c r="AR35" s="182"/>
      <c r="AS35" s="182"/>
      <c r="AT35" s="182"/>
      <c r="AU35" s="182"/>
    </row>
    <row r="36" spans="2:47" s="183" customFormat="1" ht="11.65" customHeight="1">
      <c r="B36" s="198"/>
      <c r="C36" s="185"/>
      <c r="D36" s="199"/>
      <c r="E36" s="185"/>
      <c r="F36" s="185"/>
      <c r="G36" s="185"/>
      <c r="H36" s="185"/>
      <c r="I36" s="185"/>
      <c r="J36" s="185"/>
      <c r="K36" s="185"/>
      <c r="L36" s="185"/>
      <c r="M36" s="185"/>
      <c r="N36" s="185"/>
      <c r="O36" s="185"/>
      <c r="P36" s="185"/>
      <c r="Q36" s="185"/>
      <c r="R36" s="185"/>
      <c r="S36" s="185"/>
      <c r="T36" s="185"/>
      <c r="U36" s="185"/>
      <c r="V36" s="185"/>
      <c r="W36" s="185"/>
      <c r="X36" s="185"/>
      <c r="Y36" s="185"/>
      <c r="Z36" s="198"/>
      <c r="AA36" s="182"/>
      <c r="AB36" s="185"/>
      <c r="AC36" s="185"/>
      <c r="AD36" s="185"/>
      <c r="AE36" s="185"/>
      <c r="AF36" s="182"/>
      <c r="AG36" s="182"/>
      <c r="AH36" s="182"/>
      <c r="AI36" s="185"/>
      <c r="AJ36" s="185"/>
      <c r="AK36" s="185"/>
      <c r="AL36" s="182"/>
      <c r="AM36" s="182"/>
      <c r="AN36" s="182"/>
      <c r="AO36" s="182"/>
      <c r="AP36" s="185"/>
      <c r="AQ36" s="185"/>
      <c r="AR36" s="182"/>
      <c r="AS36" s="182"/>
      <c r="AT36" s="182"/>
      <c r="AU36" s="182"/>
    </row>
    <row r="37" spans="2:47" s="183" customFormat="1" ht="11.65" customHeight="1">
      <c r="B37" s="198"/>
      <c r="C37" s="185"/>
      <c r="D37" s="199"/>
      <c r="E37" s="185"/>
      <c r="F37" s="185"/>
      <c r="G37" s="185"/>
      <c r="H37" s="185"/>
      <c r="I37" s="185"/>
      <c r="J37" s="185"/>
      <c r="K37" s="185"/>
      <c r="L37" s="185"/>
      <c r="M37" s="185"/>
      <c r="N37" s="185"/>
      <c r="O37" s="185"/>
      <c r="P37" s="185"/>
      <c r="Q37" s="185"/>
      <c r="R37" s="185"/>
      <c r="S37" s="185"/>
      <c r="T37" s="185"/>
      <c r="U37" s="185"/>
      <c r="V37" s="185"/>
      <c r="W37" s="185"/>
      <c r="X37" s="185"/>
      <c r="Y37" s="185"/>
      <c r="Z37" s="198"/>
      <c r="AA37" s="182"/>
      <c r="AB37" s="185"/>
      <c r="AC37" s="185"/>
      <c r="AD37" s="185"/>
      <c r="AE37" s="185"/>
      <c r="AF37" s="182"/>
      <c r="AG37" s="182"/>
      <c r="AH37" s="182"/>
      <c r="AI37" s="185"/>
      <c r="AJ37" s="185"/>
      <c r="AK37" s="185"/>
      <c r="AL37" s="182"/>
      <c r="AM37" s="182"/>
      <c r="AN37" s="182"/>
      <c r="AO37" s="182"/>
      <c r="AP37" s="185"/>
      <c r="AQ37" s="185"/>
      <c r="AR37" s="182"/>
      <c r="AS37" s="182"/>
      <c r="AT37" s="182"/>
      <c r="AU37" s="182"/>
    </row>
    <row r="38" spans="2:47" s="183" customFormat="1" ht="11.65" customHeight="1">
      <c r="B38" s="198"/>
      <c r="C38" s="185"/>
      <c r="D38" s="199"/>
      <c r="E38" s="185"/>
      <c r="F38" s="185"/>
      <c r="G38" s="185"/>
      <c r="H38" s="185"/>
      <c r="I38" s="185"/>
      <c r="J38" s="185"/>
      <c r="K38" s="185"/>
      <c r="L38" s="185"/>
      <c r="M38" s="185"/>
      <c r="N38" s="185"/>
      <c r="O38" s="185"/>
      <c r="P38" s="185"/>
      <c r="Q38" s="185"/>
      <c r="R38" s="185"/>
      <c r="S38" s="185"/>
      <c r="T38" s="185"/>
      <c r="U38" s="185"/>
      <c r="V38" s="185"/>
      <c r="W38" s="185"/>
      <c r="X38" s="185"/>
      <c r="Y38" s="185"/>
      <c r="Z38" s="198"/>
      <c r="AA38" s="182"/>
      <c r="AB38" s="185"/>
      <c r="AC38" s="185"/>
      <c r="AD38" s="185"/>
      <c r="AE38" s="185"/>
      <c r="AF38" s="182"/>
      <c r="AG38" s="182"/>
      <c r="AH38" s="182"/>
      <c r="AI38" s="185"/>
      <c r="AJ38" s="185"/>
      <c r="AK38" s="185"/>
      <c r="AL38" s="182"/>
      <c r="AM38" s="182"/>
      <c r="AN38" s="182"/>
      <c r="AO38" s="182"/>
      <c r="AP38" s="185"/>
      <c r="AQ38" s="185"/>
      <c r="AR38" s="182"/>
      <c r="AS38" s="182"/>
      <c r="AT38" s="182"/>
      <c r="AU38" s="182"/>
    </row>
    <row r="39" spans="2:47" s="183" customFormat="1" ht="11.65" customHeight="1">
      <c r="B39" s="198"/>
      <c r="C39" s="185"/>
      <c r="D39" s="199"/>
      <c r="E39" s="185"/>
      <c r="F39" s="185"/>
      <c r="G39" s="185"/>
      <c r="H39" s="185"/>
      <c r="I39" s="185"/>
      <c r="J39" s="185"/>
      <c r="K39" s="185"/>
      <c r="L39" s="185"/>
      <c r="M39" s="185"/>
      <c r="N39" s="185"/>
      <c r="O39" s="185"/>
      <c r="P39" s="185"/>
      <c r="Q39" s="185"/>
      <c r="R39" s="185"/>
      <c r="S39" s="185"/>
      <c r="T39" s="185"/>
      <c r="U39" s="185"/>
      <c r="V39" s="185"/>
      <c r="W39" s="185"/>
      <c r="X39" s="185"/>
      <c r="Y39" s="185"/>
      <c r="Z39" s="198"/>
      <c r="AA39" s="182"/>
      <c r="AB39" s="185"/>
      <c r="AC39" s="185"/>
      <c r="AD39" s="185"/>
      <c r="AE39" s="185"/>
      <c r="AF39" s="182"/>
      <c r="AG39" s="182"/>
      <c r="AH39" s="182"/>
      <c r="AI39" s="185"/>
      <c r="AJ39" s="185"/>
      <c r="AK39" s="185"/>
      <c r="AL39" s="182"/>
      <c r="AM39" s="182"/>
      <c r="AN39" s="182"/>
      <c r="AO39" s="182"/>
      <c r="AP39" s="185"/>
      <c r="AQ39" s="185"/>
      <c r="AR39" s="182"/>
      <c r="AS39" s="182"/>
      <c r="AT39" s="182"/>
      <c r="AU39" s="182"/>
    </row>
    <row r="40" spans="2:47" s="183" customFormat="1" ht="12.6" customHeight="1">
      <c r="B40" s="198"/>
      <c r="C40" s="185"/>
      <c r="D40" s="199"/>
      <c r="E40" s="185"/>
      <c r="F40" s="185"/>
      <c r="G40" s="185"/>
      <c r="H40" s="185"/>
      <c r="I40" s="185"/>
      <c r="J40" s="185"/>
      <c r="K40" s="185"/>
      <c r="L40" s="185"/>
      <c r="M40" s="185"/>
      <c r="N40" s="185"/>
      <c r="O40" s="185"/>
      <c r="P40" s="185"/>
      <c r="Q40" s="185"/>
      <c r="R40" s="185"/>
      <c r="S40" s="185"/>
      <c r="T40" s="185"/>
      <c r="U40" s="185"/>
      <c r="V40" s="185"/>
      <c r="W40" s="185"/>
      <c r="X40" s="185"/>
      <c r="Y40" s="185"/>
      <c r="Z40" s="198"/>
      <c r="AA40" s="182"/>
      <c r="AB40" s="185"/>
      <c r="AC40" s="185"/>
      <c r="AD40" s="185"/>
      <c r="AE40" s="185"/>
      <c r="AF40" s="182"/>
      <c r="AG40" s="182"/>
      <c r="AH40" s="182"/>
      <c r="AI40" s="185"/>
      <c r="AJ40" s="185"/>
      <c r="AK40" s="185"/>
      <c r="AL40" s="182"/>
      <c r="AM40" s="182"/>
      <c r="AN40" s="182"/>
      <c r="AO40" s="182"/>
      <c r="AP40" s="185"/>
      <c r="AQ40" s="185"/>
      <c r="AR40" s="182"/>
      <c r="AS40" s="182"/>
      <c r="AT40" s="182"/>
      <c r="AU40" s="182"/>
    </row>
    <row r="41" spans="2:47" s="183" customFormat="1" ht="12.6" customHeight="1">
      <c r="B41" s="198"/>
      <c r="C41" s="185"/>
      <c r="D41" s="199"/>
      <c r="E41" s="185"/>
      <c r="F41" s="185"/>
      <c r="G41" s="185"/>
      <c r="H41" s="185"/>
      <c r="I41" s="185"/>
      <c r="J41" s="185"/>
      <c r="K41" s="185"/>
      <c r="L41" s="185"/>
      <c r="M41" s="185"/>
      <c r="N41" s="185"/>
      <c r="O41" s="185"/>
      <c r="P41" s="185"/>
      <c r="Q41" s="185"/>
      <c r="R41" s="185"/>
      <c r="S41" s="185"/>
      <c r="T41" s="185"/>
      <c r="U41" s="185"/>
      <c r="V41" s="185"/>
      <c r="W41" s="185"/>
      <c r="X41" s="185"/>
      <c r="Y41" s="185"/>
      <c r="Z41" s="198"/>
      <c r="AA41" s="182"/>
      <c r="AB41" s="185"/>
      <c r="AC41" s="185"/>
      <c r="AD41" s="185"/>
      <c r="AE41" s="185"/>
      <c r="AF41" s="182"/>
      <c r="AG41" s="182"/>
      <c r="AH41" s="182"/>
      <c r="AI41" s="185"/>
      <c r="AJ41" s="185"/>
      <c r="AK41" s="185"/>
      <c r="AL41" s="182"/>
      <c r="AM41" s="182"/>
      <c r="AN41" s="182"/>
      <c r="AO41" s="182"/>
      <c r="AP41" s="185"/>
      <c r="AQ41" s="185"/>
      <c r="AR41" s="182"/>
      <c r="AS41" s="182"/>
      <c r="AT41" s="182"/>
      <c r="AU41" s="182"/>
    </row>
    <row r="42" spans="2:47" s="183" customFormat="1" ht="11.65" customHeight="1">
      <c r="B42" s="198"/>
      <c r="C42" s="185"/>
      <c r="D42" s="199"/>
      <c r="E42" s="185"/>
      <c r="F42" s="185"/>
      <c r="G42" s="185"/>
      <c r="H42" s="185"/>
      <c r="I42" s="185"/>
      <c r="J42" s="185"/>
      <c r="K42" s="185"/>
      <c r="L42" s="185"/>
      <c r="M42" s="185"/>
      <c r="N42" s="185"/>
      <c r="O42" s="185"/>
      <c r="P42" s="185"/>
      <c r="Q42" s="185"/>
      <c r="R42" s="185"/>
      <c r="S42" s="185"/>
      <c r="T42" s="185"/>
      <c r="U42" s="185"/>
      <c r="V42" s="185"/>
      <c r="W42" s="185"/>
      <c r="X42" s="185"/>
      <c r="Y42" s="185"/>
      <c r="Z42" s="198"/>
      <c r="AA42" s="182"/>
      <c r="AB42" s="185"/>
      <c r="AC42" s="185"/>
      <c r="AD42" s="185"/>
      <c r="AE42" s="185"/>
      <c r="AF42" s="182"/>
      <c r="AG42" s="182"/>
      <c r="AH42" s="182"/>
      <c r="AI42" s="185"/>
      <c r="AJ42" s="185"/>
      <c r="AK42" s="185"/>
      <c r="AL42" s="182"/>
      <c r="AM42" s="182"/>
      <c r="AN42" s="182"/>
      <c r="AO42" s="182"/>
      <c r="AP42" s="185"/>
      <c r="AQ42" s="185"/>
      <c r="AR42" s="182"/>
      <c r="AS42" s="182"/>
      <c r="AT42" s="182"/>
      <c r="AU42" s="182"/>
    </row>
    <row r="43" spans="2:47" s="183" customFormat="1" ht="11.65" customHeight="1">
      <c r="B43" s="198"/>
      <c r="C43" s="185"/>
      <c r="D43" s="199"/>
      <c r="E43" s="185"/>
      <c r="F43" s="185"/>
      <c r="G43" s="185"/>
      <c r="H43" s="185"/>
      <c r="I43" s="185"/>
      <c r="J43" s="185"/>
      <c r="K43" s="185"/>
      <c r="L43" s="185"/>
      <c r="M43" s="185"/>
      <c r="N43" s="185"/>
      <c r="O43" s="185"/>
      <c r="P43" s="185"/>
      <c r="Q43" s="185"/>
      <c r="R43" s="185"/>
      <c r="S43" s="185"/>
      <c r="T43" s="185"/>
      <c r="U43" s="185"/>
      <c r="V43" s="185"/>
      <c r="W43" s="185"/>
      <c r="X43" s="185"/>
      <c r="Y43" s="185"/>
      <c r="Z43" s="198"/>
      <c r="AA43" s="182"/>
      <c r="AB43" s="185"/>
      <c r="AC43" s="185"/>
      <c r="AD43" s="185"/>
      <c r="AE43" s="185"/>
      <c r="AF43" s="182"/>
      <c r="AG43" s="182"/>
      <c r="AH43" s="182"/>
      <c r="AI43" s="185"/>
      <c r="AJ43" s="185"/>
      <c r="AK43" s="185"/>
      <c r="AL43" s="182"/>
      <c r="AM43" s="182"/>
      <c r="AN43" s="182"/>
      <c r="AO43" s="182"/>
      <c r="AP43" s="185"/>
      <c r="AQ43" s="185"/>
      <c r="AR43" s="182"/>
      <c r="AS43" s="182"/>
      <c r="AT43" s="182"/>
      <c r="AU43" s="182"/>
    </row>
    <row r="44" spans="2:47" s="183" customFormat="1" ht="14.1" customHeight="1">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98"/>
      <c r="AA44" s="182"/>
      <c r="AB44" s="185"/>
      <c r="AC44" s="185"/>
      <c r="AD44" s="185"/>
      <c r="AE44" s="185"/>
      <c r="AF44" s="182"/>
      <c r="AG44" s="182"/>
      <c r="AH44" s="182"/>
      <c r="AI44" s="185"/>
      <c r="AJ44" s="185"/>
      <c r="AK44" s="185"/>
      <c r="AL44" s="182"/>
      <c r="AM44" s="182"/>
      <c r="AN44" s="182"/>
      <c r="AO44" s="182"/>
      <c r="AP44" s="185"/>
      <c r="AQ44" s="185"/>
      <c r="AR44" s="182"/>
      <c r="AS44" s="182"/>
      <c r="AT44" s="182"/>
      <c r="AU44" s="182"/>
    </row>
    <row r="45" spans="2:47" s="183" customFormat="1" ht="11.65" customHeight="1">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98"/>
      <c r="AA45" s="182"/>
      <c r="AB45" s="185"/>
      <c r="AC45" s="185"/>
      <c r="AD45" s="185"/>
      <c r="AE45" s="185"/>
      <c r="AF45" s="182"/>
      <c r="AG45" s="182"/>
      <c r="AH45" s="182"/>
      <c r="AI45" s="185"/>
      <c r="AJ45" s="185"/>
      <c r="AK45" s="185"/>
      <c r="AL45" s="182"/>
      <c r="AM45" s="182"/>
      <c r="AN45" s="182"/>
      <c r="AO45" s="182"/>
      <c r="AP45" s="185"/>
      <c r="AQ45" s="185"/>
      <c r="AR45" s="182"/>
      <c r="AS45" s="182"/>
      <c r="AT45" s="182"/>
      <c r="AU45" s="182"/>
    </row>
    <row r="46" spans="2:47" s="183" customFormat="1" ht="11.65" customHeight="1">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98"/>
      <c r="AA46" s="182"/>
      <c r="AB46" s="185"/>
      <c r="AC46" s="185"/>
      <c r="AD46" s="185"/>
      <c r="AE46" s="185"/>
      <c r="AF46" s="182"/>
      <c r="AG46" s="182"/>
      <c r="AH46" s="182"/>
      <c r="AI46" s="185"/>
      <c r="AJ46" s="185"/>
      <c r="AK46" s="185"/>
      <c r="AL46" s="182"/>
      <c r="AM46" s="182"/>
      <c r="AN46" s="182"/>
      <c r="AO46" s="182"/>
      <c r="AP46" s="185"/>
      <c r="AQ46" s="185"/>
      <c r="AR46" s="182"/>
      <c r="AS46" s="182"/>
      <c r="AT46" s="182"/>
      <c r="AU46" s="182"/>
    </row>
    <row r="47" spans="2:47" s="183" customFormat="1" ht="11.65" customHeight="1">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98"/>
      <c r="AA47" s="182"/>
      <c r="AB47" s="185"/>
      <c r="AC47" s="185"/>
      <c r="AD47" s="185"/>
      <c r="AE47" s="185"/>
      <c r="AF47" s="182"/>
      <c r="AG47" s="182"/>
      <c r="AH47" s="182"/>
      <c r="AI47" s="185"/>
      <c r="AJ47" s="185"/>
      <c r="AK47" s="185"/>
      <c r="AL47" s="182"/>
      <c r="AM47" s="182"/>
      <c r="AN47" s="182"/>
      <c r="AO47" s="182"/>
      <c r="AP47" s="185"/>
      <c r="AQ47" s="185"/>
      <c r="AR47" s="182"/>
      <c r="AS47" s="182"/>
      <c r="AT47" s="182"/>
      <c r="AU47" s="182"/>
    </row>
  </sheetData>
  <sheetProtection selectLockedCells="1" selectUnlockedCells="1"/>
  <mergeCells count="47">
    <mergeCell ref="AM7:AT7"/>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N11:P11"/>
    <mergeCell ref="Q11:S11"/>
    <mergeCell ref="U11:U12"/>
    <mergeCell ref="AI11:AI12"/>
    <mergeCell ref="V11:V12"/>
    <mergeCell ref="B10:D10"/>
    <mergeCell ref="E10:T10"/>
    <mergeCell ref="U10:AT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B2:B6"/>
    <mergeCell ref="C2:Q4"/>
    <mergeCell ref="C5:Q6"/>
    <mergeCell ref="R2:AI4"/>
    <mergeCell ref="AJ2:AT2"/>
    <mergeCell ref="AJ3:AT3"/>
    <mergeCell ref="AJ4:AT4"/>
    <mergeCell ref="R5:AI6"/>
    <mergeCell ref="AJ5:AT6"/>
  </mergeCells>
  <conditionalFormatting sqref="S18:S22">
    <cfRule type="cellIs" dxfId="347" priority="10" stopIfTrue="1" operator="between">
      <formula>0.9</formula>
      <formula>1</formula>
    </cfRule>
    <cfRule type="cellIs" dxfId="346" priority="11" stopIfTrue="1" operator="between">
      <formula>0.7</formula>
      <formula>0.8999</formula>
    </cfRule>
    <cfRule type="cellIs" dxfId="345" priority="12" stopIfTrue="1" operator="between">
      <formula>0</formula>
      <formula>0.699</formula>
    </cfRule>
  </conditionalFormatting>
  <conditionalFormatting sqref="G13:G22 J13:J22 M13:M22 P13:P22">
    <cfRule type="cellIs" dxfId="344" priority="13" stopIfTrue="1" operator="between">
      <formula>0.9</formula>
      <formula>1.05</formula>
    </cfRule>
    <cfRule type="cellIs" dxfId="343" priority="14" stopIfTrue="1" operator="between">
      <formula>0.7</formula>
      <formula>0.8999</formula>
    </cfRule>
    <cfRule type="cellIs" dxfId="342" priority="15" stopIfTrue="1" operator="between">
      <formula>0</formula>
      <formula>0.699</formula>
    </cfRule>
    <cfRule type="cellIs" dxfId="341" priority="16" stopIfTrue="1" operator="greaterThan">
      <formula>1.05</formula>
    </cfRule>
  </conditionalFormatting>
  <conditionalFormatting sqref="S23">
    <cfRule type="cellIs" dxfId="340" priority="17" stopIfTrue="1" operator="between">
      <formula>0.9</formula>
      <formula>1</formula>
    </cfRule>
    <cfRule type="cellIs" dxfId="339" priority="18" stopIfTrue="1" operator="between">
      <formula>0.7</formula>
      <formula>0.8999</formula>
    </cfRule>
    <cfRule type="cellIs" dxfId="338" priority="19" stopIfTrue="1" operator="between">
      <formula>0</formula>
      <formula>0.699</formula>
    </cfRule>
  </conditionalFormatting>
  <conditionalFormatting sqref="G23">
    <cfRule type="cellIs" dxfId="337" priority="20" stopIfTrue="1" operator="between">
      <formula>0.9</formula>
      <formula>1.05</formula>
    </cfRule>
    <cfRule type="cellIs" dxfId="336" priority="21" stopIfTrue="1" operator="between">
      <formula>0.7</formula>
      <formula>0.8999</formula>
    </cfRule>
    <cfRule type="cellIs" dxfId="335" priority="22" stopIfTrue="1" operator="between">
      <formula>0</formula>
      <formula>0.699</formula>
    </cfRule>
    <cfRule type="cellIs" dxfId="334" priority="23" stopIfTrue="1" operator="greaterThan">
      <formula>1.05</formula>
    </cfRule>
  </conditionalFormatting>
  <conditionalFormatting sqref="J23">
    <cfRule type="cellIs" dxfId="333" priority="24" stopIfTrue="1" operator="between">
      <formula>0.9</formula>
      <formula>1.05</formula>
    </cfRule>
    <cfRule type="cellIs" dxfId="332" priority="25" stopIfTrue="1" operator="between">
      <formula>0.7</formula>
      <formula>0.8999</formula>
    </cfRule>
    <cfRule type="cellIs" dxfId="331" priority="26" stopIfTrue="1" operator="between">
      <formula>0</formula>
      <formula>0.699</formula>
    </cfRule>
    <cfRule type="cellIs" dxfId="330" priority="27" stopIfTrue="1" operator="greaterThan">
      <formula>1.05</formula>
    </cfRule>
  </conditionalFormatting>
  <conditionalFormatting sqref="M23">
    <cfRule type="cellIs" dxfId="329" priority="28" stopIfTrue="1" operator="between">
      <formula>0.9</formula>
      <formula>1.05</formula>
    </cfRule>
    <cfRule type="cellIs" dxfId="328" priority="29" stopIfTrue="1" operator="between">
      <formula>0.7</formula>
      <formula>0.8999</formula>
    </cfRule>
    <cfRule type="cellIs" dxfId="327" priority="30" stopIfTrue="1" operator="between">
      <formula>0</formula>
      <formula>0.699</formula>
    </cfRule>
    <cfRule type="cellIs" dxfId="326" priority="31" stopIfTrue="1" operator="greaterThan">
      <formula>1.05</formula>
    </cfRule>
  </conditionalFormatting>
  <conditionalFormatting sqref="P23">
    <cfRule type="cellIs" dxfId="325" priority="32" stopIfTrue="1" operator="between">
      <formula>0.9</formula>
      <formula>1.05</formula>
    </cfRule>
    <cfRule type="cellIs" dxfId="324" priority="33" stopIfTrue="1" operator="between">
      <formula>0.7</formula>
      <formula>0.8999</formula>
    </cfRule>
    <cfRule type="cellIs" dxfId="323" priority="34" stopIfTrue="1" operator="between">
      <formula>0</formula>
      <formula>0.699</formula>
    </cfRule>
    <cfRule type="cellIs" dxfId="322" priority="35" stopIfTrue="1" operator="greaterThan">
      <formula>1.05</formula>
    </cfRule>
  </conditionalFormatting>
  <conditionalFormatting sqref="S24">
    <cfRule type="cellIs" dxfId="321" priority="36" stopIfTrue="1" operator="between">
      <formula>0.9</formula>
      <formula>1</formula>
    </cfRule>
    <cfRule type="cellIs" dxfId="320" priority="37" stopIfTrue="1" operator="between">
      <formula>0.7</formula>
      <formula>0.8999</formula>
    </cfRule>
    <cfRule type="cellIs" dxfId="319" priority="38" stopIfTrue="1" operator="between">
      <formula>0</formula>
      <formula>0.699</formula>
    </cfRule>
  </conditionalFormatting>
  <conditionalFormatting sqref="G24">
    <cfRule type="cellIs" dxfId="318" priority="39" stopIfTrue="1" operator="between">
      <formula>0.9</formula>
      <formula>1.05</formula>
    </cfRule>
    <cfRule type="cellIs" dxfId="317" priority="40" stopIfTrue="1" operator="between">
      <formula>0.7</formula>
      <formula>0.8999</formula>
    </cfRule>
    <cfRule type="cellIs" dxfId="316" priority="41" stopIfTrue="1" operator="between">
      <formula>0</formula>
      <formula>0.699</formula>
    </cfRule>
    <cfRule type="cellIs" dxfId="315" priority="42" stopIfTrue="1" operator="greaterThan">
      <formula>1.05</formula>
    </cfRule>
  </conditionalFormatting>
  <conditionalFormatting sqref="J24">
    <cfRule type="cellIs" dxfId="314" priority="43" stopIfTrue="1" operator="between">
      <formula>0.9</formula>
      <formula>1.05</formula>
    </cfRule>
    <cfRule type="cellIs" dxfId="313" priority="44" stopIfTrue="1" operator="between">
      <formula>0.7</formula>
      <formula>0.8999</formula>
    </cfRule>
    <cfRule type="cellIs" dxfId="312" priority="45" stopIfTrue="1" operator="between">
      <formula>0</formula>
      <formula>0.699</formula>
    </cfRule>
    <cfRule type="cellIs" dxfId="311" priority="46" stopIfTrue="1" operator="greaterThan">
      <formula>1.05</formula>
    </cfRule>
  </conditionalFormatting>
  <conditionalFormatting sqref="M24">
    <cfRule type="cellIs" dxfId="310" priority="47" stopIfTrue="1" operator="between">
      <formula>0.9</formula>
      <formula>1.05</formula>
    </cfRule>
    <cfRule type="cellIs" dxfId="309" priority="48" stopIfTrue="1" operator="between">
      <formula>0.7</formula>
      <formula>0.8999</formula>
    </cfRule>
    <cfRule type="cellIs" dxfId="308" priority="49" stopIfTrue="1" operator="between">
      <formula>0</formula>
      <formula>0.699</formula>
    </cfRule>
    <cfRule type="cellIs" dxfId="307" priority="50" stopIfTrue="1" operator="greaterThan">
      <formula>1.05</formula>
    </cfRule>
  </conditionalFormatting>
  <conditionalFormatting sqref="P24">
    <cfRule type="cellIs" dxfId="306" priority="51" stopIfTrue="1" operator="between">
      <formula>0.9</formula>
      <formula>1.05</formula>
    </cfRule>
    <cfRule type="cellIs" dxfId="305" priority="52" stopIfTrue="1" operator="between">
      <formula>0.7</formula>
      <formula>0.8999</formula>
    </cfRule>
    <cfRule type="cellIs" dxfId="304" priority="53" stopIfTrue="1" operator="between">
      <formula>0</formula>
      <formula>0.699</formula>
    </cfRule>
    <cfRule type="cellIs" dxfId="303" priority="54" stopIfTrue="1" operator="greaterThan">
      <formula>1.05</formula>
    </cfRule>
  </conditionalFormatting>
  <conditionalFormatting sqref="S23">
    <cfRule type="cellIs" dxfId="302" priority="55" stopIfTrue="1" operator="between">
      <formula>0.9</formula>
      <formula>1</formula>
    </cfRule>
    <cfRule type="cellIs" dxfId="301" priority="56" stopIfTrue="1" operator="between">
      <formula>0.7</formula>
      <formula>0.8999</formula>
    </cfRule>
    <cfRule type="cellIs" dxfId="300" priority="57" stopIfTrue="1" operator="between">
      <formula>0</formula>
      <formula>0.699</formula>
    </cfRule>
  </conditionalFormatting>
  <conditionalFormatting sqref="G23">
    <cfRule type="cellIs" dxfId="299" priority="58" stopIfTrue="1" operator="between">
      <formula>0.9</formula>
      <formula>1.05</formula>
    </cfRule>
    <cfRule type="cellIs" dxfId="298" priority="59" stopIfTrue="1" operator="between">
      <formula>0.7</formula>
      <formula>0.8999</formula>
    </cfRule>
    <cfRule type="cellIs" dxfId="297" priority="60" stopIfTrue="1" operator="between">
      <formula>0</formula>
      <formula>0.699</formula>
    </cfRule>
    <cfRule type="cellIs" dxfId="296" priority="61" stopIfTrue="1" operator="greaterThan">
      <formula>1.05</formula>
    </cfRule>
  </conditionalFormatting>
  <conditionalFormatting sqref="J23">
    <cfRule type="cellIs" dxfId="295" priority="62" stopIfTrue="1" operator="between">
      <formula>0.9</formula>
      <formula>1.05</formula>
    </cfRule>
    <cfRule type="cellIs" dxfId="294" priority="63" stopIfTrue="1" operator="between">
      <formula>0.7</formula>
      <formula>0.8999</formula>
    </cfRule>
    <cfRule type="cellIs" dxfId="293" priority="64" stopIfTrue="1" operator="between">
      <formula>0</formula>
      <formula>0.699</formula>
    </cfRule>
    <cfRule type="cellIs" dxfId="292" priority="65" stopIfTrue="1" operator="greaterThan">
      <formula>1.05</formula>
    </cfRule>
  </conditionalFormatting>
  <conditionalFormatting sqref="M23">
    <cfRule type="cellIs" dxfId="291" priority="66" stopIfTrue="1" operator="between">
      <formula>0.9</formula>
      <formula>1.05</formula>
    </cfRule>
    <cfRule type="cellIs" dxfId="290" priority="67" stopIfTrue="1" operator="between">
      <formula>0.7</formula>
      <formula>0.8999</formula>
    </cfRule>
    <cfRule type="cellIs" dxfId="289" priority="68" stopIfTrue="1" operator="between">
      <formula>0</formula>
      <formula>0.699</formula>
    </cfRule>
    <cfRule type="cellIs" dxfId="288" priority="69" stopIfTrue="1" operator="greaterThan">
      <formula>1.05</formula>
    </cfRule>
  </conditionalFormatting>
  <conditionalFormatting sqref="P23">
    <cfRule type="cellIs" dxfId="287" priority="70" stopIfTrue="1" operator="between">
      <formula>0.9</formula>
      <formula>1.05</formula>
    </cfRule>
    <cfRule type="cellIs" dxfId="286" priority="71" stopIfTrue="1" operator="between">
      <formula>0.7</formula>
      <formula>0.8999</formula>
    </cfRule>
    <cfRule type="cellIs" dxfId="285" priority="72" stopIfTrue="1" operator="between">
      <formula>0</formula>
      <formula>0.699</formula>
    </cfRule>
    <cfRule type="cellIs" dxfId="284" priority="73" stopIfTrue="1" operator="greaterThan">
      <formula>1.05</formula>
    </cfRule>
  </conditionalFormatting>
  <conditionalFormatting sqref="S24">
    <cfRule type="cellIs" dxfId="283" priority="74" stopIfTrue="1" operator="between">
      <formula>0.9</formula>
      <formula>1</formula>
    </cfRule>
    <cfRule type="cellIs" dxfId="282" priority="75" stopIfTrue="1" operator="between">
      <formula>0.7</formula>
      <formula>0.8999</formula>
    </cfRule>
    <cfRule type="cellIs" dxfId="281" priority="76" stopIfTrue="1" operator="between">
      <formula>0</formula>
      <formula>0.699</formula>
    </cfRule>
  </conditionalFormatting>
  <conditionalFormatting sqref="G24">
    <cfRule type="cellIs" dxfId="280" priority="77" stopIfTrue="1" operator="between">
      <formula>0.9</formula>
      <formula>1.05</formula>
    </cfRule>
    <cfRule type="cellIs" dxfId="279" priority="78" stopIfTrue="1" operator="between">
      <formula>0.7</formula>
      <formula>0.8999</formula>
    </cfRule>
    <cfRule type="cellIs" dxfId="278" priority="79" stopIfTrue="1" operator="between">
      <formula>0</formula>
      <formula>0.699</formula>
    </cfRule>
    <cfRule type="cellIs" dxfId="277" priority="80" stopIfTrue="1" operator="greaterThan">
      <formula>1.05</formula>
    </cfRule>
  </conditionalFormatting>
  <conditionalFormatting sqref="J24">
    <cfRule type="cellIs" dxfId="276" priority="81" stopIfTrue="1" operator="between">
      <formula>0.9</formula>
      <formula>1.05</formula>
    </cfRule>
    <cfRule type="cellIs" dxfId="275" priority="82" stopIfTrue="1" operator="between">
      <formula>0.7</formula>
      <formula>0.8999</formula>
    </cfRule>
    <cfRule type="cellIs" dxfId="274" priority="83" stopIfTrue="1" operator="between">
      <formula>0</formula>
      <formula>0.699</formula>
    </cfRule>
    <cfRule type="cellIs" dxfId="273" priority="84" stopIfTrue="1" operator="greaterThan">
      <formula>1.05</formula>
    </cfRule>
  </conditionalFormatting>
  <conditionalFormatting sqref="M24">
    <cfRule type="cellIs" dxfId="272" priority="85" stopIfTrue="1" operator="between">
      <formula>0.9</formula>
      <formula>1.05</formula>
    </cfRule>
    <cfRule type="cellIs" dxfId="271" priority="86" stopIfTrue="1" operator="between">
      <formula>0.7</formula>
      <formula>0.8999</formula>
    </cfRule>
    <cfRule type="cellIs" dxfId="270" priority="87" stopIfTrue="1" operator="between">
      <formula>0</formula>
      <formula>0.699</formula>
    </cfRule>
    <cfRule type="cellIs" dxfId="269" priority="88" stopIfTrue="1" operator="greaterThan">
      <formula>1.05</formula>
    </cfRule>
  </conditionalFormatting>
  <conditionalFormatting sqref="P24">
    <cfRule type="cellIs" dxfId="268" priority="89" stopIfTrue="1" operator="between">
      <formula>0.9</formula>
      <formula>1.05</formula>
    </cfRule>
    <cfRule type="cellIs" dxfId="267" priority="90" stopIfTrue="1" operator="between">
      <formula>0.7</formula>
      <formula>0.8999</formula>
    </cfRule>
    <cfRule type="cellIs" dxfId="266" priority="91" stopIfTrue="1" operator="between">
      <formula>0</formula>
      <formula>0.699</formula>
    </cfRule>
    <cfRule type="cellIs" dxfId="265" priority="92" stopIfTrue="1" operator="greaterThan">
      <formula>1.05</formula>
    </cfRule>
  </conditionalFormatting>
  <conditionalFormatting sqref="G13:G17">
    <cfRule type="colorScale" priority="9">
      <colorScale>
        <cfvo type="min"/>
        <cfvo type="max"/>
        <color theme="0"/>
        <color theme="0" tint="-4.9989318521683403E-2"/>
      </colorScale>
    </cfRule>
  </conditionalFormatting>
  <conditionalFormatting sqref="J13:J17">
    <cfRule type="colorScale" priority="8">
      <colorScale>
        <cfvo type="min"/>
        <cfvo type="max"/>
        <color theme="0"/>
        <color theme="0" tint="-4.9989318521683403E-2"/>
      </colorScale>
    </cfRule>
  </conditionalFormatting>
  <conditionalFormatting sqref="M13:M17">
    <cfRule type="colorScale" priority="7">
      <colorScale>
        <cfvo type="min"/>
        <cfvo type="max"/>
        <color theme="0"/>
        <color theme="0" tint="-4.9989318521683403E-2"/>
      </colorScale>
    </cfRule>
  </conditionalFormatting>
  <conditionalFormatting sqref="P13:P17">
    <cfRule type="colorScale" priority="6">
      <colorScale>
        <cfvo type="min"/>
        <cfvo type="max"/>
        <color theme="0"/>
        <color theme="0" tint="-4.9989318521683403E-2"/>
      </colorScale>
    </cfRule>
  </conditionalFormatting>
  <conditionalFormatting sqref="S13:S17">
    <cfRule type="cellIs" dxfId="264" priority="2" stopIfTrue="1" operator="between">
      <formula>0.9</formula>
      <formula>1.05</formula>
    </cfRule>
    <cfRule type="cellIs" dxfId="263" priority="3" stopIfTrue="1" operator="between">
      <formula>0.7</formula>
      <formula>0.8999</formula>
    </cfRule>
    <cfRule type="cellIs" dxfId="262" priority="4" stopIfTrue="1" operator="between">
      <formula>0</formula>
      <formula>0.699</formula>
    </cfRule>
    <cfRule type="cellIs" dxfId="261" priority="5" stopIfTrue="1" operator="greaterThan">
      <formula>1.05</formula>
    </cfRule>
  </conditionalFormatting>
  <conditionalFormatting sqref="S13:S17">
    <cfRule type="colorScale" priority="1">
      <colorScale>
        <cfvo type="min"/>
        <cfvo type="max"/>
        <color theme="0"/>
        <color theme="0" tint="-4.9989318521683403E-2"/>
      </colorScale>
    </cfRule>
  </conditionalFormatting>
  <dataValidations count="11">
    <dataValidation type="list" operator="equal" allowBlank="1" showErrorMessage="1" sqref="AP25:AQ4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7">
      <formula1>"Alcaldía Local,Central,Sectorial,"</formula1>
      <formula2>0</formula2>
    </dataValidation>
    <dataValidation type="list" operator="equal" allowBlank="1" showErrorMessage="1" sqref="AC13:AC47">
      <formula1>"Coeficiente,Índice o razón,Porcentaje,Tasa,Valor absoluto"</formula1>
      <formula2>0</formula2>
    </dataValidation>
    <dataValidation type="list" operator="equal" allowBlank="1" showErrorMessage="1" sqref="AD13:AD47">
      <formula1>"Diario,Semanal,Mensual,Bimestral ,Trimestral,Semestral ,Anual"</formula1>
      <formula2>0</formula2>
    </dataValidation>
    <dataValidation type="list" operator="equal" allowBlank="1" showErrorMessage="1" sqref="AE13:AE47">
      <formula1>"Alta ,Media ,Baja"</formula1>
      <formula2>0</formula2>
    </dataValidation>
    <dataValidation type="list" operator="equal" allowBlank="1" showErrorMessage="1" sqref="AI13:AI47">
      <formula1>"Gestión"</formula1>
      <formula2>0</formula2>
    </dataValidation>
    <dataValidation type="list" operator="equal" allowBlank="1" showErrorMessage="1" sqref="AJ13:AJ47">
      <formula1>",Distrital ,Dsitrital-Rural ,Distrital- Urbano,Entidad ,Localidad,UPZ,Departamental,Regional,Nacional"</formula1>
      <formula2>0</formula2>
    </dataValidation>
    <dataValidation type="list" operator="equal" allowBlank="1" showErrorMessage="1" sqref="Z25:Z47">
      <formula1>"Eficacia,Eficiencia,Efectividad,"</formula1>
      <formula2>0</formula2>
    </dataValidation>
    <dataValidation operator="equal" allowBlank="1" showErrorMessage="1" sqref="AK7">
      <formula1>0</formula1>
      <formula2>0</formula2>
    </dataValidation>
    <dataValidation type="list" operator="equal" allowBlank="1" showErrorMessage="1" sqref="AK25:AK4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18:AS18">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16"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FORTALECIMIENTO\[DOF MATRIZ DOFA.xlsx]datos'!#REF!</xm:f>
          </x14:formula1>
          <xm:sqref>AO13:AO24 AM7:AT7 AK13:AK24</xm:sqref>
        </x14:dataValidation>
        <x14:dataValidation type="list" operator="equal" allowBlank="1" showErrorMessage="1">
          <x14:formula1>
            <xm:f>'C:\Users\luis.arias\Documents\VIGENCIA 2023\PLAN DE ACCION -POA\DIRECCION FORTALECIMIENTO\[DOF MATRIZ DOFA.xlsx]datos'!#REF!</xm:f>
          </x14:formula1>
          <xm:sqref>AP13:AQ24</xm:sqref>
        </x14:dataValidation>
        <x14:dataValidation type="list" errorStyle="information" operator="equal" showInputMessage="1" showErrorMessage="1" prompt="Escoja el Proceso del Menú desplegable">
          <x14:formula1>
            <xm:f>'C:\Users\luis.arias\Documents\VIGENCIA 2023\PLAN DE ACCION -POA\DIRECCION FORTALECIMIENTO\[DOF MATRIZ DOFA.xlsx]datos'!#REF!</xm:f>
          </x14:formula1>
          <xm:sqref>D7:Z7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8"/>
  <sheetViews>
    <sheetView showGridLines="0" view="pageBreakPreview" zoomScale="60" zoomScaleNormal="70" workbookViewId="0">
      <selection activeCell="AA11" sqref="AA11:AA12"/>
    </sheetView>
  </sheetViews>
  <sheetFormatPr baseColWidth="10" defaultColWidth="20.5703125" defaultRowHeight="24" customHeight="1"/>
  <cols>
    <col min="1" max="1" width="4.7109375" customWidth="1"/>
    <col min="2" max="2" width="20.140625" customWidth="1"/>
    <col min="3" max="3" width="54.28515625" customWidth="1"/>
    <col min="4" max="4" width="9.140625" customWidth="1"/>
    <col min="5" max="18" width="8.28515625" customWidth="1"/>
    <col min="19" max="19" width="11.5703125" customWidth="1"/>
    <col min="20" max="20" width="11" customWidth="1"/>
    <col min="21" max="21" width="22.7109375" customWidth="1"/>
    <col min="22" max="22" width="31.28515625" customWidth="1"/>
    <col min="23" max="23" width="24" customWidth="1"/>
    <col min="24" max="24" width="25.85546875" customWidth="1"/>
    <col min="25" max="25" width="24.7109375" customWidth="1"/>
    <col min="26" max="36" width="20.5703125" customWidth="1"/>
    <col min="37" max="37" width="26.7109375" customWidth="1"/>
    <col min="38" max="40" width="20.5703125" customWidth="1"/>
    <col min="41" max="41" width="32.7109375" customWidth="1"/>
    <col min="42" max="42" width="20.5703125" customWidth="1"/>
    <col min="43" max="43" width="20" customWidth="1"/>
    <col min="44" max="235" width="20.5703125" customWidth="1"/>
  </cols>
  <sheetData>
    <row r="1" spans="1:46" ht="24" customHeight="1" thickBot="1">
      <c r="B1" s="181"/>
      <c r="C1" s="181"/>
      <c r="D1" s="182"/>
      <c r="E1" s="181"/>
      <c r="F1" s="181"/>
      <c r="G1" s="181"/>
      <c r="H1" s="181"/>
      <c r="I1" s="181"/>
      <c r="J1" s="181"/>
      <c r="K1" s="181"/>
      <c r="L1" s="181"/>
      <c r="M1" s="181"/>
      <c r="N1" s="181"/>
      <c r="O1" s="181"/>
      <c r="P1" s="181"/>
      <c r="Q1" s="181"/>
      <c r="R1" s="181"/>
      <c r="S1" s="181"/>
      <c r="T1" s="181"/>
      <c r="U1" s="181"/>
      <c r="V1" s="181"/>
      <c r="W1" s="181"/>
      <c r="X1" s="181"/>
      <c r="Y1" s="181"/>
      <c r="Z1" s="183"/>
      <c r="AA1" s="183"/>
      <c r="AB1" s="183"/>
      <c r="AC1" s="183"/>
      <c r="AD1" s="183"/>
      <c r="AE1" s="183"/>
      <c r="AF1" s="183"/>
      <c r="AG1" s="183"/>
      <c r="AH1" s="183"/>
      <c r="AI1" s="183"/>
      <c r="AJ1" s="183"/>
      <c r="AK1" s="183"/>
      <c r="AL1" s="183"/>
      <c r="AM1" s="183"/>
      <c r="AN1" s="183"/>
      <c r="AO1" s="183"/>
      <c r="AP1" s="183"/>
      <c r="AQ1" s="183"/>
      <c r="AR1" s="183"/>
      <c r="AS1" s="183"/>
      <c r="AT1" s="183"/>
    </row>
    <row r="2" spans="1:46" ht="24" customHeight="1" thickBot="1">
      <c r="B2" s="887"/>
      <c r="C2" s="890" t="s">
        <v>34</v>
      </c>
      <c r="D2" s="891"/>
      <c r="E2" s="891"/>
      <c r="F2" s="891"/>
      <c r="G2" s="891"/>
      <c r="H2" s="891"/>
      <c r="I2" s="891"/>
      <c r="J2" s="891"/>
      <c r="K2" s="891"/>
      <c r="L2" s="891"/>
      <c r="M2" s="891"/>
      <c r="N2" s="891"/>
      <c r="O2" s="891"/>
      <c r="P2" s="891"/>
      <c r="Q2" s="892"/>
      <c r="R2" s="899" t="s">
        <v>35</v>
      </c>
      <c r="S2" s="900"/>
      <c r="T2" s="900"/>
      <c r="U2" s="900"/>
      <c r="V2" s="900"/>
      <c r="W2" s="900"/>
      <c r="X2" s="900"/>
      <c r="Y2" s="900"/>
      <c r="Z2" s="900"/>
      <c r="AA2" s="900"/>
      <c r="AB2" s="900"/>
      <c r="AC2" s="900"/>
      <c r="AD2" s="900"/>
      <c r="AE2" s="900"/>
      <c r="AF2" s="900"/>
      <c r="AG2" s="900"/>
      <c r="AH2" s="900"/>
      <c r="AI2" s="901"/>
      <c r="AJ2" s="881" t="s">
        <v>36</v>
      </c>
      <c r="AK2" s="882"/>
      <c r="AL2" s="882"/>
      <c r="AM2" s="882"/>
      <c r="AN2" s="882"/>
      <c r="AO2" s="882"/>
      <c r="AP2" s="882"/>
      <c r="AQ2" s="882"/>
      <c r="AR2" s="882"/>
      <c r="AS2" s="882"/>
      <c r="AT2" s="882"/>
    </row>
    <row r="3" spans="1:46" ht="24" customHeight="1" thickBot="1">
      <c r="B3" s="888"/>
      <c r="C3" s="893"/>
      <c r="D3" s="894"/>
      <c r="E3" s="894"/>
      <c r="F3" s="894"/>
      <c r="G3" s="894"/>
      <c r="H3" s="894"/>
      <c r="I3" s="894"/>
      <c r="J3" s="894"/>
      <c r="K3" s="894"/>
      <c r="L3" s="894"/>
      <c r="M3" s="894"/>
      <c r="N3" s="894"/>
      <c r="O3" s="894"/>
      <c r="P3" s="894"/>
      <c r="Q3" s="895"/>
      <c r="R3" s="902"/>
      <c r="S3" s="903"/>
      <c r="T3" s="903"/>
      <c r="U3" s="903"/>
      <c r="V3" s="903"/>
      <c r="W3" s="903"/>
      <c r="X3" s="903"/>
      <c r="Y3" s="903"/>
      <c r="Z3" s="903"/>
      <c r="AA3" s="903"/>
      <c r="AB3" s="903"/>
      <c r="AC3" s="903"/>
      <c r="AD3" s="903"/>
      <c r="AE3" s="903"/>
      <c r="AF3" s="903"/>
      <c r="AG3" s="903"/>
      <c r="AH3" s="903"/>
      <c r="AI3" s="904"/>
      <c r="AJ3" s="881" t="s">
        <v>37</v>
      </c>
      <c r="AK3" s="882"/>
      <c r="AL3" s="882"/>
      <c r="AM3" s="882"/>
      <c r="AN3" s="882"/>
      <c r="AO3" s="882"/>
      <c r="AP3" s="882"/>
      <c r="AQ3" s="882"/>
      <c r="AR3" s="882"/>
      <c r="AS3" s="882"/>
      <c r="AT3" s="882"/>
    </row>
    <row r="4" spans="1:46" ht="24" customHeight="1" thickBot="1">
      <c r="B4" s="888"/>
      <c r="C4" s="896"/>
      <c r="D4" s="897"/>
      <c r="E4" s="897"/>
      <c r="F4" s="897"/>
      <c r="G4" s="897"/>
      <c r="H4" s="897"/>
      <c r="I4" s="897"/>
      <c r="J4" s="897"/>
      <c r="K4" s="897"/>
      <c r="L4" s="897"/>
      <c r="M4" s="897"/>
      <c r="N4" s="897"/>
      <c r="O4" s="897"/>
      <c r="P4" s="897"/>
      <c r="Q4" s="898"/>
      <c r="R4" s="905"/>
      <c r="S4" s="906"/>
      <c r="T4" s="906"/>
      <c r="U4" s="906"/>
      <c r="V4" s="906"/>
      <c r="W4" s="906"/>
      <c r="X4" s="906"/>
      <c r="Y4" s="906"/>
      <c r="Z4" s="906"/>
      <c r="AA4" s="906"/>
      <c r="AB4" s="906"/>
      <c r="AC4" s="906"/>
      <c r="AD4" s="906"/>
      <c r="AE4" s="906"/>
      <c r="AF4" s="906"/>
      <c r="AG4" s="906"/>
      <c r="AH4" s="906"/>
      <c r="AI4" s="907"/>
      <c r="AJ4" s="881" t="s">
        <v>38</v>
      </c>
      <c r="AK4" s="882"/>
      <c r="AL4" s="882"/>
      <c r="AM4" s="882"/>
      <c r="AN4" s="882"/>
      <c r="AO4" s="882"/>
      <c r="AP4" s="882"/>
      <c r="AQ4" s="882"/>
      <c r="AR4" s="882"/>
      <c r="AS4" s="882"/>
      <c r="AT4" s="882"/>
    </row>
    <row r="5" spans="1:46" ht="24" customHeight="1">
      <c r="B5" s="888"/>
      <c r="C5" s="890" t="s">
        <v>39</v>
      </c>
      <c r="D5" s="891"/>
      <c r="E5" s="891"/>
      <c r="F5" s="891"/>
      <c r="G5" s="891"/>
      <c r="H5" s="891"/>
      <c r="I5" s="891"/>
      <c r="J5" s="891"/>
      <c r="K5" s="891"/>
      <c r="L5" s="891"/>
      <c r="M5" s="891"/>
      <c r="N5" s="891"/>
      <c r="O5" s="891"/>
      <c r="P5" s="891"/>
      <c r="Q5" s="892"/>
      <c r="R5" s="899" t="s">
        <v>40</v>
      </c>
      <c r="S5" s="900"/>
      <c r="T5" s="900"/>
      <c r="U5" s="900"/>
      <c r="V5" s="900"/>
      <c r="W5" s="900"/>
      <c r="X5" s="900"/>
      <c r="Y5" s="900"/>
      <c r="Z5" s="900"/>
      <c r="AA5" s="900"/>
      <c r="AB5" s="900"/>
      <c r="AC5" s="900"/>
      <c r="AD5" s="900"/>
      <c r="AE5" s="900"/>
      <c r="AF5" s="900"/>
      <c r="AG5" s="900"/>
      <c r="AH5" s="900"/>
      <c r="AI5" s="901"/>
      <c r="AJ5" s="908" t="s">
        <v>41</v>
      </c>
      <c r="AK5" s="909"/>
      <c r="AL5" s="909"/>
      <c r="AM5" s="909"/>
      <c r="AN5" s="909"/>
      <c r="AO5" s="909"/>
      <c r="AP5" s="909"/>
      <c r="AQ5" s="909"/>
      <c r="AR5" s="909"/>
      <c r="AS5" s="909"/>
      <c r="AT5" s="909"/>
    </row>
    <row r="6" spans="1:46" ht="24" customHeight="1" thickBot="1">
      <c r="B6" s="889"/>
      <c r="C6" s="896"/>
      <c r="D6" s="897"/>
      <c r="E6" s="897"/>
      <c r="F6" s="897"/>
      <c r="G6" s="897"/>
      <c r="H6" s="897"/>
      <c r="I6" s="897"/>
      <c r="J6" s="897"/>
      <c r="K6" s="897"/>
      <c r="L6" s="897"/>
      <c r="M6" s="897"/>
      <c r="N6" s="897"/>
      <c r="O6" s="897"/>
      <c r="P6" s="897"/>
      <c r="Q6" s="898"/>
      <c r="R6" s="905"/>
      <c r="S6" s="906"/>
      <c r="T6" s="906"/>
      <c r="U6" s="906"/>
      <c r="V6" s="906"/>
      <c r="W6" s="906"/>
      <c r="X6" s="906"/>
      <c r="Y6" s="906"/>
      <c r="Z6" s="906"/>
      <c r="AA6" s="906"/>
      <c r="AB6" s="906"/>
      <c r="AC6" s="906"/>
      <c r="AD6" s="906"/>
      <c r="AE6" s="906"/>
      <c r="AF6" s="906"/>
      <c r="AG6" s="906"/>
      <c r="AH6" s="906"/>
      <c r="AI6" s="907"/>
      <c r="AJ6" s="910"/>
      <c r="AK6" s="911"/>
      <c r="AL6" s="911"/>
      <c r="AM6" s="911"/>
      <c r="AN6" s="911"/>
      <c r="AO6" s="911"/>
      <c r="AP6" s="911"/>
      <c r="AQ6" s="911"/>
      <c r="AR6" s="911"/>
      <c r="AS6" s="911"/>
      <c r="AT6" s="911"/>
    </row>
    <row r="7" spans="1:46" ht="24" customHeight="1">
      <c r="A7" s="184"/>
      <c r="B7" s="714" t="s">
        <v>42</v>
      </c>
      <c r="C7" s="715"/>
      <c r="D7" s="777" t="s">
        <v>804</v>
      </c>
      <c r="E7" s="777"/>
      <c r="F7" s="777"/>
      <c r="G7" s="777"/>
      <c r="H7" s="777"/>
      <c r="I7" s="777"/>
      <c r="J7" s="777"/>
      <c r="K7" s="777"/>
      <c r="L7" s="777"/>
      <c r="M7" s="777"/>
      <c r="N7" s="777"/>
      <c r="O7" s="777"/>
      <c r="P7" s="777"/>
      <c r="Q7" s="777"/>
      <c r="R7" s="777"/>
      <c r="S7" s="777"/>
      <c r="T7" s="777"/>
      <c r="U7" s="777"/>
      <c r="V7" s="777"/>
      <c r="W7" s="777"/>
      <c r="X7" s="777"/>
      <c r="Y7" s="777"/>
      <c r="Z7" s="777"/>
      <c r="AA7" s="778" t="s">
        <v>43</v>
      </c>
      <c r="AB7" s="778"/>
      <c r="AC7" s="779" t="s">
        <v>805</v>
      </c>
      <c r="AD7" s="779"/>
      <c r="AE7" s="779"/>
      <c r="AF7" s="779"/>
      <c r="AG7" s="779"/>
      <c r="AH7" s="779"/>
      <c r="AI7" s="779"/>
      <c r="AJ7" s="779"/>
      <c r="AK7" s="778" t="s">
        <v>44</v>
      </c>
      <c r="AL7" s="778"/>
      <c r="AM7" s="780" t="s">
        <v>746</v>
      </c>
      <c r="AN7" s="780"/>
      <c r="AO7" s="780"/>
      <c r="AP7" s="780"/>
      <c r="AQ7" s="780"/>
      <c r="AR7" s="780"/>
      <c r="AS7" s="780"/>
      <c r="AT7" s="780"/>
    </row>
    <row r="8" spans="1:46" ht="31.5" customHeight="1">
      <c r="A8" s="184"/>
      <c r="B8" s="719" t="s">
        <v>45</v>
      </c>
      <c r="C8" s="720"/>
      <c r="D8" s="787" t="s">
        <v>806</v>
      </c>
      <c r="E8" s="788"/>
      <c r="F8" s="788"/>
      <c r="G8" s="788"/>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8"/>
      <c r="AK8" s="788"/>
      <c r="AL8" s="789"/>
      <c r="AM8" s="186" t="s">
        <v>46</v>
      </c>
      <c r="AN8" s="817">
        <v>44914</v>
      </c>
      <c r="AO8" s="791"/>
      <c r="AP8" s="791"/>
      <c r="AQ8" s="791"/>
      <c r="AR8" s="791"/>
      <c r="AS8" s="791"/>
      <c r="AT8" s="791"/>
    </row>
    <row r="9" spans="1:46" ht="36" customHeight="1">
      <c r="A9" s="184"/>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row>
    <row r="10" spans="1:46" ht="28.5" customHeight="1">
      <c r="A10" s="184"/>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row>
    <row r="11" spans="1:46" ht="30.75" customHeight="1">
      <c r="A11" s="187"/>
      <c r="B11" s="883" t="s">
        <v>50</v>
      </c>
      <c r="C11" s="885" t="s">
        <v>51</v>
      </c>
      <c r="D11" s="885" t="s">
        <v>52</v>
      </c>
      <c r="E11" s="672" t="s">
        <v>53</v>
      </c>
      <c r="F11" s="672"/>
      <c r="G11" s="672"/>
      <c r="H11" s="672" t="s">
        <v>54</v>
      </c>
      <c r="I11" s="672"/>
      <c r="J11" s="672"/>
      <c r="K11" s="672" t="s">
        <v>55</v>
      </c>
      <c r="L11" s="672"/>
      <c r="M11" s="672"/>
      <c r="N11" s="672" t="s">
        <v>56</v>
      </c>
      <c r="O11" s="672"/>
      <c r="P11" s="672"/>
      <c r="Q11" s="672" t="s">
        <v>57</v>
      </c>
      <c r="R11" s="672"/>
      <c r="S11" s="672"/>
      <c r="T11" s="78" t="s">
        <v>58</v>
      </c>
      <c r="U11" s="885" t="s">
        <v>59</v>
      </c>
      <c r="V11" s="885" t="s">
        <v>60</v>
      </c>
      <c r="W11" s="885" t="s">
        <v>61</v>
      </c>
      <c r="X11" s="672" t="s">
        <v>62</v>
      </c>
      <c r="Y11" s="672"/>
      <c r="Z11" s="912" t="s">
        <v>63</v>
      </c>
      <c r="AA11" s="885" t="s">
        <v>64</v>
      </c>
      <c r="AB11" s="885" t="s">
        <v>65</v>
      </c>
      <c r="AC11" s="885" t="s">
        <v>66</v>
      </c>
      <c r="AD11" s="885" t="s">
        <v>67</v>
      </c>
      <c r="AE11" s="885" t="s">
        <v>68</v>
      </c>
      <c r="AF11" s="672" t="s">
        <v>69</v>
      </c>
      <c r="AG11" s="672"/>
      <c r="AH11" s="672"/>
      <c r="AI11" s="885" t="s">
        <v>70</v>
      </c>
      <c r="AJ11" s="885" t="s">
        <v>71</v>
      </c>
      <c r="AK11" s="732" t="s">
        <v>72</v>
      </c>
      <c r="AL11" s="733"/>
      <c r="AM11" s="733"/>
      <c r="AN11" s="733"/>
      <c r="AO11" s="733"/>
      <c r="AP11" s="733"/>
      <c r="AQ11" s="734"/>
      <c r="AR11" s="712" t="s">
        <v>73</v>
      </c>
      <c r="AS11" s="885" t="s">
        <v>74</v>
      </c>
      <c r="AT11" s="885" t="s">
        <v>75</v>
      </c>
    </row>
    <row r="12" spans="1:46" ht="81" customHeight="1" thickBot="1">
      <c r="A12" s="187"/>
      <c r="B12" s="884"/>
      <c r="C12" s="886"/>
      <c r="D12" s="886"/>
      <c r="E12" s="239" t="s">
        <v>76</v>
      </c>
      <c r="F12" s="239" t="s">
        <v>77</v>
      </c>
      <c r="G12" s="239" t="s">
        <v>78</v>
      </c>
      <c r="H12" s="239" t="s">
        <v>76</v>
      </c>
      <c r="I12" s="239" t="s">
        <v>77</v>
      </c>
      <c r="J12" s="239" t="s">
        <v>78</v>
      </c>
      <c r="K12" s="239" t="s">
        <v>76</v>
      </c>
      <c r="L12" s="239" t="s">
        <v>77</v>
      </c>
      <c r="M12" s="239" t="s">
        <v>78</v>
      </c>
      <c r="N12" s="239" t="s">
        <v>76</v>
      </c>
      <c r="O12" s="239" t="s">
        <v>77</v>
      </c>
      <c r="P12" s="239" t="s">
        <v>78</v>
      </c>
      <c r="Q12" s="239" t="s">
        <v>76</v>
      </c>
      <c r="R12" s="239" t="s">
        <v>77</v>
      </c>
      <c r="S12" s="239" t="s">
        <v>78</v>
      </c>
      <c r="T12" s="79">
        <f>SUM(T13:T15)</f>
        <v>0</v>
      </c>
      <c r="U12" s="886"/>
      <c r="V12" s="886"/>
      <c r="W12" s="886"/>
      <c r="X12" s="239" t="s">
        <v>79</v>
      </c>
      <c r="Y12" s="239" t="s">
        <v>80</v>
      </c>
      <c r="Z12" s="913"/>
      <c r="AA12" s="886"/>
      <c r="AB12" s="886"/>
      <c r="AC12" s="886"/>
      <c r="AD12" s="886"/>
      <c r="AE12" s="886"/>
      <c r="AF12" s="239" t="s">
        <v>81</v>
      </c>
      <c r="AG12" s="239" t="s">
        <v>82</v>
      </c>
      <c r="AH12" s="239" t="s">
        <v>83</v>
      </c>
      <c r="AI12" s="886"/>
      <c r="AJ12" s="886"/>
      <c r="AK12" s="82" t="s">
        <v>84</v>
      </c>
      <c r="AL12" s="82" t="s">
        <v>85</v>
      </c>
      <c r="AM12" s="82" t="s">
        <v>86</v>
      </c>
      <c r="AN12" s="82" t="s">
        <v>87</v>
      </c>
      <c r="AO12" s="82" t="s">
        <v>88</v>
      </c>
      <c r="AP12" s="82" t="s">
        <v>89</v>
      </c>
      <c r="AQ12" s="82" t="s">
        <v>90</v>
      </c>
      <c r="AR12" s="713"/>
      <c r="AS12" s="886"/>
      <c r="AT12" s="886"/>
    </row>
    <row r="13" spans="1:46" ht="99" customHeight="1">
      <c r="A13" s="184"/>
      <c r="B13" s="398">
        <v>1</v>
      </c>
      <c r="C13" s="399" t="s">
        <v>343</v>
      </c>
      <c r="D13" s="400">
        <v>0.2</v>
      </c>
      <c r="E13" s="401">
        <v>3</v>
      </c>
      <c r="F13" s="401"/>
      <c r="G13" s="402">
        <f>IF(ISERROR(F13/E13),"",(F13/E13))</f>
        <v>0</v>
      </c>
      <c r="H13" s="401">
        <v>3</v>
      </c>
      <c r="I13" s="401"/>
      <c r="J13" s="402">
        <f>IF(ISERROR(I13/H13),"",(I13/H13))</f>
        <v>0</v>
      </c>
      <c r="K13" s="401">
        <v>3</v>
      </c>
      <c r="L13" s="401"/>
      <c r="M13" s="402">
        <f>IF(ISERROR(L13/K13),"",(L13/K13))</f>
        <v>0</v>
      </c>
      <c r="N13" s="401">
        <v>3</v>
      </c>
      <c r="O13" s="401"/>
      <c r="P13" s="402">
        <f>IF(ISERROR(O13/N13),"",(O13/N13))</f>
        <v>0</v>
      </c>
      <c r="Q13" s="401">
        <f>SUM(E13,H13,K13,N13)</f>
        <v>12</v>
      </c>
      <c r="R13" s="401">
        <f t="shared" ref="R13" si="0">SUM(F13,I13,L13,O13)</f>
        <v>0</v>
      </c>
      <c r="S13" s="403">
        <f>IF((IF(ISERROR(R13/Q13),0,(R13/Q13)))&gt;1,1,(IF(ISERROR(R13/Q13),0,(R13/Q13))))</f>
        <v>0</v>
      </c>
      <c r="T13" s="403">
        <f>S13*D13</f>
        <v>0</v>
      </c>
      <c r="U13" s="404" t="s">
        <v>344</v>
      </c>
      <c r="V13" s="404" t="s">
        <v>345</v>
      </c>
      <c r="W13" s="402" t="s">
        <v>346</v>
      </c>
      <c r="X13" s="402" t="s">
        <v>347</v>
      </c>
      <c r="Y13" s="402" t="s">
        <v>348</v>
      </c>
      <c r="Z13" s="402" t="s">
        <v>148</v>
      </c>
      <c r="AA13" s="402"/>
      <c r="AB13" s="405"/>
      <c r="AC13" s="405"/>
      <c r="AD13" s="405"/>
      <c r="AE13" s="405"/>
      <c r="AF13" s="406"/>
      <c r="AG13" s="406"/>
      <c r="AH13" s="406"/>
      <c r="AI13" s="405"/>
      <c r="AJ13" s="405"/>
      <c r="AK13" s="407"/>
      <c r="AL13" s="408"/>
      <c r="AM13" s="409"/>
      <c r="AN13" s="410"/>
      <c r="AO13" s="408" t="s">
        <v>99</v>
      </c>
      <c r="AP13" s="408"/>
      <c r="AQ13" s="408"/>
      <c r="AR13" s="411"/>
      <c r="AS13" s="411"/>
      <c r="AT13" s="412"/>
    </row>
    <row r="14" spans="1:46" ht="74.25" customHeight="1">
      <c r="A14" s="184"/>
      <c r="B14" s="413">
        <v>2</v>
      </c>
      <c r="C14" s="259" t="s">
        <v>807</v>
      </c>
      <c r="D14" s="190">
        <v>0.2</v>
      </c>
      <c r="E14" s="191">
        <v>1</v>
      </c>
      <c r="F14" s="191"/>
      <c r="G14" s="192">
        <f>IF(ISERROR(F14/E14),"",(F14/E14))</f>
        <v>0</v>
      </c>
      <c r="H14" s="191">
        <v>1</v>
      </c>
      <c r="I14" s="191"/>
      <c r="J14" s="192">
        <f>IF(ISERROR(I14/H14),"",(I14/H14))</f>
        <v>0</v>
      </c>
      <c r="K14" s="191">
        <v>1</v>
      </c>
      <c r="L14" s="191"/>
      <c r="M14" s="192">
        <f>IF(ISERROR(L14/K14),"",(L14/K14))</f>
        <v>0</v>
      </c>
      <c r="N14" s="191">
        <v>1</v>
      </c>
      <c r="O14" s="191"/>
      <c r="P14" s="192">
        <f>IF(ISERROR(O14/N14),"",(O14/N14))</f>
        <v>0</v>
      </c>
      <c r="Q14" s="191">
        <f t="shared" ref="Q14:R17" si="1">SUM(E14,H14,K14,N14)</f>
        <v>4</v>
      </c>
      <c r="R14" s="191">
        <f t="shared" si="1"/>
        <v>0</v>
      </c>
      <c r="S14" s="194">
        <f>IF((IF(ISERROR(R14/Q14),0,(R14/Q14)))&gt;1,1,(IF(ISERROR(R14/Q14),0,(R14/Q14))))</f>
        <v>0</v>
      </c>
      <c r="T14" s="194">
        <f t="shared" ref="T14:T17" si="2">S14*D14</f>
        <v>0</v>
      </c>
      <c r="U14" s="266" t="s">
        <v>808</v>
      </c>
      <c r="V14" s="266" t="s">
        <v>809</v>
      </c>
      <c r="W14" s="192" t="s">
        <v>810</v>
      </c>
      <c r="X14" s="192" t="s">
        <v>811</v>
      </c>
      <c r="Y14" s="192" t="s">
        <v>812</v>
      </c>
      <c r="Z14" s="192" t="s">
        <v>148</v>
      </c>
      <c r="AA14" s="192"/>
      <c r="AB14" s="108"/>
      <c r="AC14" s="108"/>
      <c r="AD14" s="108"/>
      <c r="AE14" s="108"/>
      <c r="AF14" s="108"/>
      <c r="AG14" s="108"/>
      <c r="AH14" s="108"/>
      <c r="AI14" s="108"/>
      <c r="AJ14" s="108"/>
      <c r="AK14" s="107"/>
      <c r="AL14" s="263"/>
      <c r="AM14" s="323"/>
      <c r="AN14" s="265"/>
      <c r="AO14" s="263" t="s">
        <v>99</v>
      </c>
      <c r="AP14" s="263"/>
      <c r="AQ14" s="263"/>
      <c r="AR14" s="173"/>
      <c r="AS14" s="173"/>
      <c r="AT14" s="264"/>
    </row>
    <row r="15" spans="1:46" ht="77.25" customHeight="1">
      <c r="A15" s="184"/>
      <c r="B15" s="413">
        <v>3</v>
      </c>
      <c r="C15" s="259" t="s">
        <v>813</v>
      </c>
      <c r="D15" s="190">
        <v>0.2</v>
      </c>
      <c r="E15" s="71">
        <v>0.25</v>
      </c>
      <c r="F15" s="71"/>
      <c r="G15" s="430">
        <f t="shared" ref="G15:G17" si="3">IF(ISERROR(F15/E15),"",(F15/E15))</f>
        <v>0</v>
      </c>
      <c r="H15" s="71">
        <v>0.25</v>
      </c>
      <c r="I15" s="71"/>
      <c r="J15" s="192">
        <f t="shared" ref="J15:J17" si="4">IF(ISERROR(I15/H15),"",(I15/H15))</f>
        <v>0</v>
      </c>
      <c r="K15" s="71">
        <v>0.25</v>
      </c>
      <c r="L15" s="71"/>
      <c r="M15" s="192">
        <f t="shared" ref="M15:M17" si="5">IF(ISERROR(L15/K15),"",(L15/K15))</f>
        <v>0</v>
      </c>
      <c r="N15" s="71">
        <v>0.25</v>
      </c>
      <c r="O15" s="71"/>
      <c r="P15" s="192">
        <f t="shared" ref="P15:P17" si="6">IF(ISERROR(O15/N15),"",(O15/N15))</f>
        <v>0</v>
      </c>
      <c r="Q15" s="71">
        <f t="shared" si="1"/>
        <v>1</v>
      </c>
      <c r="R15" s="414">
        <f t="shared" si="1"/>
        <v>0</v>
      </c>
      <c r="S15" s="194">
        <f t="shared" ref="S15:S17" si="7">IF((IF(ISERROR(R15/Q15),0,(R15/Q15)))&gt;1,1,(IF(ISERROR(R15/Q15),0,(R15/Q15))))</f>
        <v>0</v>
      </c>
      <c r="T15" s="194">
        <f t="shared" si="2"/>
        <v>0</v>
      </c>
      <c r="U15" s="259" t="s">
        <v>814</v>
      </c>
      <c r="V15" s="259" t="s">
        <v>815</v>
      </c>
      <c r="W15" s="192" t="s">
        <v>816</v>
      </c>
      <c r="X15" s="192" t="s">
        <v>817</v>
      </c>
      <c r="Y15" s="192" t="s">
        <v>105</v>
      </c>
      <c r="Z15" s="192" t="s">
        <v>148</v>
      </c>
      <c r="AA15" s="109"/>
      <c r="AB15" s="108"/>
      <c r="AC15" s="108"/>
      <c r="AD15" s="108"/>
      <c r="AE15" s="108"/>
      <c r="AF15" s="108"/>
      <c r="AG15" s="108"/>
      <c r="AH15" s="108"/>
      <c r="AI15" s="108"/>
      <c r="AJ15" s="108"/>
      <c r="AK15" s="107"/>
      <c r="AL15" s="263"/>
      <c r="AM15" s="265"/>
      <c r="AN15" s="265"/>
      <c r="AO15" s="263"/>
      <c r="AP15" s="263" t="s">
        <v>155</v>
      </c>
      <c r="AQ15" s="263"/>
      <c r="AR15" s="174"/>
      <c r="AS15" s="174"/>
      <c r="AT15" s="268"/>
    </row>
    <row r="16" spans="1:46" ht="61.5" customHeight="1">
      <c r="A16" s="184"/>
      <c r="B16" s="413">
        <v>4</v>
      </c>
      <c r="C16" s="259" t="s">
        <v>818</v>
      </c>
      <c r="D16" s="190">
        <v>0.2</v>
      </c>
      <c r="E16" s="191">
        <v>0</v>
      </c>
      <c r="F16" s="191"/>
      <c r="H16" s="191">
        <v>1</v>
      </c>
      <c r="I16" s="191"/>
      <c r="J16" s="192">
        <f t="shared" si="4"/>
        <v>0</v>
      </c>
      <c r="K16" s="191">
        <v>2</v>
      </c>
      <c r="L16" s="191"/>
      <c r="M16" s="192">
        <f t="shared" si="5"/>
        <v>0</v>
      </c>
      <c r="N16" s="191">
        <v>1</v>
      </c>
      <c r="O16" s="191"/>
      <c r="P16" s="192">
        <f t="shared" si="6"/>
        <v>0</v>
      </c>
      <c r="Q16" s="191">
        <f t="shared" si="1"/>
        <v>4</v>
      </c>
      <c r="R16" s="191">
        <f t="shared" si="1"/>
        <v>0</v>
      </c>
      <c r="S16" s="194">
        <f t="shared" si="7"/>
        <v>0</v>
      </c>
      <c r="T16" s="194">
        <f t="shared" si="2"/>
        <v>0</v>
      </c>
      <c r="U16" s="266" t="s">
        <v>819</v>
      </c>
      <c r="V16" s="259" t="s">
        <v>820</v>
      </c>
      <c r="W16" s="192" t="s">
        <v>821</v>
      </c>
      <c r="X16" s="266" t="s">
        <v>822</v>
      </c>
      <c r="Y16" s="266" t="s">
        <v>823</v>
      </c>
      <c r="Z16" s="192" t="s">
        <v>148</v>
      </c>
      <c r="AA16" s="109"/>
      <c r="AB16" s="108"/>
      <c r="AC16" s="108"/>
      <c r="AD16" s="108"/>
      <c r="AE16" s="108"/>
      <c r="AF16" s="238"/>
      <c r="AG16" s="108"/>
      <c r="AH16" s="108"/>
      <c r="AI16" s="108"/>
      <c r="AJ16" s="108"/>
      <c r="AK16" s="107"/>
      <c r="AL16" s="263"/>
      <c r="AM16" s="265"/>
      <c r="AN16" s="265"/>
      <c r="AO16" s="263"/>
      <c r="AP16" s="263" t="s">
        <v>155</v>
      </c>
      <c r="AQ16" s="263"/>
      <c r="AR16" s="173"/>
      <c r="AS16" s="173"/>
      <c r="AT16" s="268"/>
    </row>
    <row r="17" spans="1:46" ht="86.25" customHeight="1" thickBot="1">
      <c r="A17" s="184"/>
      <c r="B17" s="415">
        <v>5</v>
      </c>
      <c r="C17" s="416" t="s">
        <v>824</v>
      </c>
      <c r="D17" s="417">
        <v>0.2</v>
      </c>
      <c r="E17" s="418">
        <v>0</v>
      </c>
      <c r="F17" s="418"/>
      <c r="G17" s="430" t="str">
        <f t="shared" si="3"/>
        <v/>
      </c>
      <c r="H17" s="418">
        <v>1</v>
      </c>
      <c r="I17" s="418"/>
      <c r="J17" s="419">
        <f t="shared" si="4"/>
        <v>0</v>
      </c>
      <c r="K17" s="418">
        <v>1</v>
      </c>
      <c r="L17" s="418"/>
      <c r="M17" s="419">
        <f t="shared" si="5"/>
        <v>0</v>
      </c>
      <c r="N17" s="418">
        <v>1</v>
      </c>
      <c r="O17" s="418"/>
      <c r="P17" s="419">
        <f t="shared" si="6"/>
        <v>0</v>
      </c>
      <c r="Q17" s="418">
        <f t="shared" si="1"/>
        <v>3</v>
      </c>
      <c r="R17" s="418">
        <f t="shared" si="1"/>
        <v>0</v>
      </c>
      <c r="S17" s="420">
        <f t="shared" si="7"/>
        <v>0</v>
      </c>
      <c r="T17" s="420">
        <f t="shared" si="2"/>
        <v>0</v>
      </c>
      <c r="U17" s="421" t="s">
        <v>825</v>
      </c>
      <c r="V17" s="416" t="s">
        <v>826</v>
      </c>
      <c r="W17" s="419" t="s">
        <v>827</v>
      </c>
      <c r="X17" s="421" t="s">
        <v>828</v>
      </c>
      <c r="Y17" s="421" t="s">
        <v>829</v>
      </c>
      <c r="Z17" s="419" t="s">
        <v>92</v>
      </c>
      <c r="AA17" s="416"/>
      <c r="AB17" s="422"/>
      <c r="AC17" s="422"/>
      <c r="AD17" s="422"/>
      <c r="AE17" s="422"/>
      <c r="AF17" s="423"/>
      <c r="AG17" s="422"/>
      <c r="AH17" s="422"/>
      <c r="AI17" s="422"/>
      <c r="AJ17" s="422"/>
      <c r="AK17" s="424"/>
      <c r="AL17" s="425"/>
      <c r="AM17" s="426"/>
      <c r="AN17" s="426"/>
      <c r="AO17" s="425"/>
      <c r="AP17" s="425" t="s">
        <v>155</v>
      </c>
      <c r="AQ17" s="425"/>
      <c r="AR17" s="427"/>
      <c r="AS17" s="427"/>
      <c r="AT17" s="428"/>
    </row>
    <row r="18" spans="1:46" ht="24" customHeight="1">
      <c r="D18" s="429">
        <f>SUM(D13:D17)</f>
        <v>1</v>
      </c>
    </row>
  </sheetData>
  <sheetProtection selectLockedCells="1" selectUnlockedCells="1"/>
  <mergeCells count="47">
    <mergeCell ref="N11:P11"/>
    <mergeCell ref="Q11:S11"/>
    <mergeCell ref="U11:U12"/>
    <mergeCell ref="V11:V12"/>
    <mergeCell ref="W11:W12"/>
    <mergeCell ref="X11:Y11"/>
    <mergeCell ref="Z11:Z12"/>
    <mergeCell ref="AA11:AA12"/>
    <mergeCell ref="AB11:AB12"/>
    <mergeCell ref="AC11:AC12"/>
    <mergeCell ref="AD11:AD12"/>
    <mergeCell ref="AE11:AE12"/>
    <mergeCell ref="AF11:AH11"/>
    <mergeCell ref="AI11:AI12"/>
    <mergeCell ref="AJ11:AJ12"/>
    <mergeCell ref="AK11:AQ11"/>
    <mergeCell ref="AR11:AR12"/>
    <mergeCell ref="AS11:AS12"/>
    <mergeCell ref="AT11:AT12"/>
    <mergeCell ref="B2:B6"/>
    <mergeCell ref="C2:Q4"/>
    <mergeCell ref="R2:AI4"/>
    <mergeCell ref="AJ4:AT4"/>
    <mergeCell ref="C5:Q6"/>
    <mergeCell ref="R5:AI6"/>
    <mergeCell ref="AJ5:AT6"/>
    <mergeCell ref="D7:Z7"/>
    <mergeCell ref="AA7:AB7"/>
    <mergeCell ref="AK7:AL7"/>
    <mergeCell ref="AM7:AT7"/>
    <mergeCell ref="B8:C8"/>
    <mergeCell ref="D8:AL8"/>
    <mergeCell ref="AN8:AT8"/>
    <mergeCell ref="K11:M11"/>
    <mergeCell ref="AJ2:AT2"/>
    <mergeCell ref="AJ3:AT3"/>
    <mergeCell ref="B7:C7"/>
    <mergeCell ref="B11:B12"/>
    <mergeCell ref="C11:C12"/>
    <mergeCell ref="D11:D12"/>
    <mergeCell ref="E11:G11"/>
    <mergeCell ref="H11:J11"/>
    <mergeCell ref="B9:AT9"/>
    <mergeCell ref="B10:D10"/>
    <mergeCell ref="E10:T10"/>
    <mergeCell ref="U10:AT10"/>
    <mergeCell ref="AC7:AJ7"/>
  </mergeCells>
  <conditionalFormatting sqref="S13:S17">
    <cfRule type="cellIs" dxfId="260" priority="45" stopIfTrue="1" operator="between">
      <formula>0.9</formula>
      <formula>1</formula>
    </cfRule>
    <cfRule type="cellIs" dxfId="259" priority="46" stopIfTrue="1" operator="between">
      <formula>0.7</formula>
      <formula>0.8999</formula>
    </cfRule>
    <cfRule type="cellIs" dxfId="258" priority="47" stopIfTrue="1" operator="between">
      <formula>0</formula>
      <formula>0.699</formula>
    </cfRule>
  </conditionalFormatting>
  <conditionalFormatting sqref="G13:G15">
    <cfRule type="cellIs" dxfId="257" priority="48" stopIfTrue="1" operator="between">
      <formula>0.9</formula>
      <formula>1.05</formula>
    </cfRule>
    <cfRule type="cellIs" dxfId="256" priority="49" stopIfTrue="1" operator="between">
      <formula>0.7</formula>
      <formula>0.8999</formula>
    </cfRule>
    <cfRule type="cellIs" dxfId="255" priority="50" stopIfTrue="1" operator="between">
      <formula>0</formula>
      <formula>0.699</formula>
    </cfRule>
    <cfRule type="cellIs" dxfId="254" priority="51" stopIfTrue="1" operator="greaterThan">
      <formula>1.05</formula>
    </cfRule>
  </conditionalFormatting>
  <conditionalFormatting sqref="J13:J17">
    <cfRule type="cellIs" dxfId="253" priority="52" stopIfTrue="1" operator="between">
      <formula>0.9</formula>
      <formula>1.05</formula>
    </cfRule>
    <cfRule type="cellIs" dxfId="252" priority="53" stopIfTrue="1" operator="between">
      <formula>0.7</formula>
      <formula>0.8999</formula>
    </cfRule>
    <cfRule type="cellIs" dxfId="251" priority="54" stopIfTrue="1" operator="between">
      <formula>0</formula>
      <formula>0.699</formula>
    </cfRule>
    <cfRule type="cellIs" dxfId="250" priority="55" stopIfTrue="1" operator="greaterThan">
      <formula>1.05</formula>
    </cfRule>
  </conditionalFormatting>
  <conditionalFormatting sqref="M13:M17">
    <cfRule type="cellIs" dxfId="249" priority="56" stopIfTrue="1" operator="between">
      <formula>0.9</formula>
      <formula>1.05</formula>
    </cfRule>
    <cfRule type="cellIs" dxfId="248" priority="57" stopIfTrue="1" operator="between">
      <formula>0.7</formula>
      <formula>0.8999</formula>
    </cfRule>
    <cfRule type="cellIs" dxfId="247" priority="58" stopIfTrue="1" operator="between">
      <formula>0</formula>
      <formula>0.699</formula>
    </cfRule>
    <cfRule type="cellIs" dxfId="246" priority="59" stopIfTrue="1" operator="greaterThan">
      <formula>1.05</formula>
    </cfRule>
  </conditionalFormatting>
  <conditionalFormatting sqref="P13:P17">
    <cfRule type="cellIs" dxfId="245" priority="60" stopIfTrue="1" operator="between">
      <formula>0.9</formula>
      <formula>1.05</formula>
    </cfRule>
    <cfRule type="cellIs" dxfId="244" priority="61" stopIfTrue="1" operator="between">
      <formula>0.7</formula>
      <formula>0.8999</formula>
    </cfRule>
    <cfRule type="cellIs" dxfId="243" priority="62" stopIfTrue="1" operator="between">
      <formula>0</formula>
      <formula>0.699</formula>
    </cfRule>
    <cfRule type="cellIs" dxfId="242" priority="63" stopIfTrue="1" operator="greaterThan">
      <formula>1.05</formula>
    </cfRule>
  </conditionalFormatting>
  <conditionalFormatting sqref="S13:S17">
    <cfRule type="cellIs" dxfId="241" priority="64" stopIfTrue="1" operator="between">
      <formula>0.9</formula>
      <formula>1</formula>
    </cfRule>
    <cfRule type="cellIs" dxfId="240" priority="65" stopIfTrue="1" operator="between">
      <formula>0.7</formula>
      <formula>0.8999</formula>
    </cfRule>
    <cfRule type="cellIs" dxfId="239" priority="66" stopIfTrue="1" operator="between">
      <formula>0</formula>
      <formula>0.699</formula>
    </cfRule>
  </conditionalFormatting>
  <conditionalFormatting sqref="G13:G15">
    <cfRule type="cellIs" dxfId="238" priority="67" stopIfTrue="1" operator="between">
      <formula>0.9</formula>
      <formula>1.05</formula>
    </cfRule>
    <cfRule type="cellIs" dxfId="237" priority="68" stopIfTrue="1" operator="between">
      <formula>0.7</formula>
      <formula>0.8999</formula>
    </cfRule>
    <cfRule type="cellIs" dxfId="236" priority="69" stopIfTrue="1" operator="between">
      <formula>0</formula>
      <formula>0.699</formula>
    </cfRule>
    <cfRule type="cellIs" dxfId="235" priority="70" stopIfTrue="1" operator="greaterThan">
      <formula>1.05</formula>
    </cfRule>
  </conditionalFormatting>
  <conditionalFormatting sqref="J13:J17">
    <cfRule type="cellIs" dxfId="234" priority="71" stopIfTrue="1" operator="between">
      <formula>0.9</formula>
      <formula>1.05</formula>
    </cfRule>
    <cfRule type="cellIs" dxfId="233" priority="72" stopIfTrue="1" operator="between">
      <formula>0.7</formula>
      <formula>0.8999</formula>
    </cfRule>
    <cfRule type="cellIs" dxfId="232" priority="73" stopIfTrue="1" operator="between">
      <formula>0</formula>
      <formula>0.699</formula>
    </cfRule>
    <cfRule type="cellIs" dxfId="231" priority="74" stopIfTrue="1" operator="greaterThan">
      <formula>1.05</formula>
    </cfRule>
  </conditionalFormatting>
  <conditionalFormatting sqref="M13:M17">
    <cfRule type="cellIs" dxfId="230" priority="75" stopIfTrue="1" operator="between">
      <formula>0.9</formula>
      <formula>1.05</formula>
    </cfRule>
    <cfRule type="cellIs" dxfId="229" priority="76" stopIfTrue="1" operator="between">
      <formula>0.7</formula>
      <formula>0.8999</formula>
    </cfRule>
    <cfRule type="cellIs" dxfId="228" priority="77" stopIfTrue="1" operator="between">
      <formula>0</formula>
      <formula>0.699</formula>
    </cfRule>
    <cfRule type="cellIs" dxfId="227" priority="78" stopIfTrue="1" operator="greaterThan">
      <formula>1.05</formula>
    </cfRule>
  </conditionalFormatting>
  <conditionalFormatting sqref="P13:P17">
    <cfRule type="cellIs" dxfId="226" priority="79" stopIfTrue="1" operator="between">
      <formula>0.9</formula>
      <formula>1.05</formula>
    </cfRule>
    <cfRule type="cellIs" dxfId="225" priority="80" stopIfTrue="1" operator="between">
      <formula>0.7</formula>
      <formula>0.8999</formula>
    </cfRule>
    <cfRule type="cellIs" dxfId="224" priority="81" stopIfTrue="1" operator="between">
      <formula>0</formula>
      <formula>0.699</formula>
    </cfRule>
    <cfRule type="cellIs" dxfId="223" priority="82" stopIfTrue="1" operator="greaterThan">
      <formula>1.05</formula>
    </cfRule>
  </conditionalFormatting>
  <conditionalFormatting sqref="G13:S15 H16:S17">
    <cfRule type="colorScale" priority="44">
      <colorScale>
        <cfvo type="min"/>
        <cfvo type="max"/>
        <color theme="0"/>
        <color theme="0"/>
      </colorScale>
    </cfRule>
  </conditionalFormatting>
  <conditionalFormatting sqref="G17">
    <cfRule type="cellIs" dxfId="222" priority="2" stopIfTrue="1" operator="between">
      <formula>0.9</formula>
      <formula>1.05</formula>
    </cfRule>
    <cfRule type="cellIs" dxfId="221" priority="3" stopIfTrue="1" operator="between">
      <formula>0.7</formula>
      <formula>0.8999</formula>
    </cfRule>
    <cfRule type="cellIs" dxfId="220" priority="4" stopIfTrue="1" operator="between">
      <formula>0</formula>
      <formula>0.699</formula>
    </cfRule>
    <cfRule type="cellIs" dxfId="219" priority="5" stopIfTrue="1" operator="greaterThan">
      <formula>1.05</formula>
    </cfRule>
  </conditionalFormatting>
  <conditionalFormatting sqref="G17">
    <cfRule type="cellIs" dxfId="218" priority="6" stopIfTrue="1" operator="between">
      <formula>0.9</formula>
      <formula>1.05</formula>
    </cfRule>
    <cfRule type="cellIs" dxfId="217" priority="7" stopIfTrue="1" operator="between">
      <formula>0.7</formula>
      <formula>0.8999</formula>
    </cfRule>
    <cfRule type="cellIs" dxfId="216" priority="8" stopIfTrue="1" operator="between">
      <formula>0</formula>
      <formula>0.699</formula>
    </cfRule>
    <cfRule type="cellIs" dxfId="215" priority="9" stopIfTrue="1" operator="greaterThan">
      <formula>1.05</formula>
    </cfRule>
  </conditionalFormatting>
  <conditionalFormatting sqref="G17">
    <cfRule type="colorScale" priority="1">
      <colorScale>
        <cfvo type="min"/>
        <cfvo type="max"/>
        <color theme="0"/>
        <color theme="0"/>
      </colorScale>
    </cfRule>
  </conditionalFormatting>
  <dataValidations count="7">
    <dataValidation type="list" operator="equal" allowBlank="1" showErrorMessage="1" sqref="AB13:AB17">
      <formula1>"Alcaldía Local,Central,Sectorial,"</formula1>
      <formula2>0</formula2>
    </dataValidation>
    <dataValidation type="list" operator="equal" allowBlank="1" showErrorMessage="1" sqref="AC13:AC17">
      <formula1>"Coeficiente,Índice o razón,Porcentaje,Tasa,Valor absoluto"</formula1>
      <formula2>0</formula2>
    </dataValidation>
    <dataValidation type="list" operator="equal" allowBlank="1" showErrorMessage="1" sqref="AD13:AD17">
      <formula1>"Diario,Semanal,Mensual,Bimestral ,Trimestral,Semestral ,Anual"</formula1>
      <formula2>0</formula2>
    </dataValidation>
    <dataValidation type="list" operator="equal" allowBlank="1" showErrorMessage="1" sqref="AE13:AE17">
      <formula1>"Alta ,Media ,Baja"</formula1>
      <formula2>0</formula2>
    </dataValidation>
    <dataValidation type="list" operator="equal" allowBlank="1" showErrorMessage="1" sqref="AI13:AI17">
      <formula1>"Gestión"</formula1>
      <formula2>0</formula2>
    </dataValidation>
    <dataValidation type="list" operator="equal" allowBlank="1" showErrorMessage="1" sqref="AJ13:AJ17">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17"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-POA\SUB. GESTION INSTITUCIONAL\[POA - 2023 - SGI.xlsx]datos'!#REF!</xm:f>
          </x14:formula1>
          <xm:sqref>AM7:AT7 AK13:AK17 AO13:AO17</xm:sqref>
        </x14:dataValidation>
        <x14:dataValidation type="list" operator="equal" allowBlank="1" showErrorMessage="1">
          <x14:formula1>
            <xm:f>'C:\Users\luis.arias\Documents\VIGENCIA 2023\PLAN DE ACCION -POA\SUB. GESTION INSTITUCIONAL\[POA - 2023 - SGI.xlsx]datos'!#REF!</xm:f>
          </x14:formula1>
          <xm:sqref>AP13:AQ17</xm:sqref>
        </x14:dataValidation>
        <x14:dataValidation type="list" errorStyle="information" operator="equal" showInputMessage="1" showErrorMessage="1" prompt="Escoja el Proceso del Menú desplegable">
          <x14:formula1>
            <xm:f>'C:\Users\luis.arias\Documents\VIGENCIA 2023\PLAN DE ACCION -POA\SUB. GESTION INSTITUCIONAL\[POA - 2023 - SGI.xlsx]datos'!#REF!</xm:f>
          </x14:formula1>
          <xm:sqref>D7:Z7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37"/>
  <sheetViews>
    <sheetView showGridLines="0" view="pageBreakPreview" zoomScale="60" zoomScaleNormal="20" workbookViewId="0">
      <selection activeCell="D11" sqref="D11:D12"/>
    </sheetView>
  </sheetViews>
  <sheetFormatPr baseColWidth="10" defaultColWidth="20.5703125" defaultRowHeight="12.75" customHeight="1"/>
  <cols>
    <col min="1" max="1" width="4.7109375" customWidth="1"/>
    <col min="2" max="2" width="20.140625" style="73" customWidth="1"/>
    <col min="3" max="3" width="43.28515625" style="73" customWidth="1"/>
    <col min="4" max="4" width="9.140625" style="73" customWidth="1"/>
    <col min="5" max="5" width="8.42578125" style="73" customWidth="1"/>
    <col min="6" max="6" width="9.5703125" style="73" customWidth="1"/>
    <col min="7" max="7" width="16.7109375" style="73" customWidth="1"/>
    <col min="8" max="8" width="9.5703125" style="73" customWidth="1"/>
    <col min="9" max="9" width="8" style="73" customWidth="1"/>
    <col min="10" max="10" width="16.5703125" style="73" customWidth="1"/>
    <col min="11" max="11" width="11" style="73" customWidth="1"/>
    <col min="12" max="13" width="12" style="73" customWidth="1"/>
    <col min="14" max="14" width="10.140625" style="73" customWidth="1"/>
    <col min="15" max="15" width="10.7109375" style="73" customWidth="1"/>
    <col min="16" max="16" width="10.85546875" style="73" customWidth="1"/>
    <col min="17" max="17" width="11" style="73" customWidth="1"/>
    <col min="18" max="18" width="13" style="73" customWidth="1"/>
    <col min="19" max="19" width="11.5703125" style="73" customWidth="1"/>
    <col min="20" max="20" width="11" style="73" customWidth="1"/>
    <col min="21" max="21" width="17.85546875" style="73" customWidth="1"/>
    <col min="22" max="22" width="26.85546875" style="73" customWidth="1"/>
    <col min="23" max="25" width="20.5703125" style="73" customWidth="1"/>
    <col min="26" max="36" width="20.5703125" style="74" customWidth="1"/>
    <col min="37" max="37" width="26.7109375" style="74" customWidth="1"/>
    <col min="38" max="42" width="20.5703125" style="74" customWidth="1"/>
    <col min="43" max="43" width="31.42578125" style="74" customWidth="1"/>
    <col min="44" max="44" width="50.7109375" style="74" customWidth="1"/>
    <col min="45" max="46" width="20.5703125" style="74" customWidth="1"/>
    <col min="47" max="235" width="20.5703125" style="73" customWidth="1"/>
  </cols>
  <sheetData>
    <row r="1" spans="2:235" ht="12.75" customHeight="1" thickBot="1"/>
    <row r="2" spans="2:235" s="213" customFormat="1" ht="15" customHeight="1" thickBot="1">
      <c r="B2" s="757"/>
      <c r="C2" s="743" t="s">
        <v>34</v>
      </c>
      <c r="D2" s="744"/>
      <c r="E2" s="744"/>
      <c r="F2" s="744"/>
      <c r="G2" s="744"/>
      <c r="H2" s="744"/>
      <c r="I2" s="744"/>
      <c r="J2" s="744"/>
      <c r="K2" s="744"/>
      <c r="L2" s="744"/>
      <c r="M2" s="744"/>
      <c r="N2" s="744"/>
      <c r="O2" s="744"/>
      <c r="P2" s="744"/>
      <c r="Q2" s="745"/>
      <c r="R2" s="737" t="s">
        <v>35</v>
      </c>
      <c r="S2" s="738"/>
      <c r="T2" s="738"/>
      <c r="U2" s="738"/>
      <c r="V2" s="738"/>
      <c r="W2" s="738"/>
      <c r="X2" s="738"/>
      <c r="Y2" s="738"/>
      <c r="Z2" s="738"/>
      <c r="AA2" s="738"/>
      <c r="AB2" s="738"/>
      <c r="AC2" s="738"/>
      <c r="AD2" s="738"/>
      <c r="AE2" s="738"/>
      <c r="AF2" s="738"/>
      <c r="AG2" s="738"/>
      <c r="AH2" s="738"/>
      <c r="AI2" s="739"/>
      <c r="AJ2" s="749" t="s">
        <v>36</v>
      </c>
      <c r="AK2" s="750"/>
      <c r="AL2" s="750"/>
      <c r="AM2" s="750"/>
      <c r="AN2" s="750"/>
      <c r="AO2" s="750"/>
      <c r="AP2" s="750"/>
      <c r="AQ2" s="750"/>
      <c r="AR2" s="750"/>
      <c r="AS2" s="750"/>
      <c r="AT2" s="750"/>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row>
    <row r="3" spans="2:235" s="213" customFormat="1" ht="18.75" customHeight="1" thickBot="1">
      <c r="B3" s="758"/>
      <c r="C3" s="751"/>
      <c r="D3" s="752"/>
      <c r="E3" s="752"/>
      <c r="F3" s="752"/>
      <c r="G3" s="752"/>
      <c r="H3" s="752"/>
      <c r="I3" s="752"/>
      <c r="J3" s="752"/>
      <c r="K3" s="752"/>
      <c r="L3" s="752"/>
      <c r="M3" s="752"/>
      <c r="N3" s="752"/>
      <c r="O3" s="752"/>
      <c r="P3" s="752"/>
      <c r="Q3" s="753"/>
      <c r="R3" s="754"/>
      <c r="S3" s="755"/>
      <c r="T3" s="755"/>
      <c r="U3" s="755"/>
      <c r="V3" s="755"/>
      <c r="W3" s="755"/>
      <c r="X3" s="755"/>
      <c r="Y3" s="755"/>
      <c r="Z3" s="755"/>
      <c r="AA3" s="755"/>
      <c r="AB3" s="755"/>
      <c r="AC3" s="755"/>
      <c r="AD3" s="755"/>
      <c r="AE3" s="755"/>
      <c r="AF3" s="755"/>
      <c r="AG3" s="755"/>
      <c r="AH3" s="755"/>
      <c r="AI3" s="756"/>
      <c r="AJ3" s="749" t="s">
        <v>37</v>
      </c>
      <c r="AK3" s="750"/>
      <c r="AL3" s="750"/>
      <c r="AM3" s="750"/>
      <c r="AN3" s="750"/>
      <c r="AO3" s="750"/>
      <c r="AP3" s="750"/>
      <c r="AQ3" s="750"/>
      <c r="AR3" s="750"/>
      <c r="AS3" s="750"/>
      <c r="AT3" s="750"/>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row>
    <row r="4" spans="2:235" s="213" customFormat="1" ht="18" customHeight="1" thickBot="1">
      <c r="B4" s="758"/>
      <c r="C4" s="746"/>
      <c r="D4" s="747"/>
      <c r="E4" s="747"/>
      <c r="F4" s="747"/>
      <c r="G4" s="747"/>
      <c r="H4" s="747"/>
      <c r="I4" s="747"/>
      <c r="J4" s="747"/>
      <c r="K4" s="747"/>
      <c r="L4" s="747"/>
      <c r="M4" s="747"/>
      <c r="N4" s="747"/>
      <c r="O4" s="747"/>
      <c r="P4" s="747"/>
      <c r="Q4" s="748"/>
      <c r="R4" s="740"/>
      <c r="S4" s="741"/>
      <c r="T4" s="741"/>
      <c r="U4" s="741"/>
      <c r="V4" s="741"/>
      <c r="W4" s="741"/>
      <c r="X4" s="741"/>
      <c r="Y4" s="741"/>
      <c r="Z4" s="741"/>
      <c r="AA4" s="741"/>
      <c r="AB4" s="741"/>
      <c r="AC4" s="741"/>
      <c r="AD4" s="741"/>
      <c r="AE4" s="741"/>
      <c r="AF4" s="741"/>
      <c r="AG4" s="741"/>
      <c r="AH4" s="741"/>
      <c r="AI4" s="742"/>
      <c r="AJ4" s="749" t="s">
        <v>38</v>
      </c>
      <c r="AK4" s="750"/>
      <c r="AL4" s="750"/>
      <c r="AM4" s="750"/>
      <c r="AN4" s="750"/>
      <c r="AO4" s="750"/>
      <c r="AP4" s="750"/>
      <c r="AQ4" s="750"/>
      <c r="AR4" s="750"/>
      <c r="AS4" s="750"/>
      <c r="AT4" s="750"/>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row>
    <row r="5" spans="2:235" s="213" customFormat="1" ht="18.75" customHeight="1">
      <c r="B5" s="758"/>
      <c r="C5" s="743" t="s">
        <v>39</v>
      </c>
      <c r="D5" s="744"/>
      <c r="E5" s="744"/>
      <c r="F5" s="744"/>
      <c r="G5" s="744"/>
      <c r="H5" s="744"/>
      <c r="I5" s="744"/>
      <c r="J5" s="744"/>
      <c r="K5" s="744"/>
      <c r="L5" s="744"/>
      <c r="M5" s="744"/>
      <c r="N5" s="744"/>
      <c r="O5" s="744"/>
      <c r="P5" s="744"/>
      <c r="Q5" s="745"/>
      <c r="R5" s="737" t="s">
        <v>40</v>
      </c>
      <c r="S5" s="738"/>
      <c r="T5" s="738"/>
      <c r="U5" s="738"/>
      <c r="V5" s="738"/>
      <c r="W5" s="738"/>
      <c r="X5" s="738"/>
      <c r="Y5" s="738"/>
      <c r="Z5" s="738"/>
      <c r="AA5" s="738"/>
      <c r="AB5" s="738"/>
      <c r="AC5" s="738"/>
      <c r="AD5" s="738"/>
      <c r="AE5" s="738"/>
      <c r="AF5" s="738"/>
      <c r="AG5" s="738"/>
      <c r="AH5" s="738"/>
      <c r="AI5" s="739"/>
      <c r="AJ5" s="743" t="s">
        <v>41</v>
      </c>
      <c r="AK5" s="744"/>
      <c r="AL5" s="744"/>
      <c r="AM5" s="744"/>
      <c r="AN5" s="744"/>
      <c r="AO5" s="744"/>
      <c r="AP5" s="744"/>
      <c r="AQ5" s="744"/>
      <c r="AR5" s="744"/>
      <c r="AS5" s="744"/>
      <c r="AT5" s="74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row>
    <row r="6" spans="2:235" s="213" customFormat="1" ht="22.5" customHeight="1" thickBot="1">
      <c r="B6" s="759"/>
      <c r="C6" s="746"/>
      <c r="D6" s="747"/>
      <c r="E6" s="747"/>
      <c r="F6" s="747"/>
      <c r="G6" s="747"/>
      <c r="H6" s="747"/>
      <c r="I6" s="747"/>
      <c r="J6" s="747"/>
      <c r="K6" s="747"/>
      <c r="L6" s="747"/>
      <c r="M6" s="747"/>
      <c r="N6" s="747"/>
      <c r="O6" s="747"/>
      <c r="P6" s="747"/>
      <c r="Q6" s="748"/>
      <c r="R6" s="740"/>
      <c r="S6" s="741"/>
      <c r="T6" s="741"/>
      <c r="U6" s="741"/>
      <c r="V6" s="741"/>
      <c r="W6" s="741"/>
      <c r="X6" s="741"/>
      <c r="Y6" s="741"/>
      <c r="Z6" s="741"/>
      <c r="AA6" s="741"/>
      <c r="AB6" s="741"/>
      <c r="AC6" s="741"/>
      <c r="AD6" s="741"/>
      <c r="AE6" s="741"/>
      <c r="AF6" s="741"/>
      <c r="AG6" s="741"/>
      <c r="AH6" s="741"/>
      <c r="AI6" s="742"/>
      <c r="AJ6" s="746"/>
      <c r="AK6" s="747"/>
      <c r="AL6" s="747"/>
      <c r="AM6" s="747"/>
      <c r="AN6" s="747"/>
      <c r="AO6" s="747"/>
      <c r="AP6" s="747"/>
      <c r="AQ6" s="747"/>
      <c r="AR6" s="747"/>
      <c r="AS6" s="747"/>
      <c r="AT6" s="747"/>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row>
    <row r="7" spans="2:235" s="69" customFormat="1" ht="39.75" customHeight="1">
      <c r="B7" s="714" t="s">
        <v>42</v>
      </c>
      <c r="C7" s="715"/>
      <c r="D7" s="716" t="s">
        <v>900</v>
      </c>
      <c r="E7" s="716"/>
      <c r="F7" s="716"/>
      <c r="G7" s="716"/>
      <c r="H7" s="716"/>
      <c r="I7" s="716"/>
      <c r="J7" s="716"/>
      <c r="K7" s="716"/>
      <c r="L7" s="716"/>
      <c r="M7" s="716"/>
      <c r="N7" s="716"/>
      <c r="O7" s="716"/>
      <c r="P7" s="716"/>
      <c r="Q7" s="716"/>
      <c r="R7" s="716"/>
      <c r="S7" s="716"/>
      <c r="T7" s="716"/>
      <c r="U7" s="716"/>
      <c r="V7" s="716"/>
      <c r="W7" s="716"/>
      <c r="X7" s="716"/>
      <c r="Y7" s="716"/>
      <c r="Z7" s="716"/>
      <c r="AA7" s="717" t="s">
        <v>43</v>
      </c>
      <c r="AB7" s="717"/>
      <c r="AC7" s="718"/>
      <c r="AD7" s="718"/>
      <c r="AE7" s="718"/>
      <c r="AF7" s="718"/>
      <c r="AG7" s="718"/>
      <c r="AH7" s="718"/>
      <c r="AI7" s="718"/>
      <c r="AJ7" s="718"/>
      <c r="AK7" s="717" t="s">
        <v>44</v>
      </c>
      <c r="AL7" s="717"/>
      <c r="AM7" s="721" t="s">
        <v>746</v>
      </c>
      <c r="AN7" s="721"/>
      <c r="AO7" s="721"/>
      <c r="AP7" s="721"/>
      <c r="AQ7" s="721"/>
      <c r="AR7" s="721"/>
      <c r="AS7" s="721"/>
      <c r="AT7" s="721"/>
    </row>
    <row r="8" spans="2:235" s="69" customFormat="1" ht="35.25" customHeight="1">
      <c r="B8" s="719" t="s">
        <v>45</v>
      </c>
      <c r="C8" s="720"/>
      <c r="D8" s="722" t="s">
        <v>901</v>
      </c>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4"/>
      <c r="AM8" s="77" t="s">
        <v>46</v>
      </c>
      <c r="AN8" s="810">
        <v>44580</v>
      </c>
      <c r="AO8" s="726"/>
      <c r="AP8" s="726"/>
      <c r="AQ8" s="726"/>
      <c r="AR8" s="726"/>
      <c r="AS8" s="726"/>
      <c r="AT8" s="726"/>
    </row>
    <row r="9" spans="2:235" s="69"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row>
    <row r="10" spans="2:235" s="69" customFormat="1" ht="25.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row>
    <row r="11" spans="2:235" s="593" customFormat="1" ht="74.25" customHeight="1">
      <c r="B11" s="921" t="s">
        <v>50</v>
      </c>
      <c r="C11" s="914" t="s">
        <v>51</v>
      </c>
      <c r="D11" s="914" t="s">
        <v>52</v>
      </c>
      <c r="E11" s="914" t="s">
        <v>53</v>
      </c>
      <c r="F11" s="914"/>
      <c r="G11" s="914"/>
      <c r="H11" s="914" t="s">
        <v>54</v>
      </c>
      <c r="I11" s="914"/>
      <c r="J11" s="914"/>
      <c r="K11" s="914" t="s">
        <v>55</v>
      </c>
      <c r="L11" s="914"/>
      <c r="M11" s="914"/>
      <c r="N11" s="914" t="s">
        <v>56</v>
      </c>
      <c r="O11" s="914"/>
      <c r="P11" s="914"/>
      <c r="Q11" s="914" t="s">
        <v>57</v>
      </c>
      <c r="R11" s="914"/>
      <c r="S11" s="914"/>
      <c r="T11" s="592" t="s">
        <v>58</v>
      </c>
      <c r="U11" s="914" t="s">
        <v>59</v>
      </c>
      <c r="V11" s="914" t="s">
        <v>60</v>
      </c>
      <c r="W11" s="914" t="s">
        <v>61</v>
      </c>
      <c r="X11" s="914" t="s">
        <v>62</v>
      </c>
      <c r="Y11" s="914"/>
      <c r="Z11" s="923" t="s">
        <v>63</v>
      </c>
      <c r="AA11" s="914" t="s">
        <v>64</v>
      </c>
      <c r="AB11" s="914" t="s">
        <v>65</v>
      </c>
      <c r="AC11" s="914" t="s">
        <v>66</v>
      </c>
      <c r="AD11" s="914" t="s">
        <v>67</v>
      </c>
      <c r="AE11" s="914" t="s">
        <v>68</v>
      </c>
      <c r="AF11" s="914" t="s">
        <v>69</v>
      </c>
      <c r="AG11" s="914"/>
      <c r="AH11" s="914"/>
      <c r="AI11" s="914" t="s">
        <v>70</v>
      </c>
      <c r="AJ11" s="914" t="s">
        <v>71</v>
      </c>
      <c r="AK11" s="916" t="s">
        <v>72</v>
      </c>
      <c r="AL11" s="917"/>
      <c r="AM11" s="917"/>
      <c r="AN11" s="917"/>
      <c r="AO11" s="917"/>
      <c r="AP11" s="917"/>
      <c r="AQ11" s="918"/>
      <c r="AR11" s="919" t="s">
        <v>73</v>
      </c>
      <c r="AS11" s="914" t="s">
        <v>74</v>
      </c>
      <c r="AT11" s="914" t="s">
        <v>75</v>
      </c>
    </row>
    <row r="12" spans="2:235" s="593" customFormat="1" ht="53.25" customHeight="1">
      <c r="B12" s="922"/>
      <c r="C12" s="915"/>
      <c r="D12" s="915"/>
      <c r="E12" s="594" t="s">
        <v>76</v>
      </c>
      <c r="F12" s="594" t="s">
        <v>77</v>
      </c>
      <c r="G12" s="594" t="s">
        <v>78</v>
      </c>
      <c r="H12" s="594" t="s">
        <v>76</v>
      </c>
      <c r="I12" s="594" t="s">
        <v>77</v>
      </c>
      <c r="J12" s="594" t="s">
        <v>78</v>
      </c>
      <c r="K12" s="594" t="s">
        <v>76</v>
      </c>
      <c r="L12" s="594" t="s">
        <v>77</v>
      </c>
      <c r="M12" s="594" t="s">
        <v>78</v>
      </c>
      <c r="N12" s="594" t="s">
        <v>76</v>
      </c>
      <c r="O12" s="594" t="s">
        <v>77</v>
      </c>
      <c r="P12" s="594" t="s">
        <v>78</v>
      </c>
      <c r="Q12" s="594" t="s">
        <v>76</v>
      </c>
      <c r="R12" s="594" t="s">
        <v>77</v>
      </c>
      <c r="S12" s="594" t="s">
        <v>78</v>
      </c>
      <c r="T12" s="595">
        <f>SUM(T13:T14)</f>
        <v>0</v>
      </c>
      <c r="U12" s="915"/>
      <c r="V12" s="915"/>
      <c r="W12" s="915"/>
      <c r="X12" s="596" t="s">
        <v>79</v>
      </c>
      <c r="Y12" s="596" t="s">
        <v>80</v>
      </c>
      <c r="Z12" s="924"/>
      <c r="AA12" s="915"/>
      <c r="AB12" s="915"/>
      <c r="AC12" s="915"/>
      <c r="AD12" s="915"/>
      <c r="AE12" s="915"/>
      <c r="AF12" s="594" t="s">
        <v>81</v>
      </c>
      <c r="AG12" s="594" t="s">
        <v>913</v>
      </c>
      <c r="AH12" s="596" t="s">
        <v>83</v>
      </c>
      <c r="AI12" s="915"/>
      <c r="AJ12" s="915"/>
      <c r="AK12" s="597" t="s">
        <v>84</v>
      </c>
      <c r="AL12" s="597" t="s">
        <v>85</v>
      </c>
      <c r="AM12" s="597" t="s">
        <v>86</v>
      </c>
      <c r="AN12" s="597" t="s">
        <v>87</v>
      </c>
      <c r="AO12" s="597" t="s">
        <v>88</v>
      </c>
      <c r="AP12" s="597" t="s">
        <v>89</v>
      </c>
      <c r="AQ12" s="597" t="s">
        <v>90</v>
      </c>
      <c r="AR12" s="920"/>
      <c r="AS12" s="915"/>
      <c r="AT12" s="915"/>
    </row>
    <row r="13" spans="2:235" s="69" customFormat="1" ht="234.75" customHeight="1">
      <c r="B13" s="98">
        <v>1</v>
      </c>
      <c r="C13" s="505" t="s">
        <v>902</v>
      </c>
      <c r="D13" s="85">
        <v>0.84</v>
      </c>
      <c r="E13" s="414">
        <v>0.19</v>
      </c>
      <c r="F13" s="71"/>
      <c r="G13" s="87">
        <f>IF(ISERROR(F13/E13),"",(F13/E13))</f>
        <v>0</v>
      </c>
      <c r="H13" s="71">
        <v>0.27</v>
      </c>
      <c r="I13" s="71"/>
      <c r="J13" s="87">
        <f>IF(ISERROR(I13/H13),"",(I13/H13))</f>
        <v>0</v>
      </c>
      <c r="K13" s="71">
        <v>0.27</v>
      </c>
      <c r="L13" s="71"/>
      <c r="M13" s="87">
        <f>IF(ISERROR(L13/K13),"",(L13/K13))</f>
        <v>0</v>
      </c>
      <c r="N13" s="71">
        <v>0.27</v>
      </c>
      <c r="O13" s="71"/>
      <c r="P13" s="87">
        <f>IF(ISERROR(O13/N13),"",(O13/N13))</f>
        <v>0</v>
      </c>
      <c r="Q13" s="71">
        <f>SUM(E13,H13,K13,N13)</f>
        <v>1</v>
      </c>
      <c r="R13" s="88">
        <f t="shared" ref="R13" si="0">SUM(F13,I13,L13,O13)</f>
        <v>0</v>
      </c>
      <c r="S13" s="89">
        <f>IF((IF(ISERROR(R13/Q13),0,(R13/Q13)))&gt;1,1,(IF(ISERROR(R13/Q13),0,(R13/Q13))))</f>
        <v>0</v>
      </c>
      <c r="T13" s="89">
        <f>S13*D13</f>
        <v>0</v>
      </c>
      <c r="U13" s="84" t="s">
        <v>350</v>
      </c>
      <c r="V13" s="84" t="s">
        <v>903</v>
      </c>
      <c r="W13" s="485" t="s">
        <v>904</v>
      </c>
      <c r="X13" s="99" t="s">
        <v>905</v>
      </c>
      <c r="Y13" s="168" t="s">
        <v>906</v>
      </c>
      <c r="Z13" s="95" t="s">
        <v>92</v>
      </c>
      <c r="AA13" s="506" t="s">
        <v>907</v>
      </c>
      <c r="AB13" s="95" t="s">
        <v>93</v>
      </c>
      <c r="AC13" s="95" t="s">
        <v>91</v>
      </c>
      <c r="AD13" s="95" t="s">
        <v>94</v>
      </c>
      <c r="AE13" s="95" t="s">
        <v>95</v>
      </c>
      <c r="AF13" s="507">
        <v>1</v>
      </c>
      <c r="AG13" s="486">
        <v>2019</v>
      </c>
      <c r="AH13" s="486">
        <v>2022</v>
      </c>
      <c r="AI13" s="508" t="s">
        <v>96</v>
      </c>
      <c r="AJ13" s="95" t="s">
        <v>97</v>
      </c>
      <c r="AK13" s="99" t="s">
        <v>908</v>
      </c>
      <c r="AL13" s="48"/>
      <c r="AM13" s="49"/>
      <c r="AN13" s="485"/>
      <c r="AO13" s="48"/>
      <c r="AP13" s="485" t="s">
        <v>908</v>
      </c>
      <c r="AQ13" s="509" t="s">
        <v>909</v>
      </c>
      <c r="AR13" s="95" t="s">
        <v>349</v>
      </c>
      <c r="AS13" s="173"/>
      <c r="AT13" s="93" t="s">
        <v>910</v>
      </c>
    </row>
    <row r="14" spans="2:235" s="69" customFormat="1" ht="117" customHeight="1">
      <c r="B14" s="98">
        <v>2</v>
      </c>
      <c r="C14" s="505" t="s">
        <v>911</v>
      </c>
      <c r="D14" s="85">
        <v>0.16</v>
      </c>
      <c r="E14" s="71">
        <v>0.19</v>
      </c>
      <c r="F14" s="71"/>
      <c r="G14" s="87">
        <f>IF(ISERROR(F14/E14),"",(F14/E14))</f>
        <v>0</v>
      </c>
      <c r="H14" s="71">
        <v>0.27</v>
      </c>
      <c r="I14" s="71"/>
      <c r="J14" s="87">
        <f>IF(ISERROR(I14/H14),"",(I14/H14))</f>
        <v>0</v>
      </c>
      <c r="K14" s="71">
        <v>0.27</v>
      </c>
      <c r="L14" s="71"/>
      <c r="M14" s="87">
        <f>IF(ISERROR(L14/K14),"",(L14/K14))</f>
        <v>0</v>
      </c>
      <c r="N14" s="71">
        <v>0.27</v>
      </c>
      <c r="O14" s="71"/>
      <c r="P14" s="87">
        <f>IF(ISERROR(O14/N14),"",(O14/N14))</f>
        <v>0</v>
      </c>
      <c r="Q14" s="71">
        <f t="shared" ref="Q14:R14" si="1">SUM(E14,H14,K14,N14)</f>
        <v>1</v>
      </c>
      <c r="R14" s="71">
        <f t="shared" si="1"/>
        <v>0</v>
      </c>
      <c r="S14" s="89">
        <f>IF((IF(ISERROR(R14/Q14),0,(R14/Q14)))&gt;1,1,(IF(ISERROR(R14/Q14),0,(R14/Q14))))</f>
        <v>0</v>
      </c>
      <c r="T14" s="89">
        <f t="shared" ref="T14" si="2">S14*D14</f>
        <v>0</v>
      </c>
      <c r="U14" s="84" t="s">
        <v>350</v>
      </c>
      <c r="V14" s="84" t="s">
        <v>903</v>
      </c>
      <c r="W14" s="485" t="s">
        <v>351</v>
      </c>
      <c r="X14" s="99" t="s">
        <v>905</v>
      </c>
      <c r="Y14" s="99" t="s">
        <v>906</v>
      </c>
      <c r="Z14" s="95" t="s">
        <v>92</v>
      </c>
      <c r="AA14" s="506" t="s">
        <v>907</v>
      </c>
      <c r="AB14" s="95" t="s">
        <v>93</v>
      </c>
      <c r="AC14" s="95" t="s">
        <v>91</v>
      </c>
      <c r="AD14" s="95" t="s">
        <v>94</v>
      </c>
      <c r="AE14" s="95" t="s">
        <v>95</v>
      </c>
      <c r="AF14" s="507">
        <v>1</v>
      </c>
      <c r="AG14" s="108">
        <v>2019</v>
      </c>
      <c r="AH14" s="108">
        <v>2022</v>
      </c>
      <c r="AI14" s="508" t="s">
        <v>96</v>
      </c>
      <c r="AJ14" s="95" t="s">
        <v>97</v>
      </c>
      <c r="AK14" s="103"/>
      <c r="AL14" s="48"/>
      <c r="AM14" s="49"/>
      <c r="AN14" s="485"/>
      <c r="AO14" s="48"/>
      <c r="AP14" s="485" t="s">
        <v>908</v>
      </c>
      <c r="AQ14" s="172" t="s">
        <v>143</v>
      </c>
      <c r="AR14" s="95" t="s">
        <v>352</v>
      </c>
      <c r="AS14" s="173"/>
      <c r="AT14" s="97" t="s">
        <v>912</v>
      </c>
    </row>
    <row r="15" spans="2:235" s="74" customFormat="1" ht="11.65" customHeight="1">
      <c r="B15" s="114"/>
      <c r="C15" s="69"/>
      <c r="D15" s="510">
        <f>SUM(D13:D14)</f>
        <v>1</v>
      </c>
      <c r="E15" s="69"/>
      <c r="F15" s="69"/>
      <c r="G15" s="69"/>
      <c r="H15" s="69"/>
      <c r="I15" s="69"/>
      <c r="J15" s="69"/>
      <c r="K15" s="69"/>
      <c r="L15" s="69"/>
      <c r="M15" s="69"/>
      <c r="N15" s="69"/>
      <c r="O15" s="69"/>
      <c r="P15" s="69"/>
      <c r="Q15" s="69"/>
      <c r="R15" s="69"/>
      <c r="S15" s="69"/>
      <c r="T15" s="69"/>
      <c r="U15" s="69"/>
      <c r="V15" s="69"/>
      <c r="W15" s="69"/>
      <c r="X15" s="69"/>
      <c r="Y15" s="69"/>
      <c r="Z15" s="114"/>
      <c r="AA15" s="73"/>
      <c r="AB15" s="69"/>
      <c r="AC15" s="69"/>
      <c r="AD15" s="69"/>
      <c r="AE15" s="69"/>
      <c r="AF15" s="73"/>
      <c r="AG15" s="73"/>
      <c r="AH15" s="73"/>
      <c r="AI15" s="69"/>
      <c r="AJ15" s="69"/>
      <c r="AK15" s="69"/>
      <c r="AL15" s="73"/>
      <c r="AM15" s="73"/>
      <c r="AN15" s="73"/>
      <c r="AO15" s="73"/>
      <c r="AP15" s="69"/>
      <c r="AQ15" s="69"/>
      <c r="AR15" s="73"/>
      <c r="AS15" s="73"/>
      <c r="AT15" s="73"/>
      <c r="AU15" s="73"/>
    </row>
    <row r="16" spans="2:235" s="74" customFormat="1" ht="11.65" customHeight="1">
      <c r="B16" s="114"/>
      <c r="C16" s="69"/>
      <c r="D16" s="164"/>
      <c r="E16" s="69"/>
      <c r="F16" s="69"/>
      <c r="G16" s="69"/>
      <c r="H16" s="69"/>
      <c r="I16" s="69"/>
      <c r="J16" s="69"/>
      <c r="K16" s="69"/>
      <c r="L16" s="69"/>
      <c r="M16" s="69"/>
      <c r="N16" s="69"/>
      <c r="O16" s="69"/>
      <c r="P16" s="69"/>
      <c r="Q16" s="69"/>
      <c r="R16" s="69"/>
      <c r="S16" s="69"/>
      <c r="T16" s="69"/>
      <c r="U16" s="69"/>
      <c r="V16" s="69"/>
      <c r="W16" s="69"/>
      <c r="X16" s="69"/>
      <c r="Y16" s="69"/>
      <c r="Z16" s="114"/>
      <c r="AA16" s="73"/>
      <c r="AB16" s="69"/>
      <c r="AC16" s="69"/>
      <c r="AD16" s="69"/>
      <c r="AE16" s="69"/>
      <c r="AF16" s="73"/>
      <c r="AG16" s="73"/>
      <c r="AH16" s="73"/>
      <c r="AI16" s="69"/>
      <c r="AJ16" s="69"/>
      <c r="AK16" s="69"/>
      <c r="AL16" s="73"/>
      <c r="AM16" s="73"/>
      <c r="AN16" s="73"/>
      <c r="AO16" s="73"/>
      <c r="AP16" s="69"/>
      <c r="AQ16" s="69"/>
      <c r="AR16" s="73"/>
      <c r="AS16" s="73"/>
      <c r="AT16" s="73"/>
      <c r="AU16" s="73"/>
    </row>
    <row r="17" spans="2:47" s="74" customFormat="1" ht="11.65" customHeight="1">
      <c r="B17" s="114"/>
      <c r="C17" s="165"/>
      <c r="D17" s="164"/>
      <c r="E17" s="69"/>
      <c r="F17" s="69"/>
      <c r="G17" s="69"/>
      <c r="H17" s="69"/>
      <c r="I17" s="69"/>
      <c r="J17" s="69"/>
      <c r="K17" s="69"/>
      <c r="L17" s="69"/>
      <c r="M17" s="69"/>
      <c r="N17" s="69"/>
      <c r="O17" s="69"/>
      <c r="P17" s="69"/>
      <c r="Q17" s="69"/>
      <c r="R17" s="69"/>
      <c r="S17" s="69"/>
      <c r="T17" s="69"/>
      <c r="U17" s="69"/>
      <c r="V17" s="69"/>
      <c r="W17" s="69"/>
      <c r="X17" s="69"/>
      <c r="Y17" s="69"/>
      <c r="Z17" s="114"/>
      <c r="AA17" s="73"/>
      <c r="AB17" s="69"/>
      <c r="AC17" s="69"/>
      <c r="AD17" s="69"/>
      <c r="AE17" s="69"/>
      <c r="AF17" s="73"/>
      <c r="AG17" s="73"/>
      <c r="AH17" s="73"/>
      <c r="AI17" s="69"/>
      <c r="AJ17" s="69"/>
      <c r="AK17" s="69"/>
      <c r="AL17" s="73"/>
      <c r="AM17" s="73"/>
      <c r="AN17" s="73"/>
      <c r="AO17" s="73"/>
      <c r="AP17" s="69"/>
      <c r="AQ17" s="69"/>
      <c r="AR17" s="73"/>
      <c r="AS17" s="73"/>
      <c r="AT17" s="73"/>
      <c r="AU17" s="73"/>
    </row>
    <row r="18" spans="2:47" s="74" customFormat="1" ht="11.65" customHeight="1">
      <c r="B18" s="114"/>
      <c r="C18" s="69"/>
      <c r="D18" s="164"/>
      <c r="E18" s="69"/>
      <c r="F18" s="69"/>
      <c r="G18" s="69"/>
      <c r="H18" s="69"/>
      <c r="I18" s="69"/>
      <c r="J18" s="69"/>
      <c r="K18" s="69"/>
      <c r="L18" s="69"/>
      <c r="M18" s="69"/>
      <c r="N18" s="69"/>
      <c r="O18" s="69"/>
      <c r="P18" s="69"/>
      <c r="Q18" s="69"/>
      <c r="R18" s="69"/>
      <c r="S18" s="69"/>
      <c r="T18" s="69"/>
      <c r="U18" s="69"/>
      <c r="V18" s="69"/>
      <c r="W18" s="69"/>
      <c r="X18" s="69"/>
      <c r="Y18" s="69"/>
      <c r="Z18" s="114"/>
      <c r="AA18" s="73"/>
      <c r="AB18" s="69"/>
      <c r="AC18" s="69"/>
      <c r="AD18" s="69"/>
      <c r="AE18" s="69"/>
      <c r="AF18" s="73"/>
      <c r="AG18" s="73"/>
      <c r="AH18" s="73"/>
      <c r="AI18" s="69"/>
      <c r="AJ18" s="69"/>
      <c r="AK18" s="69"/>
      <c r="AL18" s="73"/>
      <c r="AM18" s="73"/>
      <c r="AN18" s="73"/>
      <c r="AO18" s="73"/>
      <c r="AP18" s="69"/>
      <c r="AQ18" s="69"/>
      <c r="AR18" s="73"/>
      <c r="AS18" s="73"/>
      <c r="AT18" s="73"/>
      <c r="AU18" s="73"/>
    </row>
    <row r="19" spans="2:47" s="74" customFormat="1" ht="11.65" customHeight="1">
      <c r="B19" s="114"/>
      <c r="C19" s="69"/>
      <c r="D19" s="164"/>
      <c r="E19" s="69"/>
      <c r="F19" s="69"/>
      <c r="G19" s="69"/>
      <c r="H19" s="69"/>
      <c r="I19" s="69"/>
      <c r="J19" s="69"/>
      <c r="K19" s="69"/>
      <c r="L19" s="69"/>
      <c r="M19" s="69"/>
      <c r="N19" s="69"/>
      <c r="O19" s="69"/>
      <c r="P19" s="69"/>
      <c r="Q19" s="69"/>
      <c r="R19" s="69"/>
      <c r="S19" s="69"/>
      <c r="T19" s="69"/>
      <c r="U19" s="69"/>
      <c r="V19" s="69"/>
      <c r="W19" s="69"/>
      <c r="X19" s="69"/>
      <c r="Y19" s="69"/>
      <c r="Z19" s="114"/>
      <c r="AA19" s="73"/>
      <c r="AB19" s="69"/>
      <c r="AC19" s="69"/>
      <c r="AD19" s="69"/>
      <c r="AE19" s="69"/>
      <c r="AF19" s="73"/>
      <c r="AG19" s="73"/>
      <c r="AH19" s="73"/>
      <c r="AI19" s="69"/>
      <c r="AJ19" s="69"/>
      <c r="AK19" s="69"/>
      <c r="AL19" s="73"/>
      <c r="AM19" s="73"/>
      <c r="AN19" s="73"/>
      <c r="AO19" s="73"/>
      <c r="AP19" s="69"/>
      <c r="AQ19" s="69"/>
      <c r="AR19" s="73"/>
      <c r="AS19" s="73"/>
      <c r="AT19" s="73"/>
      <c r="AU19" s="73"/>
    </row>
    <row r="20" spans="2:47" s="74" customFormat="1" ht="11.65" customHeight="1">
      <c r="B20" s="114"/>
      <c r="C20" s="69"/>
      <c r="D20" s="164"/>
      <c r="E20" s="69"/>
      <c r="F20" s="69"/>
      <c r="G20" s="69"/>
      <c r="H20" s="69"/>
      <c r="I20" s="69"/>
      <c r="J20" s="69"/>
      <c r="K20" s="69"/>
      <c r="L20" s="69"/>
      <c r="M20" s="69"/>
      <c r="N20" s="69"/>
      <c r="O20" s="69"/>
      <c r="P20" s="69"/>
      <c r="Q20" s="69"/>
      <c r="R20" s="69"/>
      <c r="S20" s="69"/>
      <c r="T20" s="69"/>
      <c r="U20" s="69"/>
      <c r="V20" s="69"/>
      <c r="W20" s="69"/>
      <c r="X20" s="69"/>
      <c r="Y20" s="69"/>
      <c r="Z20" s="114"/>
      <c r="AA20" s="73"/>
      <c r="AB20" s="69"/>
      <c r="AC20" s="69"/>
      <c r="AD20" s="69"/>
      <c r="AE20" s="69"/>
      <c r="AF20" s="73"/>
      <c r="AG20" s="73"/>
      <c r="AH20" s="73"/>
      <c r="AI20" s="69"/>
      <c r="AJ20" s="69"/>
      <c r="AK20" s="69"/>
      <c r="AL20" s="73"/>
      <c r="AM20" s="73"/>
      <c r="AN20" s="73"/>
      <c r="AO20" s="73"/>
      <c r="AP20" s="69"/>
      <c r="AQ20" s="69"/>
      <c r="AR20" s="73"/>
      <c r="AS20" s="73"/>
      <c r="AT20" s="73"/>
      <c r="AU20" s="73"/>
    </row>
    <row r="21" spans="2:47" s="74" customFormat="1" ht="11.65" customHeight="1">
      <c r="B21" s="114"/>
      <c r="C21" s="69"/>
      <c r="D21" s="164"/>
      <c r="E21" s="69"/>
      <c r="F21" s="69"/>
      <c r="G21" s="69"/>
      <c r="H21" s="69"/>
      <c r="I21" s="69"/>
      <c r="J21" s="69"/>
      <c r="K21" s="69"/>
      <c r="L21" s="69"/>
      <c r="M21" s="69"/>
      <c r="N21" s="69"/>
      <c r="O21" s="69"/>
      <c r="P21" s="69"/>
      <c r="Q21" s="69"/>
      <c r="R21" s="69"/>
      <c r="S21" s="69"/>
      <c r="T21" s="69"/>
      <c r="U21" s="69"/>
      <c r="V21" s="69"/>
      <c r="W21" s="69"/>
      <c r="X21" s="69"/>
      <c r="Y21" s="69"/>
      <c r="Z21" s="114"/>
      <c r="AA21" s="73"/>
      <c r="AB21" s="69"/>
      <c r="AC21" s="69"/>
      <c r="AD21" s="69"/>
      <c r="AE21" s="69"/>
      <c r="AF21" s="73"/>
      <c r="AG21" s="73"/>
      <c r="AH21" s="73"/>
      <c r="AI21" s="69"/>
      <c r="AJ21" s="69"/>
      <c r="AK21" s="69"/>
      <c r="AL21" s="73"/>
      <c r="AM21" s="73"/>
      <c r="AN21" s="73"/>
      <c r="AO21" s="73"/>
      <c r="AP21" s="69"/>
      <c r="AQ21" s="69"/>
      <c r="AR21" s="73"/>
      <c r="AS21" s="73"/>
      <c r="AT21" s="73"/>
      <c r="AU21" s="73"/>
    </row>
    <row r="22" spans="2:47" s="74" customFormat="1" ht="11.65" customHeight="1">
      <c r="B22" s="114"/>
      <c r="C22" s="69"/>
      <c r="D22" s="164"/>
      <c r="E22" s="69"/>
      <c r="F22" s="69"/>
      <c r="G22" s="69"/>
      <c r="H22" s="69"/>
      <c r="I22" s="69"/>
      <c r="J22" s="69"/>
      <c r="K22" s="69"/>
      <c r="L22" s="69"/>
      <c r="M22" s="69"/>
      <c r="N22" s="69"/>
      <c r="O22" s="69"/>
      <c r="P22" s="69"/>
      <c r="Q22" s="69"/>
      <c r="R22" s="69"/>
      <c r="S22" s="69"/>
      <c r="T22" s="69"/>
      <c r="U22" s="69"/>
      <c r="V22" s="69"/>
      <c r="W22" s="69"/>
      <c r="X22" s="69"/>
      <c r="Y22" s="69"/>
      <c r="Z22" s="114"/>
      <c r="AA22" s="73"/>
      <c r="AB22" s="69"/>
      <c r="AC22" s="69"/>
      <c r="AD22" s="69"/>
      <c r="AE22" s="69"/>
      <c r="AF22" s="73"/>
      <c r="AG22" s="73"/>
      <c r="AH22" s="73"/>
      <c r="AI22" s="69"/>
      <c r="AJ22" s="69"/>
      <c r="AK22" s="69"/>
      <c r="AL22" s="73"/>
      <c r="AM22" s="73"/>
      <c r="AN22" s="73"/>
      <c r="AO22" s="73"/>
      <c r="AP22" s="69"/>
      <c r="AQ22" s="69"/>
      <c r="AR22" s="73"/>
      <c r="AS22" s="73"/>
      <c r="AT22" s="73"/>
      <c r="AU22" s="73"/>
    </row>
    <row r="23" spans="2:47" s="74" customFormat="1" ht="11.65" customHeight="1">
      <c r="B23" s="114"/>
      <c r="C23" s="69"/>
      <c r="D23" s="164"/>
      <c r="E23" s="69"/>
      <c r="F23" s="69"/>
      <c r="G23" s="69"/>
      <c r="H23" s="69"/>
      <c r="I23" s="69"/>
      <c r="J23" s="69"/>
      <c r="K23" s="69"/>
      <c r="L23" s="69"/>
      <c r="M23" s="69"/>
      <c r="N23" s="69"/>
      <c r="O23" s="69"/>
      <c r="P23" s="69"/>
      <c r="Q23" s="69"/>
      <c r="R23" s="69"/>
      <c r="S23" s="69"/>
      <c r="T23" s="69"/>
      <c r="U23" s="69"/>
      <c r="V23" s="69"/>
      <c r="W23" s="69"/>
      <c r="X23" s="69"/>
      <c r="Y23" s="69"/>
      <c r="Z23" s="114"/>
      <c r="AA23" s="73"/>
      <c r="AB23" s="69"/>
      <c r="AC23" s="69"/>
      <c r="AD23" s="69"/>
      <c r="AE23" s="69"/>
      <c r="AF23" s="73"/>
      <c r="AG23" s="73"/>
      <c r="AH23" s="73"/>
      <c r="AI23" s="69"/>
      <c r="AJ23" s="69"/>
      <c r="AK23" s="69"/>
      <c r="AL23" s="73"/>
      <c r="AM23" s="73"/>
      <c r="AN23" s="73"/>
      <c r="AO23" s="73"/>
      <c r="AP23" s="69"/>
      <c r="AQ23" s="69"/>
      <c r="AR23" s="73"/>
      <c r="AS23" s="73"/>
      <c r="AT23" s="73"/>
      <c r="AU23" s="73"/>
    </row>
    <row r="24" spans="2:47" s="74" customFormat="1" ht="14.1" customHeight="1">
      <c r="B24" s="114"/>
      <c r="C24" s="69"/>
      <c r="D24" s="164"/>
      <c r="E24" s="69"/>
      <c r="F24" s="69"/>
      <c r="G24" s="69"/>
      <c r="H24" s="69"/>
      <c r="I24" s="69"/>
      <c r="J24" s="69"/>
      <c r="K24" s="69"/>
      <c r="L24" s="69"/>
      <c r="M24" s="69"/>
      <c r="N24" s="69"/>
      <c r="O24" s="69"/>
      <c r="P24" s="69"/>
      <c r="Q24" s="69"/>
      <c r="R24" s="69"/>
      <c r="S24" s="69"/>
      <c r="T24" s="69"/>
      <c r="U24" s="69"/>
      <c r="V24" s="69"/>
      <c r="W24" s="69"/>
      <c r="X24" s="69"/>
      <c r="Y24" s="69"/>
      <c r="Z24" s="114"/>
      <c r="AA24" s="73"/>
      <c r="AB24" s="69"/>
      <c r="AC24" s="69"/>
      <c r="AD24" s="69"/>
      <c r="AE24" s="69"/>
      <c r="AF24" s="73"/>
      <c r="AG24" s="73"/>
      <c r="AH24" s="73"/>
      <c r="AI24" s="69"/>
      <c r="AJ24" s="69"/>
      <c r="AK24" s="69"/>
      <c r="AL24" s="73"/>
      <c r="AM24" s="73"/>
      <c r="AN24" s="73"/>
      <c r="AO24" s="73"/>
      <c r="AP24" s="69"/>
      <c r="AQ24" s="69"/>
      <c r="AR24" s="73"/>
      <c r="AS24" s="73"/>
      <c r="AT24" s="73"/>
      <c r="AU24" s="73"/>
    </row>
    <row r="25" spans="2:47" s="74" customFormat="1" ht="11.65" customHeight="1">
      <c r="B25" s="114"/>
      <c r="C25"/>
      <c r="D25" s="164"/>
      <c r="E25" s="69"/>
      <c r="F25" s="69"/>
      <c r="G25" s="69"/>
      <c r="H25" s="69"/>
      <c r="I25" s="69"/>
      <c r="J25" s="69"/>
      <c r="K25" s="69"/>
      <c r="L25" s="69"/>
      <c r="M25" s="69"/>
      <c r="N25" s="69"/>
      <c r="O25" s="69"/>
      <c r="P25" s="69"/>
      <c r="Q25" s="69"/>
      <c r="R25" s="69"/>
      <c r="S25" s="69"/>
      <c r="T25" s="69"/>
      <c r="U25" s="69"/>
      <c r="V25" s="69"/>
      <c r="W25" s="69"/>
      <c r="X25" s="69"/>
      <c r="Y25" s="69"/>
      <c r="Z25" s="114"/>
      <c r="AA25" s="73"/>
      <c r="AB25" s="69"/>
      <c r="AC25" s="69"/>
      <c r="AD25" s="69"/>
      <c r="AE25" s="69"/>
      <c r="AF25" s="73"/>
      <c r="AG25" s="73"/>
      <c r="AH25" s="73"/>
      <c r="AI25" s="69"/>
      <c r="AJ25" s="69"/>
      <c r="AK25" s="69"/>
      <c r="AL25" s="73"/>
      <c r="AM25" s="73"/>
      <c r="AN25" s="73"/>
      <c r="AO25" s="73"/>
      <c r="AP25" s="69"/>
      <c r="AQ25" s="69"/>
      <c r="AR25" s="73"/>
      <c r="AS25" s="73"/>
      <c r="AT25" s="73"/>
      <c r="AU25" s="73"/>
    </row>
    <row r="26" spans="2:47" s="74" customFormat="1" ht="11.65" customHeight="1">
      <c r="B26" s="114"/>
      <c r="C26" s="69"/>
      <c r="D26" s="164"/>
      <c r="E26" s="69"/>
      <c r="F26" s="69"/>
      <c r="G26" s="69"/>
      <c r="H26" s="69"/>
      <c r="I26" s="69"/>
      <c r="J26" s="69"/>
      <c r="K26" s="69"/>
      <c r="L26" s="69"/>
      <c r="M26" s="69"/>
      <c r="N26" s="69"/>
      <c r="O26" s="69"/>
      <c r="P26" s="69"/>
      <c r="Q26" s="69"/>
      <c r="R26" s="69"/>
      <c r="S26" s="69"/>
      <c r="T26" s="69"/>
      <c r="U26" s="69"/>
      <c r="V26" s="69"/>
      <c r="W26" s="69"/>
      <c r="X26" s="69"/>
      <c r="Y26" s="69"/>
      <c r="Z26" s="114"/>
      <c r="AA26" s="73"/>
      <c r="AB26" s="69"/>
      <c r="AC26" s="69"/>
      <c r="AD26" s="69"/>
      <c r="AE26" s="69"/>
      <c r="AF26" s="73"/>
      <c r="AG26" s="73"/>
      <c r="AH26" s="73"/>
      <c r="AI26" s="69"/>
      <c r="AJ26" s="69"/>
      <c r="AK26" s="69"/>
      <c r="AL26" s="73"/>
      <c r="AM26" s="73"/>
      <c r="AN26" s="73"/>
      <c r="AO26" s="73"/>
      <c r="AP26" s="69"/>
      <c r="AQ26" s="69"/>
      <c r="AR26" s="73"/>
      <c r="AS26" s="73"/>
      <c r="AT26" s="73"/>
      <c r="AU26" s="73"/>
    </row>
    <row r="27" spans="2:47" s="74" customFormat="1" ht="11.65" customHeight="1">
      <c r="B27" s="114"/>
      <c r="C27" s="69"/>
      <c r="D27" s="164"/>
      <c r="E27" s="69"/>
      <c r="F27" s="69"/>
      <c r="G27" s="69"/>
      <c r="H27" s="69"/>
      <c r="I27" s="69"/>
      <c r="J27" s="69"/>
      <c r="K27" s="69"/>
      <c r="L27" s="69"/>
      <c r="M27" s="69"/>
      <c r="N27" s="69"/>
      <c r="O27" s="69"/>
      <c r="P27" s="69"/>
      <c r="Q27" s="69"/>
      <c r="R27" s="69"/>
      <c r="S27" s="69"/>
      <c r="T27" s="69"/>
      <c r="U27" s="69"/>
      <c r="V27" s="69"/>
      <c r="W27" s="69"/>
      <c r="X27" s="69"/>
      <c r="Y27" s="69"/>
      <c r="Z27" s="114"/>
      <c r="AA27" s="73"/>
      <c r="AB27" s="69"/>
      <c r="AC27" s="69"/>
      <c r="AD27" s="69"/>
      <c r="AE27" s="69"/>
      <c r="AF27" s="73"/>
      <c r="AG27" s="73"/>
      <c r="AH27" s="73"/>
      <c r="AI27" s="69"/>
      <c r="AJ27" s="69"/>
      <c r="AK27" s="69"/>
      <c r="AL27" s="73"/>
      <c r="AM27" s="73"/>
      <c r="AN27" s="73"/>
      <c r="AO27" s="73"/>
      <c r="AP27" s="69"/>
      <c r="AQ27" s="69"/>
      <c r="AR27" s="73"/>
      <c r="AS27" s="73"/>
      <c r="AT27" s="73"/>
      <c r="AU27" s="73"/>
    </row>
    <row r="28" spans="2:47" s="74" customFormat="1" ht="11.65" customHeight="1">
      <c r="B28" s="114"/>
      <c r="C28" s="69"/>
      <c r="D28" s="164"/>
      <c r="E28" s="69"/>
      <c r="F28" s="69"/>
      <c r="G28" s="69"/>
      <c r="H28" s="69"/>
      <c r="I28" s="69"/>
      <c r="J28" s="69"/>
      <c r="K28" s="69"/>
      <c r="L28" s="69"/>
      <c r="M28" s="69"/>
      <c r="N28" s="69"/>
      <c r="O28" s="69"/>
      <c r="P28" s="69"/>
      <c r="Q28" s="69"/>
      <c r="R28" s="69"/>
      <c r="S28" s="69"/>
      <c r="T28" s="69"/>
      <c r="U28" s="69"/>
      <c r="V28" s="69"/>
      <c r="W28" s="69"/>
      <c r="X28" s="69"/>
      <c r="Y28" s="69"/>
      <c r="Z28" s="114"/>
      <c r="AA28" s="73"/>
      <c r="AB28" s="69"/>
      <c r="AC28" s="69"/>
      <c r="AD28" s="69"/>
      <c r="AE28" s="69"/>
      <c r="AF28" s="73"/>
      <c r="AG28" s="73"/>
      <c r="AH28" s="73"/>
      <c r="AI28" s="69"/>
      <c r="AJ28" s="69"/>
      <c r="AK28" s="69"/>
      <c r="AL28" s="73"/>
      <c r="AM28" s="73"/>
      <c r="AN28" s="73"/>
      <c r="AO28" s="73"/>
      <c r="AP28" s="69"/>
      <c r="AQ28" s="69"/>
      <c r="AR28" s="73"/>
      <c r="AS28" s="73"/>
      <c r="AT28" s="73"/>
      <c r="AU28" s="73"/>
    </row>
    <row r="29" spans="2:47" s="74" customFormat="1" ht="11.65" customHeight="1">
      <c r="B29" s="114"/>
      <c r="C29" s="69"/>
      <c r="D29" s="164"/>
      <c r="E29" s="69"/>
      <c r="F29" s="69"/>
      <c r="G29" s="69"/>
      <c r="H29" s="69"/>
      <c r="I29" s="69"/>
      <c r="J29" s="69"/>
      <c r="K29" s="69"/>
      <c r="L29" s="69"/>
      <c r="M29" s="69"/>
      <c r="N29" s="69"/>
      <c r="O29" s="69"/>
      <c r="P29" s="69"/>
      <c r="Q29" s="69"/>
      <c r="R29" s="69"/>
      <c r="S29" s="69"/>
      <c r="T29" s="69"/>
      <c r="U29" s="69"/>
      <c r="V29" s="69"/>
      <c r="W29" s="69"/>
      <c r="X29" s="69"/>
      <c r="Y29" s="69"/>
      <c r="Z29" s="114"/>
      <c r="AA29" s="73"/>
      <c r="AB29" s="69"/>
      <c r="AC29" s="69"/>
      <c r="AD29" s="69"/>
      <c r="AE29" s="69"/>
      <c r="AF29" s="73"/>
      <c r="AG29" s="73"/>
      <c r="AH29" s="73"/>
      <c r="AI29" s="69"/>
      <c r="AJ29" s="69"/>
      <c r="AK29" s="69"/>
      <c r="AL29" s="73"/>
      <c r="AM29" s="73"/>
      <c r="AN29" s="73"/>
      <c r="AO29" s="73"/>
      <c r="AP29" s="69"/>
      <c r="AQ29" s="69"/>
      <c r="AR29" s="73"/>
      <c r="AS29" s="73"/>
      <c r="AT29" s="73"/>
      <c r="AU29" s="73"/>
    </row>
    <row r="30" spans="2:47" s="74" customFormat="1" ht="12.6" customHeight="1">
      <c r="B30" s="114"/>
      <c r="C30" s="69"/>
      <c r="D30" s="164"/>
      <c r="E30" s="69"/>
      <c r="F30" s="69"/>
      <c r="G30" s="69"/>
      <c r="H30" s="69"/>
      <c r="I30" s="69"/>
      <c r="J30" s="69"/>
      <c r="K30" s="69"/>
      <c r="L30" s="69"/>
      <c r="M30" s="69"/>
      <c r="N30" s="69"/>
      <c r="O30" s="69"/>
      <c r="P30" s="69"/>
      <c r="Q30" s="69"/>
      <c r="R30" s="69"/>
      <c r="S30" s="69"/>
      <c r="T30" s="69"/>
      <c r="U30" s="69"/>
      <c r="V30" s="69"/>
      <c r="W30" s="69"/>
      <c r="X30" s="69"/>
      <c r="Y30" s="69"/>
      <c r="Z30" s="114"/>
      <c r="AA30" s="73"/>
      <c r="AB30" s="69"/>
      <c r="AC30" s="69"/>
      <c r="AD30" s="69"/>
      <c r="AE30" s="69"/>
      <c r="AF30" s="73"/>
      <c r="AG30" s="73"/>
      <c r="AH30" s="73"/>
      <c r="AI30" s="69"/>
      <c r="AJ30" s="69"/>
      <c r="AK30" s="69"/>
      <c r="AL30" s="73"/>
      <c r="AM30" s="73"/>
      <c r="AN30" s="73"/>
      <c r="AO30" s="73"/>
      <c r="AP30" s="69"/>
      <c r="AQ30" s="69"/>
      <c r="AR30" s="73"/>
      <c r="AS30" s="73"/>
      <c r="AT30" s="73"/>
      <c r="AU30" s="73"/>
    </row>
    <row r="31" spans="2:47" s="74" customFormat="1" ht="12.6" customHeight="1">
      <c r="B31" s="114"/>
      <c r="C31" s="69"/>
      <c r="D31" s="164"/>
      <c r="E31" s="69"/>
      <c r="F31" s="69"/>
      <c r="G31" s="69"/>
      <c r="H31" s="69"/>
      <c r="I31" s="69"/>
      <c r="J31" s="69"/>
      <c r="K31" s="69"/>
      <c r="L31" s="69"/>
      <c r="M31" s="69"/>
      <c r="N31" s="69"/>
      <c r="O31" s="69"/>
      <c r="P31" s="69"/>
      <c r="Q31" s="69"/>
      <c r="R31" s="69"/>
      <c r="S31" s="69"/>
      <c r="T31" s="69"/>
      <c r="U31" s="69"/>
      <c r="V31" s="69"/>
      <c r="W31" s="69"/>
      <c r="X31" s="69"/>
      <c r="Y31" s="69"/>
      <c r="Z31" s="114"/>
      <c r="AA31" s="73"/>
      <c r="AB31" s="69"/>
      <c r="AC31" s="69"/>
      <c r="AD31" s="69"/>
      <c r="AE31" s="69"/>
      <c r="AF31" s="73"/>
      <c r="AG31" s="73"/>
      <c r="AH31" s="73"/>
      <c r="AI31" s="69"/>
      <c r="AJ31" s="69"/>
      <c r="AK31" s="69"/>
      <c r="AL31" s="73"/>
      <c r="AM31" s="73"/>
      <c r="AN31" s="73"/>
      <c r="AO31" s="73"/>
      <c r="AP31" s="69"/>
      <c r="AQ31" s="69"/>
      <c r="AR31" s="73"/>
      <c r="AS31" s="73"/>
      <c r="AT31" s="73"/>
      <c r="AU31" s="73"/>
    </row>
    <row r="32" spans="2:47" s="74" customFormat="1" ht="11.65" customHeight="1">
      <c r="B32" s="114"/>
      <c r="C32" s="69"/>
      <c r="D32" s="164"/>
      <c r="E32" s="69"/>
      <c r="F32" s="69"/>
      <c r="G32" s="69"/>
      <c r="H32" s="69"/>
      <c r="I32" s="69"/>
      <c r="J32" s="69"/>
      <c r="K32" s="69"/>
      <c r="L32" s="69"/>
      <c r="M32" s="69"/>
      <c r="N32" s="69"/>
      <c r="O32" s="69"/>
      <c r="P32" s="69"/>
      <c r="Q32" s="69"/>
      <c r="R32" s="69"/>
      <c r="S32" s="69"/>
      <c r="T32" s="69"/>
      <c r="U32" s="69"/>
      <c r="V32" s="69"/>
      <c r="W32" s="69"/>
      <c r="X32" s="69"/>
      <c r="Y32" s="69"/>
      <c r="Z32" s="114"/>
      <c r="AA32" s="73"/>
      <c r="AB32" s="69"/>
      <c r="AC32" s="69"/>
      <c r="AD32" s="69"/>
      <c r="AE32" s="69"/>
      <c r="AF32" s="73"/>
      <c r="AG32" s="73"/>
      <c r="AH32" s="73"/>
      <c r="AI32" s="69"/>
      <c r="AJ32" s="69"/>
      <c r="AK32" s="69"/>
      <c r="AL32" s="73"/>
      <c r="AM32" s="73"/>
      <c r="AN32" s="73"/>
      <c r="AO32" s="73"/>
      <c r="AP32" s="69"/>
      <c r="AQ32" s="69"/>
      <c r="AR32" s="73"/>
      <c r="AS32" s="73"/>
      <c r="AT32" s="73"/>
      <c r="AU32" s="73"/>
    </row>
    <row r="33" spans="2:47" s="74" customFormat="1" ht="11.65" customHeight="1">
      <c r="B33" s="114"/>
      <c r="C33" s="69"/>
      <c r="D33" s="164"/>
      <c r="E33" s="69"/>
      <c r="F33" s="69"/>
      <c r="G33" s="69"/>
      <c r="H33" s="69"/>
      <c r="I33" s="69"/>
      <c r="J33" s="69"/>
      <c r="K33" s="69"/>
      <c r="L33" s="69"/>
      <c r="M33" s="69"/>
      <c r="N33" s="69"/>
      <c r="O33" s="69"/>
      <c r="P33" s="69"/>
      <c r="Q33" s="69"/>
      <c r="R33" s="69"/>
      <c r="S33" s="69"/>
      <c r="T33" s="69"/>
      <c r="U33" s="69"/>
      <c r="V33" s="69"/>
      <c r="W33" s="69"/>
      <c r="X33" s="69"/>
      <c r="Y33" s="69"/>
      <c r="Z33" s="114"/>
      <c r="AA33" s="73"/>
      <c r="AB33" s="69"/>
      <c r="AC33" s="69"/>
      <c r="AD33" s="69"/>
      <c r="AE33" s="69"/>
      <c r="AF33" s="73"/>
      <c r="AG33" s="73"/>
      <c r="AH33" s="73"/>
      <c r="AI33" s="69"/>
      <c r="AJ33" s="69"/>
      <c r="AK33" s="69"/>
      <c r="AL33" s="73"/>
      <c r="AM33" s="73"/>
      <c r="AN33" s="73"/>
      <c r="AO33" s="73"/>
      <c r="AP33" s="69"/>
      <c r="AQ33" s="69"/>
      <c r="AR33" s="73"/>
      <c r="AS33" s="73"/>
      <c r="AT33" s="73"/>
      <c r="AU33" s="73"/>
    </row>
    <row r="34" spans="2:47" s="74" customFormat="1" ht="14.1" customHeight="1">
      <c r="C34" s="73"/>
      <c r="D34" s="73"/>
      <c r="E34" s="73"/>
      <c r="F34" s="73"/>
      <c r="G34" s="73"/>
      <c r="H34" s="73"/>
      <c r="I34" s="73"/>
      <c r="J34" s="73"/>
      <c r="K34" s="73"/>
      <c r="L34" s="73"/>
      <c r="M34" s="73"/>
      <c r="N34" s="73"/>
      <c r="O34" s="73"/>
      <c r="P34" s="73"/>
      <c r="Q34" s="73"/>
      <c r="R34" s="73"/>
      <c r="S34" s="73"/>
      <c r="T34" s="73"/>
      <c r="U34" s="73"/>
      <c r="V34" s="73"/>
      <c r="W34" s="73"/>
      <c r="X34" s="73"/>
      <c r="Y34" s="73"/>
      <c r="Z34" s="114"/>
      <c r="AA34" s="73"/>
      <c r="AB34" s="69"/>
      <c r="AC34" s="69"/>
      <c r="AD34" s="69"/>
      <c r="AE34" s="69"/>
      <c r="AF34" s="73"/>
      <c r="AG34" s="73"/>
      <c r="AH34" s="73"/>
      <c r="AI34" s="69"/>
      <c r="AJ34" s="69"/>
      <c r="AK34" s="69"/>
      <c r="AL34" s="73"/>
      <c r="AM34" s="73"/>
      <c r="AN34" s="73"/>
      <c r="AO34" s="73"/>
      <c r="AP34" s="69"/>
      <c r="AQ34" s="69"/>
      <c r="AR34" s="73"/>
      <c r="AS34" s="73"/>
      <c r="AT34" s="73"/>
      <c r="AU34" s="73"/>
    </row>
    <row r="35" spans="2:47" s="74" customFormat="1" ht="11.65" customHeight="1">
      <c r="C35" s="73"/>
      <c r="D35" s="73"/>
      <c r="E35" s="73"/>
      <c r="F35" s="73"/>
      <c r="G35" s="73"/>
      <c r="H35" s="73"/>
      <c r="I35" s="73"/>
      <c r="J35" s="73"/>
      <c r="K35" s="73"/>
      <c r="L35" s="73"/>
      <c r="M35" s="73"/>
      <c r="N35" s="73"/>
      <c r="O35" s="73"/>
      <c r="P35" s="73"/>
      <c r="Q35" s="73"/>
      <c r="R35" s="73"/>
      <c r="S35" s="73"/>
      <c r="T35" s="73"/>
      <c r="U35" s="73"/>
      <c r="V35" s="73"/>
      <c r="W35" s="73"/>
      <c r="X35" s="73"/>
      <c r="Y35" s="73"/>
      <c r="Z35" s="114"/>
      <c r="AA35" s="73"/>
      <c r="AB35" s="69"/>
      <c r="AC35" s="69"/>
      <c r="AD35" s="69"/>
      <c r="AE35" s="69"/>
      <c r="AF35" s="73"/>
      <c r="AG35" s="73"/>
      <c r="AH35" s="73"/>
      <c r="AI35" s="69"/>
      <c r="AJ35" s="69"/>
      <c r="AK35" s="69"/>
      <c r="AL35" s="73"/>
      <c r="AM35" s="73"/>
      <c r="AN35" s="73"/>
      <c r="AO35" s="73"/>
      <c r="AP35" s="69"/>
      <c r="AQ35" s="69"/>
      <c r="AR35" s="73"/>
      <c r="AS35" s="73"/>
      <c r="AT35" s="73"/>
      <c r="AU35" s="73"/>
    </row>
    <row r="36" spans="2:47" s="74" customFormat="1" ht="11.65" customHeight="1">
      <c r="C36" s="73"/>
      <c r="D36" s="73"/>
      <c r="E36" s="73"/>
      <c r="F36" s="73"/>
      <c r="G36" s="73"/>
      <c r="H36" s="73"/>
      <c r="I36" s="73"/>
      <c r="J36" s="73"/>
      <c r="K36" s="73"/>
      <c r="L36" s="73"/>
      <c r="M36" s="73"/>
      <c r="N36" s="73"/>
      <c r="O36" s="73"/>
      <c r="P36" s="73"/>
      <c r="Q36" s="73"/>
      <c r="R36" s="73"/>
      <c r="S36" s="73"/>
      <c r="T36" s="73"/>
      <c r="U36" s="73"/>
      <c r="V36" s="73"/>
      <c r="W36" s="73"/>
      <c r="X36" s="73"/>
      <c r="Y36" s="73"/>
      <c r="Z36" s="114"/>
      <c r="AA36" s="73"/>
      <c r="AB36" s="69"/>
      <c r="AC36" s="69"/>
      <c r="AD36" s="69"/>
      <c r="AE36" s="69"/>
      <c r="AF36" s="73"/>
      <c r="AG36" s="73"/>
      <c r="AH36" s="73"/>
      <c r="AI36" s="69"/>
      <c r="AJ36" s="69"/>
      <c r="AK36" s="69"/>
      <c r="AL36" s="73"/>
      <c r="AM36" s="73"/>
      <c r="AN36" s="73"/>
      <c r="AO36" s="73"/>
      <c r="AP36" s="69"/>
      <c r="AQ36" s="69"/>
      <c r="AR36" s="73"/>
      <c r="AS36" s="73"/>
      <c r="AT36" s="73"/>
      <c r="AU36" s="73"/>
    </row>
    <row r="37" spans="2:47" s="74" customFormat="1" ht="11.65" customHeight="1">
      <c r="C37" s="73"/>
      <c r="D37" s="73"/>
      <c r="E37" s="73"/>
      <c r="F37" s="73"/>
      <c r="G37" s="73"/>
      <c r="H37" s="73"/>
      <c r="I37" s="73"/>
      <c r="J37" s="73"/>
      <c r="K37" s="73"/>
      <c r="L37" s="73"/>
      <c r="M37" s="73"/>
      <c r="N37" s="73"/>
      <c r="O37" s="73"/>
      <c r="P37" s="73"/>
      <c r="Q37" s="73"/>
      <c r="R37" s="73"/>
      <c r="S37" s="73"/>
      <c r="T37" s="73"/>
      <c r="U37" s="73"/>
      <c r="V37" s="73"/>
      <c r="W37" s="73"/>
      <c r="X37" s="73"/>
      <c r="Y37" s="73"/>
      <c r="Z37" s="114"/>
      <c r="AA37" s="73"/>
      <c r="AB37" s="69"/>
      <c r="AC37" s="69"/>
      <c r="AD37" s="69"/>
      <c r="AE37" s="69"/>
      <c r="AF37" s="73"/>
      <c r="AG37" s="73"/>
      <c r="AH37" s="73"/>
      <c r="AI37" s="69"/>
      <c r="AJ37" s="69"/>
      <c r="AK37" s="69"/>
      <c r="AL37" s="73"/>
      <c r="AM37" s="73"/>
      <c r="AN37" s="73"/>
      <c r="AO37" s="73"/>
      <c r="AP37" s="69"/>
      <c r="AQ37" s="69"/>
      <c r="AR37" s="73"/>
      <c r="AS37" s="73"/>
      <c r="AT37" s="73"/>
      <c r="AU37" s="73"/>
    </row>
  </sheetData>
  <sheetProtection selectLockedCells="1" selectUnlockedCells="1"/>
  <mergeCells count="47">
    <mergeCell ref="AM7:AT7"/>
    <mergeCell ref="B8:C8"/>
    <mergeCell ref="D8:AL8"/>
    <mergeCell ref="AN8:AT8"/>
    <mergeCell ref="B7:C7"/>
    <mergeCell ref="D7:Z7"/>
    <mergeCell ref="AA7:AB7"/>
    <mergeCell ref="AC7:AJ7"/>
    <mergeCell ref="AK7:AL7"/>
    <mergeCell ref="B11:B12"/>
    <mergeCell ref="C11:C12"/>
    <mergeCell ref="D11:D12"/>
    <mergeCell ref="E11:G11"/>
    <mergeCell ref="H11:J11"/>
    <mergeCell ref="K11:M11"/>
    <mergeCell ref="X11:Y11"/>
    <mergeCell ref="Z11:Z12"/>
    <mergeCell ref="AA11:AA12"/>
    <mergeCell ref="AB11:AB12"/>
    <mergeCell ref="AC11:AC12"/>
    <mergeCell ref="AD11:AD12"/>
    <mergeCell ref="AE11:AE12"/>
    <mergeCell ref="AF11:AH11"/>
    <mergeCell ref="AI11:AI12"/>
    <mergeCell ref="B9:AT9"/>
    <mergeCell ref="N11:P11"/>
    <mergeCell ref="Q11:S11"/>
    <mergeCell ref="U11:U12"/>
    <mergeCell ref="V11:V12"/>
    <mergeCell ref="W11:W12"/>
    <mergeCell ref="AT11:AT12"/>
    <mergeCell ref="B10:D10"/>
    <mergeCell ref="E10:T10"/>
    <mergeCell ref="U10:AT10"/>
    <mergeCell ref="AS11:AS12"/>
    <mergeCell ref="AJ11:AJ12"/>
    <mergeCell ref="AK11:AQ11"/>
    <mergeCell ref="AR11:AR12"/>
    <mergeCell ref="B2:B6"/>
    <mergeCell ref="C2:Q4"/>
    <mergeCell ref="C5:Q6"/>
    <mergeCell ref="R2:AI4"/>
    <mergeCell ref="AJ2:AT2"/>
    <mergeCell ref="AJ3:AT3"/>
    <mergeCell ref="AJ4:AT4"/>
    <mergeCell ref="R5:AI6"/>
    <mergeCell ref="AJ5:AT6"/>
  </mergeCells>
  <conditionalFormatting sqref="S13:S14">
    <cfRule type="cellIs" dxfId="214" priority="2" stopIfTrue="1" operator="between">
      <formula>0.9</formula>
      <formula>1</formula>
    </cfRule>
    <cfRule type="cellIs" dxfId="213" priority="3" stopIfTrue="1" operator="between">
      <formula>0.7</formula>
      <formula>0.8999</formula>
    </cfRule>
    <cfRule type="cellIs" dxfId="212" priority="4" stopIfTrue="1" operator="between">
      <formula>0</formula>
      <formula>0.699</formula>
    </cfRule>
  </conditionalFormatting>
  <conditionalFormatting sqref="G13:G14">
    <cfRule type="cellIs" dxfId="211" priority="5" stopIfTrue="1" operator="between">
      <formula>0.9</formula>
      <formula>1.05</formula>
    </cfRule>
    <cfRule type="cellIs" dxfId="210" priority="6" stopIfTrue="1" operator="between">
      <formula>0.7</formula>
      <formula>0.8999</formula>
    </cfRule>
    <cfRule type="cellIs" dxfId="209" priority="7" stopIfTrue="1" operator="between">
      <formula>0</formula>
      <formula>0.699</formula>
    </cfRule>
    <cfRule type="cellIs" dxfId="208" priority="8" stopIfTrue="1" operator="greaterThan">
      <formula>1.05</formula>
    </cfRule>
  </conditionalFormatting>
  <conditionalFormatting sqref="J13:J14">
    <cfRule type="cellIs" dxfId="207" priority="9" stopIfTrue="1" operator="between">
      <formula>0.9</formula>
      <formula>1.05</formula>
    </cfRule>
    <cfRule type="cellIs" dxfId="206" priority="10" stopIfTrue="1" operator="between">
      <formula>0.7</formula>
      <formula>0.8999</formula>
    </cfRule>
    <cfRule type="cellIs" dxfId="205" priority="11" stopIfTrue="1" operator="between">
      <formula>0</formula>
      <formula>0.699</formula>
    </cfRule>
    <cfRule type="cellIs" dxfId="204" priority="12" stopIfTrue="1" operator="greaterThan">
      <formula>1.05</formula>
    </cfRule>
  </conditionalFormatting>
  <conditionalFormatting sqref="M13:M14">
    <cfRule type="cellIs" dxfId="203" priority="13" stopIfTrue="1" operator="between">
      <formula>0.9</formula>
      <formula>1.05</formula>
    </cfRule>
    <cfRule type="cellIs" dxfId="202" priority="14" stopIfTrue="1" operator="between">
      <formula>0.7</formula>
      <formula>0.8999</formula>
    </cfRule>
    <cfRule type="cellIs" dxfId="201" priority="15" stopIfTrue="1" operator="between">
      <formula>0</formula>
      <formula>0.699</formula>
    </cfRule>
    <cfRule type="cellIs" dxfId="200" priority="16" stopIfTrue="1" operator="greaterThan">
      <formula>1.05</formula>
    </cfRule>
  </conditionalFormatting>
  <conditionalFormatting sqref="P13:P14">
    <cfRule type="cellIs" dxfId="199" priority="17" stopIfTrue="1" operator="between">
      <formula>0.9</formula>
      <formula>1.05</formula>
    </cfRule>
    <cfRule type="cellIs" dxfId="198" priority="18" stopIfTrue="1" operator="between">
      <formula>0.7</formula>
      <formula>0.8999</formula>
    </cfRule>
    <cfRule type="cellIs" dxfId="197" priority="19" stopIfTrue="1" operator="between">
      <formula>0</formula>
      <formula>0.699</formula>
    </cfRule>
    <cfRule type="cellIs" dxfId="196" priority="20" stopIfTrue="1" operator="greaterThan">
      <formula>1.05</formula>
    </cfRule>
  </conditionalFormatting>
  <conditionalFormatting sqref="S13:S14">
    <cfRule type="cellIs" dxfId="195" priority="21" stopIfTrue="1" operator="between">
      <formula>0.9</formula>
      <formula>1</formula>
    </cfRule>
    <cfRule type="cellIs" dxfId="194" priority="22" stopIfTrue="1" operator="between">
      <formula>0.7</formula>
      <formula>0.8999</formula>
    </cfRule>
    <cfRule type="cellIs" dxfId="193" priority="23" stopIfTrue="1" operator="between">
      <formula>0</formula>
      <formula>0.699</formula>
    </cfRule>
  </conditionalFormatting>
  <conditionalFormatting sqref="G13:G14">
    <cfRule type="cellIs" dxfId="192" priority="24" stopIfTrue="1" operator="between">
      <formula>0.9</formula>
      <formula>1.05</formula>
    </cfRule>
    <cfRule type="cellIs" dxfId="191" priority="25" stopIfTrue="1" operator="between">
      <formula>0.7</formula>
      <formula>0.8999</formula>
    </cfRule>
    <cfRule type="cellIs" dxfId="190" priority="26" stopIfTrue="1" operator="between">
      <formula>0</formula>
      <formula>0.699</formula>
    </cfRule>
    <cfRule type="cellIs" dxfId="189" priority="27" stopIfTrue="1" operator="greaterThan">
      <formula>1.05</formula>
    </cfRule>
  </conditionalFormatting>
  <conditionalFormatting sqref="J13:J14">
    <cfRule type="cellIs" dxfId="188" priority="28" stopIfTrue="1" operator="between">
      <formula>0.9</formula>
      <formula>1.05</formula>
    </cfRule>
    <cfRule type="cellIs" dxfId="187" priority="29" stopIfTrue="1" operator="between">
      <formula>0.7</formula>
      <formula>0.8999</formula>
    </cfRule>
    <cfRule type="cellIs" dxfId="186" priority="30" stopIfTrue="1" operator="between">
      <formula>0</formula>
      <formula>0.699</formula>
    </cfRule>
    <cfRule type="cellIs" dxfId="185" priority="31" stopIfTrue="1" operator="greaterThan">
      <formula>1.05</formula>
    </cfRule>
  </conditionalFormatting>
  <conditionalFormatting sqref="M13:M14">
    <cfRule type="cellIs" dxfId="184" priority="32" stopIfTrue="1" operator="between">
      <formula>0.9</formula>
      <formula>1.05</formula>
    </cfRule>
    <cfRule type="cellIs" dxfId="183" priority="33" stopIfTrue="1" operator="between">
      <formula>0.7</formula>
      <formula>0.8999</formula>
    </cfRule>
    <cfRule type="cellIs" dxfId="182" priority="34" stopIfTrue="1" operator="between">
      <formula>0</formula>
      <formula>0.699</formula>
    </cfRule>
    <cfRule type="cellIs" dxfId="181" priority="35" stopIfTrue="1" operator="greaterThan">
      <formula>1.05</formula>
    </cfRule>
  </conditionalFormatting>
  <conditionalFormatting sqref="P13:P14">
    <cfRule type="cellIs" dxfId="180" priority="36" stopIfTrue="1" operator="between">
      <formula>0.9</formula>
      <formula>1.05</formula>
    </cfRule>
    <cfRule type="cellIs" dxfId="179" priority="37" stopIfTrue="1" operator="between">
      <formula>0.7</formula>
      <formula>0.8999</formula>
    </cfRule>
    <cfRule type="cellIs" dxfId="178" priority="38" stopIfTrue="1" operator="between">
      <formula>0</formula>
      <formula>0.699</formula>
    </cfRule>
    <cfRule type="cellIs" dxfId="177" priority="39" stopIfTrue="1" operator="greaterThan">
      <formula>1.05</formula>
    </cfRule>
  </conditionalFormatting>
  <conditionalFormatting sqref="G13:S14">
    <cfRule type="colorScale" priority="1">
      <colorScale>
        <cfvo type="min"/>
        <cfvo type="max"/>
        <color theme="0"/>
        <color theme="0"/>
      </colorScale>
    </cfRule>
  </conditionalFormatting>
  <dataValidations count="11">
    <dataValidation operator="equal" allowBlank="1" showErrorMessage="1" sqref="AQ13"/>
    <dataValidation operator="equal" allowBlank="1" showErrorMessage="1" sqref="AK7">
      <formula1>0</formula1>
      <formula2>0</formula2>
    </dataValidation>
    <dataValidation type="list" operator="equal" allowBlank="1" showErrorMessage="1" sqref="AB13:AB37">
      <formula1>"Alcaldía Local,Central,Sectorial,"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E13:AE37">
      <formula1>"Alta ,Media ,Baja"</formula1>
      <formula2>0</formula2>
    </dataValidation>
    <dataValidation type="list" operator="equal" allowBlank="1" showErrorMessage="1" sqref="AI13:AI37">
      <formula1>"Gestión"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P15: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5:Z37">
      <formula1>"Eficacia,Eficiencia,Efectividad,"</formula1>
      <formula2>0</formula2>
    </dataValidation>
    <dataValidation type="list" operator="equal" allowBlank="1" showErrorMessage="1" sqref="AK15: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GESTION HUMANA\[Matriz POA DGH - 2023.xlsx]datos'!#REF!</xm:f>
          </x14:formula1>
          <xm:sqref>AM7:AT7</xm:sqref>
        </x14:dataValidation>
        <x14:dataValidation type="list" operator="equal" allowBlank="1" showErrorMessage="1">
          <x14:formula1>
            <xm:f>'C:\Users\luis.arias\Documents\VIGENCIA 2023\PLAN DE ACCION -POA\DIRECCION GESTION HUMANA\[Matriz POA DGH - 2023.xlsx]datos'!#REF!</xm:f>
          </x14:formula1>
          <xm:sqref>AQ14</xm:sqref>
        </x14:dataValidation>
        <x14:dataValidation type="list" errorStyle="information" operator="equal" showInputMessage="1" showErrorMessage="1" prompt="Escoja el Proceso del Menú desplegable">
          <x14:formula1>
            <xm:f>'C:\Users\luis.arias\Documents\VIGENCIA 2023\PLAN DE ACCION -POA\DIRECCION GESTION HUMANA\[Matriz POA DGH - 2023.xlsx]datos'!#REF!</xm:f>
          </x14:formula1>
          <xm:sqref>D7:Z7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0"/>
  <sheetViews>
    <sheetView showGridLines="0" view="pageBreakPreview" zoomScale="60" zoomScaleNormal="20" workbookViewId="0">
      <selection activeCell="AY15" sqref="AY15"/>
    </sheetView>
  </sheetViews>
  <sheetFormatPr baseColWidth="10" defaultColWidth="20.5703125" defaultRowHeight="12.75" customHeight="1"/>
  <cols>
    <col min="1" max="1" width="4.7109375" style="353" customWidth="1"/>
    <col min="2" max="2" width="20.140625" style="181" customWidth="1"/>
    <col min="3" max="3" width="43.28515625" style="181" customWidth="1"/>
    <col min="4" max="4" width="9.140625" style="182" customWidth="1"/>
    <col min="5" max="5" width="8.42578125" style="181" customWidth="1"/>
    <col min="6" max="6" width="9.5703125" style="181" customWidth="1"/>
    <col min="7" max="7" width="16.7109375" style="181" customWidth="1"/>
    <col min="8" max="8" width="9.5703125" style="181" customWidth="1"/>
    <col min="9" max="9" width="8" style="181" customWidth="1"/>
    <col min="10" max="10" width="16.5703125" style="181" customWidth="1"/>
    <col min="11" max="11" width="11" style="181" customWidth="1"/>
    <col min="12" max="13" width="12" style="181" customWidth="1"/>
    <col min="14" max="14" width="10.140625" style="181" customWidth="1"/>
    <col min="15" max="15" width="10.7109375" style="181" customWidth="1"/>
    <col min="16" max="16" width="10.85546875" style="181" customWidth="1"/>
    <col min="17" max="17" width="11" style="181" customWidth="1"/>
    <col min="18" max="18" width="13" style="181" customWidth="1"/>
    <col min="19" max="19" width="11.5703125" style="181" customWidth="1"/>
    <col min="20" max="20" width="11" style="181" customWidth="1"/>
    <col min="21" max="21" width="17.85546875" style="181" customWidth="1"/>
    <col min="22" max="22" width="26.85546875" style="181" customWidth="1"/>
    <col min="23" max="25" width="20.5703125" style="181" customWidth="1"/>
    <col min="26" max="36" width="20.5703125" style="183" customWidth="1"/>
    <col min="37" max="37" width="26.7109375" style="183" customWidth="1"/>
    <col min="38" max="42" width="20.5703125" style="183" customWidth="1"/>
    <col min="43" max="43" width="20" style="183" customWidth="1"/>
    <col min="44" max="46" width="20.5703125" style="183" customWidth="1"/>
    <col min="47" max="47" width="20.5703125" style="182" customWidth="1"/>
    <col min="48" max="235" width="20.5703125" style="181" customWidth="1"/>
    <col min="236" max="16384" width="20.5703125" style="353"/>
  </cols>
  <sheetData>
    <row r="1" spans="2:47" ht="12.75" customHeight="1" thickBot="1"/>
    <row r="2" spans="2:47" ht="30.75" customHeight="1" thickBot="1">
      <c r="B2" s="887"/>
      <c r="C2" s="890" t="s">
        <v>34</v>
      </c>
      <c r="D2" s="891"/>
      <c r="E2" s="891"/>
      <c r="F2" s="891"/>
      <c r="G2" s="891"/>
      <c r="H2" s="891"/>
      <c r="I2" s="891"/>
      <c r="J2" s="891"/>
      <c r="K2" s="891"/>
      <c r="L2" s="891"/>
      <c r="M2" s="891"/>
      <c r="N2" s="891"/>
      <c r="O2" s="891"/>
      <c r="P2" s="891"/>
      <c r="Q2" s="892"/>
      <c r="R2" s="899" t="s">
        <v>35</v>
      </c>
      <c r="S2" s="900"/>
      <c r="T2" s="900"/>
      <c r="U2" s="900"/>
      <c r="V2" s="900"/>
      <c r="W2" s="900"/>
      <c r="X2" s="900"/>
      <c r="Y2" s="900"/>
      <c r="Z2" s="900"/>
      <c r="AA2" s="900"/>
      <c r="AB2" s="900"/>
      <c r="AC2" s="900"/>
      <c r="AD2" s="900"/>
      <c r="AE2" s="900"/>
      <c r="AF2" s="900"/>
      <c r="AG2" s="900"/>
      <c r="AH2" s="900"/>
      <c r="AI2" s="901"/>
      <c r="AJ2" s="881" t="s">
        <v>36</v>
      </c>
      <c r="AK2" s="882"/>
      <c r="AL2" s="882"/>
      <c r="AM2" s="882"/>
      <c r="AN2" s="882"/>
      <c r="AO2" s="882"/>
      <c r="AP2" s="882"/>
      <c r="AQ2" s="882"/>
      <c r="AR2" s="882"/>
      <c r="AS2" s="882"/>
      <c r="AT2" s="882"/>
    </row>
    <row r="3" spans="2:47" ht="30.75" customHeight="1" thickBot="1">
      <c r="B3" s="888"/>
      <c r="C3" s="893"/>
      <c r="D3" s="894"/>
      <c r="E3" s="894"/>
      <c r="F3" s="894"/>
      <c r="G3" s="894"/>
      <c r="H3" s="894"/>
      <c r="I3" s="894"/>
      <c r="J3" s="894"/>
      <c r="K3" s="894"/>
      <c r="L3" s="894"/>
      <c r="M3" s="894"/>
      <c r="N3" s="894"/>
      <c r="O3" s="894"/>
      <c r="P3" s="894"/>
      <c r="Q3" s="895"/>
      <c r="R3" s="902"/>
      <c r="S3" s="903"/>
      <c r="T3" s="903"/>
      <c r="U3" s="903"/>
      <c r="V3" s="903"/>
      <c r="W3" s="903"/>
      <c r="X3" s="903"/>
      <c r="Y3" s="903"/>
      <c r="Z3" s="903"/>
      <c r="AA3" s="903"/>
      <c r="AB3" s="903"/>
      <c r="AC3" s="903"/>
      <c r="AD3" s="903"/>
      <c r="AE3" s="903"/>
      <c r="AF3" s="903"/>
      <c r="AG3" s="903"/>
      <c r="AH3" s="903"/>
      <c r="AI3" s="904"/>
      <c r="AJ3" s="881" t="s">
        <v>37</v>
      </c>
      <c r="AK3" s="882"/>
      <c r="AL3" s="882"/>
      <c r="AM3" s="882"/>
      <c r="AN3" s="882"/>
      <c r="AO3" s="882"/>
      <c r="AP3" s="882"/>
      <c r="AQ3" s="882"/>
      <c r="AR3" s="882"/>
      <c r="AS3" s="882"/>
      <c r="AT3" s="882"/>
    </row>
    <row r="4" spans="2:47" ht="51" customHeight="1" thickBot="1">
      <c r="B4" s="888"/>
      <c r="C4" s="896"/>
      <c r="D4" s="897"/>
      <c r="E4" s="897"/>
      <c r="F4" s="897"/>
      <c r="G4" s="897"/>
      <c r="H4" s="897"/>
      <c r="I4" s="897"/>
      <c r="J4" s="897"/>
      <c r="K4" s="897"/>
      <c r="L4" s="897"/>
      <c r="M4" s="897"/>
      <c r="N4" s="897"/>
      <c r="O4" s="897"/>
      <c r="P4" s="897"/>
      <c r="Q4" s="898"/>
      <c r="R4" s="905"/>
      <c r="S4" s="906"/>
      <c r="T4" s="906"/>
      <c r="U4" s="906"/>
      <c r="V4" s="906"/>
      <c r="W4" s="906"/>
      <c r="X4" s="906"/>
      <c r="Y4" s="906"/>
      <c r="Z4" s="906"/>
      <c r="AA4" s="906"/>
      <c r="AB4" s="906"/>
      <c r="AC4" s="906"/>
      <c r="AD4" s="906"/>
      <c r="AE4" s="906"/>
      <c r="AF4" s="906"/>
      <c r="AG4" s="906"/>
      <c r="AH4" s="906"/>
      <c r="AI4" s="907"/>
      <c r="AJ4" s="881" t="s">
        <v>38</v>
      </c>
      <c r="AK4" s="882"/>
      <c r="AL4" s="882"/>
      <c r="AM4" s="882"/>
      <c r="AN4" s="882"/>
      <c r="AO4" s="882"/>
      <c r="AP4" s="882"/>
      <c r="AQ4" s="882"/>
      <c r="AR4" s="882"/>
      <c r="AS4" s="882"/>
      <c r="AT4" s="882"/>
    </row>
    <row r="5" spans="2:47" ht="30.75" customHeight="1">
      <c r="B5" s="888"/>
      <c r="C5" s="890" t="s">
        <v>39</v>
      </c>
      <c r="D5" s="891"/>
      <c r="E5" s="891"/>
      <c r="F5" s="891"/>
      <c r="G5" s="891"/>
      <c r="H5" s="891"/>
      <c r="I5" s="891"/>
      <c r="J5" s="891"/>
      <c r="K5" s="891"/>
      <c r="L5" s="891"/>
      <c r="M5" s="891"/>
      <c r="N5" s="891"/>
      <c r="O5" s="891"/>
      <c r="P5" s="891"/>
      <c r="Q5" s="892"/>
      <c r="R5" s="899" t="s">
        <v>40</v>
      </c>
      <c r="S5" s="900"/>
      <c r="T5" s="900"/>
      <c r="U5" s="900"/>
      <c r="V5" s="900"/>
      <c r="W5" s="900"/>
      <c r="X5" s="900"/>
      <c r="Y5" s="900"/>
      <c r="Z5" s="900"/>
      <c r="AA5" s="900"/>
      <c r="AB5" s="900"/>
      <c r="AC5" s="900"/>
      <c r="AD5" s="900"/>
      <c r="AE5" s="900"/>
      <c r="AF5" s="900"/>
      <c r="AG5" s="900"/>
      <c r="AH5" s="900"/>
      <c r="AI5" s="901"/>
      <c r="AJ5" s="908" t="s">
        <v>41</v>
      </c>
      <c r="AK5" s="909"/>
      <c r="AL5" s="909"/>
      <c r="AM5" s="909"/>
      <c r="AN5" s="909"/>
      <c r="AO5" s="909"/>
      <c r="AP5" s="909"/>
      <c r="AQ5" s="909"/>
      <c r="AR5" s="909"/>
      <c r="AS5" s="909"/>
      <c r="AT5" s="909"/>
    </row>
    <row r="6" spans="2:47" ht="80.25" customHeight="1" thickBot="1">
      <c r="B6" s="889"/>
      <c r="C6" s="896"/>
      <c r="D6" s="897"/>
      <c r="E6" s="897"/>
      <c r="F6" s="897"/>
      <c r="G6" s="897"/>
      <c r="H6" s="897"/>
      <c r="I6" s="897"/>
      <c r="J6" s="897"/>
      <c r="K6" s="897"/>
      <c r="L6" s="897"/>
      <c r="M6" s="897"/>
      <c r="N6" s="897"/>
      <c r="O6" s="897"/>
      <c r="P6" s="897"/>
      <c r="Q6" s="898"/>
      <c r="R6" s="905"/>
      <c r="S6" s="906"/>
      <c r="T6" s="906"/>
      <c r="U6" s="906"/>
      <c r="V6" s="906"/>
      <c r="W6" s="906"/>
      <c r="X6" s="906"/>
      <c r="Y6" s="906"/>
      <c r="Z6" s="906"/>
      <c r="AA6" s="906"/>
      <c r="AB6" s="906"/>
      <c r="AC6" s="906"/>
      <c r="AD6" s="906"/>
      <c r="AE6" s="906"/>
      <c r="AF6" s="906"/>
      <c r="AG6" s="906"/>
      <c r="AH6" s="906"/>
      <c r="AI6" s="907"/>
      <c r="AJ6" s="910"/>
      <c r="AK6" s="911"/>
      <c r="AL6" s="911"/>
      <c r="AM6" s="911"/>
      <c r="AN6" s="911"/>
      <c r="AO6" s="911"/>
      <c r="AP6" s="911"/>
      <c r="AQ6" s="911"/>
      <c r="AR6" s="911"/>
      <c r="AS6" s="911"/>
      <c r="AT6" s="911"/>
    </row>
    <row r="7" spans="2:47" s="184" customFormat="1" ht="50.25" customHeight="1">
      <c r="B7" s="714" t="s">
        <v>42</v>
      </c>
      <c r="C7" s="715"/>
      <c r="D7" s="777" t="s">
        <v>745</v>
      </c>
      <c r="E7" s="777"/>
      <c r="F7" s="777"/>
      <c r="G7" s="777"/>
      <c r="H7" s="777"/>
      <c r="I7" s="777"/>
      <c r="J7" s="777"/>
      <c r="K7" s="777"/>
      <c r="L7" s="777"/>
      <c r="M7" s="777"/>
      <c r="N7" s="777"/>
      <c r="O7" s="777"/>
      <c r="P7" s="777"/>
      <c r="Q7" s="777"/>
      <c r="R7" s="777"/>
      <c r="S7" s="777"/>
      <c r="T7" s="777"/>
      <c r="U7" s="777"/>
      <c r="V7" s="777"/>
      <c r="W7" s="777"/>
      <c r="X7" s="777"/>
      <c r="Y7" s="777"/>
      <c r="Z7" s="777"/>
      <c r="AA7" s="778" t="s">
        <v>43</v>
      </c>
      <c r="AB7" s="778"/>
      <c r="AC7" s="779" t="s">
        <v>356</v>
      </c>
      <c r="AD7" s="779"/>
      <c r="AE7" s="779"/>
      <c r="AF7" s="779"/>
      <c r="AG7" s="779"/>
      <c r="AH7" s="779"/>
      <c r="AI7" s="779"/>
      <c r="AJ7" s="779"/>
      <c r="AK7" s="778" t="s">
        <v>44</v>
      </c>
      <c r="AL7" s="778"/>
      <c r="AM7" s="780" t="s">
        <v>746</v>
      </c>
      <c r="AN7" s="780"/>
      <c r="AO7" s="780"/>
      <c r="AP7" s="780"/>
      <c r="AQ7" s="780"/>
      <c r="AR7" s="780"/>
      <c r="AS7" s="780"/>
      <c r="AT7" s="780"/>
      <c r="AU7" s="185"/>
    </row>
    <row r="8" spans="2:47" s="184" customFormat="1" ht="49.15" customHeight="1" thickBot="1">
      <c r="B8" s="933" t="s">
        <v>45</v>
      </c>
      <c r="C8" s="934"/>
      <c r="D8" s="935"/>
      <c r="E8" s="936"/>
      <c r="F8" s="936"/>
      <c r="G8" s="936"/>
      <c r="H8" s="936"/>
      <c r="I8" s="936"/>
      <c r="J8" s="936"/>
      <c r="K8" s="936"/>
      <c r="L8" s="936"/>
      <c r="M8" s="936"/>
      <c r="N8" s="936"/>
      <c r="O8" s="936"/>
      <c r="P8" s="936"/>
      <c r="Q8" s="936"/>
      <c r="R8" s="936"/>
      <c r="S8" s="936"/>
      <c r="T8" s="936"/>
      <c r="U8" s="936"/>
      <c r="V8" s="936"/>
      <c r="W8" s="936"/>
      <c r="X8" s="936"/>
      <c r="Y8" s="936"/>
      <c r="Z8" s="936"/>
      <c r="AA8" s="936"/>
      <c r="AB8" s="936"/>
      <c r="AC8" s="936"/>
      <c r="AD8" s="936"/>
      <c r="AE8" s="936"/>
      <c r="AF8" s="936"/>
      <c r="AG8" s="936"/>
      <c r="AH8" s="936"/>
      <c r="AI8" s="936"/>
      <c r="AJ8" s="936"/>
      <c r="AK8" s="936"/>
      <c r="AL8" s="937"/>
      <c r="AM8" s="354" t="s">
        <v>46</v>
      </c>
      <c r="AN8" s="938"/>
      <c r="AO8" s="939"/>
      <c r="AP8" s="939"/>
      <c r="AQ8" s="939"/>
      <c r="AR8" s="939"/>
      <c r="AS8" s="939"/>
      <c r="AT8" s="939"/>
      <c r="AU8" s="185"/>
    </row>
    <row r="9" spans="2:47" s="184" customFormat="1" ht="27.75" customHeight="1">
      <c r="B9" s="930" t="s">
        <v>47</v>
      </c>
      <c r="C9" s="931"/>
      <c r="D9" s="931"/>
      <c r="E9" s="931"/>
      <c r="F9" s="931"/>
      <c r="G9" s="931"/>
      <c r="H9" s="931"/>
      <c r="I9" s="931"/>
      <c r="J9" s="931"/>
      <c r="K9" s="931"/>
      <c r="L9" s="931"/>
      <c r="M9" s="931"/>
      <c r="N9" s="931"/>
      <c r="O9" s="931"/>
      <c r="P9" s="931"/>
      <c r="Q9" s="931"/>
      <c r="R9" s="931"/>
      <c r="S9" s="931"/>
      <c r="T9" s="931"/>
      <c r="U9" s="931"/>
      <c r="V9" s="931"/>
      <c r="W9" s="931"/>
      <c r="X9" s="931"/>
      <c r="Y9" s="931"/>
      <c r="Z9" s="931"/>
      <c r="AA9" s="931"/>
      <c r="AB9" s="931"/>
      <c r="AC9" s="931"/>
      <c r="AD9" s="931"/>
      <c r="AE9" s="931"/>
      <c r="AF9" s="931"/>
      <c r="AG9" s="931"/>
      <c r="AH9" s="931"/>
      <c r="AI9" s="931"/>
      <c r="AJ9" s="931"/>
      <c r="AK9" s="931"/>
      <c r="AL9" s="931"/>
      <c r="AM9" s="931"/>
      <c r="AN9" s="931"/>
      <c r="AO9" s="931"/>
      <c r="AP9" s="931"/>
      <c r="AQ9" s="931"/>
      <c r="AR9" s="931"/>
      <c r="AS9" s="931"/>
      <c r="AT9" s="932"/>
      <c r="AU9" s="185"/>
    </row>
    <row r="10" spans="2:47" s="184" customFormat="1" ht="25.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929"/>
      <c r="AU10" s="185"/>
    </row>
    <row r="11" spans="2:47" s="187" customFormat="1" ht="74.25" customHeight="1">
      <c r="B11" s="883" t="s">
        <v>50</v>
      </c>
      <c r="C11" s="885" t="s">
        <v>51</v>
      </c>
      <c r="D11" s="885" t="s">
        <v>52</v>
      </c>
      <c r="E11" s="672" t="s">
        <v>53</v>
      </c>
      <c r="F11" s="672"/>
      <c r="G11" s="672"/>
      <c r="H11" s="672" t="s">
        <v>54</v>
      </c>
      <c r="I11" s="672"/>
      <c r="J11" s="672"/>
      <c r="K11" s="672" t="s">
        <v>55</v>
      </c>
      <c r="L11" s="672"/>
      <c r="M11" s="672"/>
      <c r="N11" s="672" t="s">
        <v>56</v>
      </c>
      <c r="O11" s="672"/>
      <c r="P11" s="672"/>
      <c r="Q11" s="672" t="s">
        <v>57</v>
      </c>
      <c r="R11" s="672"/>
      <c r="S11" s="672"/>
      <c r="T11" s="355" t="s">
        <v>58</v>
      </c>
      <c r="U11" s="885" t="s">
        <v>59</v>
      </c>
      <c r="V11" s="885" t="s">
        <v>60</v>
      </c>
      <c r="W11" s="885" t="s">
        <v>61</v>
      </c>
      <c r="X11" s="672" t="s">
        <v>62</v>
      </c>
      <c r="Y11" s="672"/>
      <c r="Z11" s="927" t="s">
        <v>63</v>
      </c>
      <c r="AA11" s="885" t="s">
        <v>64</v>
      </c>
      <c r="AB11" s="885" t="s">
        <v>65</v>
      </c>
      <c r="AC11" s="885" t="s">
        <v>66</v>
      </c>
      <c r="AD11" s="885" t="s">
        <v>67</v>
      </c>
      <c r="AE11" s="885" t="s">
        <v>68</v>
      </c>
      <c r="AF11" s="672" t="s">
        <v>69</v>
      </c>
      <c r="AG11" s="672"/>
      <c r="AH11" s="672"/>
      <c r="AI11" s="885" t="s">
        <v>70</v>
      </c>
      <c r="AJ11" s="885" t="s">
        <v>71</v>
      </c>
      <c r="AK11" s="732" t="s">
        <v>72</v>
      </c>
      <c r="AL11" s="733"/>
      <c r="AM11" s="733"/>
      <c r="AN11" s="733"/>
      <c r="AO11" s="733"/>
      <c r="AP11" s="733"/>
      <c r="AQ11" s="734"/>
      <c r="AR11" s="712" t="s">
        <v>73</v>
      </c>
      <c r="AS11" s="885" t="s">
        <v>74</v>
      </c>
      <c r="AT11" s="925" t="s">
        <v>75</v>
      </c>
      <c r="AU11" s="188"/>
    </row>
    <row r="12" spans="2:47" s="187" customFormat="1" ht="125.25" customHeight="1">
      <c r="B12" s="884"/>
      <c r="C12" s="886"/>
      <c r="D12" s="886"/>
      <c r="E12" s="209" t="s">
        <v>76</v>
      </c>
      <c r="F12" s="209" t="s">
        <v>77</v>
      </c>
      <c r="G12" s="209" t="s">
        <v>78</v>
      </c>
      <c r="H12" s="209" t="s">
        <v>76</v>
      </c>
      <c r="I12" s="209" t="s">
        <v>77</v>
      </c>
      <c r="J12" s="209" t="s">
        <v>78</v>
      </c>
      <c r="K12" s="209" t="s">
        <v>76</v>
      </c>
      <c r="L12" s="209" t="s">
        <v>77</v>
      </c>
      <c r="M12" s="209" t="s">
        <v>78</v>
      </c>
      <c r="N12" s="209" t="s">
        <v>76</v>
      </c>
      <c r="O12" s="209" t="s">
        <v>77</v>
      </c>
      <c r="P12" s="209" t="s">
        <v>78</v>
      </c>
      <c r="Q12" s="209" t="s">
        <v>76</v>
      </c>
      <c r="R12" s="209" t="s">
        <v>77</v>
      </c>
      <c r="S12" s="209" t="s">
        <v>78</v>
      </c>
      <c r="T12" s="79">
        <f>SUM(T13:T15)</f>
        <v>0.65</v>
      </c>
      <c r="U12" s="886"/>
      <c r="V12" s="886"/>
      <c r="W12" s="886"/>
      <c r="X12" s="80" t="s">
        <v>79</v>
      </c>
      <c r="Y12" s="80" t="s">
        <v>80</v>
      </c>
      <c r="Z12" s="928"/>
      <c r="AA12" s="886"/>
      <c r="AB12" s="886"/>
      <c r="AC12" s="886"/>
      <c r="AD12" s="886"/>
      <c r="AE12" s="885"/>
      <c r="AF12" s="208" t="s">
        <v>81</v>
      </c>
      <c r="AG12" s="208" t="s">
        <v>82</v>
      </c>
      <c r="AH12" s="81" t="s">
        <v>83</v>
      </c>
      <c r="AI12" s="885"/>
      <c r="AJ12" s="886"/>
      <c r="AK12" s="82" t="s">
        <v>84</v>
      </c>
      <c r="AL12" s="82" t="s">
        <v>85</v>
      </c>
      <c r="AM12" s="82" t="s">
        <v>86</v>
      </c>
      <c r="AN12" s="82" t="s">
        <v>87</v>
      </c>
      <c r="AO12" s="82" t="s">
        <v>88</v>
      </c>
      <c r="AP12" s="82" t="s">
        <v>89</v>
      </c>
      <c r="AQ12" s="82" t="s">
        <v>90</v>
      </c>
      <c r="AR12" s="713"/>
      <c r="AS12" s="886"/>
      <c r="AT12" s="926"/>
      <c r="AU12" s="188"/>
    </row>
    <row r="13" spans="2:47" s="184" customFormat="1" ht="222" customHeight="1">
      <c r="B13" s="356">
        <v>1</v>
      </c>
      <c r="C13" s="357" t="s">
        <v>747</v>
      </c>
      <c r="D13" s="598">
        <v>0.3</v>
      </c>
      <c r="E13" s="598">
        <v>0.25</v>
      </c>
      <c r="F13" s="599">
        <v>0</v>
      </c>
      <c r="G13" s="489"/>
      <c r="H13" s="600">
        <v>0.25</v>
      </c>
      <c r="I13" s="601"/>
      <c r="J13" s="489"/>
      <c r="K13" s="600">
        <v>0.25</v>
      </c>
      <c r="L13" s="600"/>
      <c r="M13" s="489"/>
      <c r="N13" s="600">
        <v>0.25</v>
      </c>
      <c r="O13" s="602" t="s">
        <v>33</v>
      </c>
      <c r="P13" s="489"/>
      <c r="Q13" s="358">
        <v>1</v>
      </c>
      <c r="R13" s="359">
        <v>1</v>
      </c>
      <c r="S13" s="360">
        <f>IF((IF(ISERROR(R13/Q13),0,(R13/Q13)))&gt;1,1,(IF(ISERROR(R13/Q13),0,(R13/Q13))))</f>
        <v>1</v>
      </c>
      <c r="T13" s="358">
        <f>S13*D13</f>
        <v>0.3</v>
      </c>
      <c r="U13" s="357" t="s">
        <v>748</v>
      </c>
      <c r="V13" s="357" t="s">
        <v>749</v>
      </c>
      <c r="W13" s="357" t="s">
        <v>750</v>
      </c>
      <c r="X13" s="357" t="s">
        <v>751</v>
      </c>
      <c r="Y13" s="357" t="s">
        <v>752</v>
      </c>
      <c r="Z13" s="357" t="s">
        <v>92</v>
      </c>
      <c r="AA13" s="357" t="s">
        <v>110</v>
      </c>
      <c r="AB13" s="357" t="s">
        <v>93</v>
      </c>
      <c r="AC13" s="357" t="s">
        <v>353</v>
      </c>
      <c r="AD13" s="357" t="s">
        <v>119</v>
      </c>
      <c r="AE13" s="357" t="s">
        <v>104</v>
      </c>
      <c r="AF13" s="361" t="s">
        <v>125</v>
      </c>
      <c r="AG13" s="362">
        <v>2023</v>
      </c>
      <c r="AH13" s="362" t="s">
        <v>125</v>
      </c>
      <c r="AI13" s="363" t="s">
        <v>96</v>
      </c>
      <c r="AJ13" s="363" t="s">
        <v>97</v>
      </c>
      <c r="AK13" s="363" t="s">
        <v>354</v>
      </c>
      <c r="AL13" s="363" t="s">
        <v>33</v>
      </c>
      <c r="AM13" s="363" t="s">
        <v>33</v>
      </c>
      <c r="AN13" s="363" t="s">
        <v>33</v>
      </c>
      <c r="AO13" s="363" t="s">
        <v>33</v>
      </c>
      <c r="AP13" s="363" t="s">
        <v>33</v>
      </c>
      <c r="AQ13" s="363" t="s">
        <v>33</v>
      </c>
      <c r="AR13" s="357" t="s">
        <v>753</v>
      </c>
      <c r="AS13" s="363" t="s">
        <v>33</v>
      </c>
      <c r="AT13" s="364" t="s">
        <v>355</v>
      </c>
      <c r="AU13" s="185"/>
    </row>
    <row r="14" spans="2:47" s="184" customFormat="1" ht="222" customHeight="1">
      <c r="B14" s="356">
        <v>2</v>
      </c>
      <c r="C14" s="357" t="s">
        <v>754</v>
      </c>
      <c r="D14" s="598">
        <v>0.1</v>
      </c>
      <c r="E14" s="598">
        <v>0.1</v>
      </c>
      <c r="F14" s="489"/>
      <c r="G14" s="489"/>
      <c r="H14" s="600">
        <v>0.1</v>
      </c>
      <c r="I14" s="601"/>
      <c r="J14" s="489"/>
      <c r="K14" s="600">
        <v>0.1</v>
      </c>
      <c r="L14" s="600"/>
      <c r="M14" s="489"/>
      <c r="N14" s="600">
        <v>0.7</v>
      </c>
      <c r="O14" s="602"/>
      <c r="P14" s="489"/>
      <c r="Q14" s="358">
        <f>SUM(E14,H14,K14,N14)</f>
        <v>1</v>
      </c>
      <c r="R14" s="359">
        <v>1</v>
      </c>
      <c r="S14" s="360">
        <v>1</v>
      </c>
      <c r="T14" s="358">
        <v>0.2</v>
      </c>
      <c r="U14" s="357" t="s">
        <v>755</v>
      </c>
      <c r="V14" s="357" t="s">
        <v>756</v>
      </c>
      <c r="W14" s="357" t="s">
        <v>757</v>
      </c>
      <c r="X14" s="357" t="s">
        <v>758</v>
      </c>
      <c r="Y14" s="357" t="s">
        <v>759</v>
      </c>
      <c r="Z14" s="357" t="s">
        <v>92</v>
      </c>
      <c r="AA14" s="357" t="s">
        <v>110</v>
      </c>
      <c r="AB14" s="357" t="s">
        <v>93</v>
      </c>
      <c r="AC14" s="357" t="s">
        <v>353</v>
      </c>
      <c r="AD14" s="357" t="s">
        <v>94</v>
      </c>
      <c r="AE14" s="357" t="s">
        <v>95</v>
      </c>
      <c r="AF14" s="361" t="s">
        <v>125</v>
      </c>
      <c r="AG14" s="362">
        <v>2023</v>
      </c>
      <c r="AH14" s="362" t="s">
        <v>125</v>
      </c>
      <c r="AI14" s="363" t="s">
        <v>96</v>
      </c>
      <c r="AJ14" s="363" t="s">
        <v>97</v>
      </c>
      <c r="AK14" s="363" t="s">
        <v>354</v>
      </c>
      <c r="AL14" s="363" t="s">
        <v>33</v>
      </c>
      <c r="AM14" s="363" t="s">
        <v>33</v>
      </c>
      <c r="AN14" s="363" t="s">
        <v>33</v>
      </c>
      <c r="AO14" s="363" t="s">
        <v>33</v>
      </c>
      <c r="AP14" s="363" t="s">
        <v>33</v>
      </c>
      <c r="AQ14" s="363" t="s">
        <v>33</v>
      </c>
      <c r="AR14" s="357" t="s">
        <v>361</v>
      </c>
      <c r="AS14" s="363" t="s">
        <v>33</v>
      </c>
      <c r="AT14" s="364" t="s">
        <v>362</v>
      </c>
      <c r="AU14" s="185"/>
    </row>
    <row r="15" spans="2:47" s="184" customFormat="1" ht="222" customHeight="1">
      <c r="B15" s="356">
        <v>3</v>
      </c>
      <c r="C15" s="357" t="s">
        <v>760</v>
      </c>
      <c r="D15" s="598">
        <v>0.15</v>
      </c>
      <c r="E15" s="598">
        <v>0.25</v>
      </c>
      <c r="F15" s="489"/>
      <c r="G15" s="489"/>
      <c r="H15" s="600">
        <v>0.25</v>
      </c>
      <c r="I15" s="601"/>
      <c r="J15" s="489"/>
      <c r="K15" s="600">
        <v>0.25</v>
      </c>
      <c r="L15" s="600"/>
      <c r="M15" s="489"/>
      <c r="N15" s="600">
        <v>0.25</v>
      </c>
      <c r="O15" s="602"/>
      <c r="P15" s="489"/>
      <c r="Q15" s="358">
        <f t="shared" ref="Q15" si="0">SUM(E15,H15,K15,N15)</f>
        <v>1</v>
      </c>
      <c r="R15" s="359">
        <v>1</v>
      </c>
      <c r="S15" s="360">
        <v>1</v>
      </c>
      <c r="T15" s="358">
        <f t="shared" ref="T15" si="1">S15*D15</f>
        <v>0.15</v>
      </c>
      <c r="U15" s="357" t="s">
        <v>761</v>
      </c>
      <c r="V15" s="357" t="s">
        <v>762</v>
      </c>
      <c r="W15" s="357" t="s">
        <v>763</v>
      </c>
      <c r="X15" s="357" t="s">
        <v>764</v>
      </c>
      <c r="Y15" s="357" t="s">
        <v>765</v>
      </c>
      <c r="Z15" s="357" t="s">
        <v>92</v>
      </c>
      <c r="AA15" s="357" t="s">
        <v>110</v>
      </c>
      <c r="AB15" s="357" t="s">
        <v>93</v>
      </c>
      <c r="AC15" s="357" t="s">
        <v>353</v>
      </c>
      <c r="AD15" s="357" t="s">
        <v>94</v>
      </c>
      <c r="AE15" s="357" t="s">
        <v>95</v>
      </c>
      <c r="AF15" s="361" t="s">
        <v>125</v>
      </c>
      <c r="AG15" s="362">
        <v>2023</v>
      </c>
      <c r="AH15" s="362" t="s">
        <v>125</v>
      </c>
      <c r="AI15" s="363" t="s">
        <v>96</v>
      </c>
      <c r="AJ15" s="363" t="s">
        <v>97</v>
      </c>
      <c r="AK15" s="363" t="s">
        <v>98</v>
      </c>
      <c r="AL15" s="363"/>
      <c r="AM15" s="363"/>
      <c r="AN15" s="363"/>
      <c r="AO15" s="363"/>
      <c r="AP15" s="363"/>
      <c r="AQ15" s="363"/>
      <c r="AR15" s="357" t="s">
        <v>766</v>
      </c>
      <c r="AS15" s="363"/>
      <c r="AT15" s="364" t="s">
        <v>767</v>
      </c>
      <c r="AU15" s="185"/>
    </row>
    <row r="16" spans="2:47" s="184" customFormat="1" ht="222" customHeight="1">
      <c r="B16" s="356">
        <v>4</v>
      </c>
      <c r="C16" s="357" t="s">
        <v>768</v>
      </c>
      <c r="D16" s="598">
        <v>0.15</v>
      </c>
      <c r="E16" s="598">
        <v>0.25</v>
      </c>
      <c r="F16" s="489"/>
      <c r="G16" s="489"/>
      <c r="H16" s="600">
        <v>0.25</v>
      </c>
      <c r="I16" s="601"/>
      <c r="J16" s="489"/>
      <c r="K16" s="600">
        <v>0.25</v>
      </c>
      <c r="L16" s="600"/>
      <c r="M16" s="489"/>
      <c r="N16" s="600">
        <v>0.25</v>
      </c>
      <c r="O16" s="602"/>
      <c r="P16" s="489"/>
      <c r="Q16" s="358">
        <f>SUM(E16,H16,K16,N16)</f>
        <v>1</v>
      </c>
      <c r="R16" s="359">
        <v>1</v>
      </c>
      <c r="S16" s="360">
        <v>1</v>
      </c>
      <c r="T16" s="358">
        <v>0.2</v>
      </c>
      <c r="U16" s="357" t="s">
        <v>769</v>
      </c>
      <c r="V16" s="357" t="s">
        <v>770</v>
      </c>
      <c r="W16" s="357" t="s">
        <v>771</v>
      </c>
      <c r="X16" s="357" t="s">
        <v>772</v>
      </c>
      <c r="Y16" s="357" t="s">
        <v>773</v>
      </c>
      <c r="Z16" s="357" t="s">
        <v>92</v>
      </c>
      <c r="AA16" s="357" t="s">
        <v>110</v>
      </c>
      <c r="AB16" s="357" t="s">
        <v>93</v>
      </c>
      <c r="AC16" s="357" t="s">
        <v>91</v>
      </c>
      <c r="AD16" s="357" t="s">
        <v>774</v>
      </c>
      <c r="AE16" s="357" t="s">
        <v>95</v>
      </c>
      <c r="AF16" s="361" t="s">
        <v>125</v>
      </c>
      <c r="AG16" s="362">
        <v>2023</v>
      </c>
      <c r="AH16" s="362" t="s">
        <v>125</v>
      </c>
      <c r="AI16" s="363" t="s">
        <v>96</v>
      </c>
      <c r="AJ16" s="363" t="s">
        <v>97</v>
      </c>
      <c r="AK16" s="363" t="s">
        <v>354</v>
      </c>
      <c r="AL16" s="363"/>
      <c r="AM16" s="363"/>
      <c r="AN16" s="363"/>
      <c r="AO16" s="363"/>
      <c r="AP16" s="363"/>
      <c r="AQ16" s="363"/>
      <c r="AR16" s="357" t="s">
        <v>775</v>
      </c>
      <c r="AS16" s="363"/>
      <c r="AT16" s="364" t="s">
        <v>776</v>
      </c>
      <c r="AU16" s="185"/>
    </row>
    <row r="17" spans="2:47" s="184" customFormat="1" ht="222" customHeight="1">
      <c r="B17" s="356">
        <v>5</v>
      </c>
      <c r="C17" s="357" t="s">
        <v>777</v>
      </c>
      <c r="D17" s="598">
        <v>0.3</v>
      </c>
      <c r="E17" s="598">
        <v>0.25</v>
      </c>
      <c r="F17" s="489"/>
      <c r="G17" s="489"/>
      <c r="H17" s="600">
        <v>0.25</v>
      </c>
      <c r="I17" s="601"/>
      <c r="J17" s="489"/>
      <c r="K17" s="600">
        <v>0.25</v>
      </c>
      <c r="L17" s="600"/>
      <c r="M17" s="489"/>
      <c r="N17" s="600">
        <v>0.25</v>
      </c>
      <c r="O17" s="602" t="s">
        <v>33</v>
      </c>
      <c r="P17" s="489"/>
      <c r="Q17" s="358">
        <v>1</v>
      </c>
      <c r="R17" s="359">
        <v>1</v>
      </c>
      <c r="S17" s="360">
        <f>IF((IF(ISERROR(R17/Q17),0,(R17/Q17)))&gt;1,1,(IF(ISERROR(R17/Q17),0,(R17/Q17))))</f>
        <v>1</v>
      </c>
      <c r="T17" s="358">
        <f>S17*D17</f>
        <v>0.3</v>
      </c>
      <c r="U17" s="357" t="s">
        <v>357</v>
      </c>
      <c r="V17" s="357" t="s">
        <v>358</v>
      </c>
      <c r="W17" s="357" t="s">
        <v>778</v>
      </c>
      <c r="X17" s="357" t="s">
        <v>359</v>
      </c>
      <c r="Y17" s="357" t="s">
        <v>779</v>
      </c>
      <c r="Z17" s="357" t="s">
        <v>92</v>
      </c>
      <c r="AA17" s="357" t="s">
        <v>110</v>
      </c>
      <c r="AB17" s="357" t="s">
        <v>93</v>
      </c>
      <c r="AC17" s="357" t="s">
        <v>353</v>
      </c>
      <c r="AD17" s="357" t="s">
        <v>94</v>
      </c>
      <c r="AE17" s="357" t="s">
        <v>95</v>
      </c>
      <c r="AF17" s="361" t="s">
        <v>125</v>
      </c>
      <c r="AG17" s="362">
        <v>2022</v>
      </c>
      <c r="AH17" s="362" t="s">
        <v>125</v>
      </c>
      <c r="AI17" s="363" t="s">
        <v>96</v>
      </c>
      <c r="AJ17" s="363" t="s">
        <v>97</v>
      </c>
      <c r="AK17" s="363" t="s">
        <v>354</v>
      </c>
      <c r="AL17" s="363" t="s">
        <v>33</v>
      </c>
      <c r="AM17" s="363" t="s">
        <v>33</v>
      </c>
      <c r="AN17" s="363" t="s">
        <v>33</v>
      </c>
      <c r="AO17" s="363" t="s">
        <v>33</v>
      </c>
      <c r="AP17" s="363" t="s">
        <v>33</v>
      </c>
      <c r="AQ17" s="363" t="s">
        <v>33</v>
      </c>
      <c r="AR17" s="357" t="s">
        <v>360</v>
      </c>
      <c r="AS17" s="363" t="s">
        <v>33</v>
      </c>
      <c r="AT17" s="364" t="s">
        <v>356</v>
      </c>
      <c r="AU17" s="185"/>
    </row>
    <row r="18" spans="2:47" s="183" customFormat="1" ht="11.65" customHeight="1">
      <c r="B18" s="198"/>
      <c r="C18" s="185"/>
      <c r="D18" s="199">
        <f>SUM(D13:D17)</f>
        <v>1</v>
      </c>
      <c r="E18" s="185"/>
      <c r="F18" s="185"/>
      <c r="G18" s="185"/>
      <c r="H18" s="185"/>
      <c r="I18" s="185"/>
      <c r="J18" s="185"/>
      <c r="K18" s="185"/>
      <c r="L18" s="185"/>
      <c r="M18" s="185"/>
      <c r="N18" s="185"/>
      <c r="O18" s="185"/>
      <c r="P18" s="185"/>
      <c r="Q18" s="185"/>
      <c r="R18" s="185"/>
      <c r="S18" s="185"/>
      <c r="T18" s="185"/>
      <c r="U18" s="185"/>
      <c r="V18" s="185"/>
      <c r="W18" s="185"/>
      <c r="X18" s="185"/>
      <c r="Y18" s="185"/>
      <c r="Z18" s="198"/>
      <c r="AA18" s="182"/>
      <c r="AB18" s="185"/>
      <c r="AC18" s="185"/>
      <c r="AD18" s="185"/>
      <c r="AE18" s="185"/>
      <c r="AF18" s="182"/>
      <c r="AG18" s="182"/>
      <c r="AH18" s="182"/>
      <c r="AI18" s="185"/>
      <c r="AJ18" s="185"/>
      <c r="AK18" s="185"/>
      <c r="AL18" s="182"/>
      <c r="AM18" s="182"/>
      <c r="AN18" s="182"/>
      <c r="AO18" s="182"/>
      <c r="AP18" s="185"/>
      <c r="AQ18" s="185"/>
      <c r="AR18" s="182"/>
      <c r="AS18" s="182"/>
      <c r="AT18" s="182"/>
      <c r="AU18" s="182"/>
    </row>
    <row r="19" spans="2:47" s="183" customFormat="1" ht="11.65" customHeight="1">
      <c r="B19" s="198"/>
      <c r="C19" s="185"/>
      <c r="D19" s="199"/>
      <c r="E19" s="185"/>
      <c r="F19" s="185"/>
      <c r="G19" s="185"/>
      <c r="H19" s="185"/>
      <c r="I19" s="185"/>
      <c r="J19" s="185"/>
      <c r="K19" s="185"/>
      <c r="L19" s="185"/>
      <c r="M19" s="185"/>
      <c r="N19" s="185"/>
      <c r="O19" s="185"/>
      <c r="P19" s="185"/>
      <c r="Q19" s="185"/>
      <c r="R19" s="185"/>
      <c r="S19" s="185"/>
      <c r="T19" s="185"/>
      <c r="U19" s="185"/>
      <c r="V19" s="185"/>
      <c r="W19" s="185"/>
      <c r="X19" s="185"/>
      <c r="Y19" s="185"/>
      <c r="Z19" s="198"/>
      <c r="AA19" s="182"/>
      <c r="AB19" s="185"/>
      <c r="AC19" s="185"/>
      <c r="AD19" s="185"/>
      <c r="AE19" s="185"/>
      <c r="AF19" s="182"/>
      <c r="AG19" s="182"/>
      <c r="AH19" s="182"/>
      <c r="AI19" s="185"/>
      <c r="AJ19" s="185"/>
      <c r="AK19" s="185"/>
      <c r="AL19" s="182"/>
      <c r="AM19" s="182"/>
      <c r="AN19" s="182"/>
      <c r="AO19" s="182"/>
      <c r="AP19" s="185"/>
      <c r="AQ19" s="185"/>
      <c r="AR19" s="182"/>
      <c r="AS19" s="182"/>
      <c r="AT19" s="182"/>
      <c r="AU19" s="182"/>
    </row>
    <row r="20" spans="2:47" s="183" customFormat="1" ht="11.65" customHeight="1">
      <c r="B20" s="198"/>
      <c r="C20" s="200"/>
      <c r="D20" s="199"/>
      <c r="E20" s="185"/>
      <c r="F20" s="185"/>
      <c r="G20" s="185"/>
      <c r="H20" s="185"/>
      <c r="I20" s="185"/>
      <c r="J20" s="185"/>
      <c r="K20" s="185"/>
      <c r="L20" s="185"/>
      <c r="M20" s="185"/>
      <c r="N20" s="185"/>
      <c r="O20" s="185"/>
      <c r="P20" s="185"/>
      <c r="Q20" s="185"/>
      <c r="R20" s="185"/>
      <c r="S20" s="185"/>
      <c r="T20" s="185"/>
      <c r="U20" s="185"/>
      <c r="V20" s="185"/>
      <c r="W20" s="185"/>
      <c r="X20" s="185"/>
      <c r="Y20" s="185"/>
      <c r="Z20" s="198"/>
      <c r="AA20" s="182"/>
      <c r="AB20" s="185"/>
      <c r="AC20" s="185"/>
      <c r="AD20" s="185"/>
      <c r="AE20" s="185"/>
      <c r="AF20" s="182"/>
      <c r="AG20" s="182"/>
      <c r="AH20" s="182"/>
      <c r="AI20" s="185"/>
      <c r="AJ20" s="185"/>
      <c r="AK20" s="185"/>
      <c r="AL20" s="182"/>
      <c r="AM20" s="182"/>
      <c r="AN20" s="182"/>
      <c r="AO20" s="182"/>
      <c r="AP20" s="185"/>
      <c r="AQ20" s="185"/>
      <c r="AR20" s="182"/>
      <c r="AS20" s="182"/>
      <c r="AT20" s="182"/>
      <c r="AU20" s="182"/>
    </row>
    <row r="21" spans="2:47" s="183" customFormat="1" ht="11.65" customHeight="1">
      <c r="B21" s="198"/>
      <c r="C21" s="185"/>
      <c r="D21" s="199"/>
      <c r="E21" s="185"/>
      <c r="F21" s="185"/>
      <c r="G21" s="185"/>
      <c r="H21" s="185"/>
      <c r="I21" s="185"/>
      <c r="J21" s="185"/>
      <c r="K21" s="185"/>
      <c r="L21" s="185"/>
      <c r="M21" s="185"/>
      <c r="N21" s="185"/>
      <c r="O21" s="185"/>
      <c r="P21" s="185"/>
      <c r="Q21" s="185"/>
      <c r="R21" s="185"/>
      <c r="S21" s="185"/>
      <c r="T21" s="185"/>
      <c r="U21" s="185"/>
      <c r="V21" s="185"/>
      <c r="W21" s="185"/>
      <c r="X21" s="185"/>
      <c r="Y21" s="185"/>
      <c r="Z21" s="198"/>
      <c r="AA21" s="182"/>
      <c r="AB21" s="185"/>
      <c r="AC21" s="185"/>
      <c r="AD21" s="185"/>
      <c r="AE21" s="185"/>
      <c r="AF21" s="182"/>
      <c r="AG21" s="182"/>
      <c r="AH21" s="182"/>
      <c r="AI21" s="185"/>
      <c r="AJ21" s="185"/>
      <c r="AK21" s="185"/>
      <c r="AL21" s="182"/>
      <c r="AM21" s="182"/>
      <c r="AN21" s="182"/>
      <c r="AO21" s="182"/>
      <c r="AP21" s="185"/>
      <c r="AQ21" s="185"/>
      <c r="AR21" s="182"/>
      <c r="AS21" s="182"/>
      <c r="AT21" s="182"/>
      <c r="AU21" s="182"/>
    </row>
    <row r="22" spans="2:47" s="183" customFormat="1" ht="11.65" customHeight="1">
      <c r="B22" s="198"/>
      <c r="C22" s="185"/>
      <c r="D22" s="199"/>
      <c r="E22" s="185"/>
      <c r="F22" s="185"/>
      <c r="G22" s="185"/>
      <c r="H22" s="185"/>
      <c r="I22" s="185"/>
      <c r="J22" s="185"/>
      <c r="K22" s="185"/>
      <c r="L22" s="185"/>
      <c r="M22" s="185"/>
      <c r="N22" s="185"/>
      <c r="O22" s="185"/>
      <c r="P22" s="185"/>
      <c r="Q22" s="185"/>
      <c r="R22" s="185"/>
      <c r="S22" s="185"/>
      <c r="T22" s="185"/>
      <c r="U22" s="185"/>
      <c r="V22" s="185"/>
      <c r="W22" s="185"/>
      <c r="X22" s="185"/>
      <c r="Y22" s="185"/>
      <c r="Z22" s="198"/>
      <c r="AA22" s="182"/>
      <c r="AB22" s="185"/>
      <c r="AC22" s="185"/>
      <c r="AD22" s="185"/>
      <c r="AE22" s="185"/>
      <c r="AF22" s="182"/>
      <c r="AG22" s="182"/>
      <c r="AH22" s="182"/>
      <c r="AI22" s="185"/>
      <c r="AJ22" s="185"/>
      <c r="AK22" s="185"/>
      <c r="AL22" s="182"/>
      <c r="AM22" s="182"/>
      <c r="AN22" s="182"/>
      <c r="AO22" s="182"/>
      <c r="AP22" s="185"/>
      <c r="AQ22" s="185"/>
      <c r="AR22" s="182"/>
      <c r="AS22" s="182"/>
      <c r="AT22" s="182"/>
      <c r="AU22" s="182"/>
    </row>
    <row r="23" spans="2:47" s="183" customFormat="1" ht="11.65" customHeight="1">
      <c r="B23" s="198"/>
      <c r="C23" s="185"/>
      <c r="D23" s="199"/>
      <c r="E23" s="185"/>
      <c r="F23" s="185"/>
      <c r="G23" s="185"/>
      <c r="H23" s="185"/>
      <c r="I23" s="185"/>
      <c r="J23" s="185"/>
      <c r="K23" s="185"/>
      <c r="L23" s="185"/>
      <c r="M23" s="185"/>
      <c r="N23" s="185"/>
      <c r="O23" s="185"/>
      <c r="P23" s="185"/>
      <c r="Q23" s="185"/>
      <c r="R23" s="185"/>
      <c r="S23" s="185"/>
      <c r="T23" s="185"/>
      <c r="U23" s="185"/>
      <c r="V23" s="185"/>
      <c r="W23" s="185"/>
      <c r="X23" s="185"/>
      <c r="Y23" s="185"/>
      <c r="Z23" s="198"/>
      <c r="AA23" s="182"/>
      <c r="AB23" s="185"/>
      <c r="AC23" s="185"/>
      <c r="AD23" s="185"/>
      <c r="AE23" s="185"/>
      <c r="AF23" s="182"/>
      <c r="AG23" s="182"/>
      <c r="AH23" s="182"/>
      <c r="AI23" s="185"/>
      <c r="AJ23" s="185"/>
      <c r="AK23" s="185"/>
      <c r="AL23" s="182"/>
      <c r="AM23" s="182"/>
      <c r="AN23" s="182"/>
      <c r="AO23" s="182"/>
      <c r="AP23" s="185"/>
      <c r="AQ23" s="185"/>
      <c r="AR23" s="182"/>
      <c r="AS23" s="182"/>
      <c r="AT23" s="182"/>
      <c r="AU23" s="182"/>
    </row>
    <row r="24" spans="2:47" s="183" customFormat="1" ht="11.65" customHeight="1">
      <c r="B24" s="198"/>
      <c r="C24" s="185"/>
      <c r="D24" s="199"/>
      <c r="E24" s="185"/>
      <c r="F24" s="185"/>
      <c r="G24" s="185"/>
      <c r="H24" s="185"/>
      <c r="I24" s="185"/>
      <c r="J24" s="185"/>
      <c r="K24" s="185"/>
      <c r="L24" s="185"/>
      <c r="M24" s="185"/>
      <c r="N24" s="185"/>
      <c r="O24" s="185"/>
      <c r="P24" s="185"/>
      <c r="Q24" s="185"/>
      <c r="R24" s="185"/>
      <c r="S24" s="185"/>
      <c r="T24" s="185"/>
      <c r="U24" s="185"/>
      <c r="V24" s="185"/>
      <c r="W24" s="185"/>
      <c r="X24" s="185"/>
      <c r="Y24" s="185"/>
      <c r="Z24" s="198"/>
      <c r="AA24" s="182"/>
      <c r="AB24" s="185"/>
      <c r="AC24" s="185"/>
      <c r="AD24" s="185"/>
      <c r="AE24" s="185"/>
      <c r="AF24" s="182"/>
      <c r="AG24" s="182"/>
      <c r="AH24" s="182"/>
      <c r="AI24" s="185"/>
      <c r="AJ24" s="185"/>
      <c r="AK24" s="185"/>
      <c r="AL24" s="182"/>
      <c r="AM24" s="182"/>
      <c r="AN24" s="182"/>
      <c r="AO24" s="182"/>
      <c r="AP24" s="185"/>
      <c r="AQ24" s="185"/>
      <c r="AR24" s="182"/>
      <c r="AS24" s="182"/>
      <c r="AT24" s="182"/>
      <c r="AU24" s="182"/>
    </row>
    <row r="25" spans="2:47" s="183" customFormat="1" ht="11.65" customHeight="1">
      <c r="B25" s="198"/>
      <c r="C25" s="185"/>
      <c r="D25" s="199"/>
      <c r="E25" s="185"/>
      <c r="F25" s="185"/>
      <c r="G25" s="185"/>
      <c r="H25" s="185"/>
      <c r="I25" s="185"/>
      <c r="J25" s="185"/>
      <c r="K25" s="185"/>
      <c r="L25" s="185"/>
      <c r="M25" s="185"/>
      <c r="N25" s="185"/>
      <c r="O25" s="185"/>
      <c r="P25" s="185"/>
      <c r="Q25" s="185"/>
      <c r="R25" s="185"/>
      <c r="S25" s="185"/>
      <c r="T25" s="185"/>
      <c r="U25" s="185"/>
      <c r="V25" s="185"/>
      <c r="W25" s="185"/>
      <c r="X25" s="185"/>
      <c r="Y25" s="185"/>
      <c r="Z25" s="198"/>
      <c r="AA25" s="182"/>
      <c r="AB25" s="185"/>
      <c r="AC25" s="185"/>
      <c r="AD25" s="185"/>
      <c r="AE25" s="185"/>
      <c r="AF25" s="182"/>
      <c r="AG25" s="182"/>
      <c r="AH25" s="182"/>
      <c r="AI25" s="185"/>
      <c r="AJ25" s="185"/>
      <c r="AK25" s="185"/>
      <c r="AL25" s="182"/>
      <c r="AM25" s="182"/>
      <c r="AN25" s="182"/>
      <c r="AO25" s="182"/>
      <c r="AP25" s="185"/>
      <c r="AQ25" s="185"/>
      <c r="AR25" s="182"/>
      <c r="AS25" s="182"/>
      <c r="AT25" s="182"/>
      <c r="AU25" s="182"/>
    </row>
    <row r="26" spans="2:47" s="183" customFormat="1" ht="11.65" customHeight="1">
      <c r="B26" s="198"/>
      <c r="C26" s="185"/>
      <c r="D26" s="199"/>
      <c r="E26" s="185"/>
      <c r="F26" s="185"/>
      <c r="G26" s="185"/>
      <c r="H26" s="185"/>
      <c r="I26" s="185"/>
      <c r="J26" s="185"/>
      <c r="K26" s="185"/>
      <c r="L26" s="185"/>
      <c r="M26" s="185"/>
      <c r="N26" s="185"/>
      <c r="O26" s="185"/>
      <c r="P26" s="185"/>
      <c r="Q26" s="185"/>
      <c r="R26" s="185"/>
      <c r="S26" s="185"/>
      <c r="T26" s="185"/>
      <c r="U26" s="185"/>
      <c r="V26" s="185"/>
      <c r="W26" s="185"/>
      <c r="X26" s="185"/>
      <c r="Y26" s="185"/>
      <c r="Z26" s="198"/>
      <c r="AA26" s="182"/>
      <c r="AB26" s="185"/>
      <c r="AC26" s="185"/>
      <c r="AD26" s="185"/>
      <c r="AE26" s="185"/>
      <c r="AF26" s="182"/>
      <c r="AG26" s="182"/>
      <c r="AH26" s="182"/>
      <c r="AI26" s="185"/>
      <c r="AJ26" s="185"/>
      <c r="AK26" s="185"/>
      <c r="AL26" s="182"/>
      <c r="AM26" s="182"/>
      <c r="AN26" s="182"/>
      <c r="AO26" s="182"/>
      <c r="AP26" s="185"/>
      <c r="AQ26" s="185"/>
      <c r="AR26" s="182"/>
      <c r="AS26" s="182"/>
      <c r="AT26" s="182"/>
      <c r="AU26" s="182"/>
    </row>
    <row r="27" spans="2:47" s="183" customFormat="1" ht="14.1" customHeight="1">
      <c r="B27" s="198"/>
      <c r="C27" s="185"/>
      <c r="D27" s="199"/>
      <c r="E27" s="185"/>
      <c r="F27" s="185"/>
      <c r="G27" s="185"/>
      <c r="H27" s="185"/>
      <c r="I27" s="185"/>
      <c r="J27" s="185"/>
      <c r="K27" s="185"/>
      <c r="L27" s="185"/>
      <c r="M27" s="185"/>
      <c r="N27" s="185"/>
      <c r="O27" s="185"/>
      <c r="P27" s="185"/>
      <c r="Q27" s="185"/>
      <c r="R27" s="185"/>
      <c r="S27" s="185"/>
      <c r="T27" s="185"/>
      <c r="U27" s="185"/>
      <c r="V27" s="185"/>
      <c r="W27" s="185"/>
      <c r="X27" s="185"/>
      <c r="Y27" s="185"/>
      <c r="Z27" s="198"/>
      <c r="AA27" s="182"/>
      <c r="AB27" s="185"/>
      <c r="AC27" s="185"/>
      <c r="AD27" s="185"/>
      <c r="AE27" s="185"/>
      <c r="AF27" s="182"/>
      <c r="AG27" s="182"/>
      <c r="AH27" s="182"/>
      <c r="AI27" s="185"/>
      <c r="AJ27" s="185"/>
      <c r="AK27" s="185"/>
      <c r="AL27" s="182"/>
      <c r="AM27" s="182"/>
      <c r="AN27" s="182"/>
      <c r="AO27" s="182"/>
      <c r="AP27" s="185"/>
      <c r="AQ27" s="185"/>
      <c r="AR27" s="182"/>
      <c r="AS27" s="182"/>
      <c r="AT27" s="182"/>
      <c r="AU27" s="182"/>
    </row>
    <row r="28" spans="2:47" s="183" customFormat="1" ht="11.65" customHeight="1">
      <c r="B28" s="198"/>
      <c r="C28" s="353"/>
      <c r="D28" s="199"/>
      <c r="E28" s="185"/>
      <c r="F28" s="185"/>
      <c r="G28" s="185"/>
      <c r="H28" s="185"/>
      <c r="I28" s="185"/>
      <c r="J28" s="185"/>
      <c r="K28" s="185"/>
      <c r="L28" s="185"/>
      <c r="M28" s="185"/>
      <c r="N28" s="185"/>
      <c r="O28" s="185"/>
      <c r="P28" s="185"/>
      <c r="Q28" s="185"/>
      <c r="R28" s="185"/>
      <c r="S28" s="185"/>
      <c r="T28" s="185"/>
      <c r="U28" s="185"/>
      <c r="V28" s="185"/>
      <c r="W28" s="185"/>
      <c r="X28" s="185"/>
      <c r="Y28" s="185"/>
      <c r="Z28" s="198"/>
      <c r="AA28" s="182"/>
      <c r="AB28" s="185"/>
      <c r="AC28" s="185"/>
      <c r="AD28" s="185"/>
      <c r="AE28" s="185"/>
      <c r="AF28" s="182"/>
      <c r="AG28" s="182"/>
      <c r="AH28" s="182"/>
      <c r="AI28" s="185"/>
      <c r="AJ28" s="185"/>
      <c r="AK28" s="185"/>
      <c r="AL28" s="182"/>
      <c r="AM28" s="182"/>
      <c r="AN28" s="182"/>
      <c r="AO28" s="182"/>
      <c r="AP28" s="185"/>
      <c r="AQ28" s="185"/>
      <c r="AR28" s="182"/>
      <c r="AS28" s="182"/>
      <c r="AT28" s="182"/>
      <c r="AU28" s="182"/>
    </row>
    <row r="29" spans="2:47" s="183" customFormat="1" ht="11.65" customHeight="1">
      <c r="B29" s="198"/>
      <c r="C29" s="185"/>
      <c r="D29" s="199"/>
      <c r="E29" s="185"/>
      <c r="F29" s="185"/>
      <c r="G29" s="185"/>
      <c r="H29" s="185"/>
      <c r="I29" s="185"/>
      <c r="J29" s="185"/>
      <c r="K29" s="185"/>
      <c r="L29" s="185"/>
      <c r="M29" s="185"/>
      <c r="N29" s="185"/>
      <c r="O29" s="185"/>
      <c r="P29" s="185"/>
      <c r="Q29" s="185"/>
      <c r="R29" s="185"/>
      <c r="S29" s="185"/>
      <c r="T29" s="185"/>
      <c r="U29" s="185"/>
      <c r="V29" s="185"/>
      <c r="W29" s="185"/>
      <c r="X29" s="185"/>
      <c r="Y29" s="185"/>
      <c r="Z29" s="198"/>
      <c r="AA29" s="182"/>
      <c r="AB29" s="185"/>
      <c r="AC29" s="185"/>
      <c r="AD29" s="185"/>
      <c r="AE29" s="185"/>
      <c r="AF29" s="182"/>
      <c r="AG29" s="182"/>
      <c r="AH29" s="182"/>
      <c r="AI29" s="185"/>
      <c r="AJ29" s="185"/>
      <c r="AK29" s="185"/>
      <c r="AL29" s="182"/>
      <c r="AM29" s="182"/>
      <c r="AN29" s="182"/>
      <c r="AO29" s="182"/>
      <c r="AP29" s="185"/>
      <c r="AQ29" s="185"/>
      <c r="AR29" s="182"/>
      <c r="AS29" s="182"/>
      <c r="AT29" s="182"/>
      <c r="AU29" s="182"/>
    </row>
    <row r="30" spans="2:47" s="183" customFormat="1" ht="11.65" customHeight="1">
      <c r="B30" s="198"/>
      <c r="C30" s="185"/>
      <c r="D30" s="199"/>
      <c r="E30" s="185"/>
      <c r="F30" s="185"/>
      <c r="G30" s="185"/>
      <c r="H30" s="185"/>
      <c r="I30" s="185"/>
      <c r="J30" s="185"/>
      <c r="K30" s="185"/>
      <c r="L30" s="185"/>
      <c r="M30" s="185"/>
      <c r="N30" s="185"/>
      <c r="O30" s="185"/>
      <c r="P30" s="185"/>
      <c r="Q30" s="185"/>
      <c r="R30" s="185"/>
      <c r="S30" s="185"/>
      <c r="T30" s="185"/>
      <c r="U30" s="185"/>
      <c r="V30" s="185"/>
      <c r="W30" s="185"/>
      <c r="X30" s="185"/>
      <c r="Y30" s="185"/>
      <c r="Z30" s="198"/>
      <c r="AA30" s="182"/>
      <c r="AB30" s="185"/>
      <c r="AC30" s="185"/>
      <c r="AD30" s="185"/>
      <c r="AE30" s="185"/>
      <c r="AF30" s="182"/>
      <c r="AG30" s="182"/>
      <c r="AH30" s="182"/>
      <c r="AI30" s="185"/>
      <c r="AJ30" s="185"/>
      <c r="AK30" s="185"/>
      <c r="AL30" s="182"/>
      <c r="AM30" s="182"/>
      <c r="AN30" s="182"/>
      <c r="AO30" s="182"/>
      <c r="AP30" s="185"/>
      <c r="AQ30" s="185"/>
      <c r="AR30" s="182"/>
      <c r="AS30" s="182"/>
      <c r="AT30" s="182"/>
      <c r="AU30" s="182"/>
    </row>
    <row r="31" spans="2:47" s="183" customFormat="1" ht="11.65" customHeight="1">
      <c r="B31" s="198"/>
      <c r="C31" s="185"/>
      <c r="D31" s="199"/>
      <c r="E31" s="185"/>
      <c r="F31" s="185"/>
      <c r="G31" s="185"/>
      <c r="H31" s="185"/>
      <c r="I31" s="185"/>
      <c r="J31" s="185"/>
      <c r="K31" s="185"/>
      <c r="L31" s="185"/>
      <c r="M31" s="185"/>
      <c r="N31" s="185"/>
      <c r="O31" s="185"/>
      <c r="P31" s="185"/>
      <c r="Q31" s="185"/>
      <c r="R31" s="185"/>
      <c r="S31" s="185"/>
      <c r="T31" s="185"/>
      <c r="U31" s="185"/>
      <c r="V31" s="185"/>
      <c r="W31" s="185"/>
      <c r="X31" s="185"/>
      <c r="Y31" s="185"/>
      <c r="Z31" s="198"/>
      <c r="AA31" s="182"/>
      <c r="AB31" s="185"/>
      <c r="AC31" s="185"/>
      <c r="AD31" s="185"/>
      <c r="AE31" s="185"/>
      <c r="AF31" s="182"/>
      <c r="AG31" s="182"/>
      <c r="AH31" s="182"/>
      <c r="AI31" s="185"/>
      <c r="AJ31" s="185"/>
      <c r="AK31" s="185"/>
      <c r="AL31" s="182"/>
      <c r="AM31" s="182"/>
      <c r="AN31" s="182"/>
      <c r="AO31" s="182"/>
      <c r="AP31" s="185"/>
      <c r="AQ31" s="185"/>
      <c r="AR31" s="182"/>
      <c r="AS31" s="182"/>
      <c r="AT31" s="182"/>
      <c r="AU31" s="182"/>
    </row>
    <row r="32" spans="2:47" s="183" customFormat="1" ht="11.65" customHeight="1">
      <c r="B32" s="198"/>
      <c r="C32" s="185"/>
      <c r="D32" s="199"/>
      <c r="E32" s="185"/>
      <c r="F32" s="185"/>
      <c r="G32" s="185"/>
      <c r="H32" s="185"/>
      <c r="I32" s="185"/>
      <c r="J32" s="185"/>
      <c r="K32" s="185"/>
      <c r="L32" s="185"/>
      <c r="M32" s="185"/>
      <c r="N32" s="185"/>
      <c r="O32" s="185"/>
      <c r="P32" s="185"/>
      <c r="Q32" s="185"/>
      <c r="R32" s="185"/>
      <c r="S32" s="185"/>
      <c r="T32" s="185"/>
      <c r="U32" s="185"/>
      <c r="V32" s="185"/>
      <c r="W32" s="185"/>
      <c r="X32" s="185"/>
      <c r="Y32" s="185"/>
      <c r="Z32" s="198"/>
      <c r="AA32" s="182"/>
      <c r="AB32" s="185"/>
      <c r="AC32" s="185"/>
      <c r="AD32" s="185"/>
      <c r="AE32" s="185"/>
      <c r="AF32" s="182"/>
      <c r="AG32" s="182"/>
      <c r="AH32" s="182"/>
      <c r="AI32" s="185"/>
      <c r="AJ32" s="185"/>
      <c r="AK32" s="185"/>
      <c r="AL32" s="182"/>
      <c r="AM32" s="182"/>
      <c r="AN32" s="182"/>
      <c r="AO32" s="182"/>
      <c r="AP32" s="185"/>
      <c r="AQ32" s="185"/>
      <c r="AR32" s="182"/>
      <c r="AS32" s="182"/>
      <c r="AT32" s="182"/>
      <c r="AU32" s="182"/>
    </row>
    <row r="33" spans="2:47" s="183" customFormat="1" ht="12.6" customHeight="1">
      <c r="B33" s="198"/>
      <c r="C33" s="185"/>
      <c r="D33" s="199"/>
      <c r="E33" s="185"/>
      <c r="F33" s="185"/>
      <c r="G33" s="185"/>
      <c r="H33" s="185"/>
      <c r="I33" s="185"/>
      <c r="J33" s="185"/>
      <c r="K33" s="185"/>
      <c r="L33" s="185"/>
      <c r="M33" s="185"/>
      <c r="N33" s="185"/>
      <c r="O33" s="185"/>
      <c r="P33" s="185"/>
      <c r="Q33" s="185"/>
      <c r="R33" s="185"/>
      <c r="S33" s="185"/>
      <c r="T33" s="185"/>
      <c r="U33" s="185"/>
      <c r="V33" s="185"/>
      <c r="W33" s="185"/>
      <c r="X33" s="185"/>
      <c r="Y33" s="185"/>
      <c r="Z33" s="198"/>
      <c r="AA33" s="182"/>
      <c r="AB33" s="185"/>
      <c r="AC33" s="185"/>
      <c r="AD33" s="185"/>
      <c r="AE33" s="185"/>
      <c r="AF33" s="182"/>
      <c r="AG33" s="182"/>
      <c r="AH33" s="182"/>
      <c r="AI33" s="185"/>
      <c r="AJ33" s="185"/>
      <c r="AK33" s="185"/>
      <c r="AL33" s="182"/>
      <c r="AM33" s="182"/>
      <c r="AN33" s="182"/>
      <c r="AO33" s="182"/>
      <c r="AP33" s="185"/>
      <c r="AQ33" s="185"/>
      <c r="AR33" s="182"/>
      <c r="AS33" s="182"/>
      <c r="AT33" s="182"/>
      <c r="AU33" s="182"/>
    </row>
    <row r="34" spans="2:47" s="183" customFormat="1" ht="12.6" customHeight="1">
      <c r="B34" s="198"/>
      <c r="C34" s="185"/>
      <c r="D34" s="199"/>
      <c r="E34" s="185"/>
      <c r="F34" s="185"/>
      <c r="G34" s="185"/>
      <c r="H34" s="185"/>
      <c r="I34" s="185"/>
      <c r="J34" s="185"/>
      <c r="K34" s="185"/>
      <c r="L34" s="185"/>
      <c r="M34" s="185"/>
      <c r="N34" s="185"/>
      <c r="O34" s="185"/>
      <c r="P34" s="185"/>
      <c r="Q34" s="185"/>
      <c r="R34" s="185"/>
      <c r="S34" s="185"/>
      <c r="T34" s="185"/>
      <c r="U34" s="185"/>
      <c r="V34" s="185"/>
      <c r="W34" s="185"/>
      <c r="X34" s="185"/>
      <c r="Y34" s="185"/>
      <c r="Z34" s="198"/>
      <c r="AA34" s="182"/>
      <c r="AB34" s="185"/>
      <c r="AC34" s="185"/>
      <c r="AD34" s="185"/>
      <c r="AE34" s="185"/>
      <c r="AF34" s="182"/>
      <c r="AG34" s="182"/>
      <c r="AH34" s="182"/>
      <c r="AI34" s="185"/>
      <c r="AJ34" s="185"/>
      <c r="AK34" s="185"/>
      <c r="AL34" s="182"/>
      <c r="AM34" s="182"/>
      <c r="AN34" s="182"/>
      <c r="AO34" s="182"/>
      <c r="AP34" s="185"/>
      <c r="AQ34" s="185"/>
      <c r="AR34" s="182"/>
      <c r="AS34" s="182"/>
      <c r="AT34" s="182"/>
      <c r="AU34" s="182"/>
    </row>
    <row r="35" spans="2:47" s="183" customFormat="1" ht="11.65" customHeight="1">
      <c r="B35" s="198"/>
      <c r="C35" s="185"/>
      <c r="D35" s="199"/>
      <c r="E35" s="185"/>
      <c r="F35" s="185"/>
      <c r="G35" s="185"/>
      <c r="H35" s="185"/>
      <c r="I35" s="185"/>
      <c r="J35" s="185"/>
      <c r="K35" s="185"/>
      <c r="L35" s="185"/>
      <c r="M35" s="185"/>
      <c r="N35" s="185"/>
      <c r="O35" s="185"/>
      <c r="P35" s="185"/>
      <c r="Q35" s="185"/>
      <c r="R35" s="185"/>
      <c r="S35" s="185"/>
      <c r="T35" s="185"/>
      <c r="U35" s="185"/>
      <c r="V35" s="185"/>
      <c r="W35" s="185"/>
      <c r="X35" s="185"/>
      <c r="Y35" s="185"/>
      <c r="Z35" s="198"/>
      <c r="AA35" s="182"/>
      <c r="AB35" s="185"/>
      <c r="AC35" s="185"/>
      <c r="AD35" s="185"/>
      <c r="AE35" s="185"/>
      <c r="AF35" s="182"/>
      <c r="AG35" s="182"/>
      <c r="AH35" s="182"/>
      <c r="AI35" s="185"/>
      <c r="AJ35" s="185"/>
      <c r="AK35" s="185"/>
      <c r="AL35" s="182"/>
      <c r="AM35" s="182"/>
      <c r="AN35" s="182"/>
      <c r="AO35" s="182"/>
      <c r="AP35" s="185"/>
      <c r="AQ35" s="185"/>
      <c r="AR35" s="182"/>
      <c r="AS35" s="182"/>
      <c r="AT35" s="182"/>
      <c r="AU35" s="182"/>
    </row>
    <row r="36" spans="2:47" s="183" customFormat="1" ht="11.65" customHeight="1">
      <c r="B36" s="198"/>
      <c r="C36" s="185"/>
      <c r="D36" s="199"/>
      <c r="E36" s="185"/>
      <c r="F36" s="185"/>
      <c r="G36" s="185"/>
      <c r="H36" s="185"/>
      <c r="I36" s="185"/>
      <c r="J36" s="185"/>
      <c r="K36" s="185"/>
      <c r="L36" s="185"/>
      <c r="M36" s="185"/>
      <c r="N36" s="185"/>
      <c r="O36" s="185"/>
      <c r="P36" s="185"/>
      <c r="Q36" s="185"/>
      <c r="R36" s="185"/>
      <c r="S36" s="185"/>
      <c r="T36" s="185"/>
      <c r="U36" s="185"/>
      <c r="V36" s="185"/>
      <c r="W36" s="185"/>
      <c r="X36" s="185"/>
      <c r="Y36" s="185"/>
      <c r="Z36" s="198"/>
      <c r="AA36" s="182"/>
      <c r="AB36" s="185"/>
      <c r="AC36" s="185"/>
      <c r="AD36" s="185"/>
      <c r="AE36" s="185"/>
      <c r="AF36" s="182"/>
      <c r="AG36" s="182"/>
      <c r="AH36" s="182"/>
      <c r="AI36" s="185"/>
      <c r="AJ36" s="185"/>
      <c r="AK36" s="185"/>
      <c r="AL36" s="182"/>
      <c r="AM36" s="182"/>
      <c r="AN36" s="182"/>
      <c r="AO36" s="182"/>
      <c r="AP36" s="185"/>
      <c r="AQ36" s="185"/>
      <c r="AR36" s="182"/>
      <c r="AS36" s="182"/>
      <c r="AT36" s="182"/>
      <c r="AU36" s="182"/>
    </row>
    <row r="37" spans="2:47" s="183" customFormat="1" ht="14.1" customHeight="1">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98"/>
      <c r="AA37" s="182"/>
      <c r="AB37" s="185"/>
      <c r="AC37" s="185"/>
      <c r="AD37" s="185"/>
      <c r="AE37" s="185"/>
      <c r="AF37" s="182"/>
      <c r="AG37" s="182"/>
      <c r="AH37" s="182"/>
      <c r="AI37" s="185"/>
      <c r="AJ37" s="185"/>
      <c r="AK37" s="185"/>
      <c r="AL37" s="182"/>
      <c r="AM37" s="182"/>
      <c r="AN37" s="182"/>
      <c r="AO37" s="182"/>
      <c r="AP37" s="185"/>
      <c r="AQ37" s="185"/>
      <c r="AR37" s="182"/>
      <c r="AS37" s="182"/>
      <c r="AT37" s="182"/>
      <c r="AU37" s="182"/>
    </row>
    <row r="38" spans="2:47" s="183" customFormat="1" ht="11.65" customHeight="1">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98"/>
      <c r="AA38" s="182"/>
      <c r="AB38" s="185"/>
      <c r="AC38" s="185"/>
      <c r="AD38" s="185"/>
      <c r="AE38" s="185"/>
      <c r="AF38" s="182"/>
      <c r="AG38" s="182"/>
      <c r="AH38" s="182"/>
      <c r="AI38" s="185"/>
      <c r="AJ38" s="185"/>
      <c r="AK38" s="185"/>
      <c r="AL38" s="182"/>
      <c r="AM38" s="182"/>
      <c r="AN38" s="182"/>
      <c r="AO38" s="182"/>
      <c r="AP38" s="185"/>
      <c r="AQ38" s="185"/>
      <c r="AR38" s="182"/>
      <c r="AS38" s="182"/>
      <c r="AT38" s="182"/>
      <c r="AU38" s="182"/>
    </row>
    <row r="39" spans="2:47" s="183" customFormat="1" ht="11.65" customHeight="1">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98"/>
      <c r="AA39" s="182"/>
      <c r="AB39" s="185"/>
      <c r="AC39" s="185"/>
      <c r="AD39" s="185"/>
      <c r="AE39" s="185"/>
      <c r="AF39" s="182"/>
      <c r="AG39" s="182"/>
      <c r="AH39" s="182"/>
      <c r="AI39" s="185"/>
      <c r="AJ39" s="185"/>
      <c r="AK39" s="185"/>
      <c r="AL39" s="182"/>
      <c r="AM39" s="182"/>
      <c r="AN39" s="182"/>
      <c r="AO39" s="182"/>
      <c r="AP39" s="185"/>
      <c r="AQ39" s="185"/>
      <c r="AR39" s="182"/>
      <c r="AS39" s="182"/>
      <c r="AT39" s="182"/>
      <c r="AU39" s="182"/>
    </row>
    <row r="40" spans="2:47" s="183" customFormat="1" ht="11.65" customHeight="1">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98"/>
      <c r="AA40" s="182"/>
      <c r="AB40" s="185"/>
      <c r="AC40" s="185"/>
      <c r="AD40" s="185"/>
      <c r="AE40" s="185"/>
      <c r="AF40" s="182"/>
      <c r="AG40" s="182"/>
      <c r="AH40" s="182"/>
      <c r="AI40" s="185"/>
      <c r="AJ40" s="185"/>
      <c r="AK40" s="185"/>
      <c r="AL40" s="182"/>
      <c r="AM40" s="182"/>
      <c r="AN40" s="182"/>
      <c r="AO40" s="182"/>
      <c r="AP40" s="185"/>
      <c r="AQ40" s="185"/>
      <c r="AR40" s="182"/>
      <c r="AS40" s="182"/>
      <c r="AT40" s="182"/>
      <c r="AU40" s="182"/>
    </row>
  </sheetData>
  <sheetProtection selectLockedCells="1" selectUnlockedCells="1"/>
  <mergeCells count="47">
    <mergeCell ref="AJ2:AT2"/>
    <mergeCell ref="AJ3:AT3"/>
    <mergeCell ref="AJ4:AT4"/>
    <mergeCell ref="C5:Q6"/>
    <mergeCell ref="R5:AI6"/>
    <mergeCell ref="AJ5:AT6"/>
    <mergeCell ref="B9:AT9"/>
    <mergeCell ref="AM7:AT7"/>
    <mergeCell ref="B8:C8"/>
    <mergeCell ref="D8:AL8"/>
    <mergeCell ref="AN8:AT8"/>
    <mergeCell ref="B7:C7"/>
    <mergeCell ref="D7:Z7"/>
    <mergeCell ref="AA7:AB7"/>
    <mergeCell ref="AC7:AJ7"/>
    <mergeCell ref="AK7:AL7"/>
    <mergeCell ref="U10:AT10"/>
    <mergeCell ref="B10:D10"/>
    <mergeCell ref="E10:T10"/>
    <mergeCell ref="B11:B12"/>
    <mergeCell ref="C11:C12"/>
    <mergeCell ref="D11:D12"/>
    <mergeCell ref="E11:G11"/>
    <mergeCell ref="H11:J11"/>
    <mergeCell ref="K11:M11"/>
    <mergeCell ref="N11:P11"/>
    <mergeCell ref="Q11:S11"/>
    <mergeCell ref="U11:U12"/>
    <mergeCell ref="V11:V12"/>
    <mergeCell ref="W11:W12"/>
    <mergeCell ref="X11:Y11"/>
    <mergeCell ref="Z11:Z12"/>
    <mergeCell ref="AA11:AA12"/>
    <mergeCell ref="AB11:AB12"/>
    <mergeCell ref="AC11:AC12"/>
    <mergeCell ref="AD11:AD12"/>
    <mergeCell ref="AE11:AE12"/>
    <mergeCell ref="AF11:AH11"/>
    <mergeCell ref="AI11:AI12"/>
    <mergeCell ref="AJ11:AJ12"/>
    <mergeCell ref="AK11:AQ11"/>
    <mergeCell ref="AR11:AR12"/>
    <mergeCell ref="AS11:AS12"/>
    <mergeCell ref="AT11:AT12"/>
    <mergeCell ref="B2:B6"/>
    <mergeCell ref="C2:Q4"/>
    <mergeCell ref="R2:AI4"/>
  </mergeCells>
  <conditionalFormatting sqref="S13:S17">
    <cfRule type="cellIs" dxfId="176" priority="19" stopIfTrue="1" operator="between">
      <formula>0.9</formula>
      <formula>1</formula>
    </cfRule>
    <cfRule type="cellIs" dxfId="175" priority="20" stopIfTrue="1" operator="between">
      <formula>0.7</formula>
      <formula>0.8999</formula>
    </cfRule>
    <cfRule type="cellIs" dxfId="174" priority="21" stopIfTrue="1" operator="between">
      <formula>0</formula>
      <formula>0.699</formula>
    </cfRule>
  </conditionalFormatting>
  <conditionalFormatting sqref="S13">
    <cfRule type="cellIs" dxfId="173" priority="38" stopIfTrue="1" operator="between">
      <formula>0.9</formula>
      <formula>1</formula>
    </cfRule>
    <cfRule type="cellIs" dxfId="172" priority="39" stopIfTrue="1" operator="between">
      <formula>0.7</formula>
      <formula>0.8999</formula>
    </cfRule>
    <cfRule type="cellIs" dxfId="171" priority="40" stopIfTrue="1" operator="between">
      <formula>0</formula>
      <formula>0.699</formula>
    </cfRule>
  </conditionalFormatting>
  <conditionalFormatting sqref="F13">
    <cfRule type="cellIs" dxfId="170" priority="15" stopIfTrue="1" operator="between">
      <formula>0.9</formula>
      <formula>1.05</formula>
    </cfRule>
    <cfRule type="cellIs" dxfId="169" priority="16" stopIfTrue="1" operator="between">
      <formula>0.7</formula>
      <formula>0.8999</formula>
    </cfRule>
    <cfRule type="cellIs" dxfId="168" priority="17" stopIfTrue="1" operator="between">
      <formula>0</formula>
      <formula>0.699</formula>
    </cfRule>
    <cfRule type="cellIs" dxfId="167" priority="18" stopIfTrue="1" operator="greaterThan">
      <formula>1.05</formula>
    </cfRule>
  </conditionalFormatting>
  <conditionalFormatting sqref="H13:I17 F13 K13:L17 N13:O17 Q13:T17">
    <cfRule type="colorScale" priority="10">
      <colorScale>
        <cfvo type="min"/>
        <cfvo type="max"/>
        <color theme="0"/>
        <color theme="0" tint="-4.9989318521683403E-2"/>
      </colorScale>
    </cfRule>
  </conditionalFormatting>
  <dataValidations count="10">
    <dataValidation operator="equal" allowBlank="1" showErrorMessage="1" sqref="AK7">
      <formula1>0</formula1>
      <formula2>0</formula2>
    </dataValidation>
    <dataValidation type="list" operator="equal" allowBlank="1" showErrorMessage="1" sqref="AB14:AB40">
      <formula1>"Alcaldía Local,Central,Sectorial,"</formula1>
      <formula2>0</formula2>
    </dataValidation>
    <dataValidation type="list" operator="equal" allowBlank="1" showErrorMessage="1" sqref="AC14:AC40">
      <formula1>"Coeficiente,Índice o razón,Porcentaje,Tasa,Valor absoluto"</formula1>
      <formula2>0</formula2>
    </dataValidation>
    <dataValidation type="list" operator="equal" allowBlank="1" showErrorMessage="1" sqref="AD14:AD40">
      <formula1>"Diario,Semanal,Mensual,Bimestral ,Trimestral,Semestral ,Anual"</formula1>
      <formula2>0</formula2>
    </dataValidation>
    <dataValidation type="list" operator="equal" allowBlank="1" showErrorMessage="1" sqref="AE14:AE40">
      <formula1>"Alta ,Media ,Baja"</formula1>
      <formula2>0</formula2>
    </dataValidation>
    <dataValidation type="list" operator="equal" allowBlank="1" showErrorMessage="1" sqref="AI14:AI40">
      <formula1>"Gestión"</formula1>
      <formula2>0</formula2>
    </dataValidation>
    <dataValidation type="list" operator="equal" allowBlank="1" showErrorMessage="1" sqref="AJ14:AJ40">
      <formula1>",Distrital ,Dsitrital-Rural ,Distrital- Urbano,Entidad ,Localidad,UPZ,Departamental,Regional,Nacional"</formula1>
      <formula2>0</formula2>
    </dataValidation>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16" orientation="landscape" useFirstPageNumber="1" r:id="rId1"/>
  <headerFooter alignWithMargins="0"/>
  <rowBreaks count="1" manualBreakCount="1">
    <brk id="26" max="45"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'C:\Users\luis.arias\Documents\VIGENCIA 2023\PLAN DE ACCION -POA\DIRECCION JURICA CONTRACTUAL\[POA 2023.xlsx]datos'!#REF!</xm:f>
          </x14:formula1>
          <xm:sqref>AO16:AO17 AM7:AT7 AK16:AK17</xm:sqref>
        </x14:dataValidation>
        <x14:dataValidation type="list" operator="equal" allowBlank="1" showErrorMessage="1">
          <x14:formula1>
            <xm:f>'C:\Users\luis.arias\Documents\VIGENCIA 2023\PLAN DE ACCION -POA\DIRECCION JURICA CONTRACTUAL\[POA 2023.xlsx]datos'!#REF!</xm:f>
          </x14:formula1>
          <xm:sqref>AP16:AQ17</xm:sqref>
        </x14:dataValidation>
        <x14:dataValidation type="list" operator="equal" allowBlank="1" showErrorMessage="1">
          <x14:formula1>
            <xm:f>'C:\Users\lexly.erazo\Downloads\[POA-2023  SEGUNDAS INSTANCIAS.xlsx]datos'!#REF!</xm:f>
          </x14:formula1>
          <xm:sqref>AP15:AQ15</xm:sqref>
        </x14:dataValidation>
        <x14:dataValidation type="list" allowBlank="1" showInputMessage="1" showErrorMessage="1">
          <x14:formula1>
            <xm:f>'C:\Users\lexly.erazo\Downloads\[POA-2023  SEGUNDAS INSTANCIAS.xlsx]datos'!#REF!</xm:f>
          </x14:formula1>
          <xm:sqref>AO15 AK15</xm:sqref>
        </x14:dataValidation>
        <x14:dataValidation type="list" operator="equal" allowBlank="1" showErrorMessage="1">
          <x14:formula1>
            <xm:f>'C:\Users\lexly.erazo\Downloads\[POA-2023 (2).xlsx]datos'!#REF!</xm:f>
          </x14:formula1>
          <xm:sqref>AP14:AQ14</xm:sqref>
        </x14:dataValidation>
        <x14:dataValidation type="list" allowBlank="1" showInputMessage="1" showErrorMessage="1">
          <x14:formula1>
            <xm:f>'C:\Users\lexly.erazo\Downloads\[POA-2023 (2).xlsx]datos'!#REF!</xm:f>
          </x14:formula1>
          <xm:sqref>AO14 AK14</xm:sqref>
        </x14:dataValidation>
        <x14:dataValidation type="list" errorStyle="information" operator="equal" showInputMessage="1" showErrorMessage="1" prompt="Escoja el Proceso del Menú desplegable">
          <x14:formula1>
            <xm:f>'C:\Users\luis.arias\Documents\VIGENCIA 2023\PLAN DE ACCION -POA\DIRECCION JURICA CONTRACTUAL\[POA 2023.xlsx]datos'!#REF!</xm:f>
          </x14:formula1>
          <xm:sqref>D7:Z7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1"/>
  <sheetViews>
    <sheetView showGridLines="0" view="pageBreakPreview" zoomScale="60" zoomScaleNormal="70" workbookViewId="0">
      <selection activeCell="AD86" sqref="AD86:AD87"/>
    </sheetView>
  </sheetViews>
  <sheetFormatPr baseColWidth="10" defaultColWidth="20.5703125" defaultRowHeight="12.75" customHeight="1"/>
  <cols>
    <col min="1" max="1" width="4.7109375" customWidth="1"/>
    <col min="2" max="2" width="20.140625" style="181" customWidth="1"/>
    <col min="3" max="3" width="43.28515625" style="181" customWidth="1"/>
    <col min="4" max="4" width="9.140625" style="182" customWidth="1"/>
    <col min="5" max="5" width="8.42578125" style="181" customWidth="1"/>
    <col min="6" max="6" width="9.5703125" style="181" customWidth="1"/>
    <col min="7" max="7" width="16.7109375" style="181" customWidth="1"/>
    <col min="8" max="8" width="9.5703125" style="181" customWidth="1"/>
    <col min="9" max="9" width="8" style="181" customWidth="1"/>
    <col min="10" max="10" width="16.5703125" style="181" customWidth="1"/>
    <col min="11" max="11" width="11" style="181" customWidth="1"/>
    <col min="12" max="13" width="12" style="181" customWidth="1"/>
    <col min="14" max="14" width="10.140625" style="181" customWidth="1"/>
    <col min="15" max="15" width="10.7109375" style="181" customWidth="1"/>
    <col min="16" max="16" width="10.85546875" style="181" customWidth="1"/>
    <col min="17" max="17" width="11" style="181" customWidth="1"/>
    <col min="18" max="18" width="13" style="181" customWidth="1"/>
    <col min="19" max="19" width="11.5703125" style="181" customWidth="1"/>
    <col min="20" max="20" width="11" style="181" customWidth="1"/>
    <col min="21" max="21" width="25.5703125" style="181" customWidth="1"/>
    <col min="22" max="22" width="26.85546875" style="181" customWidth="1"/>
    <col min="23" max="23" width="20.5703125" style="181" customWidth="1"/>
    <col min="24" max="24" width="26.42578125" style="181" customWidth="1"/>
    <col min="25" max="25" width="40.7109375" style="181" customWidth="1"/>
    <col min="26" max="36" width="20.5703125" style="183" customWidth="1"/>
    <col min="37" max="37" width="26.7109375" style="183" customWidth="1"/>
    <col min="38" max="42" width="20.5703125" style="183" customWidth="1"/>
    <col min="43" max="43" width="20" style="183" customWidth="1"/>
    <col min="44" max="46" width="20.5703125" style="183" customWidth="1"/>
    <col min="47" max="47" width="20.5703125" style="182" customWidth="1"/>
    <col min="48" max="235" width="20.5703125" style="181" customWidth="1"/>
  </cols>
  <sheetData>
    <row r="1" spans="2:235" ht="12.75" customHeight="1" thickBot="1"/>
    <row r="2" spans="2:235" s="375" customFormat="1" ht="30.75" customHeight="1" thickBot="1">
      <c r="B2" s="757"/>
      <c r="C2" s="743" t="s">
        <v>34</v>
      </c>
      <c r="D2" s="744"/>
      <c r="E2" s="744"/>
      <c r="F2" s="744"/>
      <c r="G2" s="744"/>
      <c r="H2" s="744"/>
      <c r="I2" s="744"/>
      <c r="J2" s="744"/>
      <c r="K2" s="744"/>
      <c r="L2" s="744"/>
      <c r="M2" s="744"/>
      <c r="N2" s="744"/>
      <c r="O2" s="744"/>
      <c r="P2" s="744"/>
      <c r="Q2" s="745"/>
      <c r="R2" s="737" t="s">
        <v>35</v>
      </c>
      <c r="S2" s="738"/>
      <c r="T2" s="738"/>
      <c r="U2" s="738"/>
      <c r="V2" s="738"/>
      <c r="W2" s="738"/>
      <c r="X2" s="738"/>
      <c r="Y2" s="738"/>
      <c r="Z2" s="738"/>
      <c r="AA2" s="738"/>
      <c r="AB2" s="738"/>
      <c r="AC2" s="738"/>
      <c r="AD2" s="738"/>
      <c r="AE2" s="738"/>
      <c r="AF2" s="738"/>
      <c r="AG2" s="738"/>
      <c r="AH2" s="738"/>
      <c r="AI2" s="739"/>
      <c r="AJ2" s="749" t="s">
        <v>36</v>
      </c>
      <c r="AK2" s="750"/>
      <c r="AL2" s="750"/>
      <c r="AM2" s="750"/>
      <c r="AN2" s="750"/>
      <c r="AO2" s="750"/>
      <c r="AP2" s="750"/>
      <c r="AQ2" s="750"/>
      <c r="AR2" s="750"/>
      <c r="AS2" s="750"/>
      <c r="AT2" s="750"/>
      <c r="AU2" s="396"/>
      <c r="AV2" s="397"/>
      <c r="AW2" s="397"/>
      <c r="AX2" s="397"/>
      <c r="AY2" s="397"/>
      <c r="AZ2" s="397"/>
      <c r="BA2" s="397"/>
      <c r="BB2" s="397"/>
      <c r="BC2" s="397"/>
      <c r="BD2" s="397"/>
      <c r="BE2" s="397"/>
      <c r="BF2" s="397"/>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c r="CG2" s="397"/>
      <c r="CH2" s="397"/>
      <c r="CI2" s="397"/>
      <c r="CJ2" s="397"/>
      <c r="CK2" s="397"/>
      <c r="CL2" s="397"/>
      <c r="CM2" s="397"/>
      <c r="CN2" s="397"/>
      <c r="CO2" s="397"/>
      <c r="CP2" s="397"/>
      <c r="CQ2" s="397"/>
      <c r="CR2" s="397"/>
      <c r="CS2" s="397"/>
      <c r="CT2" s="397"/>
      <c r="CU2" s="397"/>
      <c r="CV2" s="397"/>
      <c r="CW2" s="397"/>
      <c r="CX2" s="397"/>
      <c r="CY2" s="397"/>
      <c r="CZ2" s="397"/>
      <c r="DA2" s="397"/>
      <c r="DB2" s="397"/>
      <c r="DC2" s="397"/>
      <c r="DD2" s="397"/>
      <c r="DE2" s="397"/>
      <c r="DF2" s="397"/>
      <c r="DG2" s="397"/>
      <c r="DH2" s="397"/>
      <c r="DI2" s="397"/>
      <c r="DJ2" s="397"/>
      <c r="DK2" s="397"/>
      <c r="DL2" s="397"/>
      <c r="DM2" s="397"/>
      <c r="DN2" s="397"/>
      <c r="DO2" s="397"/>
      <c r="DP2" s="397"/>
      <c r="DQ2" s="397"/>
      <c r="DR2" s="397"/>
      <c r="DS2" s="397"/>
      <c r="DT2" s="397"/>
      <c r="DU2" s="397"/>
      <c r="DV2" s="397"/>
      <c r="DW2" s="397"/>
      <c r="DX2" s="397"/>
      <c r="DY2" s="397"/>
      <c r="DZ2" s="397"/>
      <c r="EA2" s="397"/>
      <c r="EB2" s="397"/>
      <c r="EC2" s="397"/>
      <c r="ED2" s="397"/>
      <c r="EE2" s="397"/>
      <c r="EF2" s="397"/>
      <c r="EG2" s="397"/>
      <c r="EH2" s="397"/>
      <c r="EI2" s="397"/>
      <c r="EJ2" s="397"/>
      <c r="EK2" s="397"/>
      <c r="EL2" s="397"/>
      <c r="EM2" s="397"/>
      <c r="EN2" s="397"/>
      <c r="EO2" s="397"/>
      <c r="EP2" s="397"/>
      <c r="EQ2" s="397"/>
      <c r="ER2" s="397"/>
      <c r="ES2" s="397"/>
      <c r="ET2" s="397"/>
      <c r="EU2" s="397"/>
      <c r="EV2" s="397"/>
      <c r="EW2" s="397"/>
      <c r="EX2" s="397"/>
      <c r="EY2" s="397"/>
      <c r="EZ2" s="397"/>
      <c r="FA2" s="397"/>
      <c r="FB2" s="397"/>
      <c r="FC2" s="397"/>
      <c r="FD2" s="397"/>
      <c r="FE2" s="397"/>
      <c r="FF2" s="397"/>
      <c r="FG2" s="397"/>
      <c r="FH2" s="397"/>
      <c r="FI2" s="397"/>
      <c r="FJ2" s="397"/>
      <c r="FK2" s="397"/>
      <c r="FL2" s="397"/>
      <c r="FM2" s="397"/>
      <c r="FN2" s="397"/>
      <c r="FO2" s="397"/>
      <c r="FP2" s="397"/>
      <c r="FQ2" s="397"/>
      <c r="FR2" s="397"/>
      <c r="FS2" s="397"/>
      <c r="FT2" s="397"/>
      <c r="FU2" s="397"/>
      <c r="FV2" s="397"/>
      <c r="FW2" s="397"/>
      <c r="FX2" s="397"/>
      <c r="FY2" s="397"/>
      <c r="FZ2" s="397"/>
      <c r="GA2" s="397"/>
      <c r="GB2" s="397"/>
      <c r="GC2" s="397"/>
      <c r="GD2" s="397"/>
      <c r="GE2" s="397"/>
      <c r="GF2" s="397"/>
      <c r="GG2" s="397"/>
      <c r="GH2" s="397"/>
      <c r="GI2" s="397"/>
      <c r="GJ2" s="397"/>
      <c r="GK2" s="397"/>
      <c r="GL2" s="397"/>
      <c r="GM2" s="397"/>
      <c r="GN2" s="397"/>
      <c r="GO2" s="397"/>
      <c r="GP2" s="397"/>
      <c r="GQ2" s="397"/>
      <c r="GR2" s="397"/>
      <c r="GS2" s="397"/>
      <c r="GT2" s="397"/>
      <c r="GU2" s="397"/>
      <c r="GV2" s="397"/>
      <c r="GW2" s="397"/>
      <c r="GX2" s="397"/>
      <c r="GY2" s="397"/>
      <c r="GZ2" s="397"/>
      <c r="HA2" s="397"/>
      <c r="HB2" s="397"/>
      <c r="HC2" s="397"/>
      <c r="HD2" s="397"/>
      <c r="HE2" s="397"/>
      <c r="HF2" s="397"/>
      <c r="HG2" s="397"/>
      <c r="HH2" s="397"/>
      <c r="HI2" s="397"/>
      <c r="HJ2" s="397"/>
      <c r="HK2" s="397"/>
      <c r="HL2" s="397"/>
      <c r="HM2" s="397"/>
      <c r="HN2" s="397"/>
      <c r="HO2" s="397"/>
      <c r="HP2" s="397"/>
      <c r="HQ2" s="397"/>
      <c r="HR2" s="397"/>
      <c r="HS2" s="397"/>
      <c r="HT2" s="397"/>
      <c r="HU2" s="397"/>
      <c r="HV2" s="397"/>
      <c r="HW2" s="397"/>
      <c r="HX2" s="397"/>
      <c r="HY2" s="397"/>
      <c r="HZ2" s="397"/>
      <c r="IA2" s="397"/>
    </row>
    <row r="3" spans="2:235" s="375" customFormat="1" ht="30.75" customHeight="1" thickBot="1">
      <c r="B3" s="758"/>
      <c r="C3" s="751"/>
      <c r="D3" s="940"/>
      <c r="E3" s="940"/>
      <c r="F3" s="940"/>
      <c r="G3" s="940"/>
      <c r="H3" s="940"/>
      <c r="I3" s="940"/>
      <c r="J3" s="940"/>
      <c r="K3" s="940"/>
      <c r="L3" s="940"/>
      <c r="M3" s="940"/>
      <c r="N3" s="940"/>
      <c r="O3" s="940"/>
      <c r="P3" s="940"/>
      <c r="Q3" s="753"/>
      <c r="R3" s="754"/>
      <c r="S3" s="941"/>
      <c r="T3" s="941"/>
      <c r="U3" s="941"/>
      <c r="V3" s="941"/>
      <c r="W3" s="941"/>
      <c r="X3" s="941"/>
      <c r="Y3" s="941"/>
      <c r="Z3" s="941"/>
      <c r="AA3" s="941"/>
      <c r="AB3" s="941"/>
      <c r="AC3" s="941"/>
      <c r="AD3" s="941"/>
      <c r="AE3" s="941"/>
      <c r="AF3" s="941"/>
      <c r="AG3" s="941"/>
      <c r="AH3" s="941"/>
      <c r="AI3" s="756"/>
      <c r="AJ3" s="749" t="s">
        <v>37</v>
      </c>
      <c r="AK3" s="750"/>
      <c r="AL3" s="750"/>
      <c r="AM3" s="750"/>
      <c r="AN3" s="750"/>
      <c r="AO3" s="750"/>
      <c r="AP3" s="750"/>
      <c r="AQ3" s="750"/>
      <c r="AR3" s="750"/>
      <c r="AS3" s="750"/>
      <c r="AT3" s="750"/>
      <c r="AU3" s="396"/>
      <c r="AV3" s="397"/>
      <c r="AW3" s="397"/>
      <c r="AX3" s="397"/>
      <c r="AY3" s="397"/>
      <c r="AZ3" s="397"/>
      <c r="BA3" s="397"/>
      <c r="BB3" s="397"/>
      <c r="BC3" s="397"/>
      <c r="BD3" s="397"/>
      <c r="BE3" s="397"/>
      <c r="BF3" s="397"/>
      <c r="BG3" s="397"/>
      <c r="BH3" s="397"/>
      <c r="BI3" s="397"/>
      <c r="BJ3" s="397"/>
      <c r="BK3" s="397"/>
      <c r="BL3" s="397"/>
      <c r="BM3" s="397"/>
      <c r="BN3" s="397"/>
      <c r="BO3" s="397"/>
      <c r="BP3" s="397"/>
      <c r="BQ3" s="397"/>
      <c r="BR3" s="397"/>
      <c r="BS3" s="397"/>
      <c r="BT3" s="397"/>
      <c r="BU3" s="397"/>
      <c r="BV3" s="397"/>
      <c r="BW3" s="397"/>
      <c r="BX3" s="397"/>
      <c r="BY3" s="397"/>
      <c r="BZ3" s="397"/>
      <c r="CA3" s="397"/>
      <c r="CB3" s="397"/>
      <c r="CC3" s="397"/>
      <c r="CD3" s="397"/>
      <c r="CE3" s="397"/>
      <c r="CF3" s="397"/>
      <c r="CG3" s="397"/>
      <c r="CH3" s="397"/>
      <c r="CI3" s="397"/>
      <c r="CJ3" s="397"/>
      <c r="CK3" s="397"/>
      <c r="CL3" s="397"/>
      <c r="CM3" s="397"/>
      <c r="CN3" s="397"/>
      <c r="CO3" s="397"/>
      <c r="CP3" s="397"/>
      <c r="CQ3" s="397"/>
      <c r="CR3" s="397"/>
      <c r="CS3" s="397"/>
      <c r="CT3" s="397"/>
      <c r="CU3" s="397"/>
      <c r="CV3" s="397"/>
      <c r="CW3" s="397"/>
      <c r="CX3" s="397"/>
      <c r="CY3" s="397"/>
      <c r="CZ3" s="397"/>
      <c r="DA3" s="397"/>
      <c r="DB3" s="397"/>
      <c r="DC3" s="397"/>
      <c r="DD3" s="397"/>
      <c r="DE3" s="397"/>
      <c r="DF3" s="397"/>
      <c r="DG3" s="397"/>
      <c r="DH3" s="397"/>
      <c r="DI3" s="397"/>
      <c r="DJ3" s="397"/>
      <c r="DK3" s="397"/>
      <c r="DL3" s="397"/>
      <c r="DM3" s="397"/>
      <c r="DN3" s="397"/>
      <c r="DO3" s="397"/>
      <c r="DP3" s="397"/>
      <c r="DQ3" s="397"/>
      <c r="DR3" s="397"/>
      <c r="DS3" s="397"/>
      <c r="DT3" s="397"/>
      <c r="DU3" s="397"/>
      <c r="DV3" s="397"/>
      <c r="DW3" s="397"/>
      <c r="DX3" s="397"/>
      <c r="DY3" s="397"/>
      <c r="DZ3" s="397"/>
      <c r="EA3" s="397"/>
      <c r="EB3" s="397"/>
      <c r="EC3" s="397"/>
      <c r="ED3" s="397"/>
      <c r="EE3" s="397"/>
      <c r="EF3" s="397"/>
      <c r="EG3" s="397"/>
      <c r="EH3" s="397"/>
      <c r="EI3" s="397"/>
      <c r="EJ3" s="397"/>
      <c r="EK3" s="397"/>
      <c r="EL3" s="397"/>
      <c r="EM3" s="397"/>
      <c r="EN3" s="397"/>
      <c r="EO3" s="397"/>
      <c r="EP3" s="397"/>
      <c r="EQ3" s="397"/>
      <c r="ER3" s="397"/>
      <c r="ES3" s="397"/>
      <c r="ET3" s="397"/>
      <c r="EU3" s="397"/>
      <c r="EV3" s="397"/>
      <c r="EW3" s="397"/>
      <c r="EX3" s="397"/>
      <c r="EY3" s="397"/>
      <c r="EZ3" s="397"/>
      <c r="FA3" s="397"/>
      <c r="FB3" s="397"/>
      <c r="FC3" s="397"/>
      <c r="FD3" s="397"/>
      <c r="FE3" s="397"/>
      <c r="FF3" s="397"/>
      <c r="FG3" s="397"/>
      <c r="FH3" s="397"/>
      <c r="FI3" s="397"/>
      <c r="FJ3" s="397"/>
      <c r="FK3" s="397"/>
      <c r="FL3" s="397"/>
      <c r="FM3" s="397"/>
      <c r="FN3" s="397"/>
      <c r="FO3" s="397"/>
      <c r="FP3" s="397"/>
      <c r="FQ3" s="397"/>
      <c r="FR3" s="397"/>
      <c r="FS3" s="397"/>
      <c r="FT3" s="397"/>
      <c r="FU3" s="397"/>
      <c r="FV3" s="397"/>
      <c r="FW3" s="397"/>
      <c r="FX3" s="397"/>
      <c r="FY3" s="397"/>
      <c r="FZ3" s="397"/>
      <c r="GA3" s="397"/>
      <c r="GB3" s="397"/>
      <c r="GC3" s="397"/>
      <c r="GD3" s="397"/>
      <c r="GE3" s="397"/>
      <c r="GF3" s="397"/>
      <c r="GG3" s="397"/>
      <c r="GH3" s="397"/>
      <c r="GI3" s="397"/>
      <c r="GJ3" s="397"/>
      <c r="GK3" s="397"/>
      <c r="GL3" s="397"/>
      <c r="GM3" s="397"/>
      <c r="GN3" s="397"/>
      <c r="GO3" s="397"/>
      <c r="GP3" s="397"/>
      <c r="GQ3" s="397"/>
      <c r="GR3" s="397"/>
      <c r="GS3" s="397"/>
      <c r="GT3" s="397"/>
      <c r="GU3" s="397"/>
      <c r="GV3" s="397"/>
      <c r="GW3" s="397"/>
      <c r="GX3" s="397"/>
      <c r="GY3" s="397"/>
      <c r="GZ3" s="397"/>
      <c r="HA3" s="397"/>
      <c r="HB3" s="397"/>
      <c r="HC3" s="397"/>
      <c r="HD3" s="397"/>
      <c r="HE3" s="397"/>
      <c r="HF3" s="397"/>
      <c r="HG3" s="397"/>
      <c r="HH3" s="397"/>
      <c r="HI3" s="397"/>
      <c r="HJ3" s="397"/>
      <c r="HK3" s="397"/>
      <c r="HL3" s="397"/>
      <c r="HM3" s="397"/>
      <c r="HN3" s="397"/>
      <c r="HO3" s="397"/>
      <c r="HP3" s="397"/>
      <c r="HQ3" s="397"/>
      <c r="HR3" s="397"/>
      <c r="HS3" s="397"/>
      <c r="HT3" s="397"/>
      <c r="HU3" s="397"/>
      <c r="HV3" s="397"/>
      <c r="HW3" s="397"/>
      <c r="HX3" s="397"/>
      <c r="HY3" s="397"/>
      <c r="HZ3" s="397"/>
      <c r="IA3" s="397"/>
    </row>
    <row r="4" spans="2:235" s="375" customFormat="1" ht="51" customHeight="1" thickBot="1">
      <c r="B4" s="758"/>
      <c r="C4" s="746"/>
      <c r="D4" s="747"/>
      <c r="E4" s="747"/>
      <c r="F4" s="747"/>
      <c r="G4" s="747"/>
      <c r="H4" s="747"/>
      <c r="I4" s="747"/>
      <c r="J4" s="747"/>
      <c r="K4" s="747"/>
      <c r="L4" s="747"/>
      <c r="M4" s="747"/>
      <c r="N4" s="747"/>
      <c r="O4" s="747"/>
      <c r="P4" s="747"/>
      <c r="Q4" s="748"/>
      <c r="R4" s="740"/>
      <c r="S4" s="741"/>
      <c r="T4" s="741"/>
      <c r="U4" s="741"/>
      <c r="V4" s="741"/>
      <c r="W4" s="741"/>
      <c r="X4" s="741"/>
      <c r="Y4" s="741"/>
      <c r="Z4" s="741"/>
      <c r="AA4" s="741"/>
      <c r="AB4" s="741"/>
      <c r="AC4" s="741"/>
      <c r="AD4" s="741"/>
      <c r="AE4" s="741"/>
      <c r="AF4" s="741"/>
      <c r="AG4" s="741"/>
      <c r="AH4" s="741"/>
      <c r="AI4" s="742"/>
      <c r="AJ4" s="749" t="s">
        <v>38</v>
      </c>
      <c r="AK4" s="750"/>
      <c r="AL4" s="750"/>
      <c r="AM4" s="750"/>
      <c r="AN4" s="750"/>
      <c r="AO4" s="750"/>
      <c r="AP4" s="750"/>
      <c r="AQ4" s="750"/>
      <c r="AR4" s="750"/>
      <c r="AS4" s="750"/>
      <c r="AT4" s="750"/>
      <c r="AU4" s="396"/>
      <c r="AV4" s="397"/>
      <c r="AW4" s="397"/>
      <c r="AX4" s="397"/>
      <c r="AY4" s="397"/>
      <c r="AZ4" s="397"/>
      <c r="BA4" s="397"/>
      <c r="BB4" s="397"/>
      <c r="BC4" s="397"/>
      <c r="BD4" s="397"/>
      <c r="BE4" s="397"/>
      <c r="BF4" s="397"/>
      <c r="BG4" s="397"/>
      <c r="BH4" s="397"/>
      <c r="BI4" s="397"/>
      <c r="BJ4" s="397"/>
      <c r="BK4" s="397"/>
      <c r="BL4" s="397"/>
      <c r="BM4" s="397"/>
      <c r="BN4" s="397"/>
      <c r="BO4" s="397"/>
      <c r="BP4" s="397"/>
      <c r="BQ4" s="397"/>
      <c r="BR4" s="397"/>
      <c r="BS4" s="397"/>
      <c r="BT4" s="397"/>
      <c r="BU4" s="397"/>
      <c r="BV4" s="397"/>
      <c r="BW4" s="397"/>
      <c r="BX4" s="397"/>
      <c r="BY4" s="397"/>
      <c r="BZ4" s="397"/>
      <c r="CA4" s="397"/>
      <c r="CB4" s="397"/>
      <c r="CC4" s="397"/>
      <c r="CD4" s="397"/>
      <c r="CE4" s="397"/>
      <c r="CF4" s="397"/>
      <c r="CG4" s="397"/>
      <c r="CH4" s="397"/>
      <c r="CI4" s="397"/>
      <c r="CJ4" s="397"/>
      <c r="CK4" s="397"/>
      <c r="CL4" s="397"/>
      <c r="CM4" s="397"/>
      <c r="CN4" s="397"/>
      <c r="CO4" s="397"/>
      <c r="CP4" s="397"/>
      <c r="CQ4" s="397"/>
      <c r="CR4" s="397"/>
      <c r="CS4" s="397"/>
      <c r="CT4" s="397"/>
      <c r="CU4" s="397"/>
      <c r="CV4" s="397"/>
      <c r="CW4" s="397"/>
      <c r="CX4" s="397"/>
      <c r="CY4" s="397"/>
      <c r="CZ4" s="397"/>
      <c r="DA4" s="397"/>
      <c r="DB4" s="397"/>
      <c r="DC4" s="397"/>
      <c r="DD4" s="397"/>
      <c r="DE4" s="397"/>
      <c r="DF4" s="397"/>
      <c r="DG4" s="397"/>
      <c r="DH4" s="397"/>
      <c r="DI4" s="397"/>
      <c r="DJ4" s="397"/>
      <c r="DK4" s="397"/>
      <c r="DL4" s="397"/>
      <c r="DM4" s="397"/>
      <c r="DN4" s="397"/>
      <c r="DO4" s="397"/>
      <c r="DP4" s="397"/>
      <c r="DQ4" s="397"/>
      <c r="DR4" s="397"/>
      <c r="DS4" s="397"/>
      <c r="DT4" s="397"/>
      <c r="DU4" s="397"/>
      <c r="DV4" s="397"/>
      <c r="DW4" s="397"/>
      <c r="DX4" s="397"/>
      <c r="DY4" s="397"/>
      <c r="DZ4" s="397"/>
      <c r="EA4" s="397"/>
      <c r="EB4" s="397"/>
      <c r="EC4" s="397"/>
      <c r="ED4" s="397"/>
      <c r="EE4" s="397"/>
      <c r="EF4" s="397"/>
      <c r="EG4" s="397"/>
      <c r="EH4" s="397"/>
      <c r="EI4" s="397"/>
      <c r="EJ4" s="397"/>
      <c r="EK4" s="397"/>
      <c r="EL4" s="397"/>
      <c r="EM4" s="397"/>
      <c r="EN4" s="397"/>
      <c r="EO4" s="397"/>
      <c r="EP4" s="397"/>
      <c r="EQ4" s="397"/>
      <c r="ER4" s="397"/>
      <c r="ES4" s="397"/>
      <c r="ET4" s="397"/>
      <c r="EU4" s="397"/>
      <c r="EV4" s="397"/>
      <c r="EW4" s="397"/>
      <c r="EX4" s="397"/>
      <c r="EY4" s="397"/>
      <c r="EZ4" s="397"/>
      <c r="FA4" s="397"/>
      <c r="FB4" s="397"/>
      <c r="FC4" s="397"/>
      <c r="FD4" s="397"/>
      <c r="FE4" s="397"/>
      <c r="FF4" s="397"/>
      <c r="FG4" s="397"/>
      <c r="FH4" s="397"/>
      <c r="FI4" s="397"/>
      <c r="FJ4" s="397"/>
      <c r="FK4" s="397"/>
      <c r="FL4" s="397"/>
      <c r="FM4" s="397"/>
      <c r="FN4" s="397"/>
      <c r="FO4" s="397"/>
      <c r="FP4" s="397"/>
      <c r="FQ4" s="397"/>
      <c r="FR4" s="397"/>
      <c r="FS4" s="397"/>
      <c r="FT4" s="397"/>
      <c r="FU4" s="397"/>
      <c r="FV4" s="397"/>
      <c r="FW4" s="397"/>
      <c r="FX4" s="397"/>
      <c r="FY4" s="397"/>
      <c r="FZ4" s="397"/>
      <c r="GA4" s="397"/>
      <c r="GB4" s="397"/>
      <c r="GC4" s="397"/>
      <c r="GD4" s="397"/>
      <c r="GE4" s="397"/>
      <c r="GF4" s="397"/>
      <c r="GG4" s="397"/>
      <c r="GH4" s="397"/>
      <c r="GI4" s="397"/>
      <c r="GJ4" s="397"/>
      <c r="GK4" s="397"/>
      <c r="GL4" s="397"/>
      <c r="GM4" s="397"/>
      <c r="GN4" s="397"/>
      <c r="GO4" s="397"/>
      <c r="GP4" s="397"/>
      <c r="GQ4" s="397"/>
      <c r="GR4" s="397"/>
      <c r="GS4" s="397"/>
      <c r="GT4" s="397"/>
      <c r="GU4" s="397"/>
      <c r="GV4" s="397"/>
      <c r="GW4" s="397"/>
      <c r="GX4" s="397"/>
      <c r="GY4" s="397"/>
      <c r="GZ4" s="397"/>
      <c r="HA4" s="397"/>
      <c r="HB4" s="397"/>
      <c r="HC4" s="397"/>
      <c r="HD4" s="397"/>
      <c r="HE4" s="397"/>
      <c r="HF4" s="397"/>
      <c r="HG4" s="397"/>
      <c r="HH4" s="397"/>
      <c r="HI4" s="397"/>
      <c r="HJ4" s="397"/>
      <c r="HK4" s="397"/>
      <c r="HL4" s="397"/>
      <c r="HM4" s="397"/>
      <c r="HN4" s="397"/>
      <c r="HO4" s="397"/>
      <c r="HP4" s="397"/>
      <c r="HQ4" s="397"/>
      <c r="HR4" s="397"/>
      <c r="HS4" s="397"/>
      <c r="HT4" s="397"/>
      <c r="HU4" s="397"/>
      <c r="HV4" s="397"/>
      <c r="HW4" s="397"/>
      <c r="HX4" s="397"/>
      <c r="HY4" s="397"/>
      <c r="HZ4" s="397"/>
      <c r="IA4" s="397"/>
    </row>
    <row r="5" spans="2:235" s="375" customFormat="1" ht="30.75" customHeight="1">
      <c r="B5" s="758"/>
      <c r="C5" s="743" t="s">
        <v>39</v>
      </c>
      <c r="D5" s="744"/>
      <c r="E5" s="744"/>
      <c r="F5" s="744"/>
      <c r="G5" s="744"/>
      <c r="H5" s="744"/>
      <c r="I5" s="744"/>
      <c r="J5" s="744"/>
      <c r="K5" s="744"/>
      <c r="L5" s="744"/>
      <c r="M5" s="744"/>
      <c r="N5" s="744"/>
      <c r="O5" s="744"/>
      <c r="P5" s="744"/>
      <c r="Q5" s="745"/>
      <c r="R5" s="737" t="s">
        <v>40</v>
      </c>
      <c r="S5" s="738"/>
      <c r="T5" s="738"/>
      <c r="U5" s="738"/>
      <c r="V5" s="738"/>
      <c r="W5" s="738"/>
      <c r="X5" s="738"/>
      <c r="Y5" s="738"/>
      <c r="Z5" s="738"/>
      <c r="AA5" s="738"/>
      <c r="AB5" s="738"/>
      <c r="AC5" s="738"/>
      <c r="AD5" s="738"/>
      <c r="AE5" s="738"/>
      <c r="AF5" s="738"/>
      <c r="AG5" s="738"/>
      <c r="AH5" s="738"/>
      <c r="AI5" s="739"/>
      <c r="AJ5" s="743" t="s">
        <v>41</v>
      </c>
      <c r="AK5" s="744"/>
      <c r="AL5" s="744"/>
      <c r="AM5" s="744"/>
      <c r="AN5" s="744"/>
      <c r="AO5" s="744"/>
      <c r="AP5" s="744"/>
      <c r="AQ5" s="744"/>
      <c r="AR5" s="744"/>
      <c r="AS5" s="744"/>
      <c r="AT5" s="744"/>
      <c r="AU5" s="396"/>
      <c r="AV5" s="397"/>
      <c r="AW5" s="397"/>
      <c r="AX5" s="397"/>
      <c r="AY5" s="397"/>
      <c r="AZ5" s="397"/>
      <c r="BA5" s="397"/>
      <c r="BB5" s="397"/>
      <c r="BC5" s="397"/>
      <c r="BD5" s="397"/>
      <c r="BE5" s="397"/>
      <c r="BF5" s="397"/>
      <c r="BG5" s="397"/>
      <c r="BH5" s="397"/>
      <c r="BI5" s="397"/>
      <c r="BJ5" s="397"/>
      <c r="BK5" s="397"/>
      <c r="BL5" s="397"/>
      <c r="BM5" s="397"/>
      <c r="BN5" s="397"/>
      <c r="BO5" s="397"/>
      <c r="BP5" s="397"/>
      <c r="BQ5" s="397"/>
      <c r="BR5" s="397"/>
      <c r="BS5" s="397"/>
      <c r="BT5" s="397"/>
      <c r="BU5" s="397"/>
      <c r="BV5" s="397"/>
      <c r="BW5" s="397"/>
      <c r="BX5" s="397"/>
      <c r="BY5" s="397"/>
      <c r="BZ5" s="397"/>
      <c r="CA5" s="397"/>
      <c r="CB5" s="397"/>
      <c r="CC5" s="397"/>
      <c r="CD5" s="397"/>
      <c r="CE5" s="397"/>
      <c r="CF5" s="397"/>
      <c r="CG5" s="397"/>
      <c r="CH5" s="397"/>
      <c r="CI5" s="397"/>
      <c r="CJ5" s="397"/>
      <c r="CK5" s="397"/>
      <c r="CL5" s="397"/>
      <c r="CM5" s="397"/>
      <c r="CN5" s="397"/>
      <c r="CO5" s="397"/>
      <c r="CP5" s="397"/>
      <c r="CQ5" s="397"/>
      <c r="CR5" s="397"/>
      <c r="CS5" s="397"/>
      <c r="CT5" s="397"/>
      <c r="CU5" s="397"/>
      <c r="CV5" s="397"/>
      <c r="CW5" s="397"/>
      <c r="CX5" s="397"/>
      <c r="CY5" s="397"/>
      <c r="CZ5" s="397"/>
      <c r="DA5" s="397"/>
      <c r="DB5" s="397"/>
      <c r="DC5" s="397"/>
      <c r="DD5" s="397"/>
      <c r="DE5" s="397"/>
      <c r="DF5" s="397"/>
      <c r="DG5" s="397"/>
      <c r="DH5" s="397"/>
      <c r="DI5" s="397"/>
      <c r="DJ5" s="397"/>
      <c r="DK5" s="397"/>
      <c r="DL5" s="397"/>
      <c r="DM5" s="397"/>
      <c r="DN5" s="397"/>
      <c r="DO5" s="397"/>
      <c r="DP5" s="397"/>
      <c r="DQ5" s="397"/>
      <c r="DR5" s="397"/>
      <c r="DS5" s="397"/>
      <c r="DT5" s="397"/>
      <c r="DU5" s="397"/>
      <c r="DV5" s="397"/>
      <c r="DW5" s="397"/>
      <c r="DX5" s="397"/>
      <c r="DY5" s="397"/>
      <c r="DZ5" s="397"/>
      <c r="EA5" s="397"/>
      <c r="EB5" s="397"/>
      <c r="EC5" s="397"/>
      <c r="ED5" s="397"/>
      <c r="EE5" s="397"/>
      <c r="EF5" s="397"/>
      <c r="EG5" s="397"/>
      <c r="EH5" s="397"/>
      <c r="EI5" s="397"/>
      <c r="EJ5" s="397"/>
      <c r="EK5" s="397"/>
      <c r="EL5" s="397"/>
      <c r="EM5" s="397"/>
      <c r="EN5" s="397"/>
      <c r="EO5" s="397"/>
      <c r="EP5" s="397"/>
      <c r="EQ5" s="397"/>
      <c r="ER5" s="397"/>
      <c r="ES5" s="397"/>
      <c r="ET5" s="397"/>
      <c r="EU5" s="397"/>
      <c r="EV5" s="397"/>
      <c r="EW5" s="397"/>
      <c r="EX5" s="397"/>
      <c r="EY5" s="397"/>
      <c r="EZ5" s="397"/>
      <c r="FA5" s="397"/>
      <c r="FB5" s="397"/>
      <c r="FC5" s="397"/>
      <c r="FD5" s="397"/>
      <c r="FE5" s="397"/>
      <c r="FF5" s="397"/>
      <c r="FG5" s="397"/>
      <c r="FH5" s="397"/>
      <c r="FI5" s="397"/>
      <c r="FJ5" s="397"/>
      <c r="FK5" s="397"/>
      <c r="FL5" s="397"/>
      <c r="FM5" s="397"/>
      <c r="FN5" s="397"/>
      <c r="FO5" s="397"/>
      <c r="FP5" s="397"/>
      <c r="FQ5" s="397"/>
      <c r="FR5" s="397"/>
      <c r="FS5" s="397"/>
      <c r="FT5" s="397"/>
      <c r="FU5" s="397"/>
      <c r="FV5" s="397"/>
      <c r="FW5" s="397"/>
      <c r="FX5" s="397"/>
      <c r="FY5" s="397"/>
      <c r="FZ5" s="397"/>
      <c r="GA5" s="397"/>
      <c r="GB5" s="397"/>
      <c r="GC5" s="397"/>
      <c r="GD5" s="397"/>
      <c r="GE5" s="397"/>
      <c r="GF5" s="397"/>
      <c r="GG5" s="397"/>
      <c r="GH5" s="397"/>
      <c r="GI5" s="397"/>
      <c r="GJ5" s="397"/>
      <c r="GK5" s="397"/>
      <c r="GL5" s="397"/>
      <c r="GM5" s="397"/>
      <c r="GN5" s="397"/>
      <c r="GO5" s="397"/>
      <c r="GP5" s="397"/>
      <c r="GQ5" s="397"/>
      <c r="GR5" s="397"/>
      <c r="GS5" s="397"/>
      <c r="GT5" s="397"/>
      <c r="GU5" s="397"/>
      <c r="GV5" s="397"/>
      <c r="GW5" s="397"/>
      <c r="GX5" s="397"/>
      <c r="GY5" s="397"/>
      <c r="GZ5" s="397"/>
      <c r="HA5" s="397"/>
      <c r="HB5" s="397"/>
      <c r="HC5" s="397"/>
      <c r="HD5" s="397"/>
      <c r="HE5" s="397"/>
      <c r="HF5" s="397"/>
      <c r="HG5" s="397"/>
      <c r="HH5" s="397"/>
      <c r="HI5" s="397"/>
      <c r="HJ5" s="397"/>
      <c r="HK5" s="397"/>
      <c r="HL5" s="397"/>
      <c r="HM5" s="397"/>
      <c r="HN5" s="397"/>
      <c r="HO5" s="397"/>
      <c r="HP5" s="397"/>
      <c r="HQ5" s="397"/>
      <c r="HR5" s="397"/>
      <c r="HS5" s="397"/>
      <c r="HT5" s="397"/>
      <c r="HU5" s="397"/>
      <c r="HV5" s="397"/>
      <c r="HW5" s="397"/>
      <c r="HX5" s="397"/>
      <c r="HY5" s="397"/>
      <c r="HZ5" s="397"/>
      <c r="IA5" s="397"/>
    </row>
    <row r="6" spans="2:235" s="375" customFormat="1" ht="80.25" customHeight="1" thickBot="1">
      <c r="B6" s="759"/>
      <c r="C6" s="746"/>
      <c r="D6" s="747"/>
      <c r="E6" s="747"/>
      <c r="F6" s="747"/>
      <c r="G6" s="747"/>
      <c r="H6" s="747"/>
      <c r="I6" s="747"/>
      <c r="J6" s="747"/>
      <c r="K6" s="747"/>
      <c r="L6" s="747"/>
      <c r="M6" s="747"/>
      <c r="N6" s="747"/>
      <c r="O6" s="747"/>
      <c r="P6" s="747"/>
      <c r="Q6" s="748"/>
      <c r="R6" s="740"/>
      <c r="S6" s="741"/>
      <c r="T6" s="741"/>
      <c r="U6" s="741"/>
      <c r="V6" s="741"/>
      <c r="W6" s="741"/>
      <c r="X6" s="741"/>
      <c r="Y6" s="741"/>
      <c r="Z6" s="741"/>
      <c r="AA6" s="741"/>
      <c r="AB6" s="741"/>
      <c r="AC6" s="741"/>
      <c r="AD6" s="741"/>
      <c r="AE6" s="741"/>
      <c r="AF6" s="741"/>
      <c r="AG6" s="741"/>
      <c r="AH6" s="741"/>
      <c r="AI6" s="742"/>
      <c r="AJ6" s="746"/>
      <c r="AK6" s="747"/>
      <c r="AL6" s="747"/>
      <c r="AM6" s="747"/>
      <c r="AN6" s="747"/>
      <c r="AO6" s="747"/>
      <c r="AP6" s="747"/>
      <c r="AQ6" s="747"/>
      <c r="AR6" s="747"/>
      <c r="AS6" s="747"/>
      <c r="AT6" s="747"/>
      <c r="AU6" s="396"/>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7"/>
      <c r="CA6" s="397"/>
      <c r="CB6" s="397"/>
      <c r="CC6" s="397"/>
      <c r="CD6" s="397"/>
      <c r="CE6" s="397"/>
      <c r="CF6" s="397"/>
      <c r="CG6" s="397"/>
      <c r="CH6" s="397"/>
      <c r="CI6" s="397"/>
      <c r="CJ6" s="397"/>
      <c r="CK6" s="397"/>
      <c r="CL6" s="397"/>
      <c r="CM6" s="397"/>
      <c r="CN6" s="397"/>
      <c r="CO6" s="397"/>
      <c r="CP6" s="397"/>
      <c r="CQ6" s="397"/>
      <c r="CR6" s="397"/>
      <c r="CS6" s="397"/>
      <c r="CT6" s="397"/>
      <c r="CU6" s="397"/>
      <c r="CV6" s="397"/>
      <c r="CW6" s="397"/>
      <c r="CX6" s="397"/>
      <c r="CY6" s="397"/>
      <c r="CZ6" s="397"/>
      <c r="DA6" s="397"/>
      <c r="DB6" s="397"/>
      <c r="DC6" s="397"/>
      <c r="DD6" s="397"/>
      <c r="DE6" s="397"/>
      <c r="DF6" s="397"/>
      <c r="DG6" s="397"/>
      <c r="DH6" s="397"/>
      <c r="DI6" s="397"/>
      <c r="DJ6" s="397"/>
      <c r="DK6" s="397"/>
      <c r="DL6" s="397"/>
      <c r="DM6" s="397"/>
      <c r="DN6" s="397"/>
      <c r="DO6" s="397"/>
      <c r="DP6" s="397"/>
      <c r="DQ6" s="397"/>
      <c r="DR6" s="397"/>
      <c r="DS6" s="397"/>
      <c r="DT6" s="397"/>
      <c r="DU6" s="397"/>
      <c r="DV6" s="397"/>
      <c r="DW6" s="397"/>
      <c r="DX6" s="397"/>
      <c r="DY6" s="397"/>
      <c r="DZ6" s="397"/>
      <c r="EA6" s="397"/>
      <c r="EB6" s="397"/>
      <c r="EC6" s="397"/>
      <c r="ED6" s="397"/>
      <c r="EE6" s="397"/>
      <c r="EF6" s="397"/>
      <c r="EG6" s="397"/>
      <c r="EH6" s="397"/>
      <c r="EI6" s="397"/>
      <c r="EJ6" s="397"/>
      <c r="EK6" s="397"/>
      <c r="EL6" s="397"/>
      <c r="EM6" s="397"/>
      <c r="EN6" s="397"/>
      <c r="EO6" s="397"/>
      <c r="EP6" s="397"/>
      <c r="EQ6" s="397"/>
      <c r="ER6" s="397"/>
      <c r="ES6" s="397"/>
      <c r="ET6" s="397"/>
      <c r="EU6" s="397"/>
      <c r="EV6" s="397"/>
      <c r="EW6" s="397"/>
      <c r="EX6" s="397"/>
      <c r="EY6" s="397"/>
      <c r="EZ6" s="397"/>
      <c r="FA6" s="397"/>
      <c r="FB6" s="397"/>
      <c r="FC6" s="397"/>
      <c r="FD6" s="397"/>
      <c r="FE6" s="397"/>
      <c r="FF6" s="397"/>
      <c r="FG6" s="397"/>
      <c r="FH6" s="397"/>
      <c r="FI6" s="397"/>
      <c r="FJ6" s="397"/>
      <c r="FK6" s="397"/>
      <c r="FL6" s="397"/>
      <c r="FM6" s="397"/>
      <c r="FN6" s="397"/>
      <c r="FO6" s="397"/>
      <c r="FP6" s="397"/>
      <c r="FQ6" s="397"/>
      <c r="FR6" s="397"/>
      <c r="FS6" s="397"/>
      <c r="FT6" s="397"/>
      <c r="FU6" s="397"/>
      <c r="FV6" s="397"/>
      <c r="FW6" s="397"/>
      <c r="FX6" s="397"/>
      <c r="FY6" s="397"/>
      <c r="FZ6" s="397"/>
      <c r="GA6" s="397"/>
      <c r="GB6" s="397"/>
      <c r="GC6" s="397"/>
      <c r="GD6" s="397"/>
      <c r="GE6" s="397"/>
      <c r="GF6" s="397"/>
      <c r="GG6" s="397"/>
      <c r="GH6" s="397"/>
      <c r="GI6" s="397"/>
      <c r="GJ6" s="397"/>
      <c r="GK6" s="397"/>
      <c r="GL6" s="397"/>
      <c r="GM6" s="397"/>
      <c r="GN6" s="397"/>
      <c r="GO6" s="397"/>
      <c r="GP6" s="397"/>
      <c r="GQ6" s="397"/>
      <c r="GR6" s="397"/>
      <c r="GS6" s="397"/>
      <c r="GT6" s="397"/>
      <c r="GU6" s="397"/>
      <c r="GV6" s="397"/>
      <c r="GW6" s="397"/>
      <c r="GX6" s="397"/>
      <c r="GY6" s="397"/>
      <c r="GZ6" s="397"/>
      <c r="HA6" s="397"/>
      <c r="HB6" s="397"/>
      <c r="HC6" s="397"/>
      <c r="HD6" s="397"/>
      <c r="HE6" s="397"/>
      <c r="HF6" s="397"/>
      <c r="HG6" s="397"/>
      <c r="HH6" s="397"/>
      <c r="HI6" s="397"/>
      <c r="HJ6" s="397"/>
      <c r="HK6" s="397"/>
      <c r="HL6" s="397"/>
      <c r="HM6" s="397"/>
      <c r="HN6" s="397"/>
      <c r="HO6" s="397"/>
      <c r="HP6" s="397"/>
      <c r="HQ6" s="397"/>
      <c r="HR6" s="397"/>
      <c r="HS6" s="397"/>
      <c r="HT6" s="397"/>
      <c r="HU6" s="397"/>
      <c r="HV6" s="397"/>
      <c r="HW6" s="397"/>
      <c r="HX6" s="397"/>
      <c r="HY6" s="397"/>
      <c r="HZ6" s="397"/>
      <c r="IA6" s="397"/>
    </row>
    <row r="7" spans="2:235" s="184" customFormat="1" ht="50.25" customHeight="1">
      <c r="B7" s="714" t="s">
        <v>42</v>
      </c>
      <c r="C7" s="715"/>
      <c r="D7" s="777"/>
      <c r="E7" s="777"/>
      <c r="F7" s="777"/>
      <c r="G7" s="777"/>
      <c r="H7" s="777"/>
      <c r="I7" s="777"/>
      <c r="J7" s="777"/>
      <c r="K7" s="777"/>
      <c r="L7" s="777"/>
      <c r="M7" s="777"/>
      <c r="N7" s="777"/>
      <c r="O7" s="777"/>
      <c r="P7" s="777"/>
      <c r="Q7" s="777"/>
      <c r="R7" s="777"/>
      <c r="S7" s="777"/>
      <c r="T7" s="777"/>
      <c r="U7" s="777"/>
      <c r="V7" s="777"/>
      <c r="W7" s="777"/>
      <c r="X7" s="777"/>
      <c r="Y7" s="777"/>
      <c r="Z7" s="777"/>
      <c r="AA7" s="778" t="s">
        <v>43</v>
      </c>
      <c r="AB7" s="778"/>
      <c r="AC7" s="779"/>
      <c r="AD7" s="779"/>
      <c r="AE7" s="779"/>
      <c r="AF7" s="779"/>
      <c r="AG7" s="779"/>
      <c r="AH7" s="779"/>
      <c r="AI7" s="779"/>
      <c r="AJ7" s="779"/>
      <c r="AK7" s="778" t="s">
        <v>44</v>
      </c>
      <c r="AL7" s="778"/>
      <c r="AM7" s="780"/>
      <c r="AN7" s="780"/>
      <c r="AO7" s="780"/>
      <c r="AP7" s="780"/>
      <c r="AQ7" s="780"/>
      <c r="AR7" s="780"/>
      <c r="AS7" s="780"/>
      <c r="AT7" s="780"/>
      <c r="AU7" s="185"/>
    </row>
    <row r="8" spans="2:235" s="184" customFormat="1" ht="49.15" customHeight="1">
      <c r="B8" s="719" t="s">
        <v>45</v>
      </c>
      <c r="C8" s="720"/>
      <c r="D8" s="787"/>
      <c r="E8" s="788"/>
      <c r="F8" s="788"/>
      <c r="G8" s="788"/>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8"/>
      <c r="AK8" s="788"/>
      <c r="AL8" s="789"/>
      <c r="AM8" s="186" t="s">
        <v>46</v>
      </c>
      <c r="AN8" s="790"/>
      <c r="AO8" s="791"/>
      <c r="AP8" s="791"/>
      <c r="AQ8" s="791"/>
      <c r="AR8" s="791"/>
      <c r="AS8" s="791"/>
      <c r="AT8" s="791"/>
      <c r="AU8" s="185"/>
    </row>
    <row r="9" spans="2:235" s="184"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c r="AU9" s="185"/>
    </row>
    <row r="10" spans="2:235" s="184" customFormat="1" ht="25.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c r="AU10" s="185"/>
    </row>
    <row r="11" spans="2:235" s="187" customFormat="1" ht="74.25" customHeight="1">
      <c r="B11" s="883" t="s">
        <v>50</v>
      </c>
      <c r="C11" s="885" t="s">
        <v>51</v>
      </c>
      <c r="D11" s="885" t="s">
        <v>52</v>
      </c>
      <c r="E11" s="672" t="s">
        <v>53</v>
      </c>
      <c r="F11" s="672"/>
      <c r="G11" s="672"/>
      <c r="H11" s="672" t="s">
        <v>54</v>
      </c>
      <c r="I11" s="672"/>
      <c r="J11" s="672"/>
      <c r="K11" s="672" t="s">
        <v>55</v>
      </c>
      <c r="L11" s="672"/>
      <c r="M11" s="672"/>
      <c r="N11" s="672" t="s">
        <v>56</v>
      </c>
      <c r="O11" s="672"/>
      <c r="P11" s="672"/>
      <c r="Q11" s="672" t="s">
        <v>57</v>
      </c>
      <c r="R11" s="672"/>
      <c r="S11" s="672"/>
      <c r="T11" s="78" t="s">
        <v>58</v>
      </c>
      <c r="U11" s="885" t="s">
        <v>59</v>
      </c>
      <c r="V11" s="885" t="s">
        <v>60</v>
      </c>
      <c r="W11" s="885" t="s">
        <v>61</v>
      </c>
      <c r="X11" s="672" t="s">
        <v>62</v>
      </c>
      <c r="Y11" s="672"/>
      <c r="Z11" s="927" t="s">
        <v>63</v>
      </c>
      <c r="AA11" s="885" t="s">
        <v>64</v>
      </c>
      <c r="AB11" s="885" t="s">
        <v>65</v>
      </c>
      <c r="AC11" s="885" t="s">
        <v>66</v>
      </c>
      <c r="AD11" s="885" t="s">
        <v>67</v>
      </c>
      <c r="AE11" s="885" t="s">
        <v>68</v>
      </c>
      <c r="AF11" s="672" t="s">
        <v>69</v>
      </c>
      <c r="AG11" s="672"/>
      <c r="AH11" s="672"/>
      <c r="AI11" s="885" t="s">
        <v>70</v>
      </c>
      <c r="AJ11" s="885" t="s">
        <v>71</v>
      </c>
      <c r="AK11" s="732" t="s">
        <v>72</v>
      </c>
      <c r="AL11" s="733"/>
      <c r="AM11" s="733"/>
      <c r="AN11" s="733"/>
      <c r="AO11" s="733"/>
      <c r="AP11" s="733"/>
      <c r="AQ11" s="734"/>
      <c r="AR11" s="712" t="s">
        <v>73</v>
      </c>
      <c r="AS11" s="885" t="s">
        <v>74</v>
      </c>
      <c r="AT11" s="885" t="s">
        <v>75</v>
      </c>
      <c r="AU11" s="188"/>
    </row>
    <row r="12" spans="2:235" s="187" customFormat="1" ht="125.25" customHeight="1">
      <c r="B12" s="884"/>
      <c r="C12" s="886"/>
      <c r="D12" s="886"/>
      <c r="E12" s="394" t="s">
        <v>76</v>
      </c>
      <c r="F12" s="394" t="s">
        <v>77</v>
      </c>
      <c r="G12" s="394" t="s">
        <v>78</v>
      </c>
      <c r="H12" s="394" t="s">
        <v>76</v>
      </c>
      <c r="I12" s="394" t="s">
        <v>77</v>
      </c>
      <c r="J12" s="394" t="s">
        <v>78</v>
      </c>
      <c r="K12" s="394" t="s">
        <v>76</v>
      </c>
      <c r="L12" s="394" t="s">
        <v>77</v>
      </c>
      <c r="M12" s="394" t="s">
        <v>78</v>
      </c>
      <c r="N12" s="394" t="s">
        <v>76</v>
      </c>
      <c r="O12" s="394" t="s">
        <v>77</v>
      </c>
      <c r="P12" s="394" t="s">
        <v>78</v>
      </c>
      <c r="Q12" s="394" t="s">
        <v>76</v>
      </c>
      <c r="R12" s="394" t="s">
        <v>77</v>
      </c>
      <c r="S12" s="394" t="s">
        <v>78</v>
      </c>
      <c r="T12" s="79">
        <f>SUM(T13:T15)</f>
        <v>0</v>
      </c>
      <c r="U12" s="886"/>
      <c r="V12" s="886"/>
      <c r="W12" s="886"/>
      <c r="X12" s="80" t="s">
        <v>79</v>
      </c>
      <c r="Y12" s="80" t="s">
        <v>80</v>
      </c>
      <c r="Z12" s="928"/>
      <c r="AA12" s="886"/>
      <c r="AB12" s="886"/>
      <c r="AC12" s="886"/>
      <c r="AD12" s="886"/>
      <c r="AE12" s="885"/>
      <c r="AF12" s="393" t="s">
        <v>81</v>
      </c>
      <c r="AG12" s="393" t="s">
        <v>82</v>
      </c>
      <c r="AH12" s="81" t="s">
        <v>83</v>
      </c>
      <c r="AI12" s="885"/>
      <c r="AJ12" s="886"/>
      <c r="AK12" s="82" t="s">
        <v>84</v>
      </c>
      <c r="AL12" s="82" t="s">
        <v>85</v>
      </c>
      <c r="AM12" s="82" t="s">
        <v>86</v>
      </c>
      <c r="AN12" s="82" t="s">
        <v>87</v>
      </c>
      <c r="AO12" s="82" t="s">
        <v>88</v>
      </c>
      <c r="AP12" s="82" t="s">
        <v>89</v>
      </c>
      <c r="AQ12" s="82" t="s">
        <v>90</v>
      </c>
      <c r="AR12" s="713"/>
      <c r="AS12" s="886"/>
      <c r="AT12" s="886"/>
      <c r="AU12" s="188"/>
    </row>
    <row r="13" spans="2:235" s="184" customFormat="1" ht="72" customHeight="1">
      <c r="B13" s="347">
        <v>1</v>
      </c>
      <c r="C13" s="259" t="s">
        <v>363</v>
      </c>
      <c r="D13" s="190">
        <v>0.2</v>
      </c>
      <c r="E13" s="414">
        <v>0.25</v>
      </c>
      <c r="F13" s="71"/>
      <c r="G13" s="192">
        <f>IF(ISERROR(F13/E13),"",(F13/E13))</f>
        <v>0</v>
      </c>
      <c r="H13" s="71">
        <v>0.25</v>
      </c>
      <c r="I13" s="71"/>
      <c r="J13" s="192">
        <f>IF(ISERROR(I13/H13),"",(I13/H13))</f>
        <v>0</v>
      </c>
      <c r="K13" s="71">
        <v>0.25</v>
      </c>
      <c r="L13" s="71"/>
      <c r="M13" s="192">
        <f>IF(ISERROR(L13/K13),"",(L13/K13))</f>
        <v>0</v>
      </c>
      <c r="N13" s="71">
        <v>0.25</v>
      </c>
      <c r="O13" s="71"/>
      <c r="P13" s="192">
        <f>IF(ISERROR(O13/N13),"",(O13/N13))</f>
        <v>0</v>
      </c>
      <c r="Q13" s="71">
        <f>SUM(E13,H13,K13,N13)</f>
        <v>1</v>
      </c>
      <c r="R13" s="193">
        <f t="shared" ref="R13" si="0">SUM(F13,I13,L13,O13)</f>
        <v>0</v>
      </c>
      <c r="S13" s="194">
        <f>IF((IF(ISERROR(R13/Q13),0,(R13/Q13)))&gt;1,1,(IF(ISERROR(R13/Q13),0,(R13/Q13))))</f>
        <v>0</v>
      </c>
      <c r="T13" s="194">
        <f>S13*D13</f>
        <v>0</v>
      </c>
      <c r="U13" s="259" t="s">
        <v>364</v>
      </c>
      <c r="V13" s="259" t="s">
        <v>365</v>
      </c>
      <c r="W13" s="192" t="s">
        <v>366</v>
      </c>
      <c r="X13" s="192" t="s">
        <v>367</v>
      </c>
      <c r="Y13" s="192" t="s">
        <v>368</v>
      </c>
      <c r="Z13" s="108" t="s">
        <v>92</v>
      </c>
      <c r="AA13" s="192" t="s">
        <v>369</v>
      </c>
      <c r="AB13" s="108" t="s">
        <v>93</v>
      </c>
      <c r="AC13" s="108" t="s">
        <v>118</v>
      </c>
      <c r="AD13" s="108" t="s">
        <v>94</v>
      </c>
      <c r="AE13" s="215" t="s">
        <v>104</v>
      </c>
      <c r="AF13" s="431" t="s">
        <v>370</v>
      </c>
      <c r="AG13" s="108">
        <v>2023</v>
      </c>
      <c r="AH13" s="108">
        <v>2023</v>
      </c>
      <c r="AI13" s="215" t="s">
        <v>96</v>
      </c>
      <c r="AJ13" s="108" t="s">
        <v>114</v>
      </c>
      <c r="AK13" s="107" t="s">
        <v>98</v>
      </c>
      <c r="AL13" s="263"/>
      <c r="AM13" s="323"/>
      <c r="AN13" s="265"/>
      <c r="AO13" s="263"/>
      <c r="AP13" s="263"/>
      <c r="AQ13" s="263"/>
      <c r="AR13" s="173" t="s">
        <v>371</v>
      </c>
      <c r="AS13" s="173"/>
      <c r="AT13" s="264" t="s">
        <v>372</v>
      </c>
      <c r="AU13" s="185"/>
    </row>
    <row r="14" spans="2:235" s="184" customFormat="1" ht="72" customHeight="1">
      <c r="B14" s="348">
        <v>2</v>
      </c>
      <c r="C14" s="432" t="s">
        <v>373</v>
      </c>
      <c r="D14" s="190">
        <v>0.2</v>
      </c>
      <c r="E14" s="71">
        <v>0.25</v>
      </c>
      <c r="F14" s="71"/>
      <c r="G14" s="192">
        <f>IF(ISERROR(F14/E14),"",(F14/E14))</f>
        <v>0</v>
      </c>
      <c r="H14" s="71">
        <v>0.25</v>
      </c>
      <c r="I14" s="71"/>
      <c r="J14" s="192">
        <f>IF(ISERROR(I14/H14),"",(I14/H14))</f>
        <v>0</v>
      </c>
      <c r="K14" s="71">
        <v>0.25</v>
      </c>
      <c r="L14" s="71"/>
      <c r="M14" s="192">
        <f>IF(ISERROR(L14/K14),"",(L14/K14))</f>
        <v>0</v>
      </c>
      <c r="N14" s="71">
        <v>0.25</v>
      </c>
      <c r="O14" s="71"/>
      <c r="P14" s="192">
        <f>IF(ISERROR(O14/N14),"",(O14/N14))</f>
        <v>0</v>
      </c>
      <c r="Q14" s="71">
        <f t="shared" ref="Q14:R17" si="1">SUM(E14,H14,K14,N14)</f>
        <v>1</v>
      </c>
      <c r="R14" s="71">
        <f t="shared" si="1"/>
        <v>0</v>
      </c>
      <c r="S14" s="194">
        <f>IF((IF(ISERROR(R14/Q14),0,(R14/Q14)))&gt;1,1,(IF(ISERROR(R14/Q14),0,(R14/Q14))))</f>
        <v>0</v>
      </c>
      <c r="T14" s="194">
        <f t="shared" ref="T14:T17" si="2">S14*D14</f>
        <v>0</v>
      </c>
      <c r="U14" s="259" t="s">
        <v>374</v>
      </c>
      <c r="V14" s="259" t="s">
        <v>375</v>
      </c>
      <c r="W14" s="192" t="s">
        <v>366</v>
      </c>
      <c r="X14" s="192" t="s">
        <v>376</v>
      </c>
      <c r="Y14" s="192" t="s">
        <v>377</v>
      </c>
      <c r="Z14" s="108" t="s">
        <v>92</v>
      </c>
      <c r="AA14" s="192" t="s">
        <v>378</v>
      </c>
      <c r="AB14" s="108" t="s">
        <v>93</v>
      </c>
      <c r="AC14" s="108" t="s">
        <v>118</v>
      </c>
      <c r="AD14" s="108" t="s">
        <v>94</v>
      </c>
      <c r="AE14" s="108" t="s">
        <v>104</v>
      </c>
      <c r="AF14" s="108" t="s">
        <v>379</v>
      </c>
      <c r="AG14" s="108">
        <v>2023</v>
      </c>
      <c r="AH14" s="108">
        <v>2023</v>
      </c>
      <c r="AI14" s="108" t="s">
        <v>96</v>
      </c>
      <c r="AJ14" s="108" t="s">
        <v>114</v>
      </c>
      <c r="AK14" s="107" t="s">
        <v>98</v>
      </c>
      <c r="AL14" s="263"/>
      <c r="AM14" s="323"/>
      <c r="AN14" s="265"/>
      <c r="AO14" s="263"/>
      <c r="AP14" s="263"/>
      <c r="AQ14" s="263"/>
      <c r="AR14" s="173" t="s">
        <v>380</v>
      </c>
      <c r="AS14" s="173"/>
      <c r="AT14" s="264" t="s">
        <v>372</v>
      </c>
      <c r="AU14" s="185"/>
    </row>
    <row r="15" spans="2:235" s="184" customFormat="1" ht="84" customHeight="1">
      <c r="B15" s="348">
        <v>3</v>
      </c>
      <c r="C15" s="432" t="s">
        <v>381</v>
      </c>
      <c r="D15" s="190">
        <v>0.2</v>
      </c>
      <c r="E15" s="71">
        <v>0.1</v>
      </c>
      <c r="F15" s="222"/>
      <c r="G15" s="433">
        <f t="shared" ref="G15:G17" si="3">IF(ISERROR(F15/E15),"",(F15/E15))</f>
        <v>0</v>
      </c>
      <c r="H15" s="71">
        <v>0.3</v>
      </c>
      <c r="I15" s="222"/>
      <c r="J15" s="433">
        <f t="shared" ref="J15:J17" si="4">IF(ISERROR(I15/H15),"",(I15/H15))</f>
        <v>0</v>
      </c>
      <c r="K15" s="71">
        <v>0.3</v>
      </c>
      <c r="L15" s="222"/>
      <c r="M15" s="433">
        <f t="shared" ref="M15:M17" si="5">IF(ISERROR(L15/K15),"",(L15/K15))</f>
        <v>0</v>
      </c>
      <c r="N15" s="71">
        <v>0.3</v>
      </c>
      <c r="O15" s="222"/>
      <c r="P15" s="433">
        <f t="shared" ref="P15:P17" si="6">IF(ISERROR(O15/N15),"",(O15/N15))</f>
        <v>0</v>
      </c>
      <c r="Q15" s="222">
        <f t="shared" si="1"/>
        <v>1</v>
      </c>
      <c r="R15" s="222"/>
      <c r="S15" s="434">
        <f t="shared" ref="S15:S17" si="7">IF((IF(ISERROR(R15/Q15),0,(R15/Q15)))&gt;1,1,(IF(ISERROR(R15/Q15),0,(R15/Q15))))</f>
        <v>0</v>
      </c>
      <c r="T15" s="434">
        <f t="shared" si="2"/>
        <v>0</v>
      </c>
      <c r="U15" s="259" t="s">
        <v>382</v>
      </c>
      <c r="V15" s="259" t="s">
        <v>383</v>
      </c>
      <c r="W15" s="192" t="s">
        <v>384</v>
      </c>
      <c r="X15" s="192" t="s">
        <v>385</v>
      </c>
      <c r="Y15" s="192" t="s">
        <v>386</v>
      </c>
      <c r="Z15" s="108" t="s">
        <v>92</v>
      </c>
      <c r="AA15" s="192" t="s">
        <v>387</v>
      </c>
      <c r="AB15" s="108" t="s">
        <v>93</v>
      </c>
      <c r="AC15" s="108" t="s">
        <v>118</v>
      </c>
      <c r="AD15" s="108" t="s">
        <v>94</v>
      </c>
      <c r="AE15" s="108" t="s">
        <v>104</v>
      </c>
      <c r="AF15" s="108" t="s">
        <v>830</v>
      </c>
      <c r="AG15" s="108">
        <v>2023</v>
      </c>
      <c r="AH15" s="108">
        <v>2023</v>
      </c>
      <c r="AI15" s="108" t="s">
        <v>96</v>
      </c>
      <c r="AJ15" s="108" t="s">
        <v>97</v>
      </c>
      <c r="AK15" s="107" t="s">
        <v>98</v>
      </c>
      <c r="AL15" s="263"/>
      <c r="AM15" s="323"/>
      <c r="AN15" s="265"/>
      <c r="AO15" s="263"/>
      <c r="AP15" s="263" t="s">
        <v>120</v>
      </c>
      <c r="AQ15" s="263" t="s">
        <v>340</v>
      </c>
      <c r="AR15" s="173" t="s">
        <v>388</v>
      </c>
      <c r="AS15" s="173"/>
      <c r="AT15" s="264" t="s">
        <v>372</v>
      </c>
      <c r="AU15" s="185"/>
    </row>
    <row r="16" spans="2:235" s="184" customFormat="1" ht="60.75" customHeight="1">
      <c r="B16" s="349">
        <v>4</v>
      </c>
      <c r="C16" s="432" t="s">
        <v>831</v>
      </c>
      <c r="D16" s="190">
        <v>0.2</v>
      </c>
      <c r="E16" s="71">
        <v>0.1</v>
      </c>
      <c r="F16" s="231"/>
      <c r="G16" s="435">
        <f t="shared" si="3"/>
        <v>0</v>
      </c>
      <c r="H16" s="71">
        <v>0.3</v>
      </c>
      <c r="I16" s="231"/>
      <c r="J16" s="435">
        <f t="shared" si="4"/>
        <v>0</v>
      </c>
      <c r="K16" s="71">
        <v>0.3</v>
      </c>
      <c r="L16" s="231"/>
      <c r="M16" s="435">
        <f t="shared" si="5"/>
        <v>0</v>
      </c>
      <c r="N16" s="71">
        <v>0.3</v>
      </c>
      <c r="O16" s="231"/>
      <c r="P16" s="435">
        <f t="shared" si="6"/>
        <v>0</v>
      </c>
      <c r="Q16" s="231">
        <f t="shared" si="1"/>
        <v>1</v>
      </c>
      <c r="R16" s="231"/>
      <c r="S16" s="436">
        <f t="shared" si="7"/>
        <v>0</v>
      </c>
      <c r="T16" s="437">
        <f t="shared" si="2"/>
        <v>0</v>
      </c>
      <c r="U16" s="259" t="s">
        <v>389</v>
      </c>
      <c r="V16" s="259" t="s">
        <v>390</v>
      </c>
      <c r="W16" s="192" t="s">
        <v>391</v>
      </c>
      <c r="X16" s="192" t="s">
        <v>392</v>
      </c>
      <c r="Y16" s="192" t="s">
        <v>393</v>
      </c>
      <c r="Z16" s="108" t="s">
        <v>92</v>
      </c>
      <c r="AA16" s="192" t="s">
        <v>394</v>
      </c>
      <c r="AB16" s="108" t="s">
        <v>93</v>
      </c>
      <c r="AC16" s="108" t="s">
        <v>91</v>
      </c>
      <c r="AD16" s="108" t="s">
        <v>94</v>
      </c>
      <c r="AE16" s="108" t="s">
        <v>104</v>
      </c>
      <c r="AF16" s="108" t="s">
        <v>832</v>
      </c>
      <c r="AG16" s="108">
        <v>2023</v>
      </c>
      <c r="AH16" s="108">
        <v>2023</v>
      </c>
      <c r="AI16" s="108" t="s">
        <v>96</v>
      </c>
      <c r="AJ16" s="108" t="s">
        <v>97</v>
      </c>
      <c r="AK16" s="107" t="s">
        <v>98</v>
      </c>
      <c r="AL16" s="263"/>
      <c r="AM16" s="323"/>
      <c r="AN16" s="265"/>
      <c r="AO16" s="263"/>
      <c r="AP16" s="263" t="s">
        <v>120</v>
      </c>
      <c r="AQ16" s="263" t="s">
        <v>340</v>
      </c>
      <c r="AR16" s="173" t="s">
        <v>388</v>
      </c>
      <c r="AS16" s="173"/>
      <c r="AT16" s="264" t="s">
        <v>372</v>
      </c>
      <c r="AU16" s="185"/>
    </row>
    <row r="17" spans="2:47" s="184" customFormat="1" ht="72.75" customHeight="1">
      <c r="B17" s="189">
        <v>5</v>
      </c>
      <c r="C17" s="438" t="s">
        <v>395</v>
      </c>
      <c r="D17" s="190">
        <v>0.2</v>
      </c>
      <c r="E17" s="71">
        <v>0.1</v>
      </c>
      <c r="F17" s="71"/>
      <c r="G17" s="192">
        <f t="shared" si="3"/>
        <v>0</v>
      </c>
      <c r="H17" s="71">
        <v>0.3</v>
      </c>
      <c r="I17" s="71"/>
      <c r="J17" s="192">
        <f t="shared" si="4"/>
        <v>0</v>
      </c>
      <c r="K17" s="71">
        <v>0.3</v>
      </c>
      <c r="L17" s="71"/>
      <c r="M17" s="192">
        <f t="shared" si="5"/>
        <v>0</v>
      </c>
      <c r="N17" s="71">
        <v>0.3</v>
      </c>
      <c r="O17" s="71"/>
      <c r="P17" s="192">
        <f t="shared" si="6"/>
        <v>0</v>
      </c>
      <c r="Q17" s="71">
        <f t="shared" si="1"/>
        <v>1</v>
      </c>
      <c r="R17" s="71"/>
      <c r="S17" s="194">
        <f t="shared" si="7"/>
        <v>0</v>
      </c>
      <c r="T17" s="194">
        <f t="shared" si="2"/>
        <v>0</v>
      </c>
      <c r="U17" s="259" t="s">
        <v>396</v>
      </c>
      <c r="V17" s="259" t="s">
        <v>397</v>
      </c>
      <c r="W17" s="192" t="s">
        <v>398</v>
      </c>
      <c r="X17" s="266" t="s">
        <v>399</v>
      </c>
      <c r="Y17" s="266" t="s">
        <v>400</v>
      </c>
      <c r="Z17" s="108" t="s">
        <v>148</v>
      </c>
      <c r="AA17" s="259" t="s">
        <v>396</v>
      </c>
      <c r="AB17" s="108" t="s">
        <v>93</v>
      </c>
      <c r="AC17" s="108" t="s">
        <v>91</v>
      </c>
      <c r="AD17" s="108" t="s">
        <v>94</v>
      </c>
      <c r="AE17" s="108" t="s">
        <v>104</v>
      </c>
      <c r="AF17" s="238" t="s">
        <v>832</v>
      </c>
      <c r="AG17" s="108">
        <v>2023</v>
      </c>
      <c r="AH17" s="108">
        <v>2023</v>
      </c>
      <c r="AI17" s="108" t="s">
        <v>96</v>
      </c>
      <c r="AJ17" s="108" t="s">
        <v>97</v>
      </c>
      <c r="AK17" s="107" t="s">
        <v>98</v>
      </c>
      <c r="AL17" s="263"/>
      <c r="AM17" s="265"/>
      <c r="AN17" s="265"/>
      <c r="AO17" s="263"/>
      <c r="AP17" s="263" t="s">
        <v>120</v>
      </c>
      <c r="AQ17" s="263" t="s">
        <v>340</v>
      </c>
      <c r="AR17" s="173" t="s">
        <v>388</v>
      </c>
      <c r="AS17" s="173"/>
      <c r="AT17" s="268" t="s">
        <v>372</v>
      </c>
      <c r="AU17" s="185"/>
    </row>
    <row r="18" spans="2:47" s="184" customFormat="1" ht="63.75" customHeight="1">
      <c r="B18" s="271"/>
      <c r="C18" s="272"/>
      <c r="D18" s="273"/>
      <c r="E18" s="274"/>
      <c r="F18" s="274"/>
      <c r="G18" s="275"/>
      <c r="H18" s="274"/>
      <c r="I18" s="274"/>
      <c r="J18" s="275"/>
      <c r="K18" s="274"/>
      <c r="L18" s="274"/>
      <c r="M18" s="275"/>
      <c r="N18" s="274"/>
      <c r="O18" s="274"/>
      <c r="P18" s="275"/>
      <c r="Q18" s="274"/>
      <c r="R18" s="274"/>
      <c r="S18" s="276"/>
      <c r="T18" s="276"/>
      <c r="U18" s="176"/>
      <c r="V18" s="277"/>
      <c r="W18" s="275"/>
      <c r="X18" s="350"/>
      <c r="Y18" s="177"/>
      <c r="Z18" s="123"/>
      <c r="AA18" s="128"/>
      <c r="AB18" s="123"/>
      <c r="AC18" s="123"/>
      <c r="AD18" s="123"/>
      <c r="AE18" s="123"/>
      <c r="AF18" s="123"/>
      <c r="AG18" s="123"/>
      <c r="AH18" s="123"/>
      <c r="AI18" s="123"/>
      <c r="AJ18" s="123"/>
      <c r="AK18" s="125"/>
      <c r="AL18" s="278"/>
      <c r="AM18" s="279"/>
      <c r="AN18" s="279"/>
      <c r="AO18" s="278"/>
      <c r="AP18" s="278"/>
      <c r="AQ18" s="278"/>
      <c r="AR18" s="125"/>
      <c r="AS18" s="125"/>
      <c r="AT18" s="281"/>
      <c r="AU18" s="197"/>
    </row>
    <row r="19" spans="2:47" s="183" customFormat="1" ht="11.65" customHeight="1">
      <c r="B19" s="198"/>
      <c r="C19" s="185"/>
      <c r="D19" s="199">
        <f>SUM(D13:D18)</f>
        <v>1</v>
      </c>
      <c r="E19" s="185"/>
      <c r="F19" s="185"/>
      <c r="G19" s="185"/>
      <c r="H19" s="185"/>
      <c r="I19" s="185"/>
      <c r="J19" s="185"/>
      <c r="K19" s="185"/>
      <c r="L19" s="185"/>
      <c r="M19" s="185"/>
      <c r="N19" s="185"/>
      <c r="O19" s="185"/>
      <c r="P19" s="185"/>
      <c r="Q19" s="185"/>
      <c r="R19" s="185"/>
      <c r="S19" s="185"/>
      <c r="T19" s="185"/>
      <c r="U19" s="185"/>
      <c r="V19" s="185"/>
      <c r="W19" s="185"/>
      <c r="X19" s="185"/>
      <c r="Y19" s="185"/>
      <c r="Z19" s="198"/>
      <c r="AA19" s="182"/>
      <c r="AB19" s="185"/>
      <c r="AC19" s="185"/>
      <c r="AD19" s="185"/>
      <c r="AE19" s="185"/>
      <c r="AF19" s="182"/>
      <c r="AG19" s="182"/>
      <c r="AH19" s="182"/>
      <c r="AI19" s="185"/>
      <c r="AJ19" s="185"/>
      <c r="AK19" s="185"/>
      <c r="AL19" s="182"/>
      <c r="AM19" s="182"/>
      <c r="AN19" s="182"/>
      <c r="AO19" s="182"/>
      <c r="AP19" s="185"/>
      <c r="AQ19" s="185"/>
      <c r="AR19" s="182"/>
      <c r="AS19" s="182"/>
      <c r="AT19" s="182"/>
      <c r="AU19" s="182"/>
    </row>
    <row r="20" spans="2:47" s="183" customFormat="1" ht="11.65" customHeight="1">
      <c r="B20" s="198"/>
      <c r="C20" s="185"/>
      <c r="D20" s="199"/>
      <c r="E20" s="185"/>
      <c r="F20" s="185"/>
      <c r="G20" s="185"/>
      <c r="H20" s="185"/>
      <c r="I20" s="185"/>
      <c r="J20" s="185"/>
      <c r="K20" s="185"/>
      <c r="L20" s="185"/>
      <c r="M20" s="185"/>
      <c r="N20" s="185"/>
      <c r="O20" s="185"/>
      <c r="P20" s="185"/>
      <c r="Q20" s="185"/>
      <c r="R20" s="185"/>
      <c r="S20" s="185"/>
      <c r="T20" s="185"/>
      <c r="U20" s="185"/>
      <c r="V20" s="185"/>
      <c r="W20" s="185"/>
      <c r="X20" s="185"/>
      <c r="Y20" s="185"/>
      <c r="Z20" s="198"/>
      <c r="AA20" s="182"/>
      <c r="AB20" s="185"/>
      <c r="AC20" s="185"/>
      <c r="AD20" s="185"/>
      <c r="AE20" s="185"/>
      <c r="AF20" s="182"/>
      <c r="AG20" s="182"/>
      <c r="AH20" s="182"/>
      <c r="AI20" s="185"/>
      <c r="AJ20" s="185"/>
      <c r="AK20" s="185"/>
      <c r="AL20" s="182"/>
      <c r="AM20" s="182"/>
      <c r="AN20" s="182"/>
      <c r="AO20" s="182"/>
      <c r="AP20" s="185"/>
      <c r="AQ20" s="185"/>
      <c r="AR20" s="182"/>
      <c r="AS20" s="182"/>
      <c r="AT20" s="182"/>
      <c r="AU20" s="182"/>
    </row>
    <row r="21" spans="2:47" s="183" customFormat="1" ht="11.65" customHeight="1">
      <c r="B21" s="198"/>
      <c r="C21" s="200"/>
      <c r="D21" s="199"/>
      <c r="E21" s="185"/>
      <c r="F21" s="185"/>
      <c r="G21" s="185"/>
      <c r="H21" s="185"/>
      <c r="I21" s="185"/>
      <c r="J21" s="185"/>
      <c r="K21" s="185"/>
      <c r="L21" s="185"/>
      <c r="M21" s="185"/>
      <c r="N21" s="185"/>
      <c r="O21" s="185"/>
      <c r="P21" s="185"/>
      <c r="Q21" s="185"/>
      <c r="R21" s="185"/>
      <c r="S21" s="185"/>
      <c r="T21" s="185"/>
      <c r="U21" s="185"/>
      <c r="V21" s="185"/>
      <c r="W21" s="185"/>
      <c r="X21" s="185"/>
      <c r="Y21" s="185"/>
      <c r="Z21" s="198"/>
      <c r="AA21" s="182"/>
      <c r="AB21" s="185"/>
      <c r="AC21" s="185"/>
      <c r="AD21" s="185"/>
      <c r="AE21" s="185"/>
      <c r="AF21" s="182"/>
      <c r="AG21" s="182"/>
      <c r="AH21" s="182"/>
      <c r="AI21" s="185"/>
      <c r="AJ21" s="185"/>
      <c r="AK21" s="185"/>
      <c r="AL21" s="182"/>
      <c r="AM21" s="182"/>
      <c r="AN21" s="182"/>
      <c r="AO21" s="182"/>
      <c r="AP21" s="185"/>
      <c r="AQ21" s="185"/>
      <c r="AR21" s="182"/>
      <c r="AS21" s="182"/>
      <c r="AT21" s="182"/>
      <c r="AU21" s="182"/>
    </row>
    <row r="22" spans="2:47" s="183" customFormat="1" ht="11.65" customHeight="1">
      <c r="B22" s="198"/>
      <c r="C22" s="185"/>
      <c r="D22" s="199"/>
      <c r="E22" s="185"/>
      <c r="F22" s="185"/>
      <c r="G22" s="185"/>
      <c r="H22" s="185"/>
      <c r="I22" s="185"/>
      <c r="J22" s="185"/>
      <c r="K22" s="185"/>
      <c r="L22" s="185"/>
      <c r="M22" s="185"/>
      <c r="N22" s="185"/>
      <c r="O22" s="185"/>
      <c r="P22" s="185"/>
      <c r="Q22" s="185"/>
      <c r="R22" s="185"/>
      <c r="S22" s="185"/>
      <c r="T22" s="185"/>
      <c r="U22" s="185"/>
      <c r="V22" s="185"/>
      <c r="W22" s="185"/>
      <c r="X22" s="185"/>
      <c r="Y22" s="185"/>
      <c r="Z22" s="198"/>
      <c r="AA22" s="182"/>
      <c r="AB22" s="185"/>
      <c r="AC22" s="185"/>
      <c r="AD22" s="185"/>
      <c r="AE22" s="185"/>
      <c r="AF22" s="182"/>
      <c r="AG22" s="182"/>
      <c r="AH22" s="182"/>
      <c r="AI22" s="185"/>
      <c r="AJ22" s="185"/>
      <c r="AK22" s="185"/>
      <c r="AL22" s="182"/>
      <c r="AM22" s="182"/>
      <c r="AN22" s="182"/>
      <c r="AO22" s="182"/>
      <c r="AP22" s="185"/>
      <c r="AQ22" s="185"/>
      <c r="AR22" s="182"/>
      <c r="AS22" s="182"/>
      <c r="AT22" s="182"/>
      <c r="AU22" s="182"/>
    </row>
    <row r="23" spans="2:47" s="183" customFormat="1" ht="11.65" customHeight="1">
      <c r="B23" s="198"/>
      <c r="C23" s="185"/>
      <c r="D23" s="199"/>
      <c r="E23" s="185"/>
      <c r="F23" s="185"/>
      <c r="G23" s="185"/>
      <c r="H23" s="185"/>
      <c r="I23" s="185"/>
      <c r="J23" s="185"/>
      <c r="K23" s="185"/>
      <c r="L23" s="185"/>
      <c r="M23" s="185"/>
      <c r="N23" s="185"/>
      <c r="O23" s="185"/>
      <c r="P23" s="185"/>
      <c r="Q23" s="185"/>
      <c r="R23" s="185"/>
      <c r="S23" s="185"/>
      <c r="T23" s="185"/>
      <c r="U23" s="185"/>
      <c r="V23" s="185"/>
      <c r="W23" s="185"/>
      <c r="X23" s="185"/>
      <c r="Y23" s="185"/>
      <c r="Z23" s="198"/>
      <c r="AA23" s="182"/>
      <c r="AB23" s="185"/>
      <c r="AC23" s="185"/>
      <c r="AD23" s="185"/>
      <c r="AE23" s="185"/>
      <c r="AF23" s="182"/>
      <c r="AG23" s="182"/>
      <c r="AH23" s="182"/>
      <c r="AI23" s="185"/>
      <c r="AJ23" s="185"/>
      <c r="AK23" s="185"/>
      <c r="AL23" s="182"/>
      <c r="AM23" s="182"/>
      <c r="AN23" s="182"/>
      <c r="AO23" s="182"/>
      <c r="AP23" s="185"/>
      <c r="AQ23" s="185"/>
      <c r="AR23" s="182"/>
      <c r="AS23" s="182"/>
      <c r="AT23" s="182"/>
      <c r="AU23" s="182"/>
    </row>
    <row r="24" spans="2:47" s="183" customFormat="1" ht="11.65" customHeight="1">
      <c r="B24" s="198"/>
      <c r="C24" s="185"/>
      <c r="D24" s="199"/>
      <c r="E24" s="185"/>
      <c r="F24" s="185"/>
      <c r="G24" s="185"/>
      <c r="H24" s="185"/>
      <c r="I24" s="185"/>
      <c r="J24" s="185"/>
      <c r="K24" s="185"/>
      <c r="L24" s="185"/>
      <c r="M24" s="185"/>
      <c r="N24" s="185"/>
      <c r="O24" s="185"/>
      <c r="P24" s="185"/>
      <c r="Q24" s="185"/>
      <c r="R24" s="185"/>
      <c r="S24" s="185"/>
      <c r="T24" s="185"/>
      <c r="U24" s="185"/>
      <c r="V24" s="185"/>
      <c r="W24" s="185"/>
      <c r="X24" s="185"/>
      <c r="Y24" s="185"/>
      <c r="Z24" s="198"/>
      <c r="AA24" s="182"/>
      <c r="AB24" s="185"/>
      <c r="AC24" s="185"/>
      <c r="AD24" s="185"/>
      <c r="AE24" s="185"/>
      <c r="AF24" s="182"/>
      <c r="AG24" s="182"/>
      <c r="AH24" s="182"/>
      <c r="AI24" s="185"/>
      <c r="AJ24" s="185"/>
      <c r="AK24" s="185"/>
      <c r="AL24" s="182"/>
      <c r="AM24" s="182"/>
      <c r="AN24" s="182"/>
      <c r="AO24" s="182"/>
      <c r="AP24" s="185"/>
      <c r="AQ24" s="185"/>
      <c r="AR24" s="182"/>
      <c r="AS24" s="182"/>
      <c r="AT24" s="182"/>
      <c r="AU24" s="182"/>
    </row>
    <row r="25" spans="2:47" s="183" customFormat="1" ht="11.65" customHeight="1">
      <c r="B25" s="198"/>
      <c r="C25" s="185"/>
      <c r="D25" s="199"/>
      <c r="E25" s="185"/>
      <c r="F25" s="185"/>
      <c r="G25" s="185"/>
      <c r="H25" s="185"/>
      <c r="I25" s="185"/>
      <c r="J25" s="185"/>
      <c r="K25" s="185"/>
      <c r="L25" s="185"/>
      <c r="M25" s="185"/>
      <c r="N25" s="185"/>
      <c r="O25" s="185"/>
      <c r="P25" s="185"/>
      <c r="Q25" s="185"/>
      <c r="R25" s="185"/>
      <c r="S25" s="185"/>
      <c r="T25" s="185"/>
      <c r="U25" s="185"/>
      <c r="V25" s="185"/>
      <c r="W25" s="185"/>
      <c r="X25" s="185"/>
      <c r="Y25" s="185"/>
      <c r="Z25" s="198"/>
      <c r="AA25" s="182"/>
      <c r="AB25" s="185"/>
      <c r="AC25" s="185"/>
      <c r="AD25" s="185"/>
      <c r="AE25" s="185"/>
      <c r="AF25" s="182"/>
      <c r="AG25" s="182"/>
      <c r="AH25" s="182"/>
      <c r="AI25" s="185"/>
      <c r="AJ25" s="185"/>
      <c r="AK25" s="185"/>
      <c r="AL25" s="182"/>
      <c r="AM25" s="182"/>
      <c r="AN25" s="182"/>
      <c r="AO25" s="182"/>
      <c r="AP25" s="185"/>
      <c r="AQ25" s="185"/>
      <c r="AR25" s="182"/>
      <c r="AS25" s="182"/>
      <c r="AT25" s="182"/>
      <c r="AU25" s="182"/>
    </row>
    <row r="26" spans="2:47" s="183" customFormat="1" ht="11.65" customHeight="1">
      <c r="B26" s="198"/>
      <c r="C26" s="185"/>
      <c r="D26" s="199"/>
      <c r="E26" s="185"/>
      <c r="F26" s="185"/>
      <c r="G26" s="185"/>
      <c r="H26" s="185"/>
      <c r="I26" s="185"/>
      <c r="J26" s="185"/>
      <c r="K26" s="185"/>
      <c r="L26" s="185"/>
      <c r="M26" s="185"/>
      <c r="N26" s="185"/>
      <c r="O26" s="185"/>
      <c r="P26" s="185"/>
      <c r="Q26" s="185"/>
      <c r="R26" s="185"/>
      <c r="S26" s="185"/>
      <c r="T26" s="185"/>
      <c r="U26" s="185"/>
      <c r="V26" s="185"/>
      <c r="W26" s="185"/>
      <c r="X26" s="185"/>
      <c r="Y26" s="185"/>
      <c r="Z26" s="198"/>
      <c r="AA26" s="182"/>
      <c r="AB26" s="185"/>
      <c r="AC26" s="185"/>
      <c r="AD26" s="185"/>
      <c r="AE26" s="185"/>
      <c r="AF26" s="182"/>
      <c r="AG26" s="182"/>
      <c r="AH26" s="182"/>
      <c r="AI26" s="185"/>
      <c r="AJ26" s="185"/>
      <c r="AK26" s="185"/>
      <c r="AL26" s="182"/>
      <c r="AM26" s="182"/>
      <c r="AN26" s="182"/>
      <c r="AO26" s="182"/>
      <c r="AP26" s="185"/>
      <c r="AQ26" s="185"/>
      <c r="AR26" s="182"/>
      <c r="AS26" s="182"/>
      <c r="AT26" s="182"/>
      <c r="AU26" s="182"/>
    </row>
    <row r="27" spans="2:47" s="183" customFormat="1" ht="11.65" customHeight="1">
      <c r="B27" s="198"/>
      <c r="C27" s="185"/>
      <c r="D27" s="199"/>
      <c r="E27" s="185"/>
      <c r="F27" s="185"/>
      <c r="G27" s="185"/>
      <c r="H27" s="185"/>
      <c r="I27" s="185"/>
      <c r="J27" s="185"/>
      <c r="K27" s="185"/>
      <c r="L27" s="185"/>
      <c r="M27" s="185"/>
      <c r="N27" s="185"/>
      <c r="O27" s="185"/>
      <c r="P27" s="185"/>
      <c r="Q27" s="185"/>
      <c r="R27" s="185"/>
      <c r="S27" s="185"/>
      <c r="T27" s="185"/>
      <c r="U27" s="185"/>
      <c r="V27" s="185"/>
      <c r="W27" s="185"/>
      <c r="X27" s="185"/>
      <c r="Y27" s="185"/>
      <c r="Z27" s="198"/>
      <c r="AA27" s="182"/>
      <c r="AB27" s="185"/>
      <c r="AC27" s="185"/>
      <c r="AD27" s="185"/>
      <c r="AE27" s="185"/>
      <c r="AF27" s="182"/>
      <c r="AG27" s="182"/>
      <c r="AH27" s="182"/>
      <c r="AI27" s="185"/>
      <c r="AJ27" s="185"/>
      <c r="AK27" s="185"/>
      <c r="AL27" s="182"/>
      <c r="AM27" s="182"/>
      <c r="AN27" s="182"/>
      <c r="AO27" s="182"/>
      <c r="AP27" s="185"/>
      <c r="AQ27" s="185"/>
      <c r="AR27" s="182"/>
      <c r="AS27" s="182"/>
      <c r="AT27" s="182"/>
      <c r="AU27" s="182"/>
    </row>
    <row r="28" spans="2:47" s="183" customFormat="1" ht="14.1" customHeight="1">
      <c r="B28" s="198"/>
      <c r="C28" s="185"/>
      <c r="D28" s="199"/>
      <c r="E28" s="185"/>
      <c r="F28" s="185"/>
      <c r="G28" s="185"/>
      <c r="H28" s="185"/>
      <c r="I28" s="185"/>
      <c r="J28" s="185"/>
      <c r="K28" s="185"/>
      <c r="L28" s="185"/>
      <c r="M28" s="185"/>
      <c r="N28" s="185"/>
      <c r="O28" s="185"/>
      <c r="P28" s="185"/>
      <c r="Q28" s="185"/>
      <c r="R28" s="185"/>
      <c r="S28" s="185"/>
      <c r="T28" s="185"/>
      <c r="U28" s="185"/>
      <c r="V28" s="185"/>
      <c r="W28" s="185"/>
      <c r="X28" s="185"/>
      <c r="Y28" s="185"/>
      <c r="Z28" s="198"/>
      <c r="AA28" s="182"/>
      <c r="AB28" s="185"/>
      <c r="AC28" s="185"/>
      <c r="AD28" s="185"/>
      <c r="AE28" s="185"/>
      <c r="AF28" s="182"/>
      <c r="AG28" s="182"/>
      <c r="AH28" s="182"/>
      <c r="AI28" s="185"/>
      <c r="AJ28" s="185"/>
      <c r="AK28" s="185"/>
      <c r="AL28" s="182"/>
      <c r="AM28" s="182"/>
      <c r="AN28" s="182"/>
      <c r="AO28" s="182"/>
      <c r="AP28" s="185"/>
      <c r="AQ28" s="185"/>
      <c r="AR28" s="182"/>
      <c r="AS28" s="182"/>
      <c r="AT28" s="182"/>
      <c r="AU28" s="182"/>
    </row>
    <row r="29" spans="2:47" s="183" customFormat="1" ht="11.65" customHeight="1">
      <c r="B29" s="198"/>
      <c r="C29"/>
      <c r="D29" s="199"/>
      <c r="E29" s="185"/>
      <c r="F29" s="185"/>
      <c r="G29" s="185"/>
      <c r="H29" s="185"/>
      <c r="I29" s="185"/>
      <c r="J29" s="185"/>
      <c r="K29" s="185"/>
      <c r="L29" s="185"/>
      <c r="M29" s="185"/>
      <c r="N29" s="185"/>
      <c r="O29" s="185"/>
      <c r="P29" s="185"/>
      <c r="Q29" s="185"/>
      <c r="R29" s="185"/>
      <c r="S29" s="185"/>
      <c r="T29" s="185"/>
      <c r="U29" s="185"/>
      <c r="V29" s="185"/>
      <c r="W29" s="185"/>
      <c r="X29" s="185"/>
      <c r="Y29" s="185"/>
      <c r="Z29" s="198"/>
      <c r="AA29" s="182"/>
      <c r="AB29" s="185"/>
      <c r="AC29" s="185"/>
      <c r="AD29" s="185"/>
      <c r="AE29" s="185"/>
      <c r="AF29" s="182"/>
      <c r="AG29" s="182"/>
      <c r="AH29" s="182"/>
      <c r="AI29" s="185"/>
      <c r="AJ29" s="185"/>
      <c r="AK29" s="185"/>
      <c r="AL29" s="182"/>
      <c r="AM29" s="182"/>
      <c r="AN29" s="182"/>
      <c r="AO29" s="182"/>
      <c r="AP29" s="185"/>
      <c r="AQ29" s="185"/>
      <c r="AR29" s="182"/>
      <c r="AS29" s="182"/>
      <c r="AT29" s="182"/>
      <c r="AU29" s="182"/>
    </row>
    <row r="30" spans="2:47" s="183" customFormat="1" ht="11.65" customHeight="1">
      <c r="B30" s="198"/>
      <c r="C30" s="185"/>
      <c r="D30" s="199"/>
      <c r="E30" s="185"/>
      <c r="F30" s="185"/>
      <c r="G30" s="185"/>
      <c r="H30" s="185"/>
      <c r="I30" s="185"/>
      <c r="J30" s="185"/>
      <c r="K30" s="185"/>
      <c r="L30" s="185"/>
      <c r="M30" s="185"/>
      <c r="N30" s="185"/>
      <c r="O30" s="185"/>
      <c r="P30" s="185"/>
      <c r="Q30" s="185"/>
      <c r="R30" s="185"/>
      <c r="S30" s="185"/>
      <c r="T30" s="185"/>
      <c r="U30" s="185"/>
      <c r="V30" s="185"/>
      <c r="W30" s="185"/>
      <c r="X30" s="185"/>
      <c r="Y30" s="185"/>
      <c r="Z30" s="198"/>
      <c r="AA30" s="182"/>
      <c r="AB30" s="185"/>
      <c r="AC30" s="185"/>
      <c r="AD30" s="185"/>
      <c r="AE30" s="185"/>
      <c r="AF30" s="182"/>
      <c r="AG30" s="182"/>
      <c r="AH30" s="182"/>
      <c r="AI30" s="185"/>
      <c r="AJ30" s="185"/>
      <c r="AK30" s="185"/>
      <c r="AL30" s="182"/>
      <c r="AM30" s="182"/>
      <c r="AN30" s="182"/>
      <c r="AO30" s="182"/>
      <c r="AP30" s="185"/>
      <c r="AQ30" s="185"/>
      <c r="AR30" s="182"/>
      <c r="AS30" s="182"/>
      <c r="AT30" s="182"/>
      <c r="AU30" s="182"/>
    </row>
    <row r="31" spans="2:47" s="183" customFormat="1" ht="11.65" customHeight="1">
      <c r="B31" s="198"/>
      <c r="C31" s="185"/>
      <c r="D31" s="199"/>
      <c r="E31" s="185"/>
      <c r="F31" s="185"/>
      <c r="G31" s="185"/>
      <c r="H31" s="185"/>
      <c r="I31" s="185"/>
      <c r="J31" s="185"/>
      <c r="K31" s="185"/>
      <c r="L31" s="185"/>
      <c r="M31" s="185"/>
      <c r="N31" s="185"/>
      <c r="O31" s="185"/>
      <c r="P31" s="185"/>
      <c r="Q31" s="185"/>
      <c r="R31" s="185"/>
      <c r="S31" s="185"/>
      <c r="T31" s="185"/>
      <c r="U31" s="185"/>
      <c r="V31" s="185"/>
      <c r="W31" s="185"/>
      <c r="X31" s="185"/>
      <c r="Y31" s="185"/>
      <c r="Z31" s="198"/>
      <c r="AA31" s="182"/>
      <c r="AB31" s="185"/>
      <c r="AC31" s="185"/>
      <c r="AD31" s="185"/>
      <c r="AE31" s="185"/>
      <c r="AF31" s="182"/>
      <c r="AG31" s="182"/>
      <c r="AH31" s="182"/>
      <c r="AI31" s="185"/>
      <c r="AJ31" s="185"/>
      <c r="AK31" s="185"/>
      <c r="AL31" s="182"/>
      <c r="AM31" s="182"/>
      <c r="AN31" s="182"/>
      <c r="AO31" s="182"/>
      <c r="AP31" s="185"/>
      <c r="AQ31" s="185"/>
      <c r="AR31" s="182"/>
      <c r="AS31" s="182"/>
      <c r="AT31" s="182"/>
      <c r="AU31" s="182"/>
    </row>
    <row r="32" spans="2:47" s="183" customFormat="1" ht="11.65" customHeight="1">
      <c r="B32" s="198"/>
      <c r="C32" s="185"/>
      <c r="D32" s="199"/>
      <c r="E32" s="185"/>
      <c r="F32" s="185"/>
      <c r="G32" s="185"/>
      <c r="H32" s="185"/>
      <c r="I32" s="185"/>
      <c r="J32" s="185"/>
      <c r="K32" s="185"/>
      <c r="L32" s="185"/>
      <c r="M32" s="185"/>
      <c r="N32" s="185"/>
      <c r="O32" s="185"/>
      <c r="P32" s="185"/>
      <c r="Q32" s="185"/>
      <c r="R32" s="185"/>
      <c r="S32" s="185"/>
      <c r="T32" s="185"/>
      <c r="U32" s="185"/>
      <c r="V32" s="185"/>
      <c r="W32" s="185"/>
      <c r="X32" s="185"/>
      <c r="Y32" s="185"/>
      <c r="Z32" s="198"/>
      <c r="AA32" s="182"/>
      <c r="AB32" s="185"/>
      <c r="AC32" s="185"/>
      <c r="AD32" s="185"/>
      <c r="AE32" s="185"/>
      <c r="AF32" s="182"/>
      <c r="AG32" s="182"/>
      <c r="AH32" s="182"/>
      <c r="AI32" s="185"/>
      <c r="AJ32" s="185"/>
      <c r="AK32" s="185"/>
      <c r="AL32" s="182"/>
      <c r="AM32" s="182"/>
      <c r="AN32" s="182"/>
      <c r="AO32" s="182"/>
      <c r="AP32" s="185"/>
      <c r="AQ32" s="185"/>
      <c r="AR32" s="182"/>
      <c r="AS32" s="182"/>
      <c r="AT32" s="182"/>
      <c r="AU32" s="182"/>
    </row>
    <row r="33" spans="2:47" s="183" customFormat="1" ht="11.65" customHeight="1">
      <c r="B33" s="198"/>
      <c r="C33" s="185"/>
      <c r="D33" s="199"/>
      <c r="E33" s="185"/>
      <c r="F33" s="185"/>
      <c r="G33" s="185"/>
      <c r="H33" s="185"/>
      <c r="I33" s="185"/>
      <c r="J33" s="185"/>
      <c r="K33" s="185"/>
      <c r="L33" s="185"/>
      <c r="M33" s="185"/>
      <c r="N33" s="185"/>
      <c r="O33" s="185"/>
      <c r="P33" s="185"/>
      <c r="Q33" s="185"/>
      <c r="R33" s="185"/>
      <c r="S33" s="185"/>
      <c r="T33" s="185"/>
      <c r="U33" s="185"/>
      <c r="V33" s="185"/>
      <c r="W33" s="185"/>
      <c r="X33" s="185"/>
      <c r="Y33" s="185"/>
      <c r="Z33" s="198"/>
      <c r="AA33" s="182"/>
      <c r="AB33" s="185"/>
      <c r="AC33" s="185"/>
      <c r="AD33" s="185"/>
      <c r="AE33" s="185"/>
      <c r="AF33" s="182"/>
      <c r="AG33" s="182"/>
      <c r="AH33" s="182"/>
      <c r="AI33" s="185"/>
      <c r="AJ33" s="185"/>
      <c r="AK33" s="185"/>
      <c r="AL33" s="182"/>
      <c r="AM33" s="182"/>
      <c r="AN33" s="182"/>
      <c r="AO33" s="182"/>
      <c r="AP33" s="185"/>
      <c r="AQ33" s="185"/>
      <c r="AR33" s="182"/>
      <c r="AS33" s="182"/>
      <c r="AT33" s="182"/>
      <c r="AU33" s="182"/>
    </row>
    <row r="34" spans="2:47" s="183" customFormat="1" ht="12.6" customHeight="1">
      <c r="B34" s="198"/>
      <c r="C34" s="185"/>
      <c r="D34" s="199"/>
      <c r="E34" s="185"/>
      <c r="F34" s="185"/>
      <c r="G34" s="185"/>
      <c r="H34" s="185"/>
      <c r="I34" s="185"/>
      <c r="J34" s="185"/>
      <c r="K34" s="185"/>
      <c r="L34" s="185"/>
      <c r="M34" s="185"/>
      <c r="N34" s="185"/>
      <c r="O34" s="185"/>
      <c r="P34" s="185"/>
      <c r="Q34" s="185"/>
      <c r="R34" s="185"/>
      <c r="S34" s="185"/>
      <c r="T34" s="185"/>
      <c r="U34" s="185"/>
      <c r="V34" s="185"/>
      <c r="W34" s="185"/>
      <c r="X34" s="185"/>
      <c r="Y34" s="185"/>
      <c r="Z34" s="198"/>
      <c r="AA34" s="182"/>
      <c r="AB34" s="185"/>
      <c r="AC34" s="185"/>
      <c r="AD34" s="185"/>
      <c r="AE34" s="185"/>
      <c r="AF34" s="182"/>
      <c r="AG34" s="182"/>
      <c r="AH34" s="182"/>
      <c r="AI34" s="185"/>
      <c r="AJ34" s="185"/>
      <c r="AK34" s="185"/>
      <c r="AL34" s="182"/>
      <c r="AM34" s="182"/>
      <c r="AN34" s="182"/>
      <c r="AO34" s="182"/>
      <c r="AP34" s="185"/>
      <c r="AQ34" s="185"/>
      <c r="AR34" s="182"/>
      <c r="AS34" s="182"/>
      <c r="AT34" s="182"/>
      <c r="AU34" s="182"/>
    </row>
    <row r="35" spans="2:47" s="183" customFormat="1" ht="12.6" customHeight="1">
      <c r="B35" s="198"/>
      <c r="C35" s="185"/>
      <c r="D35" s="199"/>
      <c r="E35" s="185"/>
      <c r="F35" s="185"/>
      <c r="G35" s="185"/>
      <c r="H35" s="185"/>
      <c r="I35" s="185"/>
      <c r="J35" s="185"/>
      <c r="K35" s="185"/>
      <c r="L35" s="185"/>
      <c r="M35" s="185"/>
      <c r="N35" s="185"/>
      <c r="O35" s="185"/>
      <c r="P35" s="185"/>
      <c r="Q35" s="185"/>
      <c r="R35" s="185"/>
      <c r="S35" s="185"/>
      <c r="T35" s="185"/>
      <c r="U35" s="185"/>
      <c r="V35" s="185"/>
      <c r="W35" s="185"/>
      <c r="X35" s="185"/>
      <c r="Y35" s="185"/>
      <c r="Z35" s="198"/>
      <c r="AA35" s="182"/>
      <c r="AB35" s="185"/>
      <c r="AC35" s="185"/>
      <c r="AD35" s="185"/>
      <c r="AE35" s="185"/>
      <c r="AF35" s="182"/>
      <c r="AG35" s="182"/>
      <c r="AH35" s="182"/>
      <c r="AI35" s="185"/>
      <c r="AJ35" s="185"/>
      <c r="AK35" s="185"/>
      <c r="AL35" s="182"/>
      <c r="AM35" s="182"/>
      <c r="AN35" s="182"/>
      <c r="AO35" s="182"/>
      <c r="AP35" s="185"/>
      <c r="AQ35" s="185"/>
      <c r="AR35" s="182"/>
      <c r="AS35" s="182"/>
      <c r="AT35" s="182"/>
      <c r="AU35" s="182"/>
    </row>
    <row r="36" spans="2:47" s="183" customFormat="1" ht="11.65" customHeight="1">
      <c r="B36" s="198"/>
      <c r="C36" s="185"/>
      <c r="D36" s="199"/>
      <c r="E36" s="185"/>
      <c r="F36" s="185"/>
      <c r="G36" s="185"/>
      <c r="H36" s="185"/>
      <c r="I36" s="185"/>
      <c r="J36" s="185"/>
      <c r="K36" s="185"/>
      <c r="L36" s="185"/>
      <c r="M36" s="185"/>
      <c r="N36" s="185"/>
      <c r="O36" s="185"/>
      <c r="P36" s="185"/>
      <c r="Q36" s="185"/>
      <c r="R36" s="185"/>
      <c r="S36" s="185"/>
      <c r="T36" s="185"/>
      <c r="U36" s="185"/>
      <c r="V36" s="185"/>
      <c r="W36" s="185"/>
      <c r="X36" s="185"/>
      <c r="Y36" s="185"/>
      <c r="Z36" s="198"/>
      <c r="AA36" s="182"/>
      <c r="AB36" s="185"/>
      <c r="AC36" s="185"/>
      <c r="AD36" s="185"/>
      <c r="AE36" s="185"/>
      <c r="AF36" s="182"/>
      <c r="AG36" s="182"/>
      <c r="AH36" s="182"/>
      <c r="AI36" s="185"/>
      <c r="AJ36" s="185"/>
      <c r="AK36" s="185"/>
      <c r="AL36" s="182"/>
      <c r="AM36" s="182"/>
      <c r="AN36" s="182"/>
      <c r="AO36" s="182"/>
      <c r="AP36" s="185"/>
      <c r="AQ36" s="185"/>
      <c r="AR36" s="182"/>
      <c r="AS36" s="182"/>
      <c r="AT36" s="182"/>
      <c r="AU36" s="182"/>
    </row>
    <row r="37" spans="2:47" s="183" customFormat="1" ht="11.65" customHeight="1">
      <c r="B37" s="198"/>
      <c r="C37" s="185"/>
      <c r="D37" s="199"/>
      <c r="E37" s="185"/>
      <c r="F37" s="185"/>
      <c r="G37" s="185"/>
      <c r="H37" s="185"/>
      <c r="I37" s="185"/>
      <c r="J37" s="185"/>
      <c r="K37" s="185"/>
      <c r="L37" s="185"/>
      <c r="M37" s="185"/>
      <c r="N37" s="185"/>
      <c r="O37" s="185"/>
      <c r="P37" s="185"/>
      <c r="Q37" s="185"/>
      <c r="R37" s="185"/>
      <c r="S37" s="185"/>
      <c r="T37" s="185"/>
      <c r="U37" s="185"/>
      <c r="V37" s="185"/>
      <c r="W37" s="185"/>
      <c r="X37" s="185"/>
      <c r="Y37" s="185"/>
      <c r="Z37" s="198"/>
      <c r="AA37" s="182"/>
      <c r="AB37" s="185"/>
      <c r="AC37" s="185"/>
      <c r="AD37" s="185"/>
      <c r="AE37" s="185"/>
      <c r="AF37" s="182"/>
      <c r="AG37" s="182"/>
      <c r="AH37" s="182"/>
      <c r="AI37" s="185"/>
      <c r="AJ37" s="185"/>
      <c r="AK37" s="185"/>
      <c r="AL37" s="182"/>
      <c r="AM37" s="182"/>
      <c r="AN37" s="182"/>
      <c r="AO37" s="182"/>
      <c r="AP37" s="185"/>
      <c r="AQ37" s="185"/>
      <c r="AR37" s="182"/>
      <c r="AS37" s="182"/>
      <c r="AT37" s="182"/>
      <c r="AU37" s="182"/>
    </row>
    <row r="38" spans="2:47" s="183" customFormat="1" ht="14.1" customHeight="1">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98"/>
      <c r="AA38" s="182"/>
      <c r="AB38" s="185"/>
      <c r="AC38" s="185"/>
      <c r="AD38" s="185"/>
      <c r="AE38" s="185"/>
      <c r="AF38" s="182"/>
      <c r="AG38" s="182"/>
      <c r="AH38" s="182"/>
      <c r="AI38" s="185"/>
      <c r="AJ38" s="185"/>
      <c r="AK38" s="185"/>
      <c r="AL38" s="182"/>
      <c r="AM38" s="182"/>
      <c r="AN38" s="182"/>
      <c r="AO38" s="182"/>
      <c r="AP38" s="185"/>
      <c r="AQ38" s="185"/>
      <c r="AR38" s="182"/>
      <c r="AS38" s="182"/>
      <c r="AT38" s="182"/>
      <c r="AU38" s="182"/>
    </row>
    <row r="39" spans="2:47" s="183" customFormat="1" ht="11.65" customHeight="1">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98"/>
      <c r="AA39" s="182"/>
      <c r="AB39" s="185"/>
      <c r="AC39" s="185"/>
      <c r="AD39" s="185"/>
      <c r="AE39" s="185"/>
      <c r="AF39" s="182"/>
      <c r="AG39" s="182"/>
      <c r="AH39" s="182"/>
      <c r="AI39" s="185"/>
      <c r="AJ39" s="185"/>
      <c r="AK39" s="185"/>
      <c r="AL39" s="182"/>
      <c r="AM39" s="182"/>
      <c r="AN39" s="182"/>
      <c r="AO39" s="182"/>
      <c r="AP39" s="185"/>
      <c r="AQ39" s="185"/>
      <c r="AR39" s="182"/>
      <c r="AS39" s="182"/>
      <c r="AT39" s="182"/>
      <c r="AU39" s="182"/>
    </row>
    <row r="40" spans="2:47" s="183" customFormat="1" ht="11.65" customHeight="1">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98"/>
      <c r="AA40" s="182"/>
      <c r="AB40" s="185"/>
      <c r="AC40" s="185"/>
      <c r="AD40" s="185"/>
      <c r="AE40" s="185"/>
      <c r="AF40" s="182"/>
      <c r="AG40" s="182"/>
      <c r="AH40" s="182"/>
      <c r="AI40" s="185"/>
      <c r="AJ40" s="185"/>
      <c r="AK40" s="185"/>
      <c r="AL40" s="182"/>
      <c r="AM40" s="182"/>
      <c r="AN40" s="182"/>
      <c r="AO40" s="182"/>
      <c r="AP40" s="185"/>
      <c r="AQ40" s="185"/>
      <c r="AR40" s="182"/>
      <c r="AS40" s="182"/>
      <c r="AT40" s="182"/>
      <c r="AU40" s="182"/>
    </row>
    <row r="41" spans="2:47" s="183" customFormat="1" ht="11.65" customHeight="1">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98"/>
      <c r="AA41" s="182"/>
      <c r="AB41" s="185"/>
      <c r="AC41" s="185"/>
      <c r="AD41" s="185"/>
      <c r="AE41" s="185"/>
      <c r="AF41" s="182"/>
      <c r="AG41" s="182"/>
      <c r="AH41" s="182"/>
      <c r="AI41" s="185"/>
      <c r="AJ41" s="185"/>
      <c r="AK41" s="185"/>
      <c r="AL41" s="182"/>
      <c r="AM41" s="182"/>
      <c r="AN41" s="182"/>
      <c r="AO41" s="182"/>
      <c r="AP41" s="185"/>
      <c r="AQ41" s="185"/>
      <c r="AR41" s="182"/>
      <c r="AS41" s="182"/>
      <c r="AT41" s="182"/>
      <c r="AU41" s="182"/>
    </row>
  </sheetData>
  <sheetProtection selectLockedCells="1" selectUnlockedCells="1"/>
  <mergeCells count="47">
    <mergeCell ref="AM7:AT7"/>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N11:P11"/>
    <mergeCell ref="Q11:S11"/>
    <mergeCell ref="U11:U12"/>
    <mergeCell ref="AI11:AI12"/>
    <mergeCell ref="V11:V12"/>
    <mergeCell ref="B10:D10"/>
    <mergeCell ref="E10:T10"/>
    <mergeCell ref="U10:AT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B2:B6"/>
    <mergeCell ref="C2:Q4"/>
    <mergeCell ref="C5:Q6"/>
    <mergeCell ref="R2:AI4"/>
    <mergeCell ref="AJ2:AT2"/>
    <mergeCell ref="AJ3:AT3"/>
    <mergeCell ref="AJ4:AT4"/>
    <mergeCell ref="R5:AI6"/>
    <mergeCell ref="AJ5:AT6"/>
  </mergeCells>
  <conditionalFormatting sqref="S18">
    <cfRule type="cellIs" dxfId="166" priority="40" stopIfTrue="1" operator="between">
      <formula>0.9</formula>
      <formula>1</formula>
    </cfRule>
    <cfRule type="cellIs" dxfId="165" priority="41" stopIfTrue="1" operator="between">
      <formula>0.7</formula>
      <formula>0.8999</formula>
    </cfRule>
    <cfRule type="cellIs" dxfId="164" priority="42" stopIfTrue="1" operator="between">
      <formula>0</formula>
      <formula>0.699</formula>
    </cfRule>
  </conditionalFormatting>
  <conditionalFormatting sqref="M18 J18 G18 P18">
    <cfRule type="cellIs" dxfId="163" priority="43" stopIfTrue="1" operator="between">
      <formula>0.9</formula>
      <formula>1.05</formula>
    </cfRule>
    <cfRule type="cellIs" dxfId="162" priority="44" stopIfTrue="1" operator="between">
      <formula>0.7</formula>
      <formula>0.8999</formula>
    </cfRule>
    <cfRule type="cellIs" dxfId="161" priority="45" stopIfTrue="1" operator="between">
      <formula>0</formula>
      <formula>0.699</formula>
    </cfRule>
    <cfRule type="cellIs" dxfId="160" priority="46" stopIfTrue="1" operator="greaterThan">
      <formula>1.05</formula>
    </cfRule>
  </conditionalFormatting>
  <conditionalFormatting sqref="S13:S17">
    <cfRule type="cellIs" dxfId="159" priority="2" stopIfTrue="1" operator="between">
      <formula>0.9</formula>
      <formula>1</formula>
    </cfRule>
    <cfRule type="cellIs" dxfId="158" priority="3" stopIfTrue="1" operator="between">
      <formula>0.7</formula>
      <formula>0.8999</formula>
    </cfRule>
    <cfRule type="cellIs" dxfId="157" priority="4" stopIfTrue="1" operator="between">
      <formula>0</formula>
      <formula>0.699</formula>
    </cfRule>
  </conditionalFormatting>
  <conditionalFormatting sqref="G13:G17">
    <cfRule type="cellIs" dxfId="156" priority="5" stopIfTrue="1" operator="between">
      <formula>0.9</formula>
      <formula>1.05</formula>
    </cfRule>
    <cfRule type="cellIs" dxfId="155" priority="6" stopIfTrue="1" operator="between">
      <formula>0.7</formula>
      <formula>0.8999</formula>
    </cfRule>
    <cfRule type="cellIs" dxfId="154" priority="7" stopIfTrue="1" operator="between">
      <formula>0</formula>
      <formula>0.699</formula>
    </cfRule>
    <cfRule type="cellIs" dxfId="153" priority="8" stopIfTrue="1" operator="greaterThan">
      <formula>1.05</formula>
    </cfRule>
  </conditionalFormatting>
  <conditionalFormatting sqref="J13:J17">
    <cfRule type="cellIs" dxfId="152" priority="9" stopIfTrue="1" operator="between">
      <formula>0.9</formula>
      <formula>1.05</formula>
    </cfRule>
    <cfRule type="cellIs" dxfId="151" priority="10" stopIfTrue="1" operator="between">
      <formula>0.7</formula>
      <formula>0.8999</formula>
    </cfRule>
    <cfRule type="cellIs" dxfId="150" priority="11" stopIfTrue="1" operator="between">
      <formula>0</formula>
      <formula>0.699</formula>
    </cfRule>
    <cfRule type="cellIs" dxfId="149" priority="12" stopIfTrue="1" operator="greaterThan">
      <formula>1.05</formula>
    </cfRule>
  </conditionalFormatting>
  <conditionalFormatting sqref="M13:M17">
    <cfRule type="cellIs" dxfId="148" priority="13" stopIfTrue="1" operator="between">
      <formula>0.9</formula>
      <formula>1.05</formula>
    </cfRule>
    <cfRule type="cellIs" dxfId="147" priority="14" stopIfTrue="1" operator="between">
      <formula>0.7</formula>
      <formula>0.8999</formula>
    </cfRule>
    <cfRule type="cellIs" dxfId="146" priority="15" stopIfTrue="1" operator="between">
      <formula>0</formula>
      <formula>0.699</formula>
    </cfRule>
    <cfRule type="cellIs" dxfId="145" priority="16" stopIfTrue="1" operator="greaterThan">
      <formula>1.05</formula>
    </cfRule>
  </conditionalFormatting>
  <conditionalFormatting sqref="P13:P17">
    <cfRule type="cellIs" dxfId="144" priority="17" stopIfTrue="1" operator="between">
      <formula>0.9</formula>
      <formula>1.05</formula>
    </cfRule>
    <cfRule type="cellIs" dxfId="143" priority="18" stopIfTrue="1" operator="between">
      <formula>0.7</formula>
      <formula>0.8999</formula>
    </cfRule>
    <cfRule type="cellIs" dxfId="142" priority="19" stopIfTrue="1" operator="between">
      <formula>0</formula>
      <formula>0.699</formula>
    </cfRule>
    <cfRule type="cellIs" dxfId="141" priority="20" stopIfTrue="1" operator="greaterThan">
      <formula>1.05</formula>
    </cfRule>
  </conditionalFormatting>
  <conditionalFormatting sqref="S13:S17">
    <cfRule type="cellIs" dxfId="140" priority="21" stopIfTrue="1" operator="between">
      <formula>0.9</formula>
      <formula>1</formula>
    </cfRule>
    <cfRule type="cellIs" dxfId="139" priority="22" stopIfTrue="1" operator="between">
      <formula>0.7</formula>
      <formula>0.8999</formula>
    </cfRule>
    <cfRule type="cellIs" dxfId="138" priority="23" stopIfTrue="1" operator="between">
      <formula>0</formula>
      <formula>0.699</formula>
    </cfRule>
  </conditionalFormatting>
  <conditionalFormatting sqref="G13:G17">
    <cfRule type="cellIs" dxfId="137" priority="24" stopIfTrue="1" operator="between">
      <formula>0.9</formula>
      <formula>1.05</formula>
    </cfRule>
    <cfRule type="cellIs" dxfId="136" priority="25" stopIfTrue="1" operator="between">
      <formula>0.7</formula>
      <formula>0.8999</formula>
    </cfRule>
    <cfRule type="cellIs" dxfId="135" priority="26" stopIfTrue="1" operator="between">
      <formula>0</formula>
      <formula>0.699</formula>
    </cfRule>
    <cfRule type="cellIs" dxfId="134" priority="27" stopIfTrue="1" operator="greaterThan">
      <formula>1.05</formula>
    </cfRule>
  </conditionalFormatting>
  <conditionalFormatting sqref="J13:J17">
    <cfRule type="cellIs" dxfId="133" priority="28" stopIfTrue="1" operator="between">
      <formula>0.9</formula>
      <formula>1.05</formula>
    </cfRule>
    <cfRule type="cellIs" dxfId="132" priority="29" stopIfTrue="1" operator="between">
      <formula>0.7</formula>
      <formula>0.8999</formula>
    </cfRule>
    <cfRule type="cellIs" dxfId="131" priority="30" stopIfTrue="1" operator="between">
      <formula>0</formula>
      <formula>0.699</formula>
    </cfRule>
    <cfRule type="cellIs" dxfId="130" priority="31" stopIfTrue="1" operator="greaterThan">
      <formula>1.05</formula>
    </cfRule>
  </conditionalFormatting>
  <conditionalFormatting sqref="M13:M17">
    <cfRule type="cellIs" dxfId="129" priority="32" stopIfTrue="1" operator="between">
      <formula>0.9</formula>
      <formula>1.05</formula>
    </cfRule>
    <cfRule type="cellIs" dxfId="128" priority="33" stopIfTrue="1" operator="between">
      <formula>0.7</formula>
      <formula>0.8999</formula>
    </cfRule>
    <cfRule type="cellIs" dxfId="127" priority="34" stopIfTrue="1" operator="between">
      <formula>0</formula>
      <formula>0.699</formula>
    </cfRule>
    <cfRule type="cellIs" dxfId="126" priority="35" stopIfTrue="1" operator="greaterThan">
      <formula>1.05</formula>
    </cfRule>
  </conditionalFormatting>
  <conditionalFormatting sqref="P13:P17">
    <cfRule type="cellIs" dxfId="125" priority="36" stopIfTrue="1" operator="between">
      <formula>0.9</formula>
      <formula>1.05</formula>
    </cfRule>
    <cfRule type="cellIs" dxfId="124" priority="37" stopIfTrue="1" operator="between">
      <formula>0.7</formula>
      <formula>0.8999</formula>
    </cfRule>
    <cfRule type="cellIs" dxfId="123" priority="38" stopIfTrue="1" operator="between">
      <formula>0</formula>
      <formula>0.699</formula>
    </cfRule>
    <cfRule type="cellIs" dxfId="122" priority="39" stopIfTrue="1" operator="greaterThan">
      <formula>1.05</formula>
    </cfRule>
  </conditionalFormatting>
  <conditionalFormatting sqref="G13:S18">
    <cfRule type="colorScale" priority="1">
      <colorScale>
        <cfvo type="min"/>
        <cfvo type="max"/>
        <color theme="0"/>
        <color theme="0"/>
      </colorScale>
    </cfRule>
    <cfRule type="colorScale" priority="47">
      <colorScale>
        <cfvo type="min"/>
        <cfvo type="max"/>
        <color theme="0"/>
        <color theme="0"/>
      </colorScale>
    </cfRule>
  </conditionalFormatting>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1">
      <formula1>"Alcaldía Local,Central,Sectorial,"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16"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5">
        <x14:dataValidation type="list" operator="equal" allowBlank="1" showErrorMessage="1">
          <x14:formula1>
            <xm:f>'E:\CAMILO\TRABAJO\SCJ\2022\Soportes Diciembre\Anexo 1. Calidad\POA\2022\[F-DS-524_V3 POA DRFyGD_2022.xlsx]datos'!#REF!</xm:f>
          </x14:formula1>
          <xm:sqref>AP13:AQ17</xm:sqref>
        </x14:dataValidation>
        <x14:dataValidation type="list" allowBlank="1" showInputMessage="1" showErrorMessage="1">
          <x14:formula1>
            <xm:f>'E:\CAMILO\TRABAJO\SCJ\2022\Soportes Diciembre\Anexo 1. Calidad\POA\2022\[F-DS-524_V3 POA DRFyGD_2022.xlsx]datos'!#REF!</xm:f>
          </x14:formula1>
          <xm:sqref>AO13:AO17 AK13:AK17</xm:sqref>
        </x14:dataValidation>
        <x14:dataValidation type="list" allowBlank="1" showInputMessage="1" showErrorMessage="1">
          <x14:formula1>
            <xm:f>'[2023 DRF y GESTION DOCUMENTAL.xlsx]datos'!#REF!</xm:f>
          </x14:formula1>
          <xm:sqref>AM7:AT7 AK18 AO18</xm:sqref>
        </x14:dataValidation>
        <x14:dataValidation type="list" operator="equal" allowBlank="1" showErrorMessage="1">
          <x14:formula1>
            <xm:f>'[2023 DRF y GESTION DOCUMENTAL.xlsx]datos'!#REF!</xm:f>
          </x14:formula1>
          <xm:sqref>AP18:AQ18</xm:sqref>
        </x14:dataValidation>
        <x14:dataValidation type="list" errorStyle="information" operator="equal" showInputMessage="1" showErrorMessage="1" prompt="Escoja el Proceso del Menú desplegable">
          <x14:formula1>
            <xm:f>'[2023 DRF y GESTION DOCUMENTAL.xlsx]datos'!#REF!</xm:f>
          </x14:formula1>
          <xm:sqref>D7:Z7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9"/>
  <sheetViews>
    <sheetView showGridLines="0" view="pageBreakPreview" zoomScale="60" zoomScaleNormal="71" workbookViewId="0">
      <pane xSplit="1" ySplit="1" topLeftCell="B2" activePane="bottomRight" state="frozen"/>
      <selection pane="topRight" activeCell="C1" sqref="C1"/>
      <selection pane="bottomLeft" activeCell="A13" sqref="A13"/>
      <selection pane="bottomRight"/>
    </sheetView>
  </sheetViews>
  <sheetFormatPr baseColWidth="10" defaultColWidth="20.5703125" defaultRowHeight="12.75" customHeight="1"/>
  <cols>
    <col min="1" max="1" width="4.7109375" customWidth="1"/>
    <col min="2" max="2" width="20.140625" style="181" customWidth="1"/>
    <col min="3" max="3" width="43.28515625" style="181" customWidth="1"/>
    <col min="4" max="4" width="9.140625" style="182" customWidth="1"/>
    <col min="5" max="5" width="8.42578125" style="181" customWidth="1"/>
    <col min="6" max="6" width="9.5703125" style="181" customWidth="1"/>
    <col min="7" max="7" width="16.7109375" style="181" customWidth="1"/>
    <col min="8" max="8" width="9.5703125" style="181" customWidth="1"/>
    <col min="9" max="9" width="8" style="181" customWidth="1"/>
    <col min="10" max="10" width="16.5703125" style="181" customWidth="1"/>
    <col min="11" max="11" width="11" style="181" customWidth="1"/>
    <col min="12" max="13" width="12" style="181" customWidth="1"/>
    <col min="14" max="14" width="10.140625" style="181" customWidth="1"/>
    <col min="15" max="15" width="10.7109375" style="181" customWidth="1"/>
    <col min="16" max="16" width="10.85546875" style="181" customWidth="1"/>
    <col min="17" max="17" width="11" style="181" customWidth="1"/>
    <col min="18" max="18" width="13" style="181" customWidth="1"/>
    <col min="19" max="19" width="11.5703125" style="181" customWidth="1"/>
    <col min="20" max="20" width="11" style="181" customWidth="1"/>
    <col min="21" max="21" width="17.85546875" style="181" customWidth="1"/>
    <col min="22" max="22" width="26.85546875" style="181" customWidth="1"/>
    <col min="23" max="25" width="20.5703125" style="181" customWidth="1"/>
    <col min="26" max="36" width="20.5703125" style="183" customWidth="1"/>
    <col min="37" max="37" width="26.7109375" style="183" customWidth="1"/>
    <col min="38" max="42" width="20.5703125" style="183" customWidth="1"/>
    <col min="43" max="43" width="20" style="183" customWidth="1"/>
    <col min="44" max="46" width="20.5703125" style="183" customWidth="1"/>
    <col min="47" max="47" width="20.5703125" style="182" customWidth="1"/>
    <col min="48" max="235" width="20.5703125" style="181" customWidth="1"/>
  </cols>
  <sheetData>
    <row r="1" spans="2:235" ht="12.75" customHeight="1" thickBot="1"/>
    <row r="2" spans="2:235" s="375" customFormat="1" ht="30.75" customHeight="1" thickBot="1">
      <c r="B2" s="757"/>
      <c r="C2" s="743" t="s">
        <v>34</v>
      </c>
      <c r="D2" s="744"/>
      <c r="E2" s="744"/>
      <c r="F2" s="744"/>
      <c r="G2" s="744"/>
      <c r="H2" s="744"/>
      <c r="I2" s="744"/>
      <c r="J2" s="744"/>
      <c r="K2" s="744"/>
      <c r="L2" s="744"/>
      <c r="M2" s="744"/>
      <c r="N2" s="744"/>
      <c r="O2" s="744"/>
      <c r="P2" s="744"/>
      <c r="Q2" s="745"/>
      <c r="R2" s="737" t="s">
        <v>35</v>
      </c>
      <c r="S2" s="738"/>
      <c r="T2" s="738"/>
      <c r="U2" s="738"/>
      <c r="V2" s="738"/>
      <c r="W2" s="738"/>
      <c r="X2" s="738"/>
      <c r="Y2" s="738"/>
      <c r="Z2" s="738"/>
      <c r="AA2" s="738"/>
      <c r="AB2" s="738"/>
      <c r="AC2" s="738"/>
      <c r="AD2" s="738"/>
      <c r="AE2" s="738"/>
      <c r="AF2" s="738"/>
      <c r="AG2" s="738"/>
      <c r="AH2" s="738"/>
      <c r="AI2" s="739"/>
      <c r="AJ2" s="749" t="s">
        <v>36</v>
      </c>
      <c r="AK2" s="750"/>
      <c r="AL2" s="750"/>
      <c r="AM2" s="750"/>
      <c r="AN2" s="750"/>
      <c r="AO2" s="750"/>
      <c r="AP2" s="750"/>
      <c r="AQ2" s="750"/>
      <c r="AR2" s="750"/>
      <c r="AS2" s="750"/>
      <c r="AT2" s="750"/>
      <c r="AU2" s="396"/>
      <c r="AV2" s="397"/>
      <c r="AW2" s="397"/>
      <c r="AX2" s="397"/>
      <c r="AY2" s="397"/>
      <c r="AZ2" s="397"/>
      <c r="BA2" s="397"/>
      <c r="BB2" s="397"/>
      <c r="BC2" s="397"/>
      <c r="BD2" s="397"/>
      <c r="BE2" s="397"/>
      <c r="BF2" s="397"/>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c r="CG2" s="397"/>
      <c r="CH2" s="397"/>
      <c r="CI2" s="397"/>
      <c r="CJ2" s="397"/>
      <c r="CK2" s="397"/>
      <c r="CL2" s="397"/>
      <c r="CM2" s="397"/>
      <c r="CN2" s="397"/>
      <c r="CO2" s="397"/>
      <c r="CP2" s="397"/>
      <c r="CQ2" s="397"/>
      <c r="CR2" s="397"/>
      <c r="CS2" s="397"/>
      <c r="CT2" s="397"/>
      <c r="CU2" s="397"/>
      <c r="CV2" s="397"/>
      <c r="CW2" s="397"/>
      <c r="CX2" s="397"/>
      <c r="CY2" s="397"/>
      <c r="CZ2" s="397"/>
      <c r="DA2" s="397"/>
      <c r="DB2" s="397"/>
      <c r="DC2" s="397"/>
      <c r="DD2" s="397"/>
      <c r="DE2" s="397"/>
      <c r="DF2" s="397"/>
      <c r="DG2" s="397"/>
      <c r="DH2" s="397"/>
      <c r="DI2" s="397"/>
      <c r="DJ2" s="397"/>
      <c r="DK2" s="397"/>
      <c r="DL2" s="397"/>
      <c r="DM2" s="397"/>
      <c r="DN2" s="397"/>
      <c r="DO2" s="397"/>
      <c r="DP2" s="397"/>
      <c r="DQ2" s="397"/>
      <c r="DR2" s="397"/>
      <c r="DS2" s="397"/>
      <c r="DT2" s="397"/>
      <c r="DU2" s="397"/>
      <c r="DV2" s="397"/>
      <c r="DW2" s="397"/>
      <c r="DX2" s="397"/>
      <c r="DY2" s="397"/>
      <c r="DZ2" s="397"/>
      <c r="EA2" s="397"/>
      <c r="EB2" s="397"/>
      <c r="EC2" s="397"/>
      <c r="ED2" s="397"/>
      <c r="EE2" s="397"/>
      <c r="EF2" s="397"/>
      <c r="EG2" s="397"/>
      <c r="EH2" s="397"/>
      <c r="EI2" s="397"/>
      <c r="EJ2" s="397"/>
      <c r="EK2" s="397"/>
      <c r="EL2" s="397"/>
      <c r="EM2" s="397"/>
      <c r="EN2" s="397"/>
      <c r="EO2" s="397"/>
      <c r="EP2" s="397"/>
      <c r="EQ2" s="397"/>
      <c r="ER2" s="397"/>
      <c r="ES2" s="397"/>
      <c r="ET2" s="397"/>
      <c r="EU2" s="397"/>
      <c r="EV2" s="397"/>
      <c r="EW2" s="397"/>
      <c r="EX2" s="397"/>
      <c r="EY2" s="397"/>
      <c r="EZ2" s="397"/>
      <c r="FA2" s="397"/>
      <c r="FB2" s="397"/>
      <c r="FC2" s="397"/>
      <c r="FD2" s="397"/>
      <c r="FE2" s="397"/>
      <c r="FF2" s="397"/>
      <c r="FG2" s="397"/>
      <c r="FH2" s="397"/>
      <c r="FI2" s="397"/>
      <c r="FJ2" s="397"/>
      <c r="FK2" s="397"/>
      <c r="FL2" s="397"/>
      <c r="FM2" s="397"/>
      <c r="FN2" s="397"/>
      <c r="FO2" s="397"/>
      <c r="FP2" s="397"/>
      <c r="FQ2" s="397"/>
      <c r="FR2" s="397"/>
      <c r="FS2" s="397"/>
      <c r="FT2" s="397"/>
      <c r="FU2" s="397"/>
      <c r="FV2" s="397"/>
      <c r="FW2" s="397"/>
      <c r="FX2" s="397"/>
      <c r="FY2" s="397"/>
      <c r="FZ2" s="397"/>
      <c r="GA2" s="397"/>
      <c r="GB2" s="397"/>
      <c r="GC2" s="397"/>
      <c r="GD2" s="397"/>
      <c r="GE2" s="397"/>
      <c r="GF2" s="397"/>
      <c r="GG2" s="397"/>
      <c r="GH2" s="397"/>
      <c r="GI2" s="397"/>
      <c r="GJ2" s="397"/>
      <c r="GK2" s="397"/>
      <c r="GL2" s="397"/>
      <c r="GM2" s="397"/>
      <c r="GN2" s="397"/>
      <c r="GO2" s="397"/>
      <c r="GP2" s="397"/>
      <c r="GQ2" s="397"/>
      <c r="GR2" s="397"/>
      <c r="GS2" s="397"/>
      <c r="GT2" s="397"/>
      <c r="GU2" s="397"/>
      <c r="GV2" s="397"/>
      <c r="GW2" s="397"/>
      <c r="GX2" s="397"/>
      <c r="GY2" s="397"/>
      <c r="GZ2" s="397"/>
      <c r="HA2" s="397"/>
      <c r="HB2" s="397"/>
      <c r="HC2" s="397"/>
      <c r="HD2" s="397"/>
      <c r="HE2" s="397"/>
      <c r="HF2" s="397"/>
      <c r="HG2" s="397"/>
      <c r="HH2" s="397"/>
      <c r="HI2" s="397"/>
      <c r="HJ2" s="397"/>
      <c r="HK2" s="397"/>
      <c r="HL2" s="397"/>
      <c r="HM2" s="397"/>
      <c r="HN2" s="397"/>
      <c r="HO2" s="397"/>
      <c r="HP2" s="397"/>
      <c r="HQ2" s="397"/>
      <c r="HR2" s="397"/>
      <c r="HS2" s="397"/>
      <c r="HT2" s="397"/>
      <c r="HU2" s="397"/>
      <c r="HV2" s="397"/>
      <c r="HW2" s="397"/>
      <c r="HX2" s="397"/>
      <c r="HY2" s="397"/>
      <c r="HZ2" s="397"/>
      <c r="IA2" s="397"/>
    </row>
    <row r="3" spans="2:235" s="375" customFormat="1" ht="30.75" customHeight="1" thickBot="1">
      <c r="B3" s="758"/>
      <c r="C3" s="751"/>
      <c r="D3" s="940"/>
      <c r="E3" s="940"/>
      <c r="F3" s="940"/>
      <c r="G3" s="940"/>
      <c r="H3" s="940"/>
      <c r="I3" s="940"/>
      <c r="J3" s="940"/>
      <c r="K3" s="940"/>
      <c r="L3" s="940"/>
      <c r="M3" s="940"/>
      <c r="N3" s="940"/>
      <c r="O3" s="940"/>
      <c r="P3" s="940"/>
      <c r="Q3" s="753"/>
      <c r="R3" s="754"/>
      <c r="S3" s="941"/>
      <c r="T3" s="941"/>
      <c r="U3" s="941"/>
      <c r="V3" s="941"/>
      <c r="W3" s="941"/>
      <c r="X3" s="941"/>
      <c r="Y3" s="941"/>
      <c r="Z3" s="941"/>
      <c r="AA3" s="941"/>
      <c r="AB3" s="941"/>
      <c r="AC3" s="941"/>
      <c r="AD3" s="941"/>
      <c r="AE3" s="941"/>
      <c r="AF3" s="941"/>
      <c r="AG3" s="941"/>
      <c r="AH3" s="941"/>
      <c r="AI3" s="756"/>
      <c r="AJ3" s="749" t="s">
        <v>37</v>
      </c>
      <c r="AK3" s="750"/>
      <c r="AL3" s="750"/>
      <c r="AM3" s="750"/>
      <c r="AN3" s="750"/>
      <c r="AO3" s="750"/>
      <c r="AP3" s="750"/>
      <c r="AQ3" s="750"/>
      <c r="AR3" s="750"/>
      <c r="AS3" s="750"/>
      <c r="AT3" s="750"/>
      <c r="AU3" s="396"/>
      <c r="AV3" s="397"/>
      <c r="AW3" s="397"/>
      <c r="AX3" s="397"/>
      <c r="AY3" s="397"/>
      <c r="AZ3" s="397"/>
      <c r="BA3" s="397"/>
      <c r="BB3" s="397"/>
      <c r="BC3" s="397"/>
      <c r="BD3" s="397"/>
      <c r="BE3" s="397"/>
      <c r="BF3" s="397"/>
      <c r="BG3" s="397"/>
      <c r="BH3" s="397"/>
      <c r="BI3" s="397"/>
      <c r="BJ3" s="397"/>
      <c r="BK3" s="397"/>
      <c r="BL3" s="397"/>
      <c r="BM3" s="397"/>
      <c r="BN3" s="397"/>
      <c r="BO3" s="397"/>
      <c r="BP3" s="397"/>
      <c r="BQ3" s="397"/>
      <c r="BR3" s="397"/>
      <c r="BS3" s="397"/>
      <c r="BT3" s="397"/>
      <c r="BU3" s="397"/>
      <c r="BV3" s="397"/>
      <c r="BW3" s="397"/>
      <c r="BX3" s="397"/>
      <c r="BY3" s="397"/>
      <c r="BZ3" s="397"/>
      <c r="CA3" s="397"/>
      <c r="CB3" s="397"/>
      <c r="CC3" s="397"/>
      <c r="CD3" s="397"/>
      <c r="CE3" s="397"/>
      <c r="CF3" s="397"/>
      <c r="CG3" s="397"/>
      <c r="CH3" s="397"/>
      <c r="CI3" s="397"/>
      <c r="CJ3" s="397"/>
      <c r="CK3" s="397"/>
      <c r="CL3" s="397"/>
      <c r="CM3" s="397"/>
      <c r="CN3" s="397"/>
      <c r="CO3" s="397"/>
      <c r="CP3" s="397"/>
      <c r="CQ3" s="397"/>
      <c r="CR3" s="397"/>
      <c r="CS3" s="397"/>
      <c r="CT3" s="397"/>
      <c r="CU3" s="397"/>
      <c r="CV3" s="397"/>
      <c r="CW3" s="397"/>
      <c r="CX3" s="397"/>
      <c r="CY3" s="397"/>
      <c r="CZ3" s="397"/>
      <c r="DA3" s="397"/>
      <c r="DB3" s="397"/>
      <c r="DC3" s="397"/>
      <c r="DD3" s="397"/>
      <c r="DE3" s="397"/>
      <c r="DF3" s="397"/>
      <c r="DG3" s="397"/>
      <c r="DH3" s="397"/>
      <c r="DI3" s="397"/>
      <c r="DJ3" s="397"/>
      <c r="DK3" s="397"/>
      <c r="DL3" s="397"/>
      <c r="DM3" s="397"/>
      <c r="DN3" s="397"/>
      <c r="DO3" s="397"/>
      <c r="DP3" s="397"/>
      <c r="DQ3" s="397"/>
      <c r="DR3" s="397"/>
      <c r="DS3" s="397"/>
      <c r="DT3" s="397"/>
      <c r="DU3" s="397"/>
      <c r="DV3" s="397"/>
      <c r="DW3" s="397"/>
      <c r="DX3" s="397"/>
      <c r="DY3" s="397"/>
      <c r="DZ3" s="397"/>
      <c r="EA3" s="397"/>
      <c r="EB3" s="397"/>
      <c r="EC3" s="397"/>
      <c r="ED3" s="397"/>
      <c r="EE3" s="397"/>
      <c r="EF3" s="397"/>
      <c r="EG3" s="397"/>
      <c r="EH3" s="397"/>
      <c r="EI3" s="397"/>
      <c r="EJ3" s="397"/>
      <c r="EK3" s="397"/>
      <c r="EL3" s="397"/>
      <c r="EM3" s="397"/>
      <c r="EN3" s="397"/>
      <c r="EO3" s="397"/>
      <c r="EP3" s="397"/>
      <c r="EQ3" s="397"/>
      <c r="ER3" s="397"/>
      <c r="ES3" s="397"/>
      <c r="ET3" s="397"/>
      <c r="EU3" s="397"/>
      <c r="EV3" s="397"/>
      <c r="EW3" s="397"/>
      <c r="EX3" s="397"/>
      <c r="EY3" s="397"/>
      <c r="EZ3" s="397"/>
      <c r="FA3" s="397"/>
      <c r="FB3" s="397"/>
      <c r="FC3" s="397"/>
      <c r="FD3" s="397"/>
      <c r="FE3" s="397"/>
      <c r="FF3" s="397"/>
      <c r="FG3" s="397"/>
      <c r="FH3" s="397"/>
      <c r="FI3" s="397"/>
      <c r="FJ3" s="397"/>
      <c r="FK3" s="397"/>
      <c r="FL3" s="397"/>
      <c r="FM3" s="397"/>
      <c r="FN3" s="397"/>
      <c r="FO3" s="397"/>
      <c r="FP3" s="397"/>
      <c r="FQ3" s="397"/>
      <c r="FR3" s="397"/>
      <c r="FS3" s="397"/>
      <c r="FT3" s="397"/>
      <c r="FU3" s="397"/>
      <c r="FV3" s="397"/>
      <c r="FW3" s="397"/>
      <c r="FX3" s="397"/>
      <c r="FY3" s="397"/>
      <c r="FZ3" s="397"/>
      <c r="GA3" s="397"/>
      <c r="GB3" s="397"/>
      <c r="GC3" s="397"/>
      <c r="GD3" s="397"/>
      <c r="GE3" s="397"/>
      <c r="GF3" s="397"/>
      <c r="GG3" s="397"/>
      <c r="GH3" s="397"/>
      <c r="GI3" s="397"/>
      <c r="GJ3" s="397"/>
      <c r="GK3" s="397"/>
      <c r="GL3" s="397"/>
      <c r="GM3" s="397"/>
      <c r="GN3" s="397"/>
      <c r="GO3" s="397"/>
      <c r="GP3" s="397"/>
      <c r="GQ3" s="397"/>
      <c r="GR3" s="397"/>
      <c r="GS3" s="397"/>
      <c r="GT3" s="397"/>
      <c r="GU3" s="397"/>
      <c r="GV3" s="397"/>
      <c r="GW3" s="397"/>
      <c r="GX3" s="397"/>
      <c r="GY3" s="397"/>
      <c r="GZ3" s="397"/>
      <c r="HA3" s="397"/>
      <c r="HB3" s="397"/>
      <c r="HC3" s="397"/>
      <c r="HD3" s="397"/>
      <c r="HE3" s="397"/>
      <c r="HF3" s="397"/>
      <c r="HG3" s="397"/>
      <c r="HH3" s="397"/>
      <c r="HI3" s="397"/>
      <c r="HJ3" s="397"/>
      <c r="HK3" s="397"/>
      <c r="HL3" s="397"/>
      <c r="HM3" s="397"/>
      <c r="HN3" s="397"/>
      <c r="HO3" s="397"/>
      <c r="HP3" s="397"/>
      <c r="HQ3" s="397"/>
      <c r="HR3" s="397"/>
      <c r="HS3" s="397"/>
      <c r="HT3" s="397"/>
      <c r="HU3" s="397"/>
      <c r="HV3" s="397"/>
      <c r="HW3" s="397"/>
      <c r="HX3" s="397"/>
      <c r="HY3" s="397"/>
      <c r="HZ3" s="397"/>
      <c r="IA3" s="397"/>
    </row>
    <row r="4" spans="2:235" s="375" customFormat="1" ht="51" customHeight="1" thickBot="1">
      <c r="B4" s="758"/>
      <c r="C4" s="746"/>
      <c r="D4" s="747"/>
      <c r="E4" s="747"/>
      <c r="F4" s="747"/>
      <c r="G4" s="747"/>
      <c r="H4" s="747"/>
      <c r="I4" s="747"/>
      <c r="J4" s="747"/>
      <c r="K4" s="747"/>
      <c r="L4" s="747"/>
      <c r="M4" s="747"/>
      <c r="N4" s="747"/>
      <c r="O4" s="747"/>
      <c r="P4" s="747"/>
      <c r="Q4" s="748"/>
      <c r="R4" s="740"/>
      <c r="S4" s="741"/>
      <c r="T4" s="741"/>
      <c r="U4" s="741"/>
      <c r="V4" s="741"/>
      <c r="W4" s="741"/>
      <c r="X4" s="741"/>
      <c r="Y4" s="741"/>
      <c r="Z4" s="741"/>
      <c r="AA4" s="741"/>
      <c r="AB4" s="741"/>
      <c r="AC4" s="741"/>
      <c r="AD4" s="741"/>
      <c r="AE4" s="741"/>
      <c r="AF4" s="741"/>
      <c r="AG4" s="741"/>
      <c r="AH4" s="741"/>
      <c r="AI4" s="742"/>
      <c r="AJ4" s="749" t="s">
        <v>38</v>
      </c>
      <c r="AK4" s="750"/>
      <c r="AL4" s="750"/>
      <c r="AM4" s="750"/>
      <c r="AN4" s="750"/>
      <c r="AO4" s="750"/>
      <c r="AP4" s="750"/>
      <c r="AQ4" s="750"/>
      <c r="AR4" s="750"/>
      <c r="AS4" s="750"/>
      <c r="AT4" s="750"/>
      <c r="AU4" s="396"/>
      <c r="AV4" s="397"/>
      <c r="AW4" s="397"/>
      <c r="AX4" s="397"/>
      <c r="AY4" s="397"/>
      <c r="AZ4" s="397"/>
      <c r="BA4" s="397"/>
      <c r="BB4" s="397"/>
      <c r="BC4" s="397"/>
      <c r="BD4" s="397"/>
      <c r="BE4" s="397"/>
      <c r="BF4" s="397"/>
      <c r="BG4" s="397"/>
      <c r="BH4" s="397"/>
      <c r="BI4" s="397"/>
      <c r="BJ4" s="397"/>
      <c r="BK4" s="397"/>
      <c r="BL4" s="397"/>
      <c r="BM4" s="397"/>
      <c r="BN4" s="397"/>
      <c r="BO4" s="397"/>
      <c r="BP4" s="397"/>
      <c r="BQ4" s="397"/>
      <c r="BR4" s="397"/>
      <c r="BS4" s="397"/>
      <c r="BT4" s="397"/>
      <c r="BU4" s="397"/>
      <c r="BV4" s="397"/>
      <c r="BW4" s="397"/>
      <c r="BX4" s="397"/>
      <c r="BY4" s="397"/>
      <c r="BZ4" s="397"/>
      <c r="CA4" s="397"/>
      <c r="CB4" s="397"/>
      <c r="CC4" s="397"/>
      <c r="CD4" s="397"/>
      <c r="CE4" s="397"/>
      <c r="CF4" s="397"/>
      <c r="CG4" s="397"/>
      <c r="CH4" s="397"/>
      <c r="CI4" s="397"/>
      <c r="CJ4" s="397"/>
      <c r="CK4" s="397"/>
      <c r="CL4" s="397"/>
      <c r="CM4" s="397"/>
      <c r="CN4" s="397"/>
      <c r="CO4" s="397"/>
      <c r="CP4" s="397"/>
      <c r="CQ4" s="397"/>
      <c r="CR4" s="397"/>
      <c r="CS4" s="397"/>
      <c r="CT4" s="397"/>
      <c r="CU4" s="397"/>
      <c r="CV4" s="397"/>
      <c r="CW4" s="397"/>
      <c r="CX4" s="397"/>
      <c r="CY4" s="397"/>
      <c r="CZ4" s="397"/>
      <c r="DA4" s="397"/>
      <c r="DB4" s="397"/>
      <c r="DC4" s="397"/>
      <c r="DD4" s="397"/>
      <c r="DE4" s="397"/>
      <c r="DF4" s="397"/>
      <c r="DG4" s="397"/>
      <c r="DH4" s="397"/>
      <c r="DI4" s="397"/>
      <c r="DJ4" s="397"/>
      <c r="DK4" s="397"/>
      <c r="DL4" s="397"/>
      <c r="DM4" s="397"/>
      <c r="DN4" s="397"/>
      <c r="DO4" s="397"/>
      <c r="DP4" s="397"/>
      <c r="DQ4" s="397"/>
      <c r="DR4" s="397"/>
      <c r="DS4" s="397"/>
      <c r="DT4" s="397"/>
      <c r="DU4" s="397"/>
      <c r="DV4" s="397"/>
      <c r="DW4" s="397"/>
      <c r="DX4" s="397"/>
      <c r="DY4" s="397"/>
      <c r="DZ4" s="397"/>
      <c r="EA4" s="397"/>
      <c r="EB4" s="397"/>
      <c r="EC4" s="397"/>
      <c r="ED4" s="397"/>
      <c r="EE4" s="397"/>
      <c r="EF4" s="397"/>
      <c r="EG4" s="397"/>
      <c r="EH4" s="397"/>
      <c r="EI4" s="397"/>
      <c r="EJ4" s="397"/>
      <c r="EK4" s="397"/>
      <c r="EL4" s="397"/>
      <c r="EM4" s="397"/>
      <c r="EN4" s="397"/>
      <c r="EO4" s="397"/>
      <c r="EP4" s="397"/>
      <c r="EQ4" s="397"/>
      <c r="ER4" s="397"/>
      <c r="ES4" s="397"/>
      <c r="ET4" s="397"/>
      <c r="EU4" s="397"/>
      <c r="EV4" s="397"/>
      <c r="EW4" s="397"/>
      <c r="EX4" s="397"/>
      <c r="EY4" s="397"/>
      <c r="EZ4" s="397"/>
      <c r="FA4" s="397"/>
      <c r="FB4" s="397"/>
      <c r="FC4" s="397"/>
      <c r="FD4" s="397"/>
      <c r="FE4" s="397"/>
      <c r="FF4" s="397"/>
      <c r="FG4" s="397"/>
      <c r="FH4" s="397"/>
      <c r="FI4" s="397"/>
      <c r="FJ4" s="397"/>
      <c r="FK4" s="397"/>
      <c r="FL4" s="397"/>
      <c r="FM4" s="397"/>
      <c r="FN4" s="397"/>
      <c r="FO4" s="397"/>
      <c r="FP4" s="397"/>
      <c r="FQ4" s="397"/>
      <c r="FR4" s="397"/>
      <c r="FS4" s="397"/>
      <c r="FT4" s="397"/>
      <c r="FU4" s="397"/>
      <c r="FV4" s="397"/>
      <c r="FW4" s="397"/>
      <c r="FX4" s="397"/>
      <c r="FY4" s="397"/>
      <c r="FZ4" s="397"/>
      <c r="GA4" s="397"/>
      <c r="GB4" s="397"/>
      <c r="GC4" s="397"/>
      <c r="GD4" s="397"/>
      <c r="GE4" s="397"/>
      <c r="GF4" s="397"/>
      <c r="GG4" s="397"/>
      <c r="GH4" s="397"/>
      <c r="GI4" s="397"/>
      <c r="GJ4" s="397"/>
      <c r="GK4" s="397"/>
      <c r="GL4" s="397"/>
      <c r="GM4" s="397"/>
      <c r="GN4" s="397"/>
      <c r="GO4" s="397"/>
      <c r="GP4" s="397"/>
      <c r="GQ4" s="397"/>
      <c r="GR4" s="397"/>
      <c r="GS4" s="397"/>
      <c r="GT4" s="397"/>
      <c r="GU4" s="397"/>
      <c r="GV4" s="397"/>
      <c r="GW4" s="397"/>
      <c r="GX4" s="397"/>
      <c r="GY4" s="397"/>
      <c r="GZ4" s="397"/>
      <c r="HA4" s="397"/>
      <c r="HB4" s="397"/>
      <c r="HC4" s="397"/>
      <c r="HD4" s="397"/>
      <c r="HE4" s="397"/>
      <c r="HF4" s="397"/>
      <c r="HG4" s="397"/>
      <c r="HH4" s="397"/>
      <c r="HI4" s="397"/>
      <c r="HJ4" s="397"/>
      <c r="HK4" s="397"/>
      <c r="HL4" s="397"/>
      <c r="HM4" s="397"/>
      <c r="HN4" s="397"/>
      <c r="HO4" s="397"/>
      <c r="HP4" s="397"/>
      <c r="HQ4" s="397"/>
      <c r="HR4" s="397"/>
      <c r="HS4" s="397"/>
      <c r="HT4" s="397"/>
      <c r="HU4" s="397"/>
      <c r="HV4" s="397"/>
      <c r="HW4" s="397"/>
      <c r="HX4" s="397"/>
      <c r="HY4" s="397"/>
      <c r="HZ4" s="397"/>
      <c r="IA4" s="397"/>
    </row>
    <row r="5" spans="2:235" s="375" customFormat="1" ht="30.75" customHeight="1">
      <c r="B5" s="758"/>
      <c r="C5" s="743" t="s">
        <v>39</v>
      </c>
      <c r="D5" s="744"/>
      <c r="E5" s="744"/>
      <c r="F5" s="744"/>
      <c r="G5" s="744"/>
      <c r="H5" s="744"/>
      <c r="I5" s="744"/>
      <c r="J5" s="744"/>
      <c r="K5" s="744"/>
      <c r="L5" s="744"/>
      <c r="M5" s="744"/>
      <c r="N5" s="744"/>
      <c r="O5" s="744"/>
      <c r="P5" s="744"/>
      <c r="Q5" s="745"/>
      <c r="R5" s="737" t="s">
        <v>40</v>
      </c>
      <c r="S5" s="738"/>
      <c r="T5" s="738"/>
      <c r="U5" s="738"/>
      <c r="V5" s="738"/>
      <c r="W5" s="738"/>
      <c r="X5" s="738"/>
      <c r="Y5" s="738"/>
      <c r="Z5" s="738"/>
      <c r="AA5" s="738"/>
      <c r="AB5" s="738"/>
      <c r="AC5" s="738"/>
      <c r="AD5" s="738"/>
      <c r="AE5" s="738"/>
      <c r="AF5" s="738"/>
      <c r="AG5" s="738"/>
      <c r="AH5" s="738"/>
      <c r="AI5" s="739"/>
      <c r="AJ5" s="743" t="s">
        <v>41</v>
      </c>
      <c r="AK5" s="744"/>
      <c r="AL5" s="744"/>
      <c r="AM5" s="744"/>
      <c r="AN5" s="744"/>
      <c r="AO5" s="744"/>
      <c r="AP5" s="744"/>
      <c r="AQ5" s="744"/>
      <c r="AR5" s="744"/>
      <c r="AS5" s="744"/>
      <c r="AT5" s="744"/>
      <c r="AU5" s="396"/>
      <c r="AV5" s="397"/>
      <c r="AW5" s="397"/>
      <c r="AX5" s="397"/>
      <c r="AY5" s="397"/>
      <c r="AZ5" s="397"/>
      <c r="BA5" s="397"/>
      <c r="BB5" s="397"/>
      <c r="BC5" s="397"/>
      <c r="BD5" s="397"/>
      <c r="BE5" s="397"/>
      <c r="BF5" s="397"/>
      <c r="BG5" s="397"/>
      <c r="BH5" s="397"/>
      <c r="BI5" s="397"/>
      <c r="BJ5" s="397"/>
      <c r="BK5" s="397"/>
      <c r="BL5" s="397"/>
      <c r="BM5" s="397"/>
      <c r="BN5" s="397"/>
      <c r="BO5" s="397"/>
      <c r="BP5" s="397"/>
      <c r="BQ5" s="397"/>
      <c r="BR5" s="397"/>
      <c r="BS5" s="397"/>
      <c r="BT5" s="397"/>
      <c r="BU5" s="397"/>
      <c r="BV5" s="397"/>
      <c r="BW5" s="397"/>
      <c r="BX5" s="397"/>
      <c r="BY5" s="397"/>
      <c r="BZ5" s="397"/>
      <c r="CA5" s="397"/>
      <c r="CB5" s="397"/>
      <c r="CC5" s="397"/>
      <c r="CD5" s="397"/>
      <c r="CE5" s="397"/>
      <c r="CF5" s="397"/>
      <c r="CG5" s="397"/>
      <c r="CH5" s="397"/>
      <c r="CI5" s="397"/>
      <c r="CJ5" s="397"/>
      <c r="CK5" s="397"/>
      <c r="CL5" s="397"/>
      <c r="CM5" s="397"/>
      <c r="CN5" s="397"/>
      <c r="CO5" s="397"/>
      <c r="CP5" s="397"/>
      <c r="CQ5" s="397"/>
      <c r="CR5" s="397"/>
      <c r="CS5" s="397"/>
      <c r="CT5" s="397"/>
      <c r="CU5" s="397"/>
      <c r="CV5" s="397"/>
      <c r="CW5" s="397"/>
      <c r="CX5" s="397"/>
      <c r="CY5" s="397"/>
      <c r="CZ5" s="397"/>
      <c r="DA5" s="397"/>
      <c r="DB5" s="397"/>
      <c r="DC5" s="397"/>
      <c r="DD5" s="397"/>
      <c r="DE5" s="397"/>
      <c r="DF5" s="397"/>
      <c r="DG5" s="397"/>
      <c r="DH5" s="397"/>
      <c r="DI5" s="397"/>
      <c r="DJ5" s="397"/>
      <c r="DK5" s="397"/>
      <c r="DL5" s="397"/>
      <c r="DM5" s="397"/>
      <c r="DN5" s="397"/>
      <c r="DO5" s="397"/>
      <c r="DP5" s="397"/>
      <c r="DQ5" s="397"/>
      <c r="DR5" s="397"/>
      <c r="DS5" s="397"/>
      <c r="DT5" s="397"/>
      <c r="DU5" s="397"/>
      <c r="DV5" s="397"/>
      <c r="DW5" s="397"/>
      <c r="DX5" s="397"/>
      <c r="DY5" s="397"/>
      <c r="DZ5" s="397"/>
      <c r="EA5" s="397"/>
      <c r="EB5" s="397"/>
      <c r="EC5" s="397"/>
      <c r="ED5" s="397"/>
      <c r="EE5" s="397"/>
      <c r="EF5" s="397"/>
      <c r="EG5" s="397"/>
      <c r="EH5" s="397"/>
      <c r="EI5" s="397"/>
      <c r="EJ5" s="397"/>
      <c r="EK5" s="397"/>
      <c r="EL5" s="397"/>
      <c r="EM5" s="397"/>
      <c r="EN5" s="397"/>
      <c r="EO5" s="397"/>
      <c r="EP5" s="397"/>
      <c r="EQ5" s="397"/>
      <c r="ER5" s="397"/>
      <c r="ES5" s="397"/>
      <c r="ET5" s="397"/>
      <c r="EU5" s="397"/>
      <c r="EV5" s="397"/>
      <c r="EW5" s="397"/>
      <c r="EX5" s="397"/>
      <c r="EY5" s="397"/>
      <c r="EZ5" s="397"/>
      <c r="FA5" s="397"/>
      <c r="FB5" s="397"/>
      <c r="FC5" s="397"/>
      <c r="FD5" s="397"/>
      <c r="FE5" s="397"/>
      <c r="FF5" s="397"/>
      <c r="FG5" s="397"/>
      <c r="FH5" s="397"/>
      <c r="FI5" s="397"/>
      <c r="FJ5" s="397"/>
      <c r="FK5" s="397"/>
      <c r="FL5" s="397"/>
      <c r="FM5" s="397"/>
      <c r="FN5" s="397"/>
      <c r="FO5" s="397"/>
      <c r="FP5" s="397"/>
      <c r="FQ5" s="397"/>
      <c r="FR5" s="397"/>
      <c r="FS5" s="397"/>
      <c r="FT5" s="397"/>
      <c r="FU5" s="397"/>
      <c r="FV5" s="397"/>
      <c r="FW5" s="397"/>
      <c r="FX5" s="397"/>
      <c r="FY5" s="397"/>
      <c r="FZ5" s="397"/>
      <c r="GA5" s="397"/>
      <c r="GB5" s="397"/>
      <c r="GC5" s="397"/>
      <c r="GD5" s="397"/>
      <c r="GE5" s="397"/>
      <c r="GF5" s="397"/>
      <c r="GG5" s="397"/>
      <c r="GH5" s="397"/>
      <c r="GI5" s="397"/>
      <c r="GJ5" s="397"/>
      <c r="GK5" s="397"/>
      <c r="GL5" s="397"/>
      <c r="GM5" s="397"/>
      <c r="GN5" s="397"/>
      <c r="GO5" s="397"/>
      <c r="GP5" s="397"/>
      <c r="GQ5" s="397"/>
      <c r="GR5" s="397"/>
      <c r="GS5" s="397"/>
      <c r="GT5" s="397"/>
      <c r="GU5" s="397"/>
      <c r="GV5" s="397"/>
      <c r="GW5" s="397"/>
      <c r="GX5" s="397"/>
      <c r="GY5" s="397"/>
      <c r="GZ5" s="397"/>
      <c r="HA5" s="397"/>
      <c r="HB5" s="397"/>
      <c r="HC5" s="397"/>
      <c r="HD5" s="397"/>
      <c r="HE5" s="397"/>
      <c r="HF5" s="397"/>
      <c r="HG5" s="397"/>
      <c r="HH5" s="397"/>
      <c r="HI5" s="397"/>
      <c r="HJ5" s="397"/>
      <c r="HK5" s="397"/>
      <c r="HL5" s="397"/>
      <c r="HM5" s="397"/>
      <c r="HN5" s="397"/>
      <c r="HO5" s="397"/>
      <c r="HP5" s="397"/>
      <c r="HQ5" s="397"/>
      <c r="HR5" s="397"/>
      <c r="HS5" s="397"/>
      <c r="HT5" s="397"/>
      <c r="HU5" s="397"/>
      <c r="HV5" s="397"/>
      <c r="HW5" s="397"/>
      <c r="HX5" s="397"/>
      <c r="HY5" s="397"/>
      <c r="HZ5" s="397"/>
      <c r="IA5" s="397"/>
    </row>
    <row r="6" spans="2:235" s="375" customFormat="1" ht="80.25" customHeight="1" thickBot="1">
      <c r="B6" s="759"/>
      <c r="C6" s="746"/>
      <c r="D6" s="747"/>
      <c r="E6" s="747"/>
      <c r="F6" s="747"/>
      <c r="G6" s="747"/>
      <c r="H6" s="747"/>
      <c r="I6" s="747"/>
      <c r="J6" s="747"/>
      <c r="K6" s="747"/>
      <c r="L6" s="747"/>
      <c r="M6" s="747"/>
      <c r="N6" s="747"/>
      <c r="O6" s="747"/>
      <c r="P6" s="747"/>
      <c r="Q6" s="748"/>
      <c r="R6" s="740"/>
      <c r="S6" s="741"/>
      <c r="T6" s="741"/>
      <c r="U6" s="741"/>
      <c r="V6" s="741"/>
      <c r="W6" s="741"/>
      <c r="X6" s="741"/>
      <c r="Y6" s="741"/>
      <c r="Z6" s="741"/>
      <c r="AA6" s="741"/>
      <c r="AB6" s="741"/>
      <c r="AC6" s="741"/>
      <c r="AD6" s="741"/>
      <c r="AE6" s="741"/>
      <c r="AF6" s="741"/>
      <c r="AG6" s="741"/>
      <c r="AH6" s="741"/>
      <c r="AI6" s="742"/>
      <c r="AJ6" s="746"/>
      <c r="AK6" s="747"/>
      <c r="AL6" s="747"/>
      <c r="AM6" s="747"/>
      <c r="AN6" s="747"/>
      <c r="AO6" s="747"/>
      <c r="AP6" s="747"/>
      <c r="AQ6" s="747"/>
      <c r="AR6" s="747"/>
      <c r="AS6" s="747"/>
      <c r="AT6" s="747"/>
      <c r="AU6" s="396"/>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7"/>
      <c r="CA6" s="397"/>
      <c r="CB6" s="397"/>
      <c r="CC6" s="397"/>
      <c r="CD6" s="397"/>
      <c r="CE6" s="397"/>
      <c r="CF6" s="397"/>
      <c r="CG6" s="397"/>
      <c r="CH6" s="397"/>
      <c r="CI6" s="397"/>
      <c r="CJ6" s="397"/>
      <c r="CK6" s="397"/>
      <c r="CL6" s="397"/>
      <c r="CM6" s="397"/>
      <c r="CN6" s="397"/>
      <c r="CO6" s="397"/>
      <c r="CP6" s="397"/>
      <c r="CQ6" s="397"/>
      <c r="CR6" s="397"/>
      <c r="CS6" s="397"/>
      <c r="CT6" s="397"/>
      <c r="CU6" s="397"/>
      <c r="CV6" s="397"/>
      <c r="CW6" s="397"/>
      <c r="CX6" s="397"/>
      <c r="CY6" s="397"/>
      <c r="CZ6" s="397"/>
      <c r="DA6" s="397"/>
      <c r="DB6" s="397"/>
      <c r="DC6" s="397"/>
      <c r="DD6" s="397"/>
      <c r="DE6" s="397"/>
      <c r="DF6" s="397"/>
      <c r="DG6" s="397"/>
      <c r="DH6" s="397"/>
      <c r="DI6" s="397"/>
      <c r="DJ6" s="397"/>
      <c r="DK6" s="397"/>
      <c r="DL6" s="397"/>
      <c r="DM6" s="397"/>
      <c r="DN6" s="397"/>
      <c r="DO6" s="397"/>
      <c r="DP6" s="397"/>
      <c r="DQ6" s="397"/>
      <c r="DR6" s="397"/>
      <c r="DS6" s="397"/>
      <c r="DT6" s="397"/>
      <c r="DU6" s="397"/>
      <c r="DV6" s="397"/>
      <c r="DW6" s="397"/>
      <c r="DX6" s="397"/>
      <c r="DY6" s="397"/>
      <c r="DZ6" s="397"/>
      <c r="EA6" s="397"/>
      <c r="EB6" s="397"/>
      <c r="EC6" s="397"/>
      <c r="ED6" s="397"/>
      <c r="EE6" s="397"/>
      <c r="EF6" s="397"/>
      <c r="EG6" s="397"/>
      <c r="EH6" s="397"/>
      <c r="EI6" s="397"/>
      <c r="EJ6" s="397"/>
      <c r="EK6" s="397"/>
      <c r="EL6" s="397"/>
      <c r="EM6" s="397"/>
      <c r="EN6" s="397"/>
      <c r="EO6" s="397"/>
      <c r="EP6" s="397"/>
      <c r="EQ6" s="397"/>
      <c r="ER6" s="397"/>
      <c r="ES6" s="397"/>
      <c r="ET6" s="397"/>
      <c r="EU6" s="397"/>
      <c r="EV6" s="397"/>
      <c r="EW6" s="397"/>
      <c r="EX6" s="397"/>
      <c r="EY6" s="397"/>
      <c r="EZ6" s="397"/>
      <c r="FA6" s="397"/>
      <c r="FB6" s="397"/>
      <c r="FC6" s="397"/>
      <c r="FD6" s="397"/>
      <c r="FE6" s="397"/>
      <c r="FF6" s="397"/>
      <c r="FG6" s="397"/>
      <c r="FH6" s="397"/>
      <c r="FI6" s="397"/>
      <c r="FJ6" s="397"/>
      <c r="FK6" s="397"/>
      <c r="FL6" s="397"/>
      <c r="FM6" s="397"/>
      <c r="FN6" s="397"/>
      <c r="FO6" s="397"/>
      <c r="FP6" s="397"/>
      <c r="FQ6" s="397"/>
      <c r="FR6" s="397"/>
      <c r="FS6" s="397"/>
      <c r="FT6" s="397"/>
      <c r="FU6" s="397"/>
      <c r="FV6" s="397"/>
      <c r="FW6" s="397"/>
      <c r="FX6" s="397"/>
      <c r="FY6" s="397"/>
      <c r="FZ6" s="397"/>
      <c r="GA6" s="397"/>
      <c r="GB6" s="397"/>
      <c r="GC6" s="397"/>
      <c r="GD6" s="397"/>
      <c r="GE6" s="397"/>
      <c r="GF6" s="397"/>
      <c r="GG6" s="397"/>
      <c r="GH6" s="397"/>
      <c r="GI6" s="397"/>
      <c r="GJ6" s="397"/>
      <c r="GK6" s="397"/>
      <c r="GL6" s="397"/>
      <c r="GM6" s="397"/>
      <c r="GN6" s="397"/>
      <c r="GO6" s="397"/>
      <c r="GP6" s="397"/>
      <c r="GQ6" s="397"/>
      <c r="GR6" s="397"/>
      <c r="GS6" s="397"/>
      <c r="GT6" s="397"/>
      <c r="GU6" s="397"/>
      <c r="GV6" s="397"/>
      <c r="GW6" s="397"/>
      <c r="GX6" s="397"/>
      <c r="GY6" s="397"/>
      <c r="GZ6" s="397"/>
      <c r="HA6" s="397"/>
      <c r="HB6" s="397"/>
      <c r="HC6" s="397"/>
      <c r="HD6" s="397"/>
      <c r="HE6" s="397"/>
      <c r="HF6" s="397"/>
      <c r="HG6" s="397"/>
      <c r="HH6" s="397"/>
      <c r="HI6" s="397"/>
      <c r="HJ6" s="397"/>
      <c r="HK6" s="397"/>
      <c r="HL6" s="397"/>
      <c r="HM6" s="397"/>
      <c r="HN6" s="397"/>
      <c r="HO6" s="397"/>
      <c r="HP6" s="397"/>
      <c r="HQ6" s="397"/>
      <c r="HR6" s="397"/>
      <c r="HS6" s="397"/>
      <c r="HT6" s="397"/>
      <c r="HU6" s="397"/>
      <c r="HV6" s="397"/>
      <c r="HW6" s="397"/>
      <c r="HX6" s="397"/>
      <c r="HY6" s="397"/>
      <c r="HZ6" s="397"/>
      <c r="IA6" s="397"/>
    </row>
    <row r="7" spans="2:235" s="184" customFormat="1" ht="50.25" customHeight="1">
      <c r="B7" s="714" t="s">
        <v>42</v>
      </c>
      <c r="C7" s="715"/>
      <c r="D7" s="777" t="s">
        <v>800</v>
      </c>
      <c r="E7" s="777"/>
      <c r="F7" s="777"/>
      <c r="G7" s="777"/>
      <c r="H7" s="777"/>
      <c r="I7" s="777"/>
      <c r="J7" s="777"/>
      <c r="K7" s="777"/>
      <c r="L7" s="777"/>
      <c r="M7" s="777"/>
      <c r="N7" s="777"/>
      <c r="O7" s="777"/>
      <c r="P7" s="777"/>
      <c r="Q7" s="777"/>
      <c r="R7" s="777"/>
      <c r="S7" s="777"/>
      <c r="T7" s="777"/>
      <c r="U7" s="777"/>
      <c r="V7" s="777"/>
      <c r="W7" s="777"/>
      <c r="X7" s="777"/>
      <c r="Y7" s="777"/>
      <c r="Z7" s="777"/>
      <c r="AA7" s="778" t="s">
        <v>43</v>
      </c>
      <c r="AB7" s="778"/>
      <c r="AC7" s="779" t="s">
        <v>407</v>
      </c>
      <c r="AD7" s="779"/>
      <c r="AE7" s="779"/>
      <c r="AF7" s="779"/>
      <c r="AG7" s="779"/>
      <c r="AH7" s="779"/>
      <c r="AI7" s="779"/>
      <c r="AJ7" s="779"/>
      <c r="AK7" s="778" t="s">
        <v>44</v>
      </c>
      <c r="AL7" s="778"/>
      <c r="AM7" s="780"/>
      <c r="AN7" s="780"/>
      <c r="AO7" s="780"/>
      <c r="AP7" s="780"/>
      <c r="AQ7" s="780"/>
      <c r="AR7" s="780"/>
      <c r="AS7" s="780"/>
      <c r="AT7" s="780"/>
      <c r="AU7" s="185"/>
    </row>
    <row r="8" spans="2:235" s="184" customFormat="1" ht="49.15" customHeight="1">
      <c r="B8" s="719" t="s">
        <v>45</v>
      </c>
      <c r="C8" s="720"/>
      <c r="D8" s="787" t="s">
        <v>459</v>
      </c>
      <c r="E8" s="788"/>
      <c r="F8" s="788"/>
      <c r="G8" s="788"/>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8"/>
      <c r="AK8" s="788"/>
      <c r="AL8" s="789"/>
      <c r="AM8" s="186" t="s">
        <v>46</v>
      </c>
      <c r="AN8" s="790"/>
      <c r="AO8" s="791"/>
      <c r="AP8" s="791"/>
      <c r="AQ8" s="791"/>
      <c r="AR8" s="791"/>
      <c r="AS8" s="791"/>
      <c r="AT8" s="791"/>
      <c r="AU8" s="185"/>
    </row>
    <row r="9" spans="2:235" s="184"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c r="AU9" s="185"/>
    </row>
    <row r="10" spans="2:235" s="184" customFormat="1" ht="25.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c r="AU10" s="185"/>
    </row>
    <row r="11" spans="2:235" s="187" customFormat="1" ht="74.25" customHeight="1">
      <c r="B11" s="883" t="s">
        <v>50</v>
      </c>
      <c r="C11" s="885" t="s">
        <v>51</v>
      </c>
      <c r="D11" s="885" t="s">
        <v>52</v>
      </c>
      <c r="E11" s="672" t="s">
        <v>53</v>
      </c>
      <c r="F11" s="672"/>
      <c r="G11" s="672"/>
      <c r="H11" s="672" t="s">
        <v>54</v>
      </c>
      <c r="I11" s="672"/>
      <c r="J11" s="672"/>
      <c r="K11" s="672" t="s">
        <v>55</v>
      </c>
      <c r="L11" s="672"/>
      <c r="M11" s="672"/>
      <c r="N11" s="672" t="s">
        <v>56</v>
      </c>
      <c r="O11" s="672"/>
      <c r="P11" s="672"/>
      <c r="Q11" s="672" t="s">
        <v>57</v>
      </c>
      <c r="R11" s="672"/>
      <c r="S11" s="672"/>
      <c r="T11" s="78" t="s">
        <v>58</v>
      </c>
      <c r="U11" s="885" t="s">
        <v>59</v>
      </c>
      <c r="V11" s="885" t="s">
        <v>60</v>
      </c>
      <c r="W11" s="885" t="s">
        <v>61</v>
      </c>
      <c r="X11" s="672" t="s">
        <v>62</v>
      </c>
      <c r="Y11" s="672"/>
      <c r="Z11" s="927" t="s">
        <v>63</v>
      </c>
      <c r="AA11" s="885" t="s">
        <v>64</v>
      </c>
      <c r="AB11" s="885" t="s">
        <v>65</v>
      </c>
      <c r="AC11" s="885" t="s">
        <v>66</v>
      </c>
      <c r="AD11" s="885" t="s">
        <v>67</v>
      </c>
      <c r="AE11" s="885" t="s">
        <v>68</v>
      </c>
      <c r="AF11" s="672" t="s">
        <v>69</v>
      </c>
      <c r="AG11" s="672"/>
      <c r="AH11" s="672"/>
      <c r="AI11" s="885" t="s">
        <v>70</v>
      </c>
      <c r="AJ11" s="885" t="s">
        <v>71</v>
      </c>
      <c r="AK11" s="732" t="s">
        <v>72</v>
      </c>
      <c r="AL11" s="733"/>
      <c r="AM11" s="733"/>
      <c r="AN11" s="733"/>
      <c r="AO11" s="733"/>
      <c r="AP11" s="733"/>
      <c r="AQ11" s="734"/>
      <c r="AR11" s="712" t="s">
        <v>73</v>
      </c>
      <c r="AS11" s="885" t="s">
        <v>74</v>
      </c>
      <c r="AT11" s="885" t="s">
        <v>75</v>
      </c>
      <c r="AU11" s="188"/>
    </row>
    <row r="12" spans="2:235" s="187" customFormat="1" ht="125.25" customHeight="1">
      <c r="B12" s="884"/>
      <c r="C12" s="886"/>
      <c r="D12" s="886"/>
      <c r="E12" s="209" t="s">
        <v>76</v>
      </c>
      <c r="F12" s="209" t="s">
        <v>77</v>
      </c>
      <c r="G12" s="209" t="s">
        <v>78</v>
      </c>
      <c r="H12" s="209" t="s">
        <v>76</v>
      </c>
      <c r="I12" s="209" t="s">
        <v>77</v>
      </c>
      <c r="J12" s="209" t="s">
        <v>78</v>
      </c>
      <c r="K12" s="209" t="s">
        <v>76</v>
      </c>
      <c r="L12" s="209" t="s">
        <v>77</v>
      </c>
      <c r="M12" s="209" t="s">
        <v>78</v>
      </c>
      <c r="N12" s="209" t="s">
        <v>76</v>
      </c>
      <c r="O12" s="209" t="s">
        <v>77</v>
      </c>
      <c r="P12" s="209" t="s">
        <v>78</v>
      </c>
      <c r="Q12" s="209" t="s">
        <v>76</v>
      </c>
      <c r="R12" s="209" t="s">
        <v>77</v>
      </c>
      <c r="S12" s="209" t="s">
        <v>78</v>
      </c>
      <c r="T12" s="79">
        <f>SUM(T13:T15)</f>
        <v>0</v>
      </c>
      <c r="U12" s="886"/>
      <c r="V12" s="886"/>
      <c r="W12" s="886"/>
      <c r="X12" s="80" t="s">
        <v>79</v>
      </c>
      <c r="Y12" s="80" t="s">
        <v>80</v>
      </c>
      <c r="Z12" s="928"/>
      <c r="AA12" s="886"/>
      <c r="AB12" s="886"/>
      <c r="AC12" s="886"/>
      <c r="AD12" s="886"/>
      <c r="AE12" s="885"/>
      <c r="AF12" s="208" t="s">
        <v>81</v>
      </c>
      <c r="AG12" s="208" t="s">
        <v>82</v>
      </c>
      <c r="AH12" s="81" t="s">
        <v>83</v>
      </c>
      <c r="AI12" s="885"/>
      <c r="AJ12" s="886"/>
      <c r="AK12" s="82" t="s">
        <v>84</v>
      </c>
      <c r="AL12" s="82" t="s">
        <v>85</v>
      </c>
      <c r="AM12" s="82" t="s">
        <v>86</v>
      </c>
      <c r="AN12" s="82" t="s">
        <v>87</v>
      </c>
      <c r="AO12" s="82" t="s">
        <v>88</v>
      </c>
      <c r="AP12" s="82" t="s">
        <v>89</v>
      </c>
      <c r="AQ12" s="82" t="s">
        <v>90</v>
      </c>
      <c r="AR12" s="713"/>
      <c r="AS12" s="886"/>
      <c r="AT12" s="886"/>
      <c r="AU12" s="188"/>
    </row>
    <row r="13" spans="2:235" s="184" customFormat="1" ht="99" customHeight="1">
      <c r="B13" s="347">
        <v>1</v>
      </c>
      <c r="C13" s="61" t="s">
        <v>801</v>
      </c>
      <c r="D13" s="190">
        <v>0.2</v>
      </c>
      <c r="E13" s="376">
        <v>0.33329999999999999</v>
      </c>
      <c r="F13" s="71"/>
      <c r="G13" s="192">
        <f>IF(ISERROR(F13/E13),"",(F13/E13))</f>
        <v>0</v>
      </c>
      <c r="H13" s="385">
        <v>0.33329999999999999</v>
      </c>
      <c r="I13" s="169"/>
      <c r="J13" s="192">
        <f>IF(ISERROR(I13/H13),"",(I13/H13))</f>
        <v>0</v>
      </c>
      <c r="K13" s="385">
        <v>0.33329999999999999</v>
      </c>
      <c r="L13" s="169"/>
      <c r="M13" s="192">
        <f>IF(ISERROR(L13/K13),"",(L13/K13))</f>
        <v>0</v>
      </c>
      <c r="N13" s="386"/>
      <c r="O13" s="169"/>
      <c r="P13" s="387" t="str">
        <f t="shared" ref="P13" si="0">IF(ISERROR(O13/N13),"",(O13/N13))</f>
        <v/>
      </c>
      <c r="Q13" s="169">
        <f>SUM(E13,H13,K13,N13)</f>
        <v>0.99990000000000001</v>
      </c>
      <c r="R13" s="387">
        <f t="shared" ref="R13" si="1">SUM(F13,I13,L13,O13)</f>
        <v>0</v>
      </c>
      <c r="S13" s="192">
        <f>IF((IF(ISERROR(R13/Q13),0,(R13/Q13)))&gt;1,1,(IF(ISERROR(R13/Q13),0,(R13/Q13))))</f>
        <v>0</v>
      </c>
      <c r="T13" s="194">
        <f>S13*D13</f>
        <v>0</v>
      </c>
      <c r="U13" s="61" t="s">
        <v>401</v>
      </c>
      <c r="V13" s="61" t="s">
        <v>402</v>
      </c>
      <c r="W13" s="61" t="s">
        <v>403</v>
      </c>
      <c r="X13" s="61" t="s">
        <v>404</v>
      </c>
      <c r="Y13" s="61" t="s">
        <v>405</v>
      </c>
      <c r="Z13" s="62" t="s">
        <v>92</v>
      </c>
      <c r="AA13" s="61" t="s">
        <v>406</v>
      </c>
      <c r="AB13" s="62" t="s">
        <v>93</v>
      </c>
      <c r="AC13" s="61" t="s">
        <v>91</v>
      </c>
      <c r="AD13" s="61" t="s">
        <v>94</v>
      </c>
      <c r="AE13" s="61" t="s">
        <v>95</v>
      </c>
      <c r="AF13" s="62" t="s">
        <v>103</v>
      </c>
      <c r="AG13" s="62">
        <v>2022</v>
      </c>
      <c r="AH13" s="62" t="s">
        <v>33</v>
      </c>
      <c r="AI13" s="62" t="s">
        <v>96</v>
      </c>
      <c r="AJ13" s="62" t="s">
        <v>97</v>
      </c>
      <c r="AK13" s="61" t="s">
        <v>111</v>
      </c>
      <c r="AL13" s="61" t="s">
        <v>33</v>
      </c>
      <c r="AM13" s="63" t="s">
        <v>33</v>
      </c>
      <c r="AN13" s="61" t="s">
        <v>33</v>
      </c>
      <c r="AO13" s="61" t="s">
        <v>33</v>
      </c>
      <c r="AP13" s="61" t="s">
        <v>33</v>
      </c>
      <c r="AQ13" s="61" t="s">
        <v>33</v>
      </c>
      <c r="AR13" s="61" t="s">
        <v>407</v>
      </c>
      <c r="AS13" s="61" t="s">
        <v>33</v>
      </c>
      <c r="AT13" s="63" t="s">
        <v>407</v>
      </c>
      <c r="AU13" s="185"/>
    </row>
    <row r="14" spans="2:235" s="184" customFormat="1" ht="72" customHeight="1">
      <c r="B14" s="377">
        <v>2</v>
      </c>
      <c r="C14" s="378" t="s">
        <v>409</v>
      </c>
      <c r="D14" s="190">
        <v>0.2</v>
      </c>
      <c r="E14" s="71">
        <v>0.25</v>
      </c>
      <c r="F14" s="71"/>
      <c r="G14" s="192">
        <f>IF(ISERROR(F14/E14),"",(F14/E14))</f>
        <v>0</v>
      </c>
      <c r="H14" s="169">
        <v>0.25</v>
      </c>
      <c r="I14" s="169"/>
      <c r="J14" s="192">
        <f>IF(ISERROR(I14/H14),"",(I14/H14))</f>
        <v>0</v>
      </c>
      <c r="K14" s="169">
        <v>0.25</v>
      </c>
      <c r="L14" s="169"/>
      <c r="M14" s="192">
        <f>IF(ISERROR(L14/K14),"",(L14/K14))</f>
        <v>0</v>
      </c>
      <c r="N14" s="169">
        <v>0.25</v>
      </c>
      <c r="O14" s="169"/>
      <c r="P14" s="192">
        <f>IF(ISERROR(O14/N14),"",(O14/N14))</f>
        <v>0</v>
      </c>
      <c r="Q14" s="169">
        <f t="shared" ref="Q14:R21" si="2">SUM(E14,H14,K14,N14)</f>
        <v>1</v>
      </c>
      <c r="R14" s="169">
        <f t="shared" si="2"/>
        <v>0</v>
      </c>
      <c r="S14" s="192">
        <f>IF((IF(ISERROR(R14/Q14),0,(R14/Q14)))&gt;1,1,(IF(ISERROR(R14/Q14),0,(R14/Q14))))</f>
        <v>0</v>
      </c>
      <c r="T14" s="194">
        <f t="shared" ref="T14:T21" si="3">S14*D14</f>
        <v>0</v>
      </c>
      <c r="U14" s="61" t="s">
        <v>410</v>
      </c>
      <c r="V14" s="61" t="s">
        <v>411</v>
      </c>
      <c r="W14" s="61" t="s">
        <v>412</v>
      </c>
      <c r="X14" s="61" t="s">
        <v>413</v>
      </c>
      <c r="Y14" s="61" t="s">
        <v>414</v>
      </c>
      <c r="Z14" s="62" t="s">
        <v>33</v>
      </c>
      <c r="AA14" s="62" t="s">
        <v>415</v>
      </c>
      <c r="AB14" s="62" t="s">
        <v>93</v>
      </c>
      <c r="AC14" s="62" t="s">
        <v>118</v>
      </c>
      <c r="AD14" s="62" t="s">
        <v>94</v>
      </c>
      <c r="AE14" s="62" t="s">
        <v>95</v>
      </c>
      <c r="AF14" s="62" t="s">
        <v>33</v>
      </c>
      <c r="AG14" s="62">
        <v>2022</v>
      </c>
      <c r="AH14" s="62" t="s">
        <v>33</v>
      </c>
      <c r="AI14" s="62" t="s">
        <v>96</v>
      </c>
      <c r="AJ14" s="62" t="s">
        <v>97</v>
      </c>
      <c r="AK14" s="61" t="s">
        <v>111</v>
      </c>
      <c r="AL14" s="61" t="s">
        <v>33</v>
      </c>
      <c r="AM14" s="61" t="s">
        <v>33</v>
      </c>
      <c r="AN14" s="61" t="s">
        <v>33</v>
      </c>
      <c r="AO14" s="61" t="s">
        <v>33</v>
      </c>
      <c r="AP14" s="61" t="s">
        <v>33</v>
      </c>
      <c r="AQ14" s="61" t="s">
        <v>33</v>
      </c>
      <c r="AR14" s="61" t="s">
        <v>407</v>
      </c>
      <c r="AS14" s="61" t="s">
        <v>33</v>
      </c>
      <c r="AT14" s="63" t="s">
        <v>407</v>
      </c>
      <c r="AU14" s="185"/>
    </row>
    <row r="15" spans="2:235" s="184" customFormat="1" ht="84" customHeight="1">
      <c r="B15" s="377">
        <v>3</v>
      </c>
      <c r="C15" s="378" t="s">
        <v>416</v>
      </c>
      <c r="D15" s="190">
        <v>0.2</v>
      </c>
      <c r="E15" s="71">
        <v>0.25</v>
      </c>
      <c r="F15" s="71"/>
      <c r="G15" s="192">
        <f>IF(ISERROR(F15/E15),"",(F15/E15))</f>
        <v>0</v>
      </c>
      <c r="H15" s="169">
        <v>0.25</v>
      </c>
      <c r="I15" s="169"/>
      <c r="J15" s="192">
        <f t="shared" ref="J15:J21" si="4">IF(ISERROR(I15/H15),"",(I15/H15))</f>
        <v>0</v>
      </c>
      <c r="K15" s="169">
        <v>0.25</v>
      </c>
      <c r="L15" s="169"/>
      <c r="M15" s="192">
        <f t="shared" ref="M15:M21" si="5">IF(ISERROR(L15/K15),"",(L15/K15))</f>
        <v>0</v>
      </c>
      <c r="N15" s="169">
        <v>0.25</v>
      </c>
      <c r="O15" s="169"/>
      <c r="P15" s="192">
        <f t="shared" ref="P15:P21" si="6">IF(ISERROR(O15/N15),"",(O15/N15))</f>
        <v>0</v>
      </c>
      <c r="Q15" s="169">
        <f t="shared" si="2"/>
        <v>1</v>
      </c>
      <c r="R15" s="169"/>
      <c r="S15" s="192">
        <f t="shared" ref="S15:S21" si="7">IF((IF(ISERROR(R15/Q15),0,(R15/Q15)))&gt;1,1,(IF(ISERROR(R15/Q15),0,(R15/Q15))))</f>
        <v>0</v>
      </c>
      <c r="T15" s="194">
        <f t="shared" si="3"/>
        <v>0</v>
      </c>
      <c r="U15" s="61" t="s">
        <v>417</v>
      </c>
      <c r="V15" s="61" t="s">
        <v>418</v>
      </c>
      <c r="W15" s="61" t="s">
        <v>419</v>
      </c>
      <c r="X15" s="61" t="s">
        <v>420</v>
      </c>
      <c r="Y15" s="61" t="s">
        <v>421</v>
      </c>
      <c r="Z15" s="62" t="s">
        <v>92</v>
      </c>
      <c r="AA15" s="62" t="s">
        <v>422</v>
      </c>
      <c r="AB15" s="62" t="s">
        <v>93</v>
      </c>
      <c r="AC15" s="62" t="s">
        <v>91</v>
      </c>
      <c r="AD15" s="62" t="s">
        <v>94</v>
      </c>
      <c r="AE15" s="62" t="s">
        <v>95</v>
      </c>
      <c r="AF15" s="64" t="s">
        <v>33</v>
      </c>
      <c r="AG15" s="62">
        <v>2022</v>
      </c>
      <c r="AH15" s="62" t="s">
        <v>33</v>
      </c>
      <c r="AI15" s="62" t="s">
        <v>96</v>
      </c>
      <c r="AJ15" s="62" t="s">
        <v>97</v>
      </c>
      <c r="AK15" s="61" t="s">
        <v>111</v>
      </c>
      <c r="AL15" s="61" t="s">
        <v>33</v>
      </c>
      <c r="AM15" s="61" t="s">
        <v>33</v>
      </c>
      <c r="AN15" s="61" t="s">
        <v>33</v>
      </c>
      <c r="AO15" s="61" t="s">
        <v>33</v>
      </c>
      <c r="AP15" s="61" t="s">
        <v>33</v>
      </c>
      <c r="AQ15" s="61" t="s">
        <v>33</v>
      </c>
      <c r="AR15" s="61" t="s">
        <v>407</v>
      </c>
      <c r="AS15" s="61" t="s">
        <v>33</v>
      </c>
      <c r="AT15" s="63" t="s">
        <v>407</v>
      </c>
      <c r="AU15" s="185"/>
    </row>
    <row r="16" spans="2:235" s="184" customFormat="1" ht="60.75" customHeight="1">
      <c r="B16" s="379">
        <v>4</v>
      </c>
      <c r="C16" s="378" t="s">
        <v>802</v>
      </c>
      <c r="D16" s="190">
        <v>0.1</v>
      </c>
      <c r="E16" s="71"/>
      <c r="F16" s="71"/>
      <c r="G16"/>
      <c r="H16" s="388">
        <v>0.5</v>
      </c>
      <c r="I16" s="169"/>
      <c r="J16" s="192">
        <f t="shared" si="4"/>
        <v>0</v>
      </c>
      <c r="K16" s="388">
        <v>0.5</v>
      </c>
      <c r="L16" s="169"/>
      <c r="M16" s="192">
        <f t="shared" si="5"/>
        <v>0</v>
      </c>
      <c r="N16" s="169"/>
      <c r="O16" s="169"/>
      <c r="P16"/>
      <c r="Q16" s="169">
        <f t="shared" si="2"/>
        <v>1</v>
      </c>
      <c r="R16" s="169"/>
      <c r="S16" s="192">
        <f t="shared" si="7"/>
        <v>0</v>
      </c>
      <c r="T16" s="194">
        <f t="shared" si="3"/>
        <v>0</v>
      </c>
      <c r="U16" s="61" t="s">
        <v>423</v>
      </c>
      <c r="V16" s="61" t="s">
        <v>424</v>
      </c>
      <c r="W16" s="61" t="s">
        <v>425</v>
      </c>
      <c r="X16" s="61" t="s">
        <v>425</v>
      </c>
      <c r="Y16" s="61" t="s">
        <v>426</v>
      </c>
      <c r="Z16" s="62" t="s">
        <v>92</v>
      </c>
      <c r="AA16" s="61" t="s">
        <v>427</v>
      </c>
      <c r="AB16" s="62" t="s">
        <v>93</v>
      </c>
      <c r="AC16" s="62" t="s">
        <v>118</v>
      </c>
      <c r="AD16" s="62" t="s">
        <v>94</v>
      </c>
      <c r="AE16" s="62" t="s">
        <v>95</v>
      </c>
      <c r="AF16" s="64" t="s">
        <v>103</v>
      </c>
      <c r="AG16" s="62">
        <v>2022</v>
      </c>
      <c r="AH16" s="62" t="s">
        <v>33</v>
      </c>
      <c r="AI16" s="62" t="s">
        <v>96</v>
      </c>
      <c r="AJ16" s="62" t="s">
        <v>97</v>
      </c>
      <c r="AK16" s="61" t="s">
        <v>111</v>
      </c>
      <c r="AL16" s="61" t="s">
        <v>33</v>
      </c>
      <c r="AM16" s="61" t="s">
        <v>33</v>
      </c>
      <c r="AN16" s="61"/>
      <c r="AO16" s="61" t="s">
        <v>33</v>
      </c>
      <c r="AP16" s="61" t="s">
        <v>33</v>
      </c>
      <c r="AQ16" s="61" t="s">
        <v>33</v>
      </c>
      <c r="AR16" s="61" t="s">
        <v>407</v>
      </c>
      <c r="AS16" s="61" t="s">
        <v>33</v>
      </c>
      <c r="AT16" s="63" t="s">
        <v>407</v>
      </c>
      <c r="AU16" s="185"/>
    </row>
    <row r="17" spans="2:235" s="184" customFormat="1" ht="72.75" customHeight="1">
      <c r="B17" s="380">
        <v>5</v>
      </c>
      <c r="C17" s="378" t="s">
        <v>428</v>
      </c>
      <c r="D17" s="190">
        <v>0.1</v>
      </c>
      <c r="E17" s="376">
        <v>0.33329999999999999</v>
      </c>
      <c r="F17" s="191"/>
      <c r="G17" s="192">
        <f>IF(ISERROR(F17/E17),"",(F17/E17))</f>
        <v>0</v>
      </c>
      <c r="H17" s="385">
        <v>0.33329999999999999</v>
      </c>
      <c r="I17" s="387"/>
      <c r="J17" s="192">
        <f t="shared" si="4"/>
        <v>0</v>
      </c>
      <c r="K17" s="385">
        <v>0.33329999999999999</v>
      </c>
      <c r="L17" s="387"/>
      <c r="M17" s="192">
        <f t="shared" si="5"/>
        <v>0</v>
      </c>
      <c r="N17" s="389"/>
      <c r="O17" s="169"/>
      <c r="P17" s="387"/>
      <c r="Q17" s="169">
        <f t="shared" si="2"/>
        <v>0.99990000000000001</v>
      </c>
      <c r="R17" s="169"/>
      <c r="S17" s="192">
        <f t="shared" si="7"/>
        <v>0</v>
      </c>
      <c r="T17" s="194">
        <f t="shared" si="3"/>
        <v>0</v>
      </c>
      <c r="U17" s="61" t="s">
        <v>429</v>
      </c>
      <c r="V17" s="61" t="s">
        <v>430</v>
      </c>
      <c r="W17" s="61" t="s">
        <v>431</v>
      </c>
      <c r="X17" s="61" t="s">
        <v>432</v>
      </c>
      <c r="Y17" s="61" t="s">
        <v>433</v>
      </c>
      <c r="Z17" s="62" t="s">
        <v>33</v>
      </c>
      <c r="AA17" s="61" t="s">
        <v>427</v>
      </c>
      <c r="AB17" s="62" t="s">
        <v>93</v>
      </c>
      <c r="AC17" s="62" t="s">
        <v>118</v>
      </c>
      <c r="AD17" s="62" t="s">
        <v>94</v>
      </c>
      <c r="AE17" s="62" t="s">
        <v>95</v>
      </c>
      <c r="AF17" s="64" t="s">
        <v>103</v>
      </c>
      <c r="AG17" s="62">
        <v>2022</v>
      </c>
      <c r="AH17" s="62" t="s">
        <v>33</v>
      </c>
      <c r="AI17" s="62" t="s">
        <v>96</v>
      </c>
      <c r="AJ17" s="62" t="s">
        <v>97</v>
      </c>
      <c r="AK17" s="61" t="s">
        <v>111</v>
      </c>
      <c r="AL17" s="61" t="s">
        <v>33</v>
      </c>
      <c r="AM17" s="61" t="s">
        <v>33</v>
      </c>
      <c r="AN17" s="61" t="s">
        <v>33</v>
      </c>
      <c r="AO17" s="61" t="s">
        <v>33</v>
      </c>
      <c r="AP17" s="61" t="s">
        <v>33</v>
      </c>
      <c r="AQ17" s="61" t="s">
        <v>33</v>
      </c>
      <c r="AR17" s="61" t="s">
        <v>407</v>
      </c>
      <c r="AS17" s="61" t="s">
        <v>33</v>
      </c>
      <c r="AT17" s="63" t="s">
        <v>407</v>
      </c>
      <c r="AU17" s="185"/>
    </row>
    <row r="18" spans="2:235" s="184" customFormat="1" ht="63.75" customHeight="1">
      <c r="B18" s="381">
        <v>6</v>
      </c>
      <c r="C18" s="378" t="s">
        <v>434</v>
      </c>
      <c r="D18" s="190">
        <v>0.05</v>
      </c>
      <c r="E18" s="191"/>
      <c r="F18" s="191"/>
      <c r="G18" s="387" t="str">
        <f t="shared" ref="G18:G19" si="8">IF(ISERROR(F18/E18),"",(F18/E18))</f>
        <v/>
      </c>
      <c r="H18" s="388">
        <v>0.5</v>
      </c>
      <c r="I18" s="387"/>
      <c r="J18" s="192">
        <f t="shared" si="4"/>
        <v>0</v>
      </c>
      <c r="K18" s="388">
        <v>0.5</v>
      </c>
      <c r="L18" s="387"/>
      <c r="M18" s="192">
        <f t="shared" si="5"/>
        <v>0</v>
      </c>
      <c r="N18" s="387"/>
      <c r="O18" s="387"/>
      <c r="P18" s="387"/>
      <c r="Q18" s="169">
        <f t="shared" si="2"/>
        <v>1</v>
      </c>
      <c r="R18" s="169"/>
      <c r="S18" s="192">
        <f t="shared" si="7"/>
        <v>0</v>
      </c>
      <c r="T18" s="194">
        <f t="shared" si="3"/>
        <v>0</v>
      </c>
      <c r="U18" s="61" t="s">
        <v>435</v>
      </c>
      <c r="V18" s="61" t="s">
        <v>436</v>
      </c>
      <c r="W18" s="61" t="s">
        <v>431</v>
      </c>
      <c r="X18" s="61" t="s">
        <v>432</v>
      </c>
      <c r="Y18" s="61" t="s">
        <v>433</v>
      </c>
      <c r="Z18" s="62" t="s">
        <v>33</v>
      </c>
      <c r="AA18" s="61" t="s">
        <v>427</v>
      </c>
      <c r="AB18" s="62" t="s">
        <v>93</v>
      </c>
      <c r="AC18" s="62" t="s">
        <v>118</v>
      </c>
      <c r="AD18" s="62" t="s">
        <v>94</v>
      </c>
      <c r="AE18" s="62" t="s">
        <v>95</v>
      </c>
      <c r="AF18" s="64" t="s">
        <v>103</v>
      </c>
      <c r="AG18" s="62">
        <v>2022</v>
      </c>
      <c r="AH18" s="62" t="s">
        <v>33</v>
      </c>
      <c r="AI18" s="62" t="s">
        <v>96</v>
      </c>
      <c r="AJ18" s="62" t="s">
        <v>97</v>
      </c>
      <c r="AK18" s="61" t="s">
        <v>111</v>
      </c>
      <c r="AL18" s="61" t="s">
        <v>33</v>
      </c>
      <c r="AM18" s="61" t="s">
        <v>33</v>
      </c>
      <c r="AN18" s="61"/>
      <c r="AO18" s="61" t="s">
        <v>33</v>
      </c>
      <c r="AP18" s="61" t="s">
        <v>33</v>
      </c>
      <c r="AQ18" s="61" t="s">
        <v>33</v>
      </c>
      <c r="AR18" s="61" t="s">
        <v>407</v>
      </c>
      <c r="AS18" s="61" t="s">
        <v>33</v>
      </c>
      <c r="AT18" s="63" t="s">
        <v>407</v>
      </c>
      <c r="AU18" s="197"/>
    </row>
    <row r="19" spans="2:235" s="184" customFormat="1" ht="63.75" customHeight="1">
      <c r="B19" s="382">
        <v>7</v>
      </c>
      <c r="C19" s="378" t="s">
        <v>803</v>
      </c>
      <c r="D19" s="190">
        <v>0.05</v>
      </c>
      <c r="E19" s="387"/>
      <c r="F19" s="191"/>
      <c r="G19" s="387" t="str">
        <f t="shared" si="8"/>
        <v/>
      </c>
      <c r="H19" s="388">
        <v>0.5</v>
      </c>
      <c r="I19" s="387"/>
      <c r="J19" s="192">
        <f t="shared" si="4"/>
        <v>0</v>
      </c>
      <c r="K19" s="388">
        <v>0.5</v>
      </c>
      <c r="L19" s="387"/>
      <c r="M19" s="192">
        <f t="shared" si="5"/>
        <v>0</v>
      </c>
      <c r="N19" s="387"/>
      <c r="O19" s="387"/>
      <c r="P19" s="387"/>
      <c r="Q19" s="169">
        <f t="shared" si="2"/>
        <v>1</v>
      </c>
      <c r="R19" s="169"/>
      <c r="S19" s="192">
        <f t="shared" si="7"/>
        <v>0</v>
      </c>
      <c r="T19" s="194">
        <f t="shared" si="3"/>
        <v>0</v>
      </c>
      <c r="U19" s="61" t="s">
        <v>437</v>
      </c>
      <c r="V19" s="61" t="s">
        <v>438</v>
      </c>
      <c r="W19" s="61" t="s">
        <v>439</v>
      </c>
      <c r="X19" s="61" t="s">
        <v>440</v>
      </c>
      <c r="Y19" s="61" t="s">
        <v>441</v>
      </c>
      <c r="Z19" s="62" t="s">
        <v>33</v>
      </c>
      <c r="AA19" s="61" t="s">
        <v>408</v>
      </c>
      <c r="AB19" s="62" t="s">
        <v>93</v>
      </c>
      <c r="AC19" s="62" t="s">
        <v>353</v>
      </c>
      <c r="AD19" s="62" t="s">
        <v>94</v>
      </c>
      <c r="AE19" s="62" t="s">
        <v>95</v>
      </c>
      <c r="AF19" s="64" t="s">
        <v>33</v>
      </c>
      <c r="AG19" s="62">
        <v>2022</v>
      </c>
      <c r="AH19" s="62" t="s">
        <v>33</v>
      </c>
      <c r="AI19" s="62" t="s">
        <v>96</v>
      </c>
      <c r="AJ19" s="62" t="s">
        <v>97</v>
      </c>
      <c r="AK19" s="61" t="s">
        <v>111</v>
      </c>
      <c r="AL19" s="61" t="s">
        <v>33</v>
      </c>
      <c r="AM19" s="61" t="s">
        <v>33</v>
      </c>
      <c r="AN19" s="61" t="s">
        <v>33</v>
      </c>
      <c r="AO19" s="61" t="s">
        <v>33</v>
      </c>
      <c r="AP19" s="61" t="s">
        <v>33</v>
      </c>
      <c r="AQ19" s="61" t="s">
        <v>33</v>
      </c>
      <c r="AR19" s="61" t="s">
        <v>407</v>
      </c>
      <c r="AS19" s="61" t="s">
        <v>33</v>
      </c>
      <c r="AT19" s="63" t="s">
        <v>407</v>
      </c>
      <c r="AU19" s="185"/>
    </row>
    <row r="20" spans="2:235" s="198" customFormat="1" ht="63.75" customHeight="1">
      <c r="B20" s="382">
        <v>8</v>
      </c>
      <c r="C20" s="378" t="s">
        <v>442</v>
      </c>
      <c r="D20" s="190">
        <v>0.05</v>
      </c>
      <c r="E20" s="383">
        <v>0.25</v>
      </c>
      <c r="F20" s="191"/>
      <c r="G20" s="192">
        <f>IF(ISERROR(F20/E20),"",(F20/E20))</f>
        <v>0</v>
      </c>
      <c r="H20" s="388">
        <v>0.25</v>
      </c>
      <c r="I20" s="387"/>
      <c r="J20" s="192">
        <f t="shared" si="4"/>
        <v>0</v>
      </c>
      <c r="K20" s="388">
        <v>0.25</v>
      </c>
      <c r="L20" s="387"/>
      <c r="M20" s="192">
        <f t="shared" si="5"/>
        <v>0</v>
      </c>
      <c r="N20" s="388">
        <v>0.25</v>
      </c>
      <c r="O20" s="387"/>
      <c r="P20" s="192">
        <f t="shared" si="6"/>
        <v>0</v>
      </c>
      <c r="Q20" s="390">
        <f t="shared" si="2"/>
        <v>1</v>
      </c>
      <c r="R20" s="169"/>
      <c r="S20" s="192">
        <f t="shared" si="7"/>
        <v>0</v>
      </c>
      <c r="T20" s="194">
        <f t="shared" si="3"/>
        <v>0</v>
      </c>
      <c r="U20" s="61" t="s">
        <v>443</v>
      </c>
      <c r="V20" s="61" t="s">
        <v>444</v>
      </c>
      <c r="W20" s="61" t="s">
        <v>445</v>
      </c>
      <c r="X20" s="61" t="s">
        <v>446</v>
      </c>
      <c r="Y20" s="61" t="s">
        <v>447</v>
      </c>
      <c r="Z20" s="62" t="s">
        <v>33</v>
      </c>
      <c r="AA20" s="61" t="s">
        <v>406</v>
      </c>
      <c r="AB20" s="62" t="s">
        <v>93</v>
      </c>
      <c r="AC20" s="62" t="s">
        <v>91</v>
      </c>
      <c r="AD20" s="62" t="s">
        <v>94</v>
      </c>
      <c r="AE20" s="62" t="s">
        <v>95</v>
      </c>
      <c r="AF20" s="64" t="s">
        <v>33</v>
      </c>
      <c r="AG20" s="62">
        <v>2022</v>
      </c>
      <c r="AH20" s="62" t="s">
        <v>33</v>
      </c>
      <c r="AI20" s="62" t="s">
        <v>96</v>
      </c>
      <c r="AJ20" s="62" t="s">
        <v>97</v>
      </c>
      <c r="AK20" s="61" t="s">
        <v>111</v>
      </c>
      <c r="AL20" s="61" t="s">
        <v>33</v>
      </c>
      <c r="AM20" s="61" t="s">
        <v>33</v>
      </c>
      <c r="AN20" s="61" t="s">
        <v>33</v>
      </c>
      <c r="AO20" s="61" t="s">
        <v>33</v>
      </c>
      <c r="AP20" s="61" t="s">
        <v>33</v>
      </c>
      <c r="AQ20" s="61" t="s">
        <v>33</v>
      </c>
      <c r="AR20" s="61" t="s">
        <v>407</v>
      </c>
      <c r="AS20" s="61" t="s">
        <v>33</v>
      </c>
      <c r="AT20" s="63" t="s">
        <v>407</v>
      </c>
      <c r="AU20" s="185"/>
    </row>
    <row r="21" spans="2:235" s="198" customFormat="1" ht="63.75" customHeight="1" thickBot="1">
      <c r="B21" s="382">
        <v>9</v>
      </c>
      <c r="C21" s="378" t="s">
        <v>448</v>
      </c>
      <c r="D21" s="190">
        <v>0.05</v>
      </c>
      <c r="E21" s="383">
        <v>0.25</v>
      </c>
      <c r="F21" s="384"/>
      <c r="G21" s="192">
        <f>IF(ISERROR(F21/E21),"",(F21/E21))</f>
        <v>0</v>
      </c>
      <c r="H21" s="388">
        <v>0.25</v>
      </c>
      <c r="I21" s="391"/>
      <c r="J21" s="192">
        <f t="shared" si="4"/>
        <v>0</v>
      </c>
      <c r="K21" s="388">
        <v>0.25</v>
      </c>
      <c r="L21" s="391"/>
      <c r="M21" s="192">
        <f t="shared" si="5"/>
        <v>0</v>
      </c>
      <c r="N21" s="388">
        <v>0.25</v>
      </c>
      <c r="O21" s="391"/>
      <c r="P21" s="192">
        <f t="shared" si="6"/>
        <v>0</v>
      </c>
      <c r="Q21" s="390">
        <f t="shared" si="2"/>
        <v>1</v>
      </c>
      <c r="R21" s="169"/>
      <c r="S21" s="192">
        <f t="shared" si="7"/>
        <v>0</v>
      </c>
      <c r="T21" s="194">
        <f t="shared" si="3"/>
        <v>0</v>
      </c>
      <c r="U21" s="65" t="s">
        <v>449</v>
      </c>
      <c r="V21" s="65" t="s">
        <v>450</v>
      </c>
      <c r="W21" s="65" t="s">
        <v>445</v>
      </c>
      <c r="X21" s="65" t="s">
        <v>451</v>
      </c>
      <c r="Y21" s="65" t="s">
        <v>452</v>
      </c>
      <c r="Z21" s="66" t="s">
        <v>33</v>
      </c>
      <c r="AA21" s="65" t="s">
        <v>453</v>
      </c>
      <c r="AB21" s="66" t="s">
        <v>93</v>
      </c>
      <c r="AC21" s="66" t="s">
        <v>91</v>
      </c>
      <c r="AD21" s="66" t="s">
        <v>94</v>
      </c>
      <c r="AE21" s="66" t="s">
        <v>95</v>
      </c>
      <c r="AF21" s="67" t="s">
        <v>33</v>
      </c>
      <c r="AG21" s="62">
        <v>2022</v>
      </c>
      <c r="AH21" s="66" t="s">
        <v>33</v>
      </c>
      <c r="AI21" s="66" t="s">
        <v>96</v>
      </c>
      <c r="AJ21" s="66" t="s">
        <v>97</v>
      </c>
      <c r="AK21" s="61" t="s">
        <v>111</v>
      </c>
      <c r="AL21" s="65" t="s">
        <v>33</v>
      </c>
      <c r="AM21" s="65" t="s">
        <v>33</v>
      </c>
      <c r="AN21" s="65" t="s">
        <v>33</v>
      </c>
      <c r="AO21" s="65" t="s">
        <v>33</v>
      </c>
      <c r="AP21" s="65" t="s">
        <v>33</v>
      </c>
      <c r="AQ21" s="65" t="s">
        <v>33</v>
      </c>
      <c r="AR21" s="61" t="s">
        <v>407</v>
      </c>
      <c r="AS21" s="65" t="s">
        <v>33</v>
      </c>
      <c r="AT21" s="68" t="s">
        <v>407</v>
      </c>
      <c r="AU21" s="185"/>
    </row>
    <row r="22" spans="2:235" ht="63.75" customHeight="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row>
    <row r="23" spans="2:235" ht="63.75" customHeight="1">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row>
    <row r="24" spans="2:235" ht="63.75" customHeight="1">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row>
    <row r="25" spans="2:235" ht="63.75" customHeight="1">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row>
    <row r="26" spans="2:235" ht="63.75" customHeight="1">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row>
    <row r="27" spans="2:235" s="183" customFormat="1" ht="11.65" customHeight="1">
      <c r="B27" s="198"/>
      <c r="C27" s="185"/>
      <c r="D27" s="199">
        <f>SUM(D13:D26)</f>
        <v>1.0000000000000002</v>
      </c>
      <c r="E27" s="185"/>
      <c r="F27" s="185"/>
      <c r="G27" s="185"/>
      <c r="H27" s="185"/>
      <c r="I27" s="185"/>
      <c r="J27" s="185"/>
      <c r="K27" s="185"/>
      <c r="L27" s="185"/>
      <c r="M27" s="185"/>
      <c r="N27" s="185"/>
      <c r="O27" s="185"/>
      <c r="P27" s="185"/>
      <c r="Q27" s="185"/>
      <c r="R27" s="185"/>
      <c r="S27" s="185"/>
      <c r="T27" s="185"/>
      <c r="U27" s="185"/>
      <c r="V27" s="185"/>
      <c r="W27" s="185"/>
      <c r="X27" s="185"/>
      <c r="Y27" s="185"/>
      <c r="Z27" s="198"/>
      <c r="AA27" s="182"/>
      <c r="AB27" s="185"/>
      <c r="AC27" s="185"/>
      <c r="AD27" s="185"/>
      <c r="AE27" s="185"/>
      <c r="AF27" s="182"/>
      <c r="AG27" s="182"/>
      <c r="AH27" s="182"/>
      <c r="AI27" s="185"/>
      <c r="AJ27" s="185"/>
      <c r="AK27" s="185"/>
      <c r="AL27" s="182"/>
      <c r="AM27" s="182"/>
      <c r="AN27" s="182"/>
      <c r="AO27" s="182"/>
      <c r="AP27" s="185"/>
      <c r="AQ27" s="185"/>
      <c r="AR27" s="182"/>
      <c r="AS27" s="182"/>
      <c r="AT27" s="182"/>
      <c r="AU27" s="182"/>
    </row>
    <row r="28" spans="2:235" s="183" customFormat="1" ht="11.65" customHeight="1">
      <c r="B28" s="198"/>
      <c r="C28" s="185"/>
      <c r="D28" s="199"/>
      <c r="E28" s="185"/>
      <c r="F28" s="185"/>
      <c r="G28" s="185"/>
      <c r="H28" s="185"/>
      <c r="I28" s="185"/>
      <c r="J28" s="185"/>
      <c r="K28" s="185"/>
      <c r="L28" s="185"/>
      <c r="M28" s="185"/>
      <c r="N28" s="185"/>
      <c r="O28" s="185"/>
      <c r="P28" s="185"/>
      <c r="Q28" s="185"/>
      <c r="R28" s="185"/>
      <c r="S28" s="185"/>
      <c r="T28" s="185"/>
      <c r="U28" s="185"/>
      <c r="V28" s="185"/>
      <c r="W28" s="185"/>
      <c r="X28" s="185"/>
      <c r="Y28" s="185"/>
      <c r="Z28" s="198"/>
      <c r="AA28" s="182"/>
      <c r="AB28" s="185"/>
      <c r="AC28" s="185"/>
      <c r="AD28" s="185"/>
      <c r="AE28" s="185"/>
      <c r="AF28" s="182"/>
      <c r="AG28" s="182"/>
      <c r="AH28" s="182"/>
      <c r="AI28" s="185"/>
      <c r="AJ28" s="185"/>
      <c r="AK28" s="185"/>
      <c r="AL28" s="182"/>
      <c r="AM28" s="182"/>
      <c r="AN28" s="182"/>
      <c r="AO28" s="182"/>
      <c r="AP28" s="185"/>
      <c r="AQ28" s="185"/>
      <c r="AR28" s="182"/>
      <c r="AS28" s="182"/>
      <c r="AT28" s="182"/>
      <c r="AU28" s="182"/>
    </row>
    <row r="29" spans="2:235" s="183" customFormat="1" ht="11.65" customHeight="1">
      <c r="B29" s="198"/>
      <c r="C29" s="200"/>
      <c r="D29" s="199"/>
      <c r="E29" s="185"/>
      <c r="F29" s="185"/>
      <c r="G29" s="185"/>
      <c r="H29" s="185"/>
      <c r="I29" s="185"/>
      <c r="J29" s="185"/>
      <c r="K29" s="185"/>
      <c r="L29" s="185"/>
      <c r="M29" s="185"/>
      <c r="N29" s="185"/>
      <c r="O29" s="185"/>
      <c r="P29" s="185"/>
      <c r="Q29" s="185"/>
      <c r="R29" s="185"/>
      <c r="S29" s="185"/>
      <c r="T29" s="185"/>
      <c r="U29" s="185"/>
      <c r="V29" s="185"/>
      <c r="W29" s="185"/>
      <c r="X29" s="185"/>
      <c r="Y29" s="185"/>
      <c r="Z29" s="198"/>
      <c r="AA29" s="182"/>
      <c r="AB29" s="185"/>
      <c r="AC29" s="185"/>
      <c r="AD29" s="185"/>
      <c r="AE29" s="185"/>
      <c r="AF29" s="182"/>
      <c r="AG29" s="182"/>
      <c r="AH29" s="182"/>
      <c r="AI29" s="185"/>
      <c r="AJ29" s="185"/>
      <c r="AK29" s="185"/>
      <c r="AL29" s="182"/>
      <c r="AM29" s="182"/>
      <c r="AN29" s="182"/>
      <c r="AO29" s="182"/>
      <c r="AP29" s="185"/>
      <c r="AQ29" s="185"/>
      <c r="AR29" s="182"/>
      <c r="AS29" s="182"/>
      <c r="AT29" s="182"/>
      <c r="AU29" s="182"/>
    </row>
    <row r="30" spans="2:235" s="183" customFormat="1" ht="11.65" customHeight="1">
      <c r="B30" s="198"/>
      <c r="C30" s="185"/>
      <c r="D30" s="199"/>
      <c r="E30" s="185"/>
      <c r="F30" s="185"/>
      <c r="G30" s="185"/>
      <c r="H30" s="185"/>
      <c r="I30" s="185"/>
      <c r="J30" s="185"/>
      <c r="K30" s="185"/>
      <c r="L30" s="185"/>
      <c r="M30" s="185"/>
      <c r="N30" s="185"/>
      <c r="O30" s="185"/>
      <c r="P30" s="185"/>
      <c r="Q30" s="185"/>
      <c r="R30" s="185"/>
      <c r="S30" s="185"/>
      <c r="T30" s="185"/>
      <c r="U30" s="185"/>
      <c r="V30" s="185"/>
      <c r="W30" s="185"/>
      <c r="X30" s="185"/>
      <c r="Y30" s="185"/>
      <c r="Z30" s="198"/>
      <c r="AA30" s="182"/>
      <c r="AB30" s="185"/>
      <c r="AC30" s="185"/>
      <c r="AD30" s="185"/>
      <c r="AE30" s="185"/>
      <c r="AF30" s="182"/>
      <c r="AG30" s="182"/>
      <c r="AH30" s="182"/>
      <c r="AI30" s="185"/>
      <c r="AJ30" s="185"/>
      <c r="AK30" s="185"/>
      <c r="AL30" s="182"/>
      <c r="AM30" s="182"/>
      <c r="AN30" s="182"/>
      <c r="AO30" s="182"/>
      <c r="AP30" s="185"/>
      <c r="AQ30" s="185"/>
      <c r="AR30" s="182"/>
      <c r="AS30" s="182"/>
      <c r="AT30" s="182"/>
      <c r="AU30" s="182"/>
    </row>
    <row r="31" spans="2:235" s="183" customFormat="1" ht="11.65" customHeight="1">
      <c r="B31" s="198"/>
      <c r="C31" s="185"/>
      <c r="D31" s="199"/>
      <c r="E31" s="185"/>
      <c r="F31" s="185"/>
      <c r="G31" s="185"/>
      <c r="H31" s="185"/>
      <c r="I31" s="185"/>
      <c r="J31" s="185"/>
      <c r="K31" s="185"/>
      <c r="L31" s="185"/>
      <c r="M31" s="185"/>
      <c r="N31" s="185"/>
      <c r="O31" s="185"/>
      <c r="P31" s="185"/>
      <c r="Q31" s="185"/>
      <c r="R31" s="185"/>
      <c r="S31" s="185"/>
      <c r="T31" s="185"/>
      <c r="U31" s="185"/>
      <c r="V31" s="185"/>
      <c r="W31" s="185"/>
      <c r="X31" s="185"/>
      <c r="Y31" s="185"/>
      <c r="Z31" s="198"/>
      <c r="AA31" s="182"/>
      <c r="AB31" s="185"/>
      <c r="AC31" s="185"/>
      <c r="AD31" s="185"/>
      <c r="AE31" s="185"/>
      <c r="AF31" s="182"/>
      <c r="AG31" s="182"/>
      <c r="AH31" s="182"/>
      <c r="AI31" s="185"/>
      <c r="AJ31" s="185"/>
      <c r="AK31" s="185"/>
      <c r="AL31" s="182"/>
      <c r="AM31" s="182"/>
      <c r="AN31" s="182"/>
      <c r="AO31" s="182"/>
      <c r="AP31" s="185"/>
      <c r="AQ31" s="185"/>
      <c r="AR31" s="182"/>
      <c r="AS31" s="182"/>
      <c r="AT31" s="182"/>
      <c r="AU31" s="182"/>
    </row>
    <row r="32" spans="2:235" s="183" customFormat="1" ht="11.65" customHeight="1">
      <c r="B32" s="198"/>
      <c r="C32" s="185"/>
      <c r="D32" s="199"/>
      <c r="E32" s="185"/>
      <c r="F32" s="185"/>
      <c r="G32" s="185"/>
      <c r="H32" s="185"/>
      <c r="I32" s="185"/>
      <c r="J32" s="185"/>
      <c r="K32" s="185"/>
      <c r="L32" s="185"/>
      <c r="M32" s="185"/>
      <c r="N32" s="185"/>
      <c r="O32" s="185"/>
      <c r="P32" s="185"/>
      <c r="Q32" s="185"/>
      <c r="R32" s="185"/>
      <c r="S32" s="185"/>
      <c r="T32" s="185"/>
      <c r="U32" s="185"/>
      <c r="V32" s="185"/>
      <c r="W32" s="185"/>
      <c r="X32" s="185"/>
      <c r="Y32" s="185"/>
      <c r="Z32" s="198"/>
      <c r="AA32" s="182"/>
      <c r="AB32" s="185"/>
      <c r="AC32" s="185"/>
      <c r="AD32" s="185"/>
      <c r="AE32" s="185"/>
      <c r="AF32" s="182"/>
      <c r="AG32" s="182"/>
      <c r="AH32" s="182"/>
      <c r="AI32" s="185"/>
      <c r="AJ32" s="185"/>
      <c r="AK32" s="185"/>
      <c r="AL32" s="182"/>
      <c r="AM32" s="182"/>
      <c r="AN32" s="182"/>
      <c r="AO32" s="182"/>
      <c r="AP32" s="185"/>
      <c r="AQ32" s="185"/>
      <c r="AR32" s="182"/>
      <c r="AS32" s="182"/>
      <c r="AT32" s="182"/>
      <c r="AU32" s="182"/>
    </row>
    <row r="33" spans="2:47" s="183" customFormat="1" ht="11.65" customHeight="1">
      <c r="B33" s="198"/>
      <c r="C33" s="185"/>
      <c r="D33" s="199"/>
      <c r="E33" s="185"/>
      <c r="F33" s="185"/>
      <c r="G33" s="185"/>
      <c r="H33" s="185"/>
      <c r="I33" s="185"/>
      <c r="J33" s="185"/>
      <c r="K33" s="185"/>
      <c r="L33" s="185"/>
      <c r="M33" s="185"/>
      <c r="N33" s="185"/>
      <c r="O33" s="185"/>
      <c r="P33" s="185"/>
      <c r="Q33" s="185"/>
      <c r="R33" s="185"/>
      <c r="S33" s="185"/>
      <c r="T33" s="185"/>
      <c r="U33" s="185"/>
      <c r="V33" s="185"/>
      <c r="W33" s="185"/>
      <c r="X33" s="185"/>
      <c r="Y33" s="185"/>
      <c r="Z33" s="198"/>
      <c r="AA33" s="182"/>
      <c r="AB33" s="185"/>
      <c r="AC33" s="185"/>
      <c r="AD33" s="185"/>
      <c r="AE33" s="185"/>
      <c r="AF33" s="182"/>
      <c r="AG33" s="182"/>
      <c r="AH33" s="182"/>
      <c r="AI33" s="185"/>
      <c r="AJ33" s="185"/>
      <c r="AK33" s="185"/>
      <c r="AL33" s="182"/>
      <c r="AM33" s="182"/>
      <c r="AN33" s="182"/>
      <c r="AO33" s="182"/>
      <c r="AP33" s="185"/>
      <c r="AQ33" s="185"/>
      <c r="AR33" s="182"/>
      <c r="AS33" s="182"/>
      <c r="AT33" s="182"/>
      <c r="AU33" s="182"/>
    </row>
    <row r="34" spans="2:47" s="183" customFormat="1" ht="11.65" customHeight="1">
      <c r="B34" s="198"/>
      <c r="C34" s="185"/>
      <c r="D34" s="199"/>
      <c r="E34" s="185"/>
      <c r="F34" s="185"/>
      <c r="G34" s="185"/>
      <c r="H34" s="185"/>
      <c r="I34" s="185"/>
      <c r="J34" s="185"/>
      <c r="K34" s="185"/>
      <c r="L34" s="185"/>
      <c r="M34" s="185"/>
      <c r="N34" s="185"/>
      <c r="O34" s="185"/>
      <c r="P34" s="185"/>
      <c r="Q34" s="185"/>
      <c r="R34" s="185"/>
      <c r="S34" s="185"/>
      <c r="T34" s="185"/>
      <c r="U34" s="185"/>
      <c r="V34" s="185"/>
      <c r="W34" s="185"/>
      <c r="X34" s="185"/>
      <c r="Y34" s="185"/>
      <c r="Z34" s="198"/>
      <c r="AA34" s="182"/>
      <c r="AB34" s="185"/>
      <c r="AC34" s="185"/>
      <c r="AD34" s="185"/>
      <c r="AE34" s="185"/>
      <c r="AF34" s="182"/>
      <c r="AG34" s="182"/>
      <c r="AH34" s="182"/>
      <c r="AI34" s="185"/>
      <c r="AJ34" s="185"/>
      <c r="AK34" s="185"/>
      <c r="AL34" s="182"/>
      <c r="AM34" s="182"/>
      <c r="AN34" s="182"/>
      <c r="AO34" s="182"/>
      <c r="AP34" s="185"/>
      <c r="AQ34" s="185"/>
      <c r="AR34" s="182"/>
      <c r="AS34" s="182"/>
      <c r="AT34" s="182"/>
      <c r="AU34" s="182"/>
    </row>
    <row r="35" spans="2:47" s="183" customFormat="1" ht="11.65" customHeight="1">
      <c r="B35" s="198"/>
      <c r="C35" s="185"/>
      <c r="D35" s="199"/>
      <c r="E35" s="185"/>
      <c r="F35" s="185"/>
      <c r="G35" s="185"/>
      <c r="H35" s="185"/>
      <c r="I35" s="185"/>
      <c r="J35" s="185"/>
      <c r="K35" s="185"/>
      <c r="L35" s="185"/>
      <c r="M35" s="185"/>
      <c r="N35" s="185"/>
      <c r="O35" s="185"/>
      <c r="P35" s="185"/>
      <c r="Q35" s="185"/>
      <c r="R35" s="185"/>
      <c r="S35" s="185"/>
      <c r="T35" s="185"/>
      <c r="U35" s="185"/>
      <c r="V35" s="185"/>
      <c r="W35" s="185"/>
      <c r="X35" s="185"/>
      <c r="Y35" s="185"/>
      <c r="Z35" s="198"/>
      <c r="AA35" s="182"/>
      <c r="AB35" s="185"/>
      <c r="AC35" s="185"/>
      <c r="AD35" s="185"/>
      <c r="AE35" s="185"/>
      <c r="AF35" s="182"/>
      <c r="AG35" s="182"/>
      <c r="AH35" s="182"/>
      <c r="AI35" s="185"/>
      <c r="AJ35" s="185"/>
      <c r="AK35" s="185"/>
      <c r="AL35" s="182"/>
      <c r="AM35" s="182"/>
      <c r="AN35" s="182"/>
      <c r="AO35" s="182"/>
      <c r="AP35" s="185"/>
      <c r="AQ35" s="185"/>
      <c r="AR35" s="182"/>
      <c r="AS35" s="182"/>
      <c r="AT35" s="182"/>
      <c r="AU35" s="182"/>
    </row>
    <row r="36" spans="2:47" s="183" customFormat="1" ht="14.1" customHeight="1">
      <c r="B36" s="198"/>
      <c r="C36" s="185"/>
      <c r="D36" s="199"/>
      <c r="E36" s="185"/>
      <c r="F36" s="185"/>
      <c r="G36" s="185"/>
      <c r="H36" s="185"/>
      <c r="I36" s="185"/>
      <c r="J36" s="185"/>
      <c r="K36" s="185"/>
      <c r="L36" s="185"/>
      <c r="M36" s="185"/>
      <c r="N36" s="185"/>
      <c r="O36" s="185"/>
      <c r="P36" s="185"/>
      <c r="Q36" s="185"/>
      <c r="R36" s="185"/>
      <c r="S36" s="185"/>
      <c r="T36" s="185"/>
      <c r="U36" s="185"/>
      <c r="V36" s="185"/>
      <c r="W36" s="185"/>
      <c r="X36" s="185"/>
      <c r="Y36" s="185"/>
      <c r="Z36" s="198"/>
      <c r="AA36" s="182"/>
      <c r="AB36" s="185"/>
      <c r="AC36" s="185"/>
      <c r="AD36" s="185"/>
      <c r="AE36" s="185"/>
      <c r="AF36" s="182"/>
      <c r="AG36" s="182"/>
      <c r="AH36" s="182"/>
      <c r="AI36" s="185"/>
      <c r="AJ36" s="185"/>
      <c r="AK36" s="185"/>
      <c r="AL36" s="182"/>
      <c r="AM36" s="182"/>
      <c r="AN36" s="182"/>
      <c r="AO36" s="182"/>
      <c r="AP36" s="185"/>
      <c r="AQ36" s="185"/>
      <c r="AR36" s="182"/>
      <c r="AS36" s="182"/>
      <c r="AT36" s="182"/>
      <c r="AU36" s="182"/>
    </row>
    <row r="37" spans="2:47" s="183" customFormat="1" ht="11.65" customHeight="1">
      <c r="B37" s="198"/>
      <c r="C37"/>
      <c r="D37" s="199"/>
      <c r="E37" s="185"/>
      <c r="F37" s="185"/>
      <c r="G37" s="185"/>
      <c r="H37" s="185"/>
      <c r="I37" s="185"/>
      <c r="J37" s="185"/>
      <c r="K37" s="185"/>
      <c r="L37" s="185"/>
      <c r="M37" s="185"/>
      <c r="N37" s="185"/>
      <c r="O37" s="185"/>
      <c r="P37" s="185"/>
      <c r="Q37" s="185"/>
      <c r="R37" s="185"/>
      <c r="S37" s="185"/>
      <c r="T37" s="185"/>
      <c r="U37" s="185"/>
      <c r="V37" s="185"/>
      <c r="W37" s="185"/>
      <c r="X37" s="185"/>
      <c r="Y37" s="185"/>
      <c r="Z37" s="198"/>
      <c r="AA37" s="182"/>
      <c r="AB37" s="185"/>
      <c r="AC37" s="185"/>
      <c r="AD37" s="185"/>
      <c r="AE37" s="185"/>
      <c r="AF37" s="182"/>
      <c r="AG37" s="182"/>
      <c r="AH37" s="182"/>
      <c r="AI37" s="185"/>
      <c r="AJ37" s="185"/>
      <c r="AK37" s="185"/>
      <c r="AL37" s="182"/>
      <c r="AM37" s="182"/>
      <c r="AN37" s="182"/>
      <c r="AO37" s="182"/>
      <c r="AP37" s="185"/>
      <c r="AQ37" s="185"/>
      <c r="AR37" s="182"/>
      <c r="AS37" s="182"/>
      <c r="AT37" s="182"/>
      <c r="AU37" s="182"/>
    </row>
    <row r="38" spans="2:47" s="183" customFormat="1" ht="11.65" customHeight="1">
      <c r="B38" s="198"/>
      <c r="C38" s="185"/>
      <c r="D38" s="199"/>
      <c r="E38" s="185"/>
      <c r="F38" s="185"/>
      <c r="G38" s="185"/>
      <c r="H38" s="185"/>
      <c r="I38" s="185"/>
      <c r="J38" s="185"/>
      <c r="K38" s="185"/>
      <c r="L38" s="185"/>
      <c r="M38" s="185"/>
      <c r="N38" s="185"/>
      <c r="O38" s="185"/>
      <c r="P38" s="185"/>
      <c r="Q38" s="185"/>
      <c r="R38" s="185"/>
      <c r="S38" s="185"/>
      <c r="T38" s="185"/>
      <c r="U38" s="185"/>
      <c r="V38" s="185"/>
      <c r="W38" s="185"/>
      <c r="X38" s="185"/>
      <c r="Y38" s="185"/>
      <c r="Z38" s="198"/>
      <c r="AA38" s="182"/>
      <c r="AB38" s="185"/>
      <c r="AC38" s="185"/>
      <c r="AD38" s="185"/>
      <c r="AE38" s="185"/>
      <c r="AF38" s="182"/>
      <c r="AG38" s="182"/>
      <c r="AH38" s="182"/>
      <c r="AI38" s="185"/>
      <c r="AJ38" s="185"/>
      <c r="AK38" s="185"/>
      <c r="AL38" s="182"/>
      <c r="AM38" s="182"/>
      <c r="AN38" s="182"/>
      <c r="AO38" s="182"/>
      <c r="AP38" s="185"/>
      <c r="AQ38" s="185"/>
      <c r="AR38" s="182"/>
      <c r="AS38" s="182"/>
      <c r="AT38" s="182"/>
      <c r="AU38" s="182"/>
    </row>
    <row r="39" spans="2:47" s="183" customFormat="1" ht="11.65" customHeight="1">
      <c r="B39" s="198"/>
      <c r="C39" s="185"/>
      <c r="D39" s="199"/>
      <c r="E39" s="185"/>
      <c r="F39" s="185"/>
      <c r="G39" s="185"/>
      <c r="H39" s="185"/>
      <c r="I39" s="185"/>
      <c r="J39" s="185"/>
      <c r="K39" s="185"/>
      <c r="L39" s="185"/>
      <c r="M39" s="185"/>
      <c r="N39" s="185"/>
      <c r="O39" s="185"/>
      <c r="P39" s="185"/>
      <c r="Q39" s="185"/>
      <c r="R39" s="185"/>
      <c r="S39" s="185"/>
      <c r="T39" s="185"/>
      <c r="U39" s="185"/>
      <c r="V39" s="185"/>
      <c r="W39" s="185"/>
      <c r="X39" s="185"/>
      <c r="Y39" s="185"/>
      <c r="Z39" s="198"/>
      <c r="AA39" s="182"/>
      <c r="AB39" s="185"/>
      <c r="AC39" s="185"/>
      <c r="AD39" s="185"/>
      <c r="AE39" s="185"/>
      <c r="AF39" s="182"/>
      <c r="AG39" s="182"/>
      <c r="AH39" s="182"/>
      <c r="AI39" s="185"/>
      <c r="AJ39" s="185"/>
      <c r="AK39" s="185"/>
      <c r="AL39" s="182"/>
      <c r="AM39" s="182"/>
      <c r="AN39" s="182"/>
      <c r="AO39" s="182"/>
      <c r="AP39" s="185"/>
      <c r="AQ39" s="185"/>
      <c r="AR39" s="182"/>
      <c r="AS39" s="182"/>
      <c r="AT39" s="182"/>
      <c r="AU39" s="182"/>
    </row>
    <row r="40" spans="2:47" s="183" customFormat="1" ht="11.65" customHeight="1">
      <c r="B40" s="198"/>
      <c r="C40" s="185"/>
      <c r="D40" s="199"/>
      <c r="E40" s="185"/>
      <c r="F40" s="185"/>
      <c r="G40" s="185"/>
      <c r="H40" s="185"/>
      <c r="I40" s="185"/>
      <c r="J40" s="185"/>
      <c r="K40" s="185"/>
      <c r="L40" s="185"/>
      <c r="M40" s="185"/>
      <c r="N40" s="185"/>
      <c r="O40" s="185"/>
      <c r="P40" s="185"/>
      <c r="Q40" s="185"/>
      <c r="R40" s="185"/>
      <c r="S40" s="185"/>
      <c r="T40" s="185"/>
      <c r="U40" s="185"/>
      <c r="V40" s="185"/>
      <c r="W40" s="185"/>
      <c r="X40" s="185"/>
      <c r="Y40" s="185"/>
      <c r="Z40" s="198"/>
      <c r="AA40" s="182"/>
      <c r="AB40" s="185"/>
      <c r="AC40" s="185"/>
      <c r="AD40" s="185"/>
      <c r="AE40" s="185"/>
      <c r="AF40" s="182"/>
      <c r="AG40" s="182"/>
      <c r="AH40" s="182"/>
      <c r="AI40" s="185"/>
      <c r="AJ40" s="185"/>
      <c r="AK40" s="185"/>
      <c r="AL40" s="182"/>
      <c r="AM40" s="182"/>
      <c r="AN40" s="182"/>
      <c r="AO40" s="182"/>
      <c r="AP40" s="185"/>
      <c r="AQ40" s="185"/>
      <c r="AR40" s="182"/>
      <c r="AS40" s="182"/>
      <c r="AT40" s="182"/>
      <c r="AU40" s="182"/>
    </row>
    <row r="41" spans="2:47" s="183" customFormat="1" ht="11.65" customHeight="1">
      <c r="B41" s="198"/>
      <c r="C41" s="185"/>
      <c r="D41" s="199"/>
      <c r="E41" s="185"/>
      <c r="F41" s="185"/>
      <c r="G41" s="185"/>
      <c r="H41" s="185"/>
      <c r="I41" s="185"/>
      <c r="J41" s="185"/>
      <c r="K41" s="185"/>
      <c r="L41" s="185"/>
      <c r="M41" s="185"/>
      <c r="N41" s="185"/>
      <c r="O41" s="185"/>
      <c r="P41" s="185"/>
      <c r="Q41" s="185"/>
      <c r="R41" s="185"/>
      <c r="S41" s="185"/>
      <c r="T41" s="185"/>
      <c r="U41" s="185"/>
      <c r="V41" s="185"/>
      <c r="W41" s="185"/>
      <c r="X41" s="185"/>
      <c r="Y41" s="185"/>
      <c r="Z41" s="198"/>
      <c r="AA41" s="182"/>
      <c r="AB41" s="185"/>
      <c r="AC41" s="185"/>
      <c r="AD41" s="185"/>
      <c r="AE41" s="185"/>
      <c r="AF41" s="182"/>
      <c r="AG41" s="182"/>
      <c r="AH41" s="182"/>
      <c r="AI41" s="185"/>
      <c r="AJ41" s="185"/>
      <c r="AK41" s="185"/>
      <c r="AL41" s="182"/>
      <c r="AM41" s="182"/>
      <c r="AN41" s="182"/>
      <c r="AO41" s="182"/>
      <c r="AP41" s="185"/>
      <c r="AQ41" s="185"/>
      <c r="AR41" s="182"/>
      <c r="AS41" s="182"/>
      <c r="AT41" s="182"/>
      <c r="AU41" s="182"/>
    </row>
    <row r="42" spans="2:47" s="183" customFormat="1" ht="12.6" customHeight="1">
      <c r="B42" s="198"/>
      <c r="C42" s="185"/>
      <c r="D42" s="199"/>
      <c r="E42" s="185"/>
      <c r="F42" s="185"/>
      <c r="G42" s="185"/>
      <c r="H42" s="185"/>
      <c r="I42" s="185"/>
      <c r="J42" s="185"/>
      <c r="K42" s="185"/>
      <c r="L42" s="185"/>
      <c r="M42" s="185"/>
      <c r="N42" s="185"/>
      <c r="O42" s="185"/>
      <c r="P42" s="185"/>
      <c r="Q42" s="185"/>
      <c r="R42" s="185"/>
      <c r="S42" s="185"/>
      <c r="T42" s="185"/>
      <c r="U42" s="185"/>
      <c r="V42" s="185"/>
      <c r="W42" s="185"/>
      <c r="X42" s="185"/>
      <c r="Y42" s="185"/>
      <c r="Z42" s="198"/>
      <c r="AA42" s="182"/>
      <c r="AB42" s="185"/>
      <c r="AC42" s="185"/>
      <c r="AD42" s="185"/>
      <c r="AE42" s="185"/>
      <c r="AF42" s="182"/>
      <c r="AG42" s="182"/>
      <c r="AH42" s="182"/>
      <c r="AI42" s="185"/>
      <c r="AJ42" s="185"/>
      <c r="AK42" s="185"/>
      <c r="AL42" s="182"/>
      <c r="AM42" s="182"/>
      <c r="AN42" s="182"/>
      <c r="AO42" s="182"/>
      <c r="AP42" s="185"/>
      <c r="AQ42" s="185"/>
      <c r="AR42" s="182"/>
      <c r="AS42" s="182"/>
      <c r="AT42" s="182"/>
      <c r="AU42" s="182"/>
    </row>
    <row r="43" spans="2:47" s="183" customFormat="1" ht="12.6" customHeight="1">
      <c r="B43" s="198"/>
      <c r="C43" s="185"/>
      <c r="D43" s="199"/>
      <c r="E43" s="185"/>
      <c r="F43" s="185"/>
      <c r="G43" s="185"/>
      <c r="H43" s="185"/>
      <c r="I43" s="185"/>
      <c r="J43" s="185"/>
      <c r="K43" s="185"/>
      <c r="L43" s="185"/>
      <c r="M43" s="185"/>
      <c r="N43" s="185"/>
      <c r="O43" s="185"/>
      <c r="P43" s="185"/>
      <c r="Q43" s="185"/>
      <c r="R43" s="185"/>
      <c r="S43" s="185"/>
      <c r="T43" s="185"/>
      <c r="U43" s="185"/>
      <c r="V43" s="185"/>
      <c r="W43" s="185"/>
      <c r="X43" s="185"/>
      <c r="Y43" s="185"/>
      <c r="Z43" s="198"/>
      <c r="AA43" s="182"/>
      <c r="AB43" s="185"/>
      <c r="AC43" s="185"/>
      <c r="AD43" s="185"/>
      <c r="AE43" s="185"/>
      <c r="AF43" s="182"/>
      <c r="AG43" s="182"/>
      <c r="AH43" s="182"/>
      <c r="AI43" s="185"/>
      <c r="AJ43" s="185"/>
      <c r="AK43" s="185"/>
      <c r="AL43" s="182"/>
      <c r="AM43" s="182"/>
      <c r="AN43" s="182"/>
      <c r="AO43" s="182"/>
      <c r="AP43" s="185"/>
      <c r="AQ43" s="185"/>
      <c r="AR43" s="182"/>
      <c r="AS43" s="182"/>
      <c r="AT43" s="182"/>
      <c r="AU43" s="182"/>
    </row>
    <row r="44" spans="2:47" s="183" customFormat="1" ht="11.65" customHeight="1">
      <c r="B44" s="198"/>
      <c r="C44" s="185"/>
      <c r="D44" s="199"/>
      <c r="E44" s="185"/>
      <c r="F44" s="185"/>
      <c r="G44" s="185"/>
      <c r="H44" s="185"/>
      <c r="I44" s="185"/>
      <c r="J44" s="185"/>
      <c r="K44" s="185"/>
      <c r="L44" s="185"/>
      <c r="M44" s="185"/>
      <c r="N44" s="185"/>
      <c r="O44" s="185"/>
      <c r="P44" s="185"/>
      <c r="Q44" s="185"/>
      <c r="R44" s="185"/>
      <c r="S44" s="185"/>
      <c r="T44" s="185"/>
      <c r="U44" s="185"/>
      <c r="V44" s="185"/>
      <c r="W44" s="185"/>
      <c r="X44" s="185"/>
      <c r="Y44" s="185"/>
      <c r="Z44" s="198"/>
      <c r="AA44" s="182"/>
      <c r="AB44" s="185"/>
      <c r="AC44" s="185"/>
      <c r="AD44" s="185"/>
      <c r="AE44" s="185"/>
      <c r="AF44" s="182"/>
      <c r="AG44" s="182"/>
      <c r="AH44" s="182"/>
      <c r="AI44" s="185"/>
      <c r="AJ44" s="185"/>
      <c r="AK44" s="185"/>
      <c r="AL44" s="182"/>
      <c r="AM44" s="182"/>
      <c r="AN44" s="182"/>
      <c r="AO44" s="182"/>
      <c r="AP44" s="185"/>
      <c r="AQ44" s="185"/>
      <c r="AR44" s="182"/>
      <c r="AS44" s="182"/>
      <c r="AT44" s="182"/>
      <c r="AU44" s="182"/>
    </row>
    <row r="45" spans="2:47" s="183" customFormat="1" ht="11.65" customHeight="1">
      <c r="B45" s="198"/>
      <c r="C45" s="185"/>
      <c r="D45" s="199"/>
      <c r="E45" s="185"/>
      <c r="F45" s="185"/>
      <c r="G45" s="185"/>
      <c r="H45" s="185"/>
      <c r="I45" s="185"/>
      <c r="J45" s="185"/>
      <c r="K45" s="185"/>
      <c r="L45" s="185"/>
      <c r="M45" s="185"/>
      <c r="N45" s="185"/>
      <c r="O45" s="185"/>
      <c r="P45" s="185"/>
      <c r="Q45" s="185"/>
      <c r="R45" s="185"/>
      <c r="S45" s="185"/>
      <c r="T45" s="185"/>
      <c r="U45" s="185"/>
      <c r="V45" s="185"/>
      <c r="W45" s="185"/>
      <c r="X45" s="185"/>
      <c r="Y45" s="185"/>
      <c r="Z45" s="198"/>
      <c r="AA45" s="182"/>
      <c r="AB45" s="185"/>
      <c r="AC45" s="185"/>
      <c r="AD45" s="185"/>
      <c r="AE45" s="185"/>
      <c r="AF45" s="182"/>
      <c r="AG45" s="182"/>
      <c r="AH45" s="182"/>
      <c r="AI45" s="185"/>
      <c r="AJ45" s="185"/>
      <c r="AK45" s="185"/>
      <c r="AL45" s="182"/>
      <c r="AM45" s="182"/>
      <c r="AN45" s="182"/>
      <c r="AO45" s="182"/>
      <c r="AP45" s="185"/>
      <c r="AQ45" s="185"/>
      <c r="AR45" s="182"/>
      <c r="AS45" s="182"/>
      <c r="AT45" s="182"/>
      <c r="AU45" s="182"/>
    </row>
    <row r="46" spans="2:47" s="183" customFormat="1" ht="14.1" customHeight="1">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98"/>
      <c r="AA46" s="182"/>
      <c r="AB46" s="185"/>
      <c r="AC46" s="185"/>
      <c r="AD46" s="185"/>
      <c r="AE46" s="185"/>
      <c r="AF46" s="182"/>
      <c r="AG46" s="182"/>
      <c r="AH46" s="182"/>
      <c r="AI46" s="185"/>
      <c r="AJ46" s="185"/>
      <c r="AK46" s="185"/>
      <c r="AL46" s="182"/>
      <c r="AM46" s="182"/>
      <c r="AN46" s="182"/>
      <c r="AO46" s="182"/>
      <c r="AP46" s="185"/>
      <c r="AQ46" s="185"/>
      <c r="AR46" s="182"/>
      <c r="AS46" s="182"/>
      <c r="AT46" s="182"/>
      <c r="AU46" s="182"/>
    </row>
    <row r="47" spans="2:47" s="183" customFormat="1" ht="11.65" customHeight="1">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98"/>
      <c r="AA47" s="182"/>
      <c r="AB47" s="185"/>
      <c r="AC47" s="185"/>
      <c r="AD47" s="185"/>
      <c r="AE47" s="185"/>
      <c r="AF47" s="182"/>
      <c r="AG47" s="182"/>
      <c r="AH47" s="182"/>
      <c r="AI47" s="185"/>
      <c r="AJ47" s="185"/>
      <c r="AK47" s="185"/>
      <c r="AL47" s="182"/>
      <c r="AM47" s="182"/>
      <c r="AN47" s="182"/>
      <c r="AO47" s="182"/>
      <c r="AP47" s="185"/>
      <c r="AQ47" s="185"/>
      <c r="AR47" s="182"/>
      <c r="AS47" s="182"/>
      <c r="AT47" s="182"/>
      <c r="AU47" s="182"/>
    </row>
    <row r="48" spans="2:47" s="183" customFormat="1" ht="11.65" customHeight="1">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98"/>
      <c r="AA48" s="182"/>
      <c r="AB48" s="185"/>
      <c r="AC48" s="185"/>
      <c r="AD48" s="185"/>
      <c r="AE48" s="185"/>
      <c r="AF48" s="182"/>
      <c r="AG48" s="182"/>
      <c r="AH48" s="182"/>
      <c r="AI48" s="185"/>
      <c r="AJ48" s="185"/>
      <c r="AK48" s="185"/>
      <c r="AL48" s="182"/>
      <c r="AM48" s="182"/>
      <c r="AN48" s="182"/>
      <c r="AO48" s="182"/>
      <c r="AP48" s="185"/>
      <c r="AQ48" s="185"/>
      <c r="AR48" s="182"/>
      <c r="AS48" s="182"/>
      <c r="AT48" s="182"/>
      <c r="AU48" s="182"/>
    </row>
    <row r="49" spans="3:47" s="183" customFormat="1" ht="11.65" customHeight="1">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98"/>
      <c r="AA49" s="182"/>
      <c r="AB49" s="185"/>
      <c r="AC49" s="185"/>
      <c r="AD49" s="185"/>
      <c r="AE49" s="185"/>
      <c r="AF49" s="182"/>
      <c r="AG49" s="182"/>
      <c r="AH49" s="182"/>
      <c r="AI49" s="185"/>
      <c r="AJ49" s="185"/>
      <c r="AK49" s="185"/>
      <c r="AL49" s="182"/>
      <c r="AM49" s="182"/>
      <c r="AN49" s="182"/>
      <c r="AO49" s="182"/>
      <c r="AP49" s="185"/>
      <c r="AQ49" s="185"/>
      <c r="AR49" s="182"/>
      <c r="AS49" s="182"/>
      <c r="AT49" s="182"/>
      <c r="AU49" s="182"/>
    </row>
  </sheetData>
  <sheetProtection selectLockedCells="1" selectUnlockedCells="1"/>
  <mergeCells count="47">
    <mergeCell ref="C11:C12"/>
    <mergeCell ref="D11:D12"/>
    <mergeCell ref="E11:G11"/>
    <mergeCell ref="H11:J11"/>
    <mergeCell ref="K11:M11"/>
    <mergeCell ref="B11:B12"/>
    <mergeCell ref="C2:Q4"/>
    <mergeCell ref="C5:Q6"/>
    <mergeCell ref="R2:AI4"/>
    <mergeCell ref="R5:AI6"/>
    <mergeCell ref="V11:V12"/>
    <mergeCell ref="W11:W12"/>
    <mergeCell ref="AC11:AC12"/>
    <mergeCell ref="AD11:AD12"/>
    <mergeCell ref="B10:D10"/>
    <mergeCell ref="E10:T10"/>
    <mergeCell ref="B7:C7"/>
    <mergeCell ref="AA7:AB7"/>
    <mergeCell ref="AC7:AJ7"/>
    <mergeCell ref="B9:AT9"/>
    <mergeCell ref="AJ2:AT2"/>
    <mergeCell ref="U10:AT10"/>
    <mergeCell ref="D7:Z7"/>
    <mergeCell ref="X11:Y11"/>
    <mergeCell ref="Z11:Z12"/>
    <mergeCell ref="AA11:AA12"/>
    <mergeCell ref="AB11:AB12"/>
    <mergeCell ref="N11:P11"/>
    <mergeCell ref="Q11:S11"/>
    <mergeCell ref="U11:U12"/>
    <mergeCell ref="AR11:AR12"/>
    <mergeCell ref="AS11:AS12"/>
    <mergeCell ref="AT11:AT12"/>
    <mergeCell ref="AE11:AE12"/>
    <mergeCell ref="AF11:AH11"/>
    <mergeCell ref="AI11:AI12"/>
    <mergeCell ref="AJ11:AJ12"/>
    <mergeCell ref="AK11:AQ11"/>
    <mergeCell ref="AK7:AL7"/>
    <mergeCell ref="AM7:AT7"/>
    <mergeCell ref="B8:C8"/>
    <mergeCell ref="D8:AL8"/>
    <mergeCell ref="AN8:AT8"/>
    <mergeCell ref="B2:B6"/>
    <mergeCell ref="AJ3:AT3"/>
    <mergeCell ref="AJ4:AT4"/>
    <mergeCell ref="AJ5:AT6"/>
  </mergeCells>
  <conditionalFormatting sqref="M18:M21 J18:J21">
    <cfRule type="cellIs" dxfId="121" priority="198" stopIfTrue="1" operator="between">
      <formula>0.9</formula>
      <formula>1.05</formula>
    </cfRule>
    <cfRule type="cellIs" dxfId="120" priority="199" stopIfTrue="1" operator="between">
      <formula>0.7</formula>
      <formula>0.8999</formula>
    </cfRule>
    <cfRule type="cellIs" dxfId="119" priority="200" stopIfTrue="1" operator="between">
      <formula>0</formula>
      <formula>0.699</formula>
    </cfRule>
    <cfRule type="cellIs" dxfId="118" priority="201" stopIfTrue="1" operator="greaterThan">
      <formula>1.05</formula>
    </cfRule>
  </conditionalFormatting>
  <conditionalFormatting sqref="S13:S21">
    <cfRule type="cellIs" dxfId="117" priority="157" stopIfTrue="1" operator="between">
      <formula>0.9</formula>
      <formula>1</formula>
    </cfRule>
    <cfRule type="cellIs" dxfId="116" priority="158" stopIfTrue="1" operator="between">
      <formula>0.7</formula>
      <formula>0.8999</formula>
    </cfRule>
    <cfRule type="cellIs" dxfId="115" priority="159" stopIfTrue="1" operator="between">
      <formula>0</formula>
      <formula>0.699</formula>
    </cfRule>
  </conditionalFormatting>
  <conditionalFormatting sqref="J13:J17">
    <cfRule type="cellIs" dxfId="114" priority="164" stopIfTrue="1" operator="between">
      <formula>0.9</formula>
      <formula>1.05</formula>
    </cfRule>
    <cfRule type="cellIs" dxfId="113" priority="165" stopIfTrue="1" operator="between">
      <formula>0.7</formula>
      <formula>0.8999</formula>
    </cfRule>
    <cfRule type="cellIs" dxfId="112" priority="166" stopIfTrue="1" operator="between">
      <formula>0</formula>
      <formula>0.699</formula>
    </cfRule>
    <cfRule type="cellIs" dxfId="111" priority="167" stopIfTrue="1" operator="greaterThan">
      <formula>1.05</formula>
    </cfRule>
  </conditionalFormatting>
  <conditionalFormatting sqref="M13:M17">
    <cfRule type="cellIs" dxfId="110" priority="168" stopIfTrue="1" operator="between">
      <formula>0.9</formula>
      <formula>1.05</formula>
    </cfRule>
    <cfRule type="cellIs" dxfId="109" priority="169" stopIfTrue="1" operator="between">
      <formula>0.7</formula>
      <formula>0.8999</formula>
    </cfRule>
    <cfRule type="cellIs" dxfId="108" priority="170" stopIfTrue="1" operator="between">
      <formula>0</formula>
      <formula>0.699</formula>
    </cfRule>
    <cfRule type="cellIs" dxfId="107" priority="171" stopIfTrue="1" operator="greaterThan">
      <formula>1.05</formula>
    </cfRule>
  </conditionalFormatting>
  <conditionalFormatting sqref="P14:P15 P20:P21">
    <cfRule type="cellIs" dxfId="106" priority="172" stopIfTrue="1" operator="between">
      <formula>0.9</formula>
      <formula>1.05</formula>
    </cfRule>
    <cfRule type="cellIs" dxfId="105" priority="173" stopIfTrue="1" operator="between">
      <formula>0.7</formula>
      <formula>0.8999</formula>
    </cfRule>
    <cfRule type="cellIs" dxfId="104" priority="174" stopIfTrue="1" operator="between">
      <formula>0</formula>
      <formula>0.699</formula>
    </cfRule>
    <cfRule type="cellIs" dxfId="103" priority="175" stopIfTrue="1" operator="greaterThan">
      <formula>1.05</formula>
    </cfRule>
  </conditionalFormatting>
  <conditionalFormatting sqref="S13:S21">
    <cfRule type="cellIs" dxfId="102" priority="176" stopIfTrue="1" operator="between">
      <formula>0.9</formula>
      <formula>1</formula>
    </cfRule>
    <cfRule type="cellIs" dxfId="101" priority="177" stopIfTrue="1" operator="between">
      <formula>0.7</formula>
      <formula>0.8999</formula>
    </cfRule>
    <cfRule type="cellIs" dxfId="100" priority="178" stopIfTrue="1" operator="between">
      <formula>0</formula>
      <formula>0.699</formula>
    </cfRule>
  </conditionalFormatting>
  <conditionalFormatting sqref="J13:J17">
    <cfRule type="cellIs" dxfId="99" priority="183" stopIfTrue="1" operator="between">
      <formula>0.9</formula>
      <formula>1.05</formula>
    </cfRule>
    <cfRule type="cellIs" dxfId="98" priority="184" stopIfTrue="1" operator="between">
      <formula>0.7</formula>
      <formula>0.8999</formula>
    </cfRule>
    <cfRule type="cellIs" dxfId="97" priority="185" stopIfTrue="1" operator="between">
      <formula>0</formula>
      <formula>0.699</formula>
    </cfRule>
    <cfRule type="cellIs" dxfId="96" priority="186" stopIfTrue="1" operator="greaterThan">
      <formula>1.05</formula>
    </cfRule>
  </conditionalFormatting>
  <conditionalFormatting sqref="M13:M17">
    <cfRule type="cellIs" dxfId="95" priority="187" stopIfTrue="1" operator="between">
      <formula>0.9</formula>
      <formula>1.05</formula>
    </cfRule>
    <cfRule type="cellIs" dxfId="94" priority="188" stopIfTrue="1" operator="between">
      <formula>0.7</formula>
      <formula>0.8999</formula>
    </cfRule>
    <cfRule type="cellIs" dxfId="93" priority="189" stopIfTrue="1" operator="between">
      <formula>0</formula>
      <formula>0.699</formula>
    </cfRule>
    <cfRule type="cellIs" dxfId="92" priority="190" stopIfTrue="1" operator="greaterThan">
      <formula>1.05</formula>
    </cfRule>
  </conditionalFormatting>
  <conditionalFormatting sqref="P14:P15 P20:P21">
    <cfRule type="cellIs" dxfId="91" priority="191" stopIfTrue="1" operator="between">
      <formula>0.9</formula>
      <formula>1.05</formula>
    </cfRule>
    <cfRule type="cellIs" dxfId="90" priority="192" stopIfTrue="1" operator="between">
      <formula>0.7</formula>
      <formula>0.8999</formula>
    </cfRule>
    <cfRule type="cellIs" dxfId="89" priority="193" stopIfTrue="1" operator="between">
      <formula>0</formula>
      <formula>0.699</formula>
    </cfRule>
    <cfRule type="cellIs" dxfId="88" priority="194" stopIfTrue="1" operator="greaterThan">
      <formula>1.05</formula>
    </cfRule>
  </conditionalFormatting>
  <conditionalFormatting sqref="H20:S21 Q16:S19 H16:O19 H14:S15 H13:O13 Q13:S13">
    <cfRule type="colorScale" priority="147">
      <colorScale>
        <cfvo type="min"/>
        <cfvo type="max"/>
        <color theme="0"/>
        <color theme="0"/>
      </colorScale>
    </cfRule>
    <cfRule type="colorScale" priority="156">
      <colorScale>
        <cfvo type="min"/>
        <cfvo type="max"/>
        <color theme="0"/>
        <color theme="0"/>
      </colorScale>
    </cfRule>
  </conditionalFormatting>
  <conditionalFormatting sqref="G13">
    <cfRule type="cellIs" dxfId="87" priority="67" stopIfTrue="1" operator="between">
      <formula>0.9</formula>
      <formula>1.05</formula>
    </cfRule>
    <cfRule type="cellIs" dxfId="86" priority="68" stopIfTrue="1" operator="between">
      <formula>0.7</formula>
      <formula>0.8999</formula>
    </cfRule>
    <cfRule type="cellIs" dxfId="85" priority="69" stopIfTrue="1" operator="between">
      <formula>0</formula>
      <formula>0.699</formula>
    </cfRule>
    <cfRule type="cellIs" dxfId="84" priority="70" stopIfTrue="1" operator="greaterThan">
      <formula>1.05</formula>
    </cfRule>
  </conditionalFormatting>
  <conditionalFormatting sqref="G13">
    <cfRule type="cellIs" dxfId="83" priority="71" stopIfTrue="1" operator="between">
      <formula>0.9</formula>
      <formula>1.05</formula>
    </cfRule>
    <cfRule type="cellIs" dxfId="82" priority="72" stopIfTrue="1" operator="between">
      <formula>0.7</formula>
      <formula>0.8999</formula>
    </cfRule>
    <cfRule type="cellIs" dxfId="81" priority="73" stopIfTrue="1" operator="between">
      <formula>0</formula>
      <formula>0.699</formula>
    </cfRule>
    <cfRule type="cellIs" dxfId="80" priority="74" stopIfTrue="1" operator="greaterThan">
      <formula>1.05</formula>
    </cfRule>
  </conditionalFormatting>
  <conditionalFormatting sqref="G13">
    <cfRule type="colorScale" priority="65">
      <colorScale>
        <cfvo type="min"/>
        <cfvo type="max"/>
        <color theme="0"/>
        <color theme="0"/>
      </colorScale>
    </cfRule>
    <cfRule type="colorScale" priority="66">
      <colorScale>
        <cfvo type="min"/>
        <cfvo type="max"/>
        <color theme="0"/>
        <color theme="0"/>
      </colorScale>
    </cfRule>
  </conditionalFormatting>
  <conditionalFormatting sqref="G14">
    <cfRule type="cellIs" dxfId="79" priority="57" stopIfTrue="1" operator="between">
      <formula>0.9</formula>
      <formula>1.05</formula>
    </cfRule>
    <cfRule type="cellIs" dxfId="78" priority="58" stopIfTrue="1" operator="between">
      <formula>0.7</formula>
      <formula>0.8999</formula>
    </cfRule>
    <cfRule type="cellIs" dxfId="77" priority="59" stopIfTrue="1" operator="between">
      <formula>0</formula>
      <formula>0.699</formula>
    </cfRule>
    <cfRule type="cellIs" dxfId="76" priority="60" stopIfTrue="1" operator="greaterThan">
      <formula>1.05</formula>
    </cfRule>
  </conditionalFormatting>
  <conditionalFormatting sqref="G14">
    <cfRule type="cellIs" dxfId="75" priority="61" stopIfTrue="1" operator="between">
      <formula>0.9</formula>
      <formula>1.05</formula>
    </cfRule>
    <cfRule type="cellIs" dxfId="74" priority="62" stopIfTrue="1" operator="between">
      <formula>0.7</formula>
      <formula>0.8999</formula>
    </cfRule>
    <cfRule type="cellIs" dxfId="73" priority="63" stopIfTrue="1" operator="between">
      <formula>0</formula>
      <formula>0.699</formula>
    </cfRule>
    <cfRule type="cellIs" dxfId="72" priority="64" stopIfTrue="1" operator="greaterThan">
      <formula>1.05</formula>
    </cfRule>
  </conditionalFormatting>
  <conditionalFormatting sqref="G14">
    <cfRule type="colorScale" priority="55">
      <colorScale>
        <cfvo type="min"/>
        <cfvo type="max"/>
        <color theme="0"/>
        <color theme="0"/>
      </colorScale>
    </cfRule>
    <cfRule type="colorScale" priority="56">
      <colorScale>
        <cfvo type="min"/>
        <cfvo type="max"/>
        <color theme="0"/>
        <color theme="0"/>
      </colorScale>
    </cfRule>
  </conditionalFormatting>
  <conditionalFormatting sqref="G15">
    <cfRule type="cellIs" dxfId="71" priority="47" stopIfTrue="1" operator="between">
      <formula>0.9</formula>
      <formula>1.05</formula>
    </cfRule>
    <cfRule type="cellIs" dxfId="70" priority="48" stopIfTrue="1" operator="between">
      <formula>0.7</formula>
      <formula>0.8999</formula>
    </cfRule>
    <cfRule type="cellIs" dxfId="69" priority="49" stopIfTrue="1" operator="between">
      <formula>0</formula>
      <formula>0.699</formula>
    </cfRule>
    <cfRule type="cellIs" dxfId="68" priority="50" stopIfTrue="1" operator="greaterThan">
      <formula>1.05</formula>
    </cfRule>
  </conditionalFormatting>
  <conditionalFormatting sqref="G15">
    <cfRule type="cellIs" dxfId="67" priority="51" stopIfTrue="1" operator="between">
      <formula>0.9</formula>
      <formula>1.05</formula>
    </cfRule>
    <cfRule type="cellIs" dxfId="66" priority="52" stopIfTrue="1" operator="between">
      <formula>0.7</formula>
      <formula>0.8999</formula>
    </cfRule>
    <cfRule type="cellIs" dxfId="65" priority="53" stopIfTrue="1" operator="between">
      <formula>0</formula>
      <formula>0.699</formula>
    </cfRule>
    <cfRule type="cellIs" dxfId="64" priority="54" stopIfTrue="1" operator="greaterThan">
      <formula>1.05</formula>
    </cfRule>
  </conditionalFormatting>
  <conditionalFormatting sqref="G15">
    <cfRule type="colorScale" priority="45">
      <colorScale>
        <cfvo type="min"/>
        <cfvo type="max"/>
        <color theme="0"/>
        <color theme="0"/>
      </colorScale>
    </cfRule>
    <cfRule type="colorScale" priority="46">
      <colorScale>
        <cfvo type="min"/>
        <cfvo type="max"/>
        <color theme="0"/>
        <color theme="0"/>
      </colorScale>
    </cfRule>
  </conditionalFormatting>
  <conditionalFormatting sqref="G17">
    <cfRule type="cellIs" dxfId="63" priority="37" stopIfTrue="1" operator="between">
      <formula>0.9</formula>
      <formula>1.05</formula>
    </cfRule>
    <cfRule type="cellIs" dxfId="62" priority="38" stopIfTrue="1" operator="between">
      <formula>0.7</formula>
      <formula>0.8999</formula>
    </cfRule>
    <cfRule type="cellIs" dxfId="61" priority="39" stopIfTrue="1" operator="between">
      <formula>0</formula>
      <formula>0.699</formula>
    </cfRule>
    <cfRule type="cellIs" dxfId="60" priority="40" stopIfTrue="1" operator="greaterThan">
      <formula>1.05</formula>
    </cfRule>
  </conditionalFormatting>
  <conditionalFormatting sqref="G17">
    <cfRule type="cellIs" dxfId="59" priority="41" stopIfTrue="1" operator="between">
      <formula>0.9</formula>
      <formula>1.05</formula>
    </cfRule>
    <cfRule type="cellIs" dxfId="58" priority="42" stopIfTrue="1" operator="between">
      <formula>0.7</formula>
      <formula>0.8999</formula>
    </cfRule>
    <cfRule type="cellIs" dxfId="57" priority="43" stopIfTrue="1" operator="between">
      <formula>0</formula>
      <formula>0.699</formula>
    </cfRule>
    <cfRule type="cellIs" dxfId="56" priority="44" stopIfTrue="1" operator="greaterThan">
      <formula>1.05</formula>
    </cfRule>
  </conditionalFormatting>
  <conditionalFormatting sqref="G17">
    <cfRule type="colorScale" priority="35">
      <colorScale>
        <cfvo type="min"/>
        <cfvo type="max"/>
        <color theme="0"/>
        <color theme="0"/>
      </colorScale>
    </cfRule>
    <cfRule type="colorScale" priority="36">
      <colorScale>
        <cfvo type="min"/>
        <cfvo type="max"/>
        <color theme="0"/>
        <color theme="0"/>
      </colorScale>
    </cfRule>
  </conditionalFormatting>
  <conditionalFormatting sqref="G20">
    <cfRule type="cellIs" dxfId="55" priority="27" stopIfTrue="1" operator="between">
      <formula>0.9</formula>
      <formula>1.05</formula>
    </cfRule>
    <cfRule type="cellIs" dxfId="54" priority="28" stopIfTrue="1" operator="between">
      <formula>0.7</formula>
      <formula>0.8999</formula>
    </cfRule>
    <cfRule type="cellIs" dxfId="53" priority="29" stopIfTrue="1" operator="between">
      <formula>0</formula>
      <formula>0.699</formula>
    </cfRule>
    <cfRule type="cellIs" dxfId="52" priority="30" stopIfTrue="1" operator="greaterThan">
      <formula>1.05</formula>
    </cfRule>
  </conditionalFormatting>
  <conditionalFormatting sqref="G20">
    <cfRule type="cellIs" dxfId="51" priority="31" stopIfTrue="1" operator="between">
      <formula>0.9</formula>
      <formula>1.05</formula>
    </cfRule>
    <cfRule type="cellIs" dxfId="50" priority="32" stopIfTrue="1" operator="between">
      <formula>0.7</formula>
      <formula>0.8999</formula>
    </cfRule>
    <cfRule type="cellIs" dxfId="49" priority="33" stopIfTrue="1" operator="between">
      <formula>0</formula>
      <formula>0.699</formula>
    </cfRule>
    <cfRule type="cellIs" dxfId="48" priority="34" stopIfTrue="1" operator="greaterThan">
      <formula>1.05</formula>
    </cfRule>
  </conditionalFormatting>
  <conditionalFormatting sqref="G20">
    <cfRule type="colorScale" priority="25">
      <colorScale>
        <cfvo type="min"/>
        <cfvo type="max"/>
        <color theme="0"/>
        <color theme="0"/>
      </colorScale>
    </cfRule>
    <cfRule type="colorScale" priority="26">
      <colorScale>
        <cfvo type="min"/>
        <cfvo type="max"/>
        <color theme="0"/>
        <color theme="0"/>
      </colorScale>
    </cfRule>
  </conditionalFormatting>
  <conditionalFormatting sqref="G21">
    <cfRule type="cellIs" dxfId="47" priority="17" stopIfTrue="1" operator="between">
      <formula>0.9</formula>
      <formula>1.05</formula>
    </cfRule>
    <cfRule type="cellIs" dxfId="46" priority="18" stopIfTrue="1" operator="between">
      <formula>0.7</formula>
      <formula>0.8999</formula>
    </cfRule>
    <cfRule type="cellIs" dxfId="45" priority="19" stopIfTrue="1" operator="between">
      <formula>0</formula>
      <formula>0.699</formula>
    </cfRule>
    <cfRule type="cellIs" dxfId="44" priority="20" stopIfTrue="1" operator="greaterThan">
      <formula>1.05</formula>
    </cfRule>
  </conditionalFormatting>
  <conditionalFormatting sqref="G21">
    <cfRule type="cellIs" dxfId="43" priority="21" stopIfTrue="1" operator="between">
      <formula>0.9</formula>
      <formula>1.05</formula>
    </cfRule>
    <cfRule type="cellIs" dxfId="42" priority="22" stopIfTrue="1" operator="between">
      <formula>0.7</formula>
      <formula>0.8999</formula>
    </cfRule>
    <cfRule type="cellIs" dxfId="41" priority="23" stopIfTrue="1" operator="between">
      <formula>0</formula>
      <formula>0.699</formula>
    </cfRule>
    <cfRule type="cellIs" dxfId="40" priority="24" stopIfTrue="1" operator="greaterThan">
      <formula>1.05</formula>
    </cfRule>
  </conditionalFormatting>
  <conditionalFormatting sqref="G21">
    <cfRule type="colorScale" priority="15">
      <colorScale>
        <cfvo type="min"/>
        <cfvo type="max"/>
        <color theme="0"/>
        <color theme="0"/>
      </colorScale>
    </cfRule>
    <cfRule type="colorScale" priority="16">
      <colorScale>
        <cfvo type="min"/>
        <cfvo type="max"/>
        <color theme="0"/>
        <color theme="0"/>
      </colorScale>
    </cfRule>
  </conditionalFormatting>
  <dataValidations count="10">
    <dataValidation operator="equal" allowBlank="1" showErrorMessage="1" sqref="AK7">
      <formula1>0</formula1>
      <formula2>0</formula2>
    </dataValidation>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27:AB49">
      <formula1>"Alcaldía Local,Central,Sectorial,"</formula1>
      <formula2>0</formula2>
    </dataValidation>
    <dataValidation type="list" operator="equal" allowBlank="1" showErrorMessage="1" sqref="AC27:AC49">
      <formula1>"Coeficiente,Índice o razón,Porcentaje,Tasa,Valor absoluto"</formula1>
      <formula2>0</formula2>
    </dataValidation>
    <dataValidation type="list" operator="equal" allowBlank="1" showErrorMessage="1" sqref="AD27:AD49">
      <formula1>"Diario,Semanal,Mensual,Bimestral ,Trimestral,Semestral ,Anual"</formula1>
      <formula2>0</formula2>
    </dataValidation>
    <dataValidation type="list" operator="equal" allowBlank="1" showErrorMessage="1" sqref="AE27:AE49">
      <formula1>"Alta ,Media ,Baja"</formula1>
      <formula2>0</formula2>
    </dataValidation>
    <dataValidation type="list" operator="equal" allowBlank="1" showErrorMessage="1" sqref="AI27:AI49">
      <formula1>"Gestión"</formula1>
      <formula2>0</formula2>
    </dataValidation>
    <dataValidation type="list" operator="equal" allowBlank="1" showErrorMessage="1" sqref="AJ27: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16"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FINANCIERA\[POA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FINANCIERA\[POA 2023.xlsx]datos'!#REF!</xm:f>
          </x14:formula1>
          <xm:sqref>D7:Z7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2"/>
  <sheetViews>
    <sheetView showGridLines="0" view="pageBreakPreview" zoomScale="60" zoomScaleNormal="20" workbookViewId="0">
      <selection activeCell="DK138" sqref="DK138"/>
    </sheetView>
  </sheetViews>
  <sheetFormatPr baseColWidth="10" defaultColWidth="20.5703125" defaultRowHeight="12.75" customHeight="1"/>
  <cols>
    <col min="1" max="1" width="4.7109375" customWidth="1"/>
    <col min="2" max="2" width="20.140625" style="73" customWidth="1"/>
    <col min="3" max="3" width="43.28515625" style="73" customWidth="1"/>
    <col min="4" max="4" width="9.140625" style="73" customWidth="1"/>
    <col min="5" max="5" width="8.42578125" style="73" customWidth="1"/>
    <col min="6" max="6" width="9.5703125" style="73" customWidth="1"/>
    <col min="7" max="7" width="16.7109375" style="73" customWidth="1"/>
    <col min="8" max="8" width="9.5703125" style="73" customWidth="1"/>
    <col min="9" max="9" width="8" style="73" customWidth="1"/>
    <col min="10" max="10" width="16.5703125" style="73" customWidth="1"/>
    <col min="11" max="11" width="11" style="73" customWidth="1"/>
    <col min="12" max="13" width="12" style="73" customWidth="1"/>
    <col min="14" max="14" width="10.140625" style="73" customWidth="1"/>
    <col min="15" max="15" width="10.7109375" style="73" customWidth="1"/>
    <col min="16" max="16" width="10.85546875" style="73" customWidth="1"/>
    <col min="17" max="17" width="11" style="73" customWidth="1"/>
    <col min="18" max="18" width="13" style="73" customWidth="1"/>
    <col min="19" max="19" width="11.5703125" style="73" customWidth="1"/>
    <col min="20" max="20" width="11" style="73" customWidth="1"/>
    <col min="21" max="21" width="23.140625" style="73" customWidth="1"/>
    <col min="22" max="22" width="26.85546875" style="73" customWidth="1"/>
    <col min="23" max="25" width="20.5703125" style="73" customWidth="1"/>
    <col min="26" max="36" width="20.5703125" style="74" customWidth="1"/>
    <col min="37" max="37" width="26.7109375" style="74" customWidth="1"/>
    <col min="38" max="38" width="45.7109375" style="74" customWidth="1"/>
    <col min="39" max="39" width="25.42578125" style="74" customWidth="1"/>
    <col min="40" max="40" width="49.28515625" style="74" customWidth="1"/>
    <col min="41" max="41" width="40" style="74" customWidth="1"/>
    <col min="42" max="42" width="25.85546875" style="74" customWidth="1"/>
    <col min="43" max="43" width="26.140625" style="74" customWidth="1"/>
    <col min="44" max="44" width="24.7109375" style="74" customWidth="1"/>
    <col min="45" max="46" width="20.5703125" style="74" customWidth="1"/>
    <col min="47" max="235" width="20.5703125" style="73" customWidth="1"/>
  </cols>
  <sheetData>
    <row r="1" spans="2:235" ht="12.75" customHeight="1" thickBot="1"/>
    <row r="2" spans="2:235" s="166" customFormat="1" ht="30.75" customHeight="1" thickBot="1">
      <c r="B2" s="856"/>
      <c r="C2" s="689" t="s">
        <v>34</v>
      </c>
      <c r="D2" s="690"/>
      <c r="E2" s="690"/>
      <c r="F2" s="690"/>
      <c r="G2" s="690"/>
      <c r="H2" s="690"/>
      <c r="I2" s="690"/>
      <c r="J2" s="690"/>
      <c r="K2" s="690"/>
      <c r="L2" s="690"/>
      <c r="M2" s="690"/>
      <c r="N2" s="690"/>
      <c r="O2" s="690"/>
      <c r="P2" s="690"/>
      <c r="Q2" s="691"/>
      <c r="R2" s="695" t="s">
        <v>35</v>
      </c>
      <c r="S2" s="696"/>
      <c r="T2" s="696"/>
      <c r="U2" s="696"/>
      <c r="V2" s="696"/>
      <c r="W2" s="696"/>
      <c r="X2" s="696"/>
      <c r="Y2" s="696"/>
      <c r="Z2" s="696"/>
      <c r="AA2" s="696"/>
      <c r="AB2" s="696"/>
      <c r="AC2" s="696"/>
      <c r="AD2" s="696"/>
      <c r="AE2" s="696"/>
      <c r="AF2" s="696"/>
      <c r="AG2" s="696"/>
      <c r="AH2" s="696"/>
      <c r="AI2" s="697"/>
      <c r="AJ2" s="710" t="s">
        <v>36</v>
      </c>
      <c r="AK2" s="711"/>
      <c r="AL2" s="711"/>
      <c r="AM2" s="711"/>
      <c r="AN2" s="711"/>
      <c r="AO2" s="711"/>
      <c r="AP2" s="711"/>
      <c r="AQ2" s="711"/>
      <c r="AR2" s="711"/>
      <c r="AS2" s="711"/>
      <c r="AT2" s="711"/>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CP2" s="167"/>
      <c r="CQ2" s="167"/>
      <c r="CR2" s="167"/>
      <c r="CS2" s="167"/>
      <c r="CT2" s="167"/>
      <c r="CU2" s="167"/>
      <c r="CV2" s="167"/>
      <c r="CW2" s="167"/>
      <c r="CX2" s="167"/>
      <c r="CY2" s="167"/>
      <c r="CZ2" s="167"/>
      <c r="DA2" s="167"/>
      <c r="DB2" s="167"/>
      <c r="DC2" s="167"/>
      <c r="DD2" s="167"/>
      <c r="DE2" s="167"/>
      <c r="DF2" s="167"/>
      <c r="DG2" s="167"/>
      <c r="DH2" s="167"/>
      <c r="DI2" s="167"/>
      <c r="DJ2" s="167"/>
      <c r="DK2" s="167"/>
      <c r="DL2" s="167"/>
      <c r="DM2" s="167"/>
      <c r="DN2" s="167"/>
      <c r="DO2" s="167"/>
      <c r="DP2" s="167"/>
      <c r="DQ2" s="167"/>
      <c r="DR2" s="167"/>
      <c r="DS2" s="167"/>
      <c r="DT2" s="167"/>
      <c r="DU2" s="167"/>
      <c r="DV2" s="167"/>
      <c r="DW2" s="167"/>
      <c r="DX2" s="167"/>
      <c r="DY2" s="167"/>
      <c r="DZ2" s="167"/>
      <c r="EA2" s="167"/>
      <c r="EB2" s="167"/>
      <c r="EC2" s="167"/>
      <c r="ED2" s="167"/>
      <c r="EE2" s="167"/>
      <c r="EF2" s="167"/>
      <c r="EG2" s="167"/>
      <c r="EH2" s="167"/>
      <c r="EI2" s="167"/>
      <c r="EJ2" s="167"/>
      <c r="EK2" s="167"/>
      <c r="EL2" s="167"/>
      <c r="EM2" s="167"/>
      <c r="EN2" s="167"/>
      <c r="EO2" s="167"/>
      <c r="EP2" s="167"/>
      <c r="EQ2" s="167"/>
      <c r="ER2" s="167"/>
      <c r="ES2" s="167"/>
      <c r="ET2" s="167"/>
      <c r="EU2" s="167"/>
      <c r="EV2" s="167"/>
      <c r="EW2" s="167"/>
      <c r="EX2" s="167"/>
      <c r="EY2" s="167"/>
      <c r="EZ2" s="167"/>
      <c r="FA2" s="167"/>
      <c r="FB2" s="167"/>
      <c r="FC2" s="167"/>
      <c r="FD2" s="167"/>
      <c r="FE2" s="167"/>
      <c r="FF2" s="167"/>
      <c r="FG2" s="167"/>
      <c r="FH2" s="167"/>
      <c r="FI2" s="167"/>
      <c r="FJ2" s="167"/>
      <c r="FK2" s="167"/>
      <c r="FL2" s="167"/>
      <c r="FM2" s="167"/>
      <c r="FN2" s="167"/>
      <c r="FO2" s="167"/>
      <c r="FP2" s="167"/>
      <c r="FQ2" s="167"/>
      <c r="FR2" s="167"/>
      <c r="FS2" s="167"/>
      <c r="FT2" s="167"/>
      <c r="FU2" s="167"/>
      <c r="FV2" s="167"/>
      <c r="FW2" s="167"/>
      <c r="FX2" s="167"/>
      <c r="FY2" s="167"/>
      <c r="FZ2" s="167"/>
      <c r="GA2" s="167"/>
      <c r="GB2" s="167"/>
      <c r="GC2" s="167"/>
      <c r="GD2" s="167"/>
      <c r="GE2" s="167"/>
      <c r="GF2" s="167"/>
      <c r="GG2" s="167"/>
      <c r="GH2" s="167"/>
      <c r="GI2" s="167"/>
      <c r="GJ2" s="167"/>
      <c r="GK2" s="167"/>
      <c r="GL2" s="167"/>
      <c r="GM2" s="167"/>
      <c r="GN2" s="167"/>
      <c r="GO2" s="167"/>
      <c r="GP2" s="167"/>
      <c r="GQ2" s="167"/>
      <c r="GR2" s="167"/>
      <c r="GS2" s="167"/>
      <c r="GT2" s="167"/>
      <c r="GU2" s="167"/>
      <c r="GV2" s="167"/>
      <c r="GW2" s="167"/>
      <c r="GX2" s="167"/>
      <c r="GY2" s="167"/>
      <c r="GZ2" s="167"/>
      <c r="HA2" s="167"/>
      <c r="HB2" s="167"/>
      <c r="HC2" s="167"/>
      <c r="HD2" s="167"/>
      <c r="HE2" s="167"/>
      <c r="HF2" s="167"/>
      <c r="HG2" s="167"/>
      <c r="HH2" s="167"/>
      <c r="HI2" s="167"/>
      <c r="HJ2" s="167"/>
      <c r="HK2" s="167"/>
      <c r="HL2" s="167"/>
      <c r="HM2" s="167"/>
      <c r="HN2" s="167"/>
      <c r="HO2" s="167"/>
      <c r="HP2" s="167"/>
      <c r="HQ2" s="167"/>
      <c r="HR2" s="167"/>
      <c r="HS2" s="167"/>
      <c r="HT2" s="167"/>
      <c r="HU2" s="167"/>
      <c r="HV2" s="167"/>
      <c r="HW2" s="167"/>
      <c r="HX2" s="167"/>
      <c r="HY2" s="167"/>
      <c r="HZ2" s="167"/>
      <c r="IA2" s="167"/>
    </row>
    <row r="3" spans="2:235" s="166" customFormat="1" ht="30.75" customHeight="1" thickBot="1">
      <c r="B3" s="857"/>
      <c r="C3" s="704"/>
      <c r="D3" s="705"/>
      <c r="E3" s="705"/>
      <c r="F3" s="705"/>
      <c r="G3" s="705"/>
      <c r="H3" s="705"/>
      <c r="I3" s="705"/>
      <c r="J3" s="705"/>
      <c r="K3" s="705"/>
      <c r="L3" s="705"/>
      <c r="M3" s="705"/>
      <c r="N3" s="705"/>
      <c r="O3" s="705"/>
      <c r="P3" s="705"/>
      <c r="Q3" s="706"/>
      <c r="R3" s="707"/>
      <c r="S3" s="708"/>
      <c r="T3" s="708"/>
      <c r="U3" s="708"/>
      <c r="V3" s="708"/>
      <c r="W3" s="708"/>
      <c r="X3" s="708"/>
      <c r="Y3" s="708"/>
      <c r="Z3" s="708"/>
      <c r="AA3" s="708"/>
      <c r="AB3" s="708"/>
      <c r="AC3" s="708"/>
      <c r="AD3" s="708"/>
      <c r="AE3" s="708"/>
      <c r="AF3" s="708"/>
      <c r="AG3" s="708"/>
      <c r="AH3" s="708"/>
      <c r="AI3" s="709"/>
      <c r="AJ3" s="710" t="s">
        <v>37</v>
      </c>
      <c r="AK3" s="711"/>
      <c r="AL3" s="711"/>
      <c r="AM3" s="711"/>
      <c r="AN3" s="711"/>
      <c r="AO3" s="711"/>
      <c r="AP3" s="711"/>
      <c r="AQ3" s="711"/>
      <c r="AR3" s="711"/>
      <c r="AS3" s="711"/>
      <c r="AT3" s="711"/>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c r="CI3" s="167"/>
      <c r="CJ3" s="167"/>
      <c r="CK3" s="167"/>
      <c r="CL3" s="167"/>
      <c r="CM3" s="167"/>
      <c r="CN3" s="167"/>
      <c r="CO3" s="167"/>
      <c r="CP3" s="167"/>
      <c r="CQ3" s="167"/>
      <c r="CR3" s="167"/>
      <c r="CS3" s="167"/>
      <c r="CT3" s="167"/>
      <c r="CU3" s="167"/>
      <c r="CV3" s="167"/>
      <c r="CW3" s="167"/>
      <c r="CX3" s="167"/>
      <c r="CY3" s="167"/>
      <c r="CZ3" s="167"/>
      <c r="DA3" s="167"/>
      <c r="DB3" s="167"/>
      <c r="DC3" s="167"/>
      <c r="DD3" s="167"/>
      <c r="DE3" s="167"/>
      <c r="DF3" s="167"/>
      <c r="DG3" s="167"/>
      <c r="DH3" s="167"/>
      <c r="DI3" s="167"/>
      <c r="DJ3" s="167"/>
      <c r="DK3" s="167"/>
      <c r="DL3" s="167"/>
      <c r="DM3" s="167"/>
      <c r="DN3" s="167"/>
      <c r="DO3" s="167"/>
      <c r="DP3" s="167"/>
      <c r="DQ3" s="167"/>
      <c r="DR3" s="167"/>
      <c r="DS3" s="167"/>
      <c r="DT3" s="167"/>
      <c r="DU3" s="167"/>
      <c r="DV3" s="167"/>
      <c r="DW3" s="167"/>
      <c r="DX3" s="167"/>
      <c r="DY3" s="167"/>
      <c r="DZ3" s="167"/>
      <c r="EA3" s="167"/>
      <c r="EB3" s="167"/>
      <c r="EC3" s="167"/>
      <c r="ED3" s="167"/>
      <c r="EE3" s="167"/>
      <c r="EF3" s="167"/>
      <c r="EG3" s="167"/>
      <c r="EH3" s="167"/>
      <c r="EI3" s="167"/>
      <c r="EJ3" s="167"/>
      <c r="EK3" s="167"/>
      <c r="EL3" s="167"/>
      <c r="EM3" s="167"/>
      <c r="EN3" s="167"/>
      <c r="EO3" s="167"/>
      <c r="EP3" s="167"/>
      <c r="EQ3" s="167"/>
      <c r="ER3" s="167"/>
      <c r="ES3" s="167"/>
      <c r="ET3" s="167"/>
      <c r="EU3" s="167"/>
      <c r="EV3" s="167"/>
      <c r="EW3" s="167"/>
      <c r="EX3" s="167"/>
      <c r="EY3" s="167"/>
      <c r="EZ3" s="167"/>
      <c r="FA3" s="167"/>
      <c r="FB3" s="167"/>
      <c r="FC3" s="167"/>
      <c r="FD3" s="167"/>
      <c r="FE3" s="167"/>
      <c r="FF3" s="167"/>
      <c r="FG3" s="167"/>
      <c r="FH3" s="167"/>
      <c r="FI3" s="167"/>
      <c r="FJ3" s="167"/>
      <c r="FK3" s="167"/>
      <c r="FL3" s="167"/>
      <c r="FM3" s="167"/>
      <c r="FN3" s="167"/>
      <c r="FO3" s="167"/>
      <c r="FP3" s="167"/>
      <c r="FQ3" s="167"/>
      <c r="FR3" s="167"/>
      <c r="FS3" s="167"/>
      <c r="FT3" s="167"/>
      <c r="FU3" s="167"/>
      <c r="FV3" s="167"/>
      <c r="FW3" s="167"/>
      <c r="FX3" s="167"/>
      <c r="FY3" s="167"/>
      <c r="FZ3" s="167"/>
      <c r="GA3" s="167"/>
      <c r="GB3" s="167"/>
      <c r="GC3" s="167"/>
      <c r="GD3" s="167"/>
      <c r="GE3" s="167"/>
      <c r="GF3" s="167"/>
      <c r="GG3" s="167"/>
      <c r="GH3" s="167"/>
      <c r="GI3" s="167"/>
      <c r="GJ3" s="167"/>
      <c r="GK3" s="167"/>
      <c r="GL3" s="167"/>
      <c r="GM3" s="167"/>
      <c r="GN3" s="167"/>
      <c r="GO3" s="167"/>
      <c r="GP3" s="167"/>
      <c r="GQ3" s="167"/>
      <c r="GR3" s="167"/>
      <c r="GS3" s="167"/>
      <c r="GT3" s="167"/>
      <c r="GU3" s="167"/>
      <c r="GV3" s="167"/>
      <c r="GW3" s="167"/>
      <c r="GX3" s="167"/>
      <c r="GY3" s="167"/>
      <c r="GZ3" s="167"/>
      <c r="HA3" s="167"/>
      <c r="HB3" s="167"/>
      <c r="HC3" s="167"/>
      <c r="HD3" s="167"/>
      <c r="HE3" s="167"/>
      <c r="HF3" s="167"/>
      <c r="HG3" s="167"/>
      <c r="HH3" s="167"/>
      <c r="HI3" s="167"/>
      <c r="HJ3" s="167"/>
      <c r="HK3" s="167"/>
      <c r="HL3" s="167"/>
      <c r="HM3" s="167"/>
      <c r="HN3" s="167"/>
      <c r="HO3" s="167"/>
      <c r="HP3" s="167"/>
      <c r="HQ3" s="167"/>
      <c r="HR3" s="167"/>
      <c r="HS3" s="167"/>
      <c r="HT3" s="167"/>
      <c r="HU3" s="167"/>
      <c r="HV3" s="167"/>
      <c r="HW3" s="167"/>
      <c r="HX3" s="167"/>
      <c r="HY3" s="167"/>
      <c r="HZ3" s="167"/>
      <c r="IA3" s="167"/>
    </row>
    <row r="4" spans="2:235" s="166" customFormat="1" ht="51" customHeight="1" thickBot="1">
      <c r="B4" s="857"/>
      <c r="C4" s="692"/>
      <c r="D4" s="693"/>
      <c r="E4" s="693"/>
      <c r="F4" s="693"/>
      <c r="G4" s="693"/>
      <c r="H4" s="693"/>
      <c r="I4" s="693"/>
      <c r="J4" s="693"/>
      <c r="K4" s="693"/>
      <c r="L4" s="693"/>
      <c r="M4" s="693"/>
      <c r="N4" s="693"/>
      <c r="O4" s="693"/>
      <c r="P4" s="693"/>
      <c r="Q4" s="694"/>
      <c r="R4" s="698"/>
      <c r="S4" s="699"/>
      <c r="T4" s="699"/>
      <c r="U4" s="699"/>
      <c r="V4" s="699"/>
      <c r="W4" s="699"/>
      <c r="X4" s="699"/>
      <c r="Y4" s="699"/>
      <c r="Z4" s="699"/>
      <c r="AA4" s="699"/>
      <c r="AB4" s="699"/>
      <c r="AC4" s="699"/>
      <c r="AD4" s="699"/>
      <c r="AE4" s="699"/>
      <c r="AF4" s="699"/>
      <c r="AG4" s="699"/>
      <c r="AH4" s="699"/>
      <c r="AI4" s="700"/>
      <c r="AJ4" s="710" t="s">
        <v>38</v>
      </c>
      <c r="AK4" s="711"/>
      <c r="AL4" s="711"/>
      <c r="AM4" s="711"/>
      <c r="AN4" s="711"/>
      <c r="AO4" s="711"/>
      <c r="AP4" s="711"/>
      <c r="AQ4" s="711"/>
      <c r="AR4" s="711"/>
      <c r="AS4" s="711"/>
      <c r="AT4" s="711"/>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7"/>
      <c r="EQ4" s="167"/>
      <c r="ER4" s="167"/>
      <c r="ES4" s="167"/>
      <c r="ET4" s="167"/>
      <c r="EU4" s="167"/>
      <c r="EV4" s="167"/>
      <c r="EW4" s="167"/>
      <c r="EX4" s="167"/>
      <c r="EY4" s="167"/>
      <c r="EZ4" s="167"/>
      <c r="FA4" s="167"/>
      <c r="FB4" s="167"/>
      <c r="FC4" s="167"/>
      <c r="FD4" s="167"/>
      <c r="FE4" s="167"/>
      <c r="FF4" s="167"/>
      <c r="FG4" s="167"/>
      <c r="FH4" s="167"/>
      <c r="FI4" s="167"/>
      <c r="FJ4" s="167"/>
      <c r="FK4" s="167"/>
      <c r="FL4" s="167"/>
      <c r="FM4" s="167"/>
      <c r="FN4" s="167"/>
      <c r="FO4" s="167"/>
      <c r="FP4" s="167"/>
      <c r="FQ4" s="167"/>
      <c r="FR4" s="167"/>
      <c r="FS4" s="167"/>
      <c r="FT4" s="167"/>
      <c r="FU4" s="167"/>
      <c r="FV4" s="167"/>
      <c r="FW4" s="167"/>
      <c r="FX4" s="167"/>
      <c r="FY4" s="167"/>
      <c r="FZ4" s="167"/>
      <c r="GA4" s="167"/>
      <c r="GB4" s="167"/>
      <c r="GC4" s="167"/>
      <c r="GD4" s="167"/>
      <c r="GE4" s="167"/>
      <c r="GF4" s="167"/>
      <c r="GG4" s="167"/>
      <c r="GH4" s="167"/>
      <c r="GI4" s="167"/>
      <c r="GJ4" s="167"/>
      <c r="GK4" s="167"/>
      <c r="GL4" s="167"/>
      <c r="GM4" s="167"/>
      <c r="GN4" s="167"/>
      <c r="GO4" s="167"/>
      <c r="GP4" s="167"/>
      <c r="GQ4" s="167"/>
      <c r="GR4" s="167"/>
      <c r="GS4" s="167"/>
      <c r="GT4" s="167"/>
      <c r="GU4" s="167"/>
      <c r="GV4" s="167"/>
      <c r="GW4" s="167"/>
      <c r="GX4" s="167"/>
      <c r="GY4" s="167"/>
      <c r="GZ4" s="167"/>
      <c r="HA4" s="167"/>
      <c r="HB4" s="167"/>
      <c r="HC4" s="167"/>
      <c r="HD4" s="167"/>
      <c r="HE4" s="167"/>
      <c r="HF4" s="167"/>
      <c r="HG4" s="167"/>
      <c r="HH4" s="167"/>
      <c r="HI4" s="167"/>
      <c r="HJ4" s="167"/>
      <c r="HK4" s="167"/>
      <c r="HL4" s="167"/>
      <c r="HM4" s="167"/>
      <c r="HN4" s="167"/>
      <c r="HO4" s="167"/>
      <c r="HP4" s="167"/>
      <c r="HQ4" s="167"/>
      <c r="HR4" s="167"/>
      <c r="HS4" s="167"/>
      <c r="HT4" s="167"/>
      <c r="HU4" s="167"/>
      <c r="HV4" s="167"/>
      <c r="HW4" s="167"/>
      <c r="HX4" s="167"/>
      <c r="HY4" s="167"/>
      <c r="HZ4" s="167"/>
      <c r="IA4" s="167"/>
    </row>
    <row r="5" spans="2:235" s="166" customFormat="1" ht="30.75" customHeight="1">
      <c r="B5" s="857"/>
      <c r="C5" s="689" t="s">
        <v>39</v>
      </c>
      <c r="D5" s="690"/>
      <c r="E5" s="690"/>
      <c r="F5" s="690"/>
      <c r="G5" s="690"/>
      <c r="H5" s="690"/>
      <c r="I5" s="690"/>
      <c r="J5" s="690"/>
      <c r="K5" s="690"/>
      <c r="L5" s="690"/>
      <c r="M5" s="690"/>
      <c r="N5" s="690"/>
      <c r="O5" s="690"/>
      <c r="P5" s="690"/>
      <c r="Q5" s="691"/>
      <c r="R5" s="695" t="s">
        <v>40</v>
      </c>
      <c r="S5" s="696"/>
      <c r="T5" s="696"/>
      <c r="U5" s="696"/>
      <c r="V5" s="696"/>
      <c r="W5" s="696"/>
      <c r="X5" s="696"/>
      <c r="Y5" s="696"/>
      <c r="Z5" s="696"/>
      <c r="AA5" s="696"/>
      <c r="AB5" s="696"/>
      <c r="AC5" s="696"/>
      <c r="AD5" s="696"/>
      <c r="AE5" s="696"/>
      <c r="AF5" s="696"/>
      <c r="AG5" s="696"/>
      <c r="AH5" s="696"/>
      <c r="AI5" s="697"/>
      <c r="AJ5" s="689" t="s">
        <v>41</v>
      </c>
      <c r="AK5" s="690"/>
      <c r="AL5" s="690"/>
      <c r="AM5" s="690"/>
      <c r="AN5" s="690"/>
      <c r="AO5" s="690"/>
      <c r="AP5" s="690"/>
      <c r="AQ5" s="690"/>
      <c r="AR5" s="690"/>
      <c r="AS5" s="690"/>
      <c r="AT5" s="690"/>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c r="EE5" s="167"/>
      <c r="EF5" s="167"/>
      <c r="EG5" s="167"/>
      <c r="EH5" s="167"/>
      <c r="EI5" s="167"/>
      <c r="EJ5" s="167"/>
      <c r="EK5" s="167"/>
      <c r="EL5" s="167"/>
      <c r="EM5" s="167"/>
      <c r="EN5" s="167"/>
      <c r="EO5" s="167"/>
      <c r="EP5" s="167"/>
      <c r="EQ5" s="167"/>
      <c r="ER5" s="167"/>
      <c r="ES5" s="167"/>
      <c r="ET5" s="167"/>
      <c r="EU5" s="167"/>
      <c r="EV5" s="167"/>
      <c r="EW5" s="167"/>
      <c r="EX5" s="167"/>
      <c r="EY5" s="167"/>
      <c r="EZ5" s="167"/>
      <c r="FA5" s="167"/>
      <c r="FB5" s="167"/>
      <c r="FC5" s="167"/>
      <c r="FD5" s="167"/>
      <c r="FE5" s="167"/>
      <c r="FF5" s="167"/>
      <c r="FG5" s="167"/>
      <c r="FH5" s="167"/>
      <c r="FI5" s="167"/>
      <c r="FJ5" s="167"/>
      <c r="FK5" s="167"/>
      <c r="FL5" s="167"/>
      <c r="FM5" s="167"/>
      <c r="FN5" s="167"/>
      <c r="FO5" s="167"/>
      <c r="FP5" s="167"/>
      <c r="FQ5" s="167"/>
      <c r="FR5" s="167"/>
      <c r="FS5" s="167"/>
      <c r="FT5" s="167"/>
      <c r="FU5" s="167"/>
      <c r="FV5" s="167"/>
      <c r="FW5" s="167"/>
      <c r="FX5" s="167"/>
      <c r="FY5" s="167"/>
      <c r="FZ5" s="167"/>
      <c r="GA5" s="167"/>
      <c r="GB5" s="167"/>
      <c r="GC5" s="167"/>
      <c r="GD5" s="167"/>
      <c r="GE5" s="167"/>
      <c r="GF5" s="167"/>
      <c r="GG5" s="167"/>
      <c r="GH5" s="167"/>
      <c r="GI5" s="167"/>
      <c r="GJ5" s="167"/>
      <c r="GK5" s="167"/>
      <c r="GL5" s="167"/>
      <c r="GM5" s="167"/>
      <c r="GN5" s="167"/>
      <c r="GO5" s="167"/>
      <c r="GP5" s="167"/>
      <c r="GQ5" s="167"/>
      <c r="GR5" s="167"/>
      <c r="GS5" s="167"/>
      <c r="GT5" s="167"/>
      <c r="GU5" s="167"/>
      <c r="GV5" s="167"/>
      <c r="GW5" s="167"/>
      <c r="GX5" s="167"/>
      <c r="GY5" s="167"/>
      <c r="GZ5" s="167"/>
      <c r="HA5" s="167"/>
      <c r="HB5" s="167"/>
      <c r="HC5" s="167"/>
      <c r="HD5" s="167"/>
      <c r="HE5" s="167"/>
      <c r="HF5" s="167"/>
      <c r="HG5" s="167"/>
      <c r="HH5" s="167"/>
      <c r="HI5" s="167"/>
      <c r="HJ5" s="167"/>
      <c r="HK5" s="167"/>
      <c r="HL5" s="167"/>
      <c r="HM5" s="167"/>
      <c r="HN5" s="167"/>
      <c r="HO5" s="167"/>
      <c r="HP5" s="167"/>
      <c r="HQ5" s="167"/>
      <c r="HR5" s="167"/>
      <c r="HS5" s="167"/>
      <c r="HT5" s="167"/>
      <c r="HU5" s="167"/>
      <c r="HV5" s="167"/>
      <c r="HW5" s="167"/>
      <c r="HX5" s="167"/>
      <c r="HY5" s="167"/>
      <c r="HZ5" s="167"/>
      <c r="IA5" s="167"/>
    </row>
    <row r="6" spans="2:235" s="166" customFormat="1" ht="80.25" customHeight="1" thickBot="1">
      <c r="B6" s="858"/>
      <c r="C6" s="692"/>
      <c r="D6" s="693"/>
      <c r="E6" s="693"/>
      <c r="F6" s="693"/>
      <c r="G6" s="693"/>
      <c r="H6" s="693"/>
      <c r="I6" s="693"/>
      <c r="J6" s="693"/>
      <c r="K6" s="693"/>
      <c r="L6" s="693"/>
      <c r="M6" s="693"/>
      <c r="N6" s="693"/>
      <c r="O6" s="693"/>
      <c r="P6" s="693"/>
      <c r="Q6" s="694"/>
      <c r="R6" s="698"/>
      <c r="S6" s="699"/>
      <c r="T6" s="699"/>
      <c r="U6" s="699"/>
      <c r="V6" s="699"/>
      <c r="W6" s="699"/>
      <c r="X6" s="699"/>
      <c r="Y6" s="699"/>
      <c r="Z6" s="699"/>
      <c r="AA6" s="699"/>
      <c r="AB6" s="699"/>
      <c r="AC6" s="699"/>
      <c r="AD6" s="699"/>
      <c r="AE6" s="699"/>
      <c r="AF6" s="699"/>
      <c r="AG6" s="699"/>
      <c r="AH6" s="699"/>
      <c r="AI6" s="700"/>
      <c r="AJ6" s="692"/>
      <c r="AK6" s="693"/>
      <c r="AL6" s="693"/>
      <c r="AM6" s="693"/>
      <c r="AN6" s="693"/>
      <c r="AO6" s="693"/>
      <c r="AP6" s="693"/>
      <c r="AQ6" s="693"/>
      <c r="AR6" s="693"/>
      <c r="AS6" s="693"/>
      <c r="AT6" s="693"/>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c r="BW6" s="167"/>
      <c r="BX6" s="167"/>
      <c r="BY6" s="167"/>
      <c r="BZ6" s="167"/>
      <c r="CA6" s="167"/>
      <c r="CB6" s="167"/>
      <c r="CC6" s="167"/>
      <c r="CD6" s="167"/>
      <c r="CE6" s="167"/>
      <c r="CF6" s="167"/>
      <c r="CG6" s="167"/>
      <c r="CH6" s="167"/>
      <c r="CI6" s="167"/>
      <c r="CJ6" s="167"/>
      <c r="CK6" s="167"/>
      <c r="CL6" s="167"/>
      <c r="CM6" s="167"/>
      <c r="CN6" s="167"/>
      <c r="CO6" s="167"/>
      <c r="CP6" s="167"/>
      <c r="CQ6" s="167"/>
      <c r="CR6" s="167"/>
      <c r="CS6" s="167"/>
      <c r="CT6" s="167"/>
      <c r="CU6" s="167"/>
      <c r="CV6" s="167"/>
      <c r="CW6" s="167"/>
      <c r="CX6" s="167"/>
      <c r="CY6" s="167"/>
      <c r="CZ6" s="167"/>
      <c r="DA6" s="167"/>
      <c r="DB6" s="167"/>
      <c r="DC6" s="167"/>
      <c r="DD6" s="167"/>
      <c r="DE6" s="167"/>
      <c r="DF6" s="167"/>
      <c r="DG6" s="167"/>
      <c r="DH6" s="167"/>
      <c r="DI6" s="167"/>
      <c r="DJ6" s="167"/>
      <c r="DK6" s="167"/>
      <c r="DL6" s="167"/>
      <c r="DM6" s="167"/>
      <c r="DN6" s="167"/>
      <c r="DO6" s="167"/>
      <c r="DP6" s="167"/>
      <c r="DQ6" s="167"/>
      <c r="DR6" s="167"/>
      <c r="DS6" s="167"/>
      <c r="DT6" s="167"/>
      <c r="DU6" s="167"/>
      <c r="DV6" s="167"/>
      <c r="DW6" s="167"/>
      <c r="DX6" s="167"/>
      <c r="DY6" s="167"/>
      <c r="DZ6" s="167"/>
      <c r="EA6" s="167"/>
      <c r="EB6" s="167"/>
      <c r="EC6" s="167"/>
      <c r="ED6" s="167"/>
      <c r="EE6" s="167"/>
      <c r="EF6" s="167"/>
      <c r="EG6" s="167"/>
      <c r="EH6" s="167"/>
      <c r="EI6" s="167"/>
      <c r="EJ6" s="167"/>
      <c r="EK6" s="167"/>
      <c r="EL6" s="167"/>
      <c r="EM6" s="167"/>
      <c r="EN6" s="167"/>
      <c r="EO6" s="167"/>
      <c r="EP6" s="167"/>
      <c r="EQ6" s="167"/>
      <c r="ER6" s="167"/>
      <c r="ES6" s="167"/>
      <c r="ET6" s="167"/>
      <c r="EU6" s="167"/>
      <c r="EV6" s="167"/>
      <c r="EW6" s="167"/>
      <c r="EX6" s="167"/>
      <c r="EY6" s="167"/>
      <c r="EZ6" s="167"/>
      <c r="FA6" s="167"/>
      <c r="FB6" s="167"/>
      <c r="FC6" s="167"/>
      <c r="FD6" s="167"/>
      <c r="FE6" s="167"/>
      <c r="FF6" s="167"/>
      <c r="FG6" s="167"/>
      <c r="FH6" s="167"/>
      <c r="FI6" s="167"/>
      <c r="FJ6" s="167"/>
      <c r="FK6" s="167"/>
      <c r="FL6" s="167"/>
      <c r="FM6" s="167"/>
      <c r="FN6" s="167"/>
      <c r="FO6" s="167"/>
      <c r="FP6" s="167"/>
      <c r="FQ6" s="167"/>
      <c r="FR6" s="167"/>
      <c r="FS6" s="167"/>
      <c r="FT6" s="167"/>
      <c r="FU6" s="167"/>
      <c r="FV6" s="167"/>
      <c r="FW6" s="167"/>
      <c r="FX6" s="167"/>
      <c r="FY6" s="167"/>
      <c r="FZ6" s="167"/>
      <c r="GA6" s="167"/>
      <c r="GB6" s="167"/>
      <c r="GC6" s="167"/>
      <c r="GD6" s="167"/>
      <c r="GE6" s="167"/>
      <c r="GF6" s="167"/>
      <c r="GG6" s="167"/>
      <c r="GH6" s="167"/>
      <c r="GI6" s="167"/>
      <c r="GJ6" s="167"/>
      <c r="GK6" s="167"/>
      <c r="GL6" s="167"/>
      <c r="GM6" s="167"/>
      <c r="GN6" s="167"/>
      <c r="GO6" s="167"/>
      <c r="GP6" s="167"/>
      <c r="GQ6" s="167"/>
      <c r="GR6" s="167"/>
      <c r="GS6" s="167"/>
      <c r="GT6" s="167"/>
      <c r="GU6" s="167"/>
      <c r="GV6" s="167"/>
      <c r="GW6" s="167"/>
      <c r="GX6" s="167"/>
      <c r="GY6" s="167"/>
      <c r="GZ6" s="167"/>
      <c r="HA6" s="167"/>
      <c r="HB6" s="167"/>
      <c r="HC6" s="167"/>
      <c r="HD6" s="167"/>
      <c r="HE6" s="167"/>
      <c r="HF6" s="167"/>
      <c r="HG6" s="167"/>
      <c r="HH6" s="167"/>
      <c r="HI6" s="167"/>
      <c r="HJ6" s="167"/>
      <c r="HK6" s="167"/>
      <c r="HL6" s="167"/>
      <c r="HM6" s="167"/>
      <c r="HN6" s="167"/>
      <c r="HO6" s="167"/>
      <c r="HP6" s="167"/>
      <c r="HQ6" s="167"/>
      <c r="HR6" s="167"/>
      <c r="HS6" s="167"/>
      <c r="HT6" s="167"/>
      <c r="HU6" s="167"/>
      <c r="HV6" s="167"/>
      <c r="HW6" s="167"/>
      <c r="HX6" s="167"/>
      <c r="HY6" s="167"/>
      <c r="HZ6" s="167"/>
      <c r="IA6" s="167"/>
    </row>
    <row r="7" spans="2:235" s="69" customFormat="1" ht="50.25" customHeight="1">
      <c r="B7" s="714" t="s">
        <v>42</v>
      </c>
      <c r="C7" s="715"/>
      <c r="D7" s="832" t="s">
        <v>684</v>
      </c>
      <c r="E7" s="832"/>
      <c r="F7" s="832"/>
      <c r="G7" s="832"/>
      <c r="H7" s="832"/>
      <c r="I7" s="832"/>
      <c r="J7" s="832"/>
      <c r="K7" s="832"/>
      <c r="L7" s="832"/>
      <c r="M7" s="832"/>
      <c r="N7" s="832"/>
      <c r="O7" s="832"/>
      <c r="P7" s="832"/>
      <c r="Q7" s="832"/>
      <c r="R7" s="832"/>
      <c r="S7" s="832"/>
      <c r="T7" s="832"/>
      <c r="U7" s="832"/>
      <c r="V7" s="832"/>
      <c r="W7" s="832"/>
      <c r="X7" s="832"/>
      <c r="Y7" s="832"/>
      <c r="Z7" s="832"/>
      <c r="AA7" s="717" t="s">
        <v>43</v>
      </c>
      <c r="AB7" s="717"/>
      <c r="AC7" s="942" t="s">
        <v>685</v>
      </c>
      <c r="AD7" s="942"/>
      <c r="AE7" s="942"/>
      <c r="AF7" s="942"/>
      <c r="AG7" s="942"/>
      <c r="AH7" s="942"/>
      <c r="AI7" s="942"/>
      <c r="AJ7" s="942"/>
      <c r="AK7" s="717" t="s">
        <v>44</v>
      </c>
      <c r="AL7" s="717"/>
      <c r="AM7" s="721" t="s">
        <v>481</v>
      </c>
      <c r="AN7" s="721"/>
      <c r="AO7" s="721"/>
      <c r="AP7" s="721"/>
      <c r="AQ7" s="721"/>
      <c r="AR7" s="721"/>
      <c r="AS7" s="721"/>
      <c r="AT7" s="721"/>
    </row>
    <row r="8" spans="2:235" s="69" customFormat="1" ht="49.15" customHeight="1">
      <c r="B8" s="719" t="s">
        <v>45</v>
      </c>
      <c r="C8" s="720"/>
      <c r="D8" s="943" t="s">
        <v>686</v>
      </c>
      <c r="E8" s="944"/>
      <c r="F8" s="944"/>
      <c r="G8" s="944"/>
      <c r="H8" s="944"/>
      <c r="I8" s="944"/>
      <c r="J8" s="944"/>
      <c r="K8" s="944"/>
      <c r="L8" s="944"/>
      <c r="M8" s="944"/>
      <c r="N8" s="944"/>
      <c r="O8" s="944"/>
      <c r="P8" s="944"/>
      <c r="Q8" s="944"/>
      <c r="R8" s="944"/>
      <c r="S8" s="944"/>
      <c r="T8" s="944"/>
      <c r="U8" s="944"/>
      <c r="V8" s="944"/>
      <c r="W8" s="944"/>
      <c r="X8" s="944"/>
      <c r="Y8" s="944"/>
      <c r="Z8" s="944"/>
      <c r="AA8" s="944"/>
      <c r="AB8" s="944"/>
      <c r="AC8" s="944"/>
      <c r="AD8" s="944"/>
      <c r="AE8" s="944"/>
      <c r="AF8" s="944"/>
      <c r="AG8" s="944"/>
      <c r="AH8" s="944"/>
      <c r="AI8" s="944"/>
      <c r="AJ8" s="944"/>
      <c r="AK8" s="944"/>
      <c r="AL8" s="945"/>
      <c r="AM8" s="77" t="s">
        <v>46</v>
      </c>
      <c r="AN8" s="810">
        <v>44909</v>
      </c>
      <c r="AO8" s="726"/>
      <c r="AP8" s="726"/>
      <c r="AQ8" s="726"/>
      <c r="AR8" s="726"/>
      <c r="AS8" s="726"/>
      <c r="AT8" s="726"/>
    </row>
    <row r="9" spans="2:235" s="69"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row>
    <row r="10" spans="2:235" s="69" customFormat="1" ht="25.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row>
    <row r="11" spans="2:235" s="70" customFormat="1" ht="74.25" customHeight="1">
      <c r="B11" s="670" t="s">
        <v>50</v>
      </c>
      <c r="C11" s="672" t="s">
        <v>51</v>
      </c>
      <c r="D11" s="672" t="s">
        <v>52</v>
      </c>
      <c r="E11" s="672" t="s">
        <v>53</v>
      </c>
      <c r="F11" s="672"/>
      <c r="G11" s="672"/>
      <c r="H11" s="672" t="s">
        <v>54</v>
      </c>
      <c r="I11" s="672"/>
      <c r="J11" s="672"/>
      <c r="K11" s="672" t="s">
        <v>55</v>
      </c>
      <c r="L11" s="672"/>
      <c r="M11" s="672"/>
      <c r="N11" s="672" t="s">
        <v>56</v>
      </c>
      <c r="O11" s="672"/>
      <c r="P11" s="672"/>
      <c r="Q11" s="672" t="s">
        <v>57</v>
      </c>
      <c r="R11" s="672"/>
      <c r="S11" s="672"/>
      <c r="T11" s="255" t="s">
        <v>58</v>
      </c>
      <c r="U11" s="672" t="s">
        <v>59</v>
      </c>
      <c r="V11" s="672" t="s">
        <v>60</v>
      </c>
      <c r="W11" s="672" t="s">
        <v>61</v>
      </c>
      <c r="X11" s="672" t="s">
        <v>62</v>
      </c>
      <c r="Y11" s="672"/>
      <c r="Z11" s="730" t="s">
        <v>63</v>
      </c>
      <c r="AA11" s="672" t="s">
        <v>64</v>
      </c>
      <c r="AB11" s="672" t="s">
        <v>65</v>
      </c>
      <c r="AC11" s="672" t="s">
        <v>66</v>
      </c>
      <c r="AD11" s="672" t="s">
        <v>67</v>
      </c>
      <c r="AE11" s="672" t="s">
        <v>68</v>
      </c>
      <c r="AF11" s="672" t="s">
        <v>69</v>
      </c>
      <c r="AG11" s="672"/>
      <c r="AH11" s="672"/>
      <c r="AI11" s="672" t="s">
        <v>70</v>
      </c>
      <c r="AJ11" s="672" t="s">
        <v>71</v>
      </c>
      <c r="AK11" s="732" t="s">
        <v>72</v>
      </c>
      <c r="AL11" s="733"/>
      <c r="AM11" s="733"/>
      <c r="AN11" s="733"/>
      <c r="AO11" s="733"/>
      <c r="AP11" s="733"/>
      <c r="AQ11" s="734"/>
      <c r="AR11" s="712" t="s">
        <v>73</v>
      </c>
      <c r="AS11" s="672" t="s">
        <v>74</v>
      </c>
      <c r="AT11" s="672" t="s">
        <v>75</v>
      </c>
    </row>
    <row r="12" spans="2:235" s="70" customFormat="1" ht="125.25" customHeight="1">
      <c r="B12" s="729"/>
      <c r="C12" s="671"/>
      <c r="D12" s="671"/>
      <c r="E12" s="501" t="s">
        <v>76</v>
      </c>
      <c r="F12" s="501" t="s">
        <v>77</v>
      </c>
      <c r="G12" s="501" t="s">
        <v>78</v>
      </c>
      <c r="H12" s="501" t="s">
        <v>76</v>
      </c>
      <c r="I12" s="501" t="s">
        <v>77</v>
      </c>
      <c r="J12" s="501" t="s">
        <v>78</v>
      </c>
      <c r="K12" s="501" t="s">
        <v>76</v>
      </c>
      <c r="L12" s="501" t="s">
        <v>77</v>
      </c>
      <c r="M12" s="501" t="s">
        <v>78</v>
      </c>
      <c r="N12" s="501" t="s">
        <v>76</v>
      </c>
      <c r="O12" s="501" t="s">
        <v>77</v>
      </c>
      <c r="P12" s="501" t="s">
        <v>78</v>
      </c>
      <c r="Q12" s="501" t="s">
        <v>76</v>
      </c>
      <c r="R12" s="501" t="s">
        <v>77</v>
      </c>
      <c r="S12" s="501" t="s">
        <v>78</v>
      </c>
      <c r="T12" s="79">
        <f>SUM(T13:T15)</f>
        <v>0</v>
      </c>
      <c r="U12" s="671"/>
      <c r="V12" s="671"/>
      <c r="W12" s="671"/>
      <c r="X12" s="256" t="s">
        <v>79</v>
      </c>
      <c r="Y12" s="256" t="s">
        <v>80</v>
      </c>
      <c r="Z12" s="731"/>
      <c r="AA12" s="671"/>
      <c r="AB12" s="671"/>
      <c r="AC12" s="671"/>
      <c r="AD12" s="671"/>
      <c r="AE12" s="672"/>
      <c r="AF12" s="500" t="s">
        <v>81</v>
      </c>
      <c r="AG12" s="500" t="s">
        <v>82</v>
      </c>
      <c r="AH12" s="439" t="s">
        <v>83</v>
      </c>
      <c r="AI12" s="672"/>
      <c r="AJ12" s="671"/>
      <c r="AK12" s="257" t="s">
        <v>84</v>
      </c>
      <c r="AL12" s="257" t="s">
        <v>85</v>
      </c>
      <c r="AM12" s="257" t="s">
        <v>86</v>
      </c>
      <c r="AN12" s="257" t="s">
        <v>87</v>
      </c>
      <c r="AO12" s="257" t="s">
        <v>88</v>
      </c>
      <c r="AP12" s="257" t="s">
        <v>89</v>
      </c>
      <c r="AQ12" s="257" t="s">
        <v>90</v>
      </c>
      <c r="AR12" s="713"/>
      <c r="AS12" s="671"/>
      <c r="AT12" s="671"/>
    </row>
    <row r="13" spans="2:235" s="69" customFormat="1" ht="146.25" customHeight="1">
      <c r="B13" s="83">
        <v>1</v>
      </c>
      <c r="C13" s="307" t="s">
        <v>687</v>
      </c>
      <c r="D13" s="85">
        <v>0.7</v>
      </c>
      <c r="E13" s="101">
        <v>2</v>
      </c>
      <c r="F13" s="71"/>
      <c r="G13" s="241">
        <f t="shared" ref="G13:G19" si="0">IF(ISERROR(F13/E13),"",(F13/E13))</f>
        <v>0</v>
      </c>
      <c r="H13" s="101">
        <v>4</v>
      </c>
      <c r="I13" s="71"/>
      <c r="J13" s="241">
        <f>IF(ISERROR(I13/H13),"",(I13/H13))</f>
        <v>0</v>
      </c>
      <c r="K13" s="101">
        <v>4</v>
      </c>
      <c r="L13" s="71"/>
      <c r="M13" s="241">
        <f>IF(ISERROR(L13/K13),"",(L13/K13))</f>
        <v>0</v>
      </c>
      <c r="N13" s="101">
        <v>4</v>
      </c>
      <c r="O13" s="71"/>
      <c r="P13" s="241">
        <f>IF(ISERROR(O13/N13),"",(O13/N13))</f>
        <v>0</v>
      </c>
      <c r="Q13" s="101">
        <f>SUM(E13,H13,K13,N13)</f>
        <v>14</v>
      </c>
      <c r="R13" s="88">
        <f t="shared" ref="R13" si="1">SUM(F13,I13,L13,O13)</f>
        <v>0</v>
      </c>
      <c r="S13" s="241">
        <f>IF((IF(ISERROR(R13/Q13),0,(R13/Q13)))&gt;1,1,(IF(ISERROR(R13/Q13),0,(R13/Q13))))</f>
        <v>0</v>
      </c>
      <c r="T13" s="89">
        <f>S13*D13</f>
        <v>0</v>
      </c>
      <c r="U13" s="84" t="s">
        <v>454</v>
      </c>
      <c r="V13" s="84" t="s">
        <v>455</v>
      </c>
      <c r="W13" s="87" t="s">
        <v>456</v>
      </c>
      <c r="X13" s="87" t="s">
        <v>457</v>
      </c>
      <c r="Y13" s="87" t="s">
        <v>125</v>
      </c>
      <c r="Z13" s="108" t="s">
        <v>92</v>
      </c>
      <c r="AA13" s="308" t="s">
        <v>458</v>
      </c>
      <c r="AB13" s="108" t="s">
        <v>93</v>
      </c>
      <c r="AC13" s="108" t="s">
        <v>118</v>
      </c>
      <c r="AD13" s="108" t="s">
        <v>106</v>
      </c>
      <c r="AE13" s="108" t="s">
        <v>104</v>
      </c>
      <c r="AF13" s="309">
        <v>14</v>
      </c>
      <c r="AG13" s="108">
        <v>2023</v>
      </c>
      <c r="AH13" s="108">
        <v>2022</v>
      </c>
      <c r="AI13" s="108" t="s">
        <v>96</v>
      </c>
      <c r="AJ13" s="108" t="s">
        <v>97</v>
      </c>
      <c r="AK13" s="172" t="s">
        <v>459</v>
      </c>
      <c r="AL13" s="172" t="s">
        <v>460</v>
      </c>
      <c r="AM13" s="49" t="s">
        <v>125</v>
      </c>
      <c r="AN13" s="310" t="s">
        <v>461</v>
      </c>
      <c r="AO13" s="172" t="s">
        <v>462</v>
      </c>
      <c r="AP13" s="172" t="s">
        <v>459</v>
      </c>
      <c r="AQ13" s="172" t="s">
        <v>109</v>
      </c>
      <c r="AR13" s="311" t="s">
        <v>463</v>
      </c>
      <c r="AS13" s="173" t="s">
        <v>125</v>
      </c>
      <c r="AT13" s="311" t="s">
        <v>688</v>
      </c>
    </row>
    <row r="14" spans="2:235" s="69" customFormat="1" ht="271.5" customHeight="1">
      <c r="B14" s="98">
        <v>2</v>
      </c>
      <c r="C14" s="307" t="s">
        <v>689</v>
      </c>
      <c r="D14" s="85">
        <v>0.05</v>
      </c>
      <c r="E14" s="71">
        <v>0.25</v>
      </c>
      <c r="F14" s="71"/>
      <c r="G14" s="87">
        <f t="shared" si="0"/>
        <v>0</v>
      </c>
      <c r="H14" s="71">
        <v>0.25</v>
      </c>
      <c r="I14" s="71"/>
      <c r="J14" s="87">
        <f>IF(ISERROR(I14/H14),"",(I14/H14))</f>
        <v>0</v>
      </c>
      <c r="K14" s="71">
        <v>0.25</v>
      </c>
      <c r="L14" s="71"/>
      <c r="M14" s="87">
        <f>IF(ISERROR(L14/K14),"",(L14/K14))</f>
        <v>0</v>
      </c>
      <c r="N14" s="71">
        <v>0.25</v>
      </c>
      <c r="O14" s="71"/>
      <c r="P14" s="87">
        <f>IF(ISERROR(O14/N14),"",(O14/N14))</f>
        <v>0</v>
      </c>
      <c r="Q14" s="71">
        <f t="shared" ref="Q14:R19" si="2">SUM(E14,H14,K14,N14)</f>
        <v>1</v>
      </c>
      <c r="R14" s="71">
        <f t="shared" si="2"/>
        <v>0</v>
      </c>
      <c r="S14" s="87">
        <f>IF((IF(ISERROR(R14/Q14),0,(R14/Q14)))&gt;1,1,(IF(ISERROR(R14/Q14),0,(R14/Q14))))</f>
        <v>0</v>
      </c>
      <c r="T14" s="89">
        <f t="shared" ref="T14:T19" si="3">S14*D14</f>
        <v>0</v>
      </c>
      <c r="U14" s="312" t="s">
        <v>464</v>
      </c>
      <c r="V14" s="312" t="s">
        <v>465</v>
      </c>
      <c r="W14" s="313" t="s">
        <v>466</v>
      </c>
      <c r="X14" s="87" t="s">
        <v>467</v>
      </c>
      <c r="Y14" s="87" t="s">
        <v>125</v>
      </c>
      <c r="Z14" s="108" t="s">
        <v>92</v>
      </c>
      <c r="AA14" s="314" t="s">
        <v>468</v>
      </c>
      <c r="AB14" s="108" t="s">
        <v>93</v>
      </c>
      <c r="AC14" s="108" t="s">
        <v>118</v>
      </c>
      <c r="AD14" s="108" t="s">
        <v>106</v>
      </c>
      <c r="AE14" s="108" t="s">
        <v>104</v>
      </c>
      <c r="AF14" s="309">
        <v>100</v>
      </c>
      <c r="AG14" s="108">
        <v>2023</v>
      </c>
      <c r="AH14" s="108">
        <v>2022</v>
      </c>
      <c r="AI14" s="108" t="s">
        <v>96</v>
      </c>
      <c r="AJ14" s="108" t="s">
        <v>97</v>
      </c>
      <c r="AK14" s="172" t="s">
        <v>459</v>
      </c>
      <c r="AL14" s="172" t="s">
        <v>460</v>
      </c>
      <c r="AM14" s="49" t="s">
        <v>125</v>
      </c>
      <c r="AN14" s="310" t="s">
        <v>469</v>
      </c>
      <c r="AO14" s="172" t="s">
        <v>462</v>
      </c>
      <c r="AP14" s="172" t="s">
        <v>459</v>
      </c>
      <c r="AQ14" s="172" t="s">
        <v>109</v>
      </c>
      <c r="AR14" s="311" t="s">
        <v>463</v>
      </c>
      <c r="AS14" s="173" t="s">
        <v>125</v>
      </c>
      <c r="AT14" s="311" t="s">
        <v>688</v>
      </c>
    </row>
    <row r="15" spans="2:235" s="69" customFormat="1" ht="84" customHeight="1">
      <c r="B15" s="98">
        <v>3</v>
      </c>
      <c r="C15" s="312" t="s">
        <v>690</v>
      </c>
      <c r="D15" s="85">
        <v>0.05</v>
      </c>
      <c r="E15" s="71">
        <v>0.28000000000000003</v>
      </c>
      <c r="F15" s="71"/>
      <c r="G15" s="87">
        <f t="shared" si="0"/>
        <v>0</v>
      </c>
      <c r="H15" s="71">
        <v>0.32</v>
      </c>
      <c r="I15" s="71"/>
      <c r="J15" s="87">
        <f t="shared" ref="J15:J19" si="4">IF(ISERROR(I15/H15),"",(I15/H15))</f>
        <v>0</v>
      </c>
      <c r="K15" s="71">
        <v>0.08</v>
      </c>
      <c r="L15" s="71"/>
      <c r="M15" s="87">
        <f t="shared" ref="M15:M19" si="5">IF(ISERROR(L15/K15),"",(L15/K15))</f>
        <v>0</v>
      </c>
      <c r="N15" s="222">
        <v>0.32</v>
      </c>
      <c r="O15" s="222"/>
      <c r="P15" s="87">
        <f t="shared" ref="P15:P19" si="6">IF(ISERROR(O15/N15),"",(O15/N15))</f>
        <v>0</v>
      </c>
      <c r="Q15" s="222">
        <f t="shared" si="2"/>
        <v>1</v>
      </c>
      <c r="R15" s="222"/>
      <c r="S15" s="87">
        <f t="shared" ref="S15:S19" si="7">IF((IF(ISERROR(R15/Q15),0,(R15/Q15)))&gt;1,1,(IF(ISERROR(R15/Q15),0,(R15/Q15))))</f>
        <v>0</v>
      </c>
      <c r="T15" s="225">
        <f t="shared" si="3"/>
        <v>0</v>
      </c>
      <c r="U15" s="84" t="s">
        <v>691</v>
      </c>
      <c r="V15" s="84" t="s">
        <v>692</v>
      </c>
      <c r="W15" s="99" t="s">
        <v>693</v>
      </c>
      <c r="X15" s="315" t="s">
        <v>694</v>
      </c>
      <c r="Y15" s="315" t="s">
        <v>695</v>
      </c>
      <c r="Z15" s="108" t="s">
        <v>92</v>
      </c>
      <c r="AA15" s="308" t="s">
        <v>470</v>
      </c>
      <c r="AB15" s="108" t="s">
        <v>93</v>
      </c>
      <c r="AC15" s="108" t="s">
        <v>118</v>
      </c>
      <c r="AD15" s="108" t="s">
        <v>94</v>
      </c>
      <c r="AE15" s="108" t="s">
        <v>104</v>
      </c>
      <c r="AF15" s="309">
        <v>100</v>
      </c>
      <c r="AG15" s="108">
        <v>2023</v>
      </c>
      <c r="AH15" s="108">
        <v>2022</v>
      </c>
      <c r="AI15" s="108" t="s">
        <v>96</v>
      </c>
      <c r="AJ15" s="108" t="s">
        <v>97</v>
      </c>
      <c r="AK15" s="172" t="s">
        <v>459</v>
      </c>
      <c r="AL15" s="172" t="s">
        <v>460</v>
      </c>
      <c r="AM15" s="112" t="s">
        <v>125</v>
      </c>
      <c r="AN15" s="310" t="s">
        <v>461</v>
      </c>
      <c r="AO15" s="172" t="s">
        <v>462</v>
      </c>
      <c r="AP15" s="172" t="s">
        <v>459</v>
      </c>
      <c r="AQ15" s="172" t="s">
        <v>109</v>
      </c>
      <c r="AR15" s="311" t="s">
        <v>463</v>
      </c>
      <c r="AS15" s="173" t="s">
        <v>125</v>
      </c>
      <c r="AT15" s="311" t="s">
        <v>688</v>
      </c>
    </row>
    <row r="16" spans="2:235" s="69" customFormat="1" ht="111.75" customHeight="1">
      <c r="B16" s="98">
        <v>4</v>
      </c>
      <c r="C16" s="312" t="s">
        <v>696</v>
      </c>
      <c r="D16" s="85">
        <v>0.1</v>
      </c>
      <c r="E16" s="71">
        <v>0.25</v>
      </c>
      <c r="F16" s="71"/>
      <c r="G16" s="87">
        <f t="shared" si="0"/>
        <v>0</v>
      </c>
      <c r="H16" s="71">
        <v>0.25</v>
      </c>
      <c r="I16" s="71"/>
      <c r="J16" s="87">
        <f t="shared" si="4"/>
        <v>0</v>
      </c>
      <c r="K16" s="71">
        <v>0.25</v>
      </c>
      <c r="L16" s="71"/>
      <c r="M16" s="87">
        <f t="shared" si="5"/>
        <v>0</v>
      </c>
      <c r="N16" s="231">
        <v>0.25</v>
      </c>
      <c r="O16" s="231"/>
      <c r="P16" s="87">
        <f t="shared" si="6"/>
        <v>0</v>
      </c>
      <c r="Q16" s="231">
        <f t="shared" si="2"/>
        <v>1</v>
      </c>
      <c r="R16" s="231"/>
      <c r="S16" s="87">
        <f t="shared" si="7"/>
        <v>0</v>
      </c>
      <c r="T16" s="234">
        <f t="shared" si="3"/>
        <v>0</v>
      </c>
      <c r="U16" s="84" t="s">
        <v>697</v>
      </c>
      <c r="V16" s="312" t="s">
        <v>698</v>
      </c>
      <c r="W16" s="99" t="s">
        <v>471</v>
      </c>
      <c r="X16" s="315" t="s">
        <v>699</v>
      </c>
      <c r="Y16" s="315" t="s">
        <v>700</v>
      </c>
      <c r="Z16" s="108" t="s">
        <v>92</v>
      </c>
      <c r="AA16" s="308" t="s">
        <v>472</v>
      </c>
      <c r="AB16" s="108" t="s">
        <v>93</v>
      </c>
      <c r="AC16" s="108" t="s">
        <v>118</v>
      </c>
      <c r="AD16" s="108" t="s">
        <v>106</v>
      </c>
      <c r="AE16" s="108" t="s">
        <v>104</v>
      </c>
      <c r="AF16" s="309">
        <v>100</v>
      </c>
      <c r="AG16" s="108">
        <v>2023</v>
      </c>
      <c r="AH16" s="108">
        <v>2022</v>
      </c>
      <c r="AI16" s="108" t="s">
        <v>96</v>
      </c>
      <c r="AJ16" s="108" t="s">
        <v>97</v>
      </c>
      <c r="AK16" s="172" t="s">
        <v>459</v>
      </c>
      <c r="AL16" s="172" t="s">
        <v>460</v>
      </c>
      <c r="AM16" s="112" t="s">
        <v>125</v>
      </c>
      <c r="AN16" s="310" t="s">
        <v>469</v>
      </c>
      <c r="AO16" s="172" t="s">
        <v>462</v>
      </c>
      <c r="AP16" s="172" t="s">
        <v>459</v>
      </c>
      <c r="AQ16" s="172" t="s">
        <v>109</v>
      </c>
      <c r="AR16" s="311" t="s">
        <v>463</v>
      </c>
      <c r="AS16" s="173" t="s">
        <v>125</v>
      </c>
      <c r="AT16" s="311" t="s">
        <v>688</v>
      </c>
    </row>
    <row r="17" spans="2:47" s="69" customFormat="1" ht="118.5" customHeight="1">
      <c r="B17" s="98">
        <v>5</v>
      </c>
      <c r="C17" s="312" t="s">
        <v>701</v>
      </c>
      <c r="D17" s="85">
        <v>0.03</v>
      </c>
      <c r="E17" s="71">
        <v>0.25</v>
      </c>
      <c r="F17" s="71"/>
      <c r="G17" s="87">
        <f t="shared" si="0"/>
        <v>0</v>
      </c>
      <c r="H17" s="71">
        <v>0.25</v>
      </c>
      <c r="I17" s="71"/>
      <c r="J17" s="87">
        <f t="shared" si="4"/>
        <v>0</v>
      </c>
      <c r="K17" s="71">
        <v>0.25</v>
      </c>
      <c r="L17" s="71"/>
      <c r="M17" s="87">
        <f t="shared" si="5"/>
        <v>0</v>
      </c>
      <c r="N17" s="71">
        <v>0.25</v>
      </c>
      <c r="O17" s="71"/>
      <c r="P17" s="87">
        <f t="shared" si="6"/>
        <v>0</v>
      </c>
      <c r="Q17" s="71">
        <f t="shared" si="2"/>
        <v>1</v>
      </c>
      <c r="R17" s="71"/>
      <c r="S17" s="87">
        <f t="shared" si="7"/>
        <v>0</v>
      </c>
      <c r="T17" s="89">
        <f t="shared" si="3"/>
        <v>0</v>
      </c>
      <c r="U17" s="84" t="s">
        <v>702</v>
      </c>
      <c r="V17" s="84" t="s">
        <v>474</v>
      </c>
      <c r="W17" s="99" t="s">
        <v>473</v>
      </c>
      <c r="X17" s="315" t="s">
        <v>703</v>
      </c>
      <c r="Y17" s="315" t="s">
        <v>704</v>
      </c>
      <c r="Z17" s="108" t="s">
        <v>92</v>
      </c>
      <c r="AA17" s="308" t="s">
        <v>475</v>
      </c>
      <c r="AB17" s="108" t="s">
        <v>93</v>
      </c>
      <c r="AC17" s="108" t="s">
        <v>118</v>
      </c>
      <c r="AD17" s="108" t="s">
        <v>106</v>
      </c>
      <c r="AE17" s="108" t="s">
        <v>104</v>
      </c>
      <c r="AF17" s="309">
        <v>100</v>
      </c>
      <c r="AG17" s="108">
        <v>2023</v>
      </c>
      <c r="AH17" s="108">
        <v>2022</v>
      </c>
      <c r="AI17" s="108" t="s">
        <v>96</v>
      </c>
      <c r="AJ17" s="108" t="s">
        <v>97</v>
      </c>
      <c r="AK17" s="172" t="s">
        <v>459</v>
      </c>
      <c r="AL17" s="172" t="s">
        <v>460</v>
      </c>
      <c r="AM17" s="112" t="s">
        <v>125</v>
      </c>
      <c r="AN17" s="310" t="s">
        <v>461</v>
      </c>
      <c r="AO17" s="172" t="s">
        <v>462</v>
      </c>
      <c r="AP17" s="172" t="s">
        <v>459</v>
      </c>
      <c r="AQ17" s="172" t="s">
        <v>109</v>
      </c>
      <c r="AR17" s="311" t="s">
        <v>463</v>
      </c>
      <c r="AS17" s="173" t="s">
        <v>125</v>
      </c>
      <c r="AT17" s="311" t="s">
        <v>688</v>
      </c>
    </row>
    <row r="18" spans="2:47" s="69" customFormat="1" ht="102" customHeight="1">
      <c r="B18" s="98">
        <v>6</v>
      </c>
      <c r="C18" s="312" t="s">
        <v>705</v>
      </c>
      <c r="D18" s="85">
        <v>0.06</v>
      </c>
      <c r="E18" s="86">
        <v>0.25</v>
      </c>
      <c r="F18" s="101"/>
      <c r="G18" s="87">
        <f t="shared" si="0"/>
        <v>0</v>
      </c>
      <c r="H18" s="86">
        <v>0.25</v>
      </c>
      <c r="I18" s="101"/>
      <c r="J18" s="87">
        <f t="shared" si="4"/>
        <v>0</v>
      </c>
      <c r="K18" s="86">
        <v>0.25</v>
      </c>
      <c r="L18" s="101"/>
      <c r="M18" s="87">
        <f t="shared" si="5"/>
        <v>0</v>
      </c>
      <c r="N18" s="316">
        <v>0.25</v>
      </c>
      <c r="O18" s="118"/>
      <c r="P18" s="87">
        <f t="shared" si="6"/>
        <v>0</v>
      </c>
      <c r="Q18" s="71">
        <f t="shared" si="2"/>
        <v>1</v>
      </c>
      <c r="R18" s="118"/>
      <c r="S18" s="87">
        <f t="shared" si="7"/>
        <v>0</v>
      </c>
      <c r="T18" s="89">
        <f t="shared" si="3"/>
        <v>0</v>
      </c>
      <c r="U18" s="84" t="s">
        <v>706</v>
      </c>
      <c r="V18" s="312" t="s">
        <v>707</v>
      </c>
      <c r="W18" s="312" t="s">
        <v>708</v>
      </c>
      <c r="X18" s="315" t="s">
        <v>709</v>
      </c>
      <c r="Y18" s="315" t="s">
        <v>710</v>
      </c>
      <c r="Z18" s="108" t="s">
        <v>92</v>
      </c>
      <c r="AA18" s="308" t="s">
        <v>711</v>
      </c>
      <c r="AB18" s="108" t="s">
        <v>93</v>
      </c>
      <c r="AC18" s="108" t="s">
        <v>118</v>
      </c>
      <c r="AD18" s="108" t="s">
        <v>106</v>
      </c>
      <c r="AE18" s="108" t="s">
        <v>104</v>
      </c>
      <c r="AF18" s="309">
        <v>100</v>
      </c>
      <c r="AG18" s="108">
        <v>2023</v>
      </c>
      <c r="AH18" s="108">
        <v>2022</v>
      </c>
      <c r="AI18" s="108" t="s">
        <v>96</v>
      </c>
      <c r="AJ18" s="108" t="s">
        <v>97</v>
      </c>
      <c r="AK18" s="172" t="s">
        <v>459</v>
      </c>
      <c r="AL18" s="172" t="s">
        <v>460</v>
      </c>
      <c r="AM18" s="112" t="s">
        <v>125</v>
      </c>
      <c r="AN18" s="310" t="s">
        <v>476</v>
      </c>
      <c r="AO18" s="172" t="s">
        <v>462</v>
      </c>
      <c r="AP18" s="172" t="s">
        <v>459</v>
      </c>
      <c r="AQ18" s="172" t="s">
        <v>109</v>
      </c>
      <c r="AR18" s="311" t="s">
        <v>463</v>
      </c>
      <c r="AS18" s="173" t="s">
        <v>125</v>
      </c>
      <c r="AT18" s="311" t="s">
        <v>688</v>
      </c>
      <c r="AU18" s="106"/>
    </row>
    <row r="19" spans="2:47" s="69" customFormat="1" ht="119.25" customHeight="1">
      <c r="B19" s="98">
        <v>7</v>
      </c>
      <c r="C19" s="173" t="s">
        <v>712</v>
      </c>
      <c r="D19" s="85">
        <v>0.01</v>
      </c>
      <c r="E19" s="86">
        <v>0.25</v>
      </c>
      <c r="F19" s="101"/>
      <c r="G19" s="87">
        <f t="shared" si="0"/>
        <v>0</v>
      </c>
      <c r="H19" s="86">
        <v>0.25</v>
      </c>
      <c r="I19" s="101"/>
      <c r="J19" s="87">
        <f t="shared" si="4"/>
        <v>0</v>
      </c>
      <c r="K19" s="86">
        <v>0.25</v>
      </c>
      <c r="L19" s="101"/>
      <c r="M19" s="87">
        <f t="shared" si="5"/>
        <v>0</v>
      </c>
      <c r="N19" s="317">
        <v>0.25</v>
      </c>
      <c r="O19" s="178"/>
      <c r="P19" s="87">
        <f t="shared" si="6"/>
        <v>0</v>
      </c>
      <c r="Q19" s="71">
        <f t="shared" si="2"/>
        <v>1</v>
      </c>
      <c r="R19" s="178"/>
      <c r="S19" s="87">
        <f t="shared" si="7"/>
        <v>0</v>
      </c>
      <c r="T19" s="89">
        <f t="shared" si="3"/>
        <v>0</v>
      </c>
      <c r="U19" s="102" t="s">
        <v>713</v>
      </c>
      <c r="V19" s="84" t="s">
        <v>714</v>
      </c>
      <c r="W19" s="87" t="s">
        <v>715</v>
      </c>
      <c r="X19" s="315" t="s">
        <v>716</v>
      </c>
      <c r="Y19" s="315" t="s">
        <v>717</v>
      </c>
      <c r="Z19" s="108" t="s">
        <v>92</v>
      </c>
      <c r="AA19" s="308" t="s">
        <v>477</v>
      </c>
      <c r="AB19" s="108" t="s">
        <v>93</v>
      </c>
      <c r="AC19" s="108" t="s">
        <v>118</v>
      </c>
      <c r="AD19" s="108" t="s">
        <v>106</v>
      </c>
      <c r="AE19" s="108" t="s">
        <v>104</v>
      </c>
      <c r="AF19" s="309">
        <v>100</v>
      </c>
      <c r="AG19" s="108">
        <v>2023</v>
      </c>
      <c r="AH19" s="108">
        <v>2022</v>
      </c>
      <c r="AI19" s="108" t="s">
        <v>96</v>
      </c>
      <c r="AJ19" s="108" t="s">
        <v>97</v>
      </c>
      <c r="AK19" s="172" t="s">
        <v>459</v>
      </c>
      <c r="AL19" s="172" t="s">
        <v>460</v>
      </c>
      <c r="AM19" s="112" t="s">
        <v>125</v>
      </c>
      <c r="AN19" s="310" t="s">
        <v>478</v>
      </c>
      <c r="AO19" s="172" t="s">
        <v>462</v>
      </c>
      <c r="AP19" s="172" t="s">
        <v>459</v>
      </c>
      <c r="AQ19" s="172" t="s">
        <v>109</v>
      </c>
      <c r="AR19" s="311" t="s">
        <v>463</v>
      </c>
      <c r="AS19" s="173" t="s">
        <v>125</v>
      </c>
      <c r="AT19" s="311" t="s">
        <v>688</v>
      </c>
    </row>
    <row r="20" spans="2:47" s="74" customFormat="1" ht="11.65" customHeight="1">
      <c r="B20" s="114"/>
      <c r="C20" s="69"/>
      <c r="D20" s="164">
        <f>SUM(D13:D19)</f>
        <v>1</v>
      </c>
      <c r="E20" s="69"/>
      <c r="F20" s="69"/>
      <c r="G20" s="69"/>
      <c r="H20" s="69"/>
      <c r="I20" s="69"/>
      <c r="J20" s="69"/>
      <c r="K20" s="69"/>
      <c r="L20" s="69"/>
      <c r="M20" s="69"/>
      <c r="N20" s="69"/>
      <c r="O20" s="69"/>
      <c r="P20" s="69"/>
      <c r="Q20" s="69"/>
      <c r="R20" s="69"/>
      <c r="S20" s="69"/>
      <c r="T20" s="69"/>
      <c r="U20" s="69"/>
      <c r="V20" s="69"/>
      <c r="W20" s="69"/>
      <c r="X20" s="69"/>
      <c r="Y20" s="69"/>
      <c r="Z20" s="114"/>
      <c r="AA20" s="73"/>
      <c r="AB20" s="69"/>
      <c r="AC20" s="69"/>
      <c r="AD20" s="69"/>
      <c r="AE20" s="69"/>
      <c r="AF20" s="73"/>
      <c r="AG20" s="73"/>
      <c r="AH20" s="73"/>
      <c r="AI20" s="69"/>
      <c r="AJ20" s="69"/>
      <c r="AK20" s="69"/>
      <c r="AL20" s="73"/>
      <c r="AM20" s="73"/>
      <c r="AN20" s="73"/>
      <c r="AO20" s="73"/>
      <c r="AP20" s="69"/>
      <c r="AQ20" s="69"/>
      <c r="AR20" s="73"/>
      <c r="AS20" s="73"/>
      <c r="AT20" s="73"/>
      <c r="AU20" s="73"/>
    </row>
    <row r="21" spans="2:47" s="74" customFormat="1" ht="11.65" customHeight="1">
      <c r="B21" s="114"/>
      <c r="C21" s="69"/>
      <c r="D21" s="164"/>
      <c r="E21" s="69"/>
      <c r="F21" s="69"/>
      <c r="G21" s="69"/>
      <c r="H21" s="69"/>
      <c r="I21" s="69"/>
      <c r="J21" s="69"/>
      <c r="K21" s="69"/>
      <c r="L21" s="69"/>
      <c r="M21" s="69"/>
      <c r="N21" s="69"/>
      <c r="O21" s="69"/>
      <c r="P21" s="69"/>
      <c r="Q21" s="69"/>
      <c r="R21" s="69"/>
      <c r="S21" s="69"/>
      <c r="T21" s="69"/>
      <c r="U21" s="69"/>
      <c r="V21" s="69"/>
      <c r="W21" s="69"/>
      <c r="X21" s="69"/>
      <c r="Y21" s="69"/>
      <c r="Z21" s="114"/>
      <c r="AA21" s="73"/>
      <c r="AB21" s="69"/>
      <c r="AC21" s="69"/>
      <c r="AD21" s="69"/>
      <c r="AE21" s="69"/>
      <c r="AF21" s="73"/>
      <c r="AG21" s="73"/>
      <c r="AH21" s="73"/>
      <c r="AI21" s="69"/>
      <c r="AJ21" s="69"/>
      <c r="AK21" s="69"/>
      <c r="AL21" s="73"/>
      <c r="AM21" s="73"/>
      <c r="AN21" s="73"/>
      <c r="AO21" s="73"/>
      <c r="AP21" s="69"/>
      <c r="AQ21" s="69"/>
      <c r="AR21" s="73"/>
      <c r="AS21" s="73"/>
      <c r="AT21" s="73"/>
      <c r="AU21" s="73"/>
    </row>
    <row r="22" spans="2:47" s="74" customFormat="1" ht="11.65" customHeight="1">
      <c r="B22" s="114"/>
      <c r="C22" s="165"/>
      <c r="D22" s="164"/>
      <c r="E22" s="69"/>
      <c r="F22" s="69"/>
      <c r="G22" s="69"/>
      <c r="H22" s="69"/>
      <c r="I22" s="69"/>
      <c r="J22" s="69"/>
      <c r="K22" s="69"/>
      <c r="L22" s="69"/>
      <c r="M22" s="69"/>
      <c r="N22" s="69"/>
      <c r="O22" s="69"/>
      <c r="P22" s="69"/>
      <c r="Q22" s="69"/>
      <c r="R22" s="69"/>
      <c r="S22" s="69"/>
      <c r="T22" s="69"/>
      <c r="U22" s="69"/>
      <c r="V22" s="69"/>
      <c r="W22" s="69"/>
      <c r="X22" s="69"/>
      <c r="Y22" s="69"/>
      <c r="Z22" s="114"/>
      <c r="AA22" s="73"/>
      <c r="AB22" s="69"/>
      <c r="AC22" s="69"/>
      <c r="AD22" s="69"/>
      <c r="AE22" s="69"/>
      <c r="AF22" s="73"/>
      <c r="AG22" s="73"/>
      <c r="AH22" s="73"/>
      <c r="AI22" s="69"/>
      <c r="AJ22" s="69"/>
      <c r="AK22" s="69"/>
      <c r="AL22" s="73"/>
      <c r="AM22" s="73"/>
      <c r="AN22" s="73"/>
      <c r="AO22" s="73"/>
      <c r="AP22" s="69"/>
      <c r="AQ22" s="69"/>
      <c r="AR22" s="73"/>
      <c r="AS22" s="73"/>
      <c r="AT22" s="73"/>
      <c r="AU22" s="73"/>
    </row>
    <row r="23" spans="2:47" s="74" customFormat="1" ht="11.65" customHeight="1">
      <c r="B23" s="114"/>
      <c r="C23" s="69"/>
      <c r="D23" s="164"/>
      <c r="E23" s="69"/>
      <c r="F23" s="69"/>
      <c r="G23" s="69"/>
      <c r="H23" s="69"/>
      <c r="I23" s="69"/>
      <c r="J23" s="69"/>
      <c r="K23" s="69"/>
      <c r="L23" s="69"/>
      <c r="M23" s="69"/>
      <c r="N23" s="69"/>
      <c r="O23" s="69"/>
      <c r="P23" s="69"/>
      <c r="Q23" s="69"/>
      <c r="R23" s="69"/>
      <c r="S23" s="69"/>
      <c r="T23" s="69"/>
      <c r="U23" s="69"/>
      <c r="V23" s="69"/>
      <c r="W23" s="69"/>
      <c r="X23" s="69"/>
      <c r="Y23" s="69"/>
      <c r="Z23" s="114"/>
      <c r="AA23" s="73"/>
      <c r="AB23" s="69"/>
      <c r="AC23" s="69"/>
      <c r="AD23" s="69"/>
      <c r="AE23" s="69"/>
      <c r="AF23" s="73"/>
      <c r="AG23" s="73"/>
      <c r="AH23" s="73"/>
      <c r="AI23" s="69"/>
      <c r="AJ23" s="69"/>
      <c r="AK23" s="69"/>
      <c r="AL23" s="73"/>
      <c r="AM23" s="73"/>
      <c r="AN23" s="73"/>
      <c r="AO23" s="73"/>
      <c r="AP23" s="69"/>
      <c r="AQ23" s="69"/>
      <c r="AR23" s="73"/>
      <c r="AS23" s="73"/>
      <c r="AT23" s="73"/>
      <c r="AU23" s="73"/>
    </row>
    <row r="24" spans="2:47" s="74" customFormat="1" ht="11.65" customHeight="1">
      <c r="B24" s="114"/>
      <c r="C24" s="69"/>
      <c r="D24" s="164"/>
      <c r="E24" s="69"/>
      <c r="F24" s="69"/>
      <c r="G24" s="69"/>
      <c r="H24" s="69"/>
      <c r="I24" s="69"/>
      <c r="J24" s="69"/>
      <c r="K24" s="69"/>
      <c r="L24" s="69"/>
      <c r="M24" s="69"/>
      <c r="N24" s="69"/>
      <c r="O24" s="69"/>
      <c r="P24" s="69"/>
      <c r="Q24" s="69"/>
      <c r="R24" s="69"/>
      <c r="S24" s="69"/>
      <c r="T24" s="69"/>
      <c r="U24" s="69"/>
      <c r="V24" s="69"/>
      <c r="W24" s="69"/>
      <c r="X24" s="69"/>
      <c r="Y24" s="69"/>
      <c r="Z24" s="114"/>
      <c r="AA24" s="73"/>
      <c r="AB24" s="69"/>
      <c r="AC24" s="69"/>
      <c r="AD24" s="69"/>
      <c r="AE24" s="69"/>
      <c r="AF24" s="73"/>
      <c r="AG24" s="73"/>
      <c r="AH24" s="73"/>
      <c r="AI24" s="69"/>
      <c r="AJ24" s="69"/>
      <c r="AK24" s="69"/>
      <c r="AL24" s="73"/>
      <c r="AM24" s="73"/>
      <c r="AN24" s="73"/>
      <c r="AO24" s="73"/>
      <c r="AP24" s="69"/>
      <c r="AQ24" s="69"/>
      <c r="AR24" s="73"/>
      <c r="AS24" s="73"/>
      <c r="AT24" s="73"/>
      <c r="AU24" s="73"/>
    </row>
    <row r="25" spans="2:47" s="74" customFormat="1" ht="11.65" customHeight="1">
      <c r="B25" s="114"/>
      <c r="C25" s="69"/>
      <c r="D25" s="164"/>
      <c r="E25" s="69"/>
      <c r="F25" s="69"/>
      <c r="G25" s="69"/>
      <c r="H25" s="69"/>
      <c r="I25" s="69"/>
      <c r="J25" s="69"/>
      <c r="K25" s="69"/>
      <c r="L25" s="69"/>
      <c r="M25" s="69"/>
      <c r="N25" s="69"/>
      <c r="O25" s="69"/>
      <c r="P25" s="69"/>
      <c r="Q25" s="69"/>
      <c r="R25" s="69"/>
      <c r="S25" s="69"/>
      <c r="T25" s="69"/>
      <c r="U25" s="69"/>
      <c r="V25" s="69"/>
      <c r="W25" s="69"/>
      <c r="X25" s="69"/>
      <c r="Y25" s="69"/>
      <c r="Z25" s="114"/>
      <c r="AA25" s="73"/>
      <c r="AB25" s="69"/>
      <c r="AC25" s="69"/>
      <c r="AD25" s="69"/>
      <c r="AE25" s="69"/>
      <c r="AF25" s="73"/>
      <c r="AG25" s="73"/>
      <c r="AH25" s="73"/>
      <c r="AI25" s="69"/>
      <c r="AJ25" s="69"/>
      <c r="AK25" s="69"/>
      <c r="AL25" s="73"/>
      <c r="AM25" s="73"/>
      <c r="AN25" s="73"/>
      <c r="AO25" s="73"/>
      <c r="AP25" s="69"/>
      <c r="AQ25" s="69"/>
      <c r="AR25" s="73"/>
      <c r="AS25" s="73"/>
      <c r="AT25" s="73"/>
      <c r="AU25" s="73"/>
    </row>
    <row r="26" spans="2:47" s="74" customFormat="1" ht="11.65" customHeight="1">
      <c r="B26" s="114"/>
      <c r="C26" s="69"/>
      <c r="D26" s="164"/>
      <c r="E26" s="69"/>
      <c r="F26" s="69"/>
      <c r="G26" s="69"/>
      <c r="H26" s="69"/>
      <c r="I26" s="69"/>
      <c r="J26" s="69"/>
      <c r="K26" s="69"/>
      <c r="L26" s="69"/>
      <c r="M26" s="69"/>
      <c r="N26" s="69"/>
      <c r="O26" s="69"/>
      <c r="P26" s="69"/>
      <c r="Q26" s="69"/>
      <c r="R26" s="69"/>
      <c r="S26" s="69"/>
      <c r="T26" s="69"/>
      <c r="U26" s="69"/>
      <c r="V26" s="69"/>
      <c r="W26" s="69"/>
      <c r="X26" s="69"/>
      <c r="Y26" s="69"/>
      <c r="Z26" s="114"/>
      <c r="AA26" s="73"/>
      <c r="AB26" s="69"/>
      <c r="AC26" s="69"/>
      <c r="AD26" s="69"/>
      <c r="AE26" s="69"/>
      <c r="AF26" s="73"/>
      <c r="AG26" s="73"/>
      <c r="AH26" s="73"/>
      <c r="AI26" s="69"/>
      <c r="AJ26" s="69"/>
      <c r="AK26" s="69"/>
      <c r="AL26" s="73"/>
      <c r="AM26" s="73"/>
      <c r="AN26" s="73"/>
      <c r="AO26" s="73"/>
      <c r="AP26" s="69"/>
      <c r="AQ26" s="69"/>
      <c r="AR26" s="73"/>
      <c r="AS26" s="73"/>
      <c r="AT26" s="73"/>
      <c r="AU26" s="73"/>
    </row>
    <row r="27" spans="2:47" s="74" customFormat="1" ht="11.65" customHeight="1">
      <c r="B27" s="114"/>
      <c r="C27" s="69"/>
      <c r="D27" s="164"/>
      <c r="E27" s="69"/>
      <c r="F27" s="69"/>
      <c r="G27" s="69"/>
      <c r="H27" s="69"/>
      <c r="I27" s="69"/>
      <c r="J27" s="69"/>
      <c r="K27" s="69"/>
      <c r="L27" s="69"/>
      <c r="M27" s="69"/>
      <c r="N27" s="69"/>
      <c r="O27" s="69"/>
      <c r="P27" s="69"/>
      <c r="Q27" s="69"/>
      <c r="R27" s="69"/>
      <c r="S27" s="69"/>
      <c r="T27" s="69"/>
      <c r="U27" s="69"/>
      <c r="V27" s="69"/>
      <c r="W27" s="69"/>
      <c r="X27" s="69"/>
      <c r="Y27" s="69"/>
      <c r="Z27" s="114"/>
      <c r="AA27" s="73"/>
      <c r="AB27" s="69"/>
      <c r="AC27" s="69"/>
      <c r="AD27" s="69"/>
      <c r="AE27" s="69"/>
      <c r="AF27" s="73"/>
      <c r="AG27" s="73"/>
      <c r="AH27" s="73"/>
      <c r="AI27" s="69"/>
      <c r="AJ27" s="69"/>
      <c r="AK27" s="69"/>
      <c r="AL27" s="73"/>
      <c r="AM27" s="73"/>
      <c r="AN27" s="73"/>
      <c r="AO27" s="73"/>
      <c r="AP27" s="69"/>
      <c r="AQ27" s="69"/>
      <c r="AR27" s="73"/>
      <c r="AS27" s="73"/>
      <c r="AT27" s="73"/>
      <c r="AU27" s="73"/>
    </row>
    <row r="28" spans="2:47" s="74" customFormat="1" ht="11.65" customHeight="1">
      <c r="B28" s="114"/>
      <c r="C28" s="69"/>
      <c r="D28" s="164"/>
      <c r="E28" s="69"/>
      <c r="F28" s="69"/>
      <c r="G28" s="69"/>
      <c r="H28" s="69"/>
      <c r="I28" s="69"/>
      <c r="J28" s="69"/>
      <c r="K28" s="69"/>
      <c r="L28" s="69"/>
      <c r="M28" s="69"/>
      <c r="N28" s="69"/>
      <c r="O28" s="69"/>
      <c r="P28" s="69"/>
      <c r="Q28" s="69"/>
      <c r="R28" s="69"/>
      <c r="S28" s="69"/>
      <c r="T28" s="69"/>
      <c r="U28" s="69"/>
      <c r="V28" s="69"/>
      <c r="W28" s="69"/>
      <c r="X28" s="69"/>
      <c r="Y28" s="69"/>
      <c r="Z28" s="114"/>
      <c r="AA28" s="73"/>
      <c r="AB28" s="69"/>
      <c r="AC28" s="69"/>
      <c r="AD28" s="69"/>
      <c r="AE28" s="69"/>
      <c r="AF28" s="73"/>
      <c r="AG28" s="73"/>
      <c r="AH28" s="73"/>
      <c r="AI28" s="69"/>
      <c r="AJ28" s="69"/>
      <c r="AK28" s="69"/>
      <c r="AL28" s="73"/>
      <c r="AM28" s="73"/>
      <c r="AN28" s="73"/>
      <c r="AO28" s="73"/>
      <c r="AP28" s="69"/>
      <c r="AQ28" s="69"/>
      <c r="AR28" s="73"/>
      <c r="AS28" s="73"/>
      <c r="AT28" s="73"/>
      <c r="AU28" s="73"/>
    </row>
    <row r="29" spans="2:47" s="74" customFormat="1" ht="14.1" customHeight="1">
      <c r="B29" s="114"/>
      <c r="C29" s="69"/>
      <c r="D29" s="164"/>
      <c r="E29" s="69"/>
      <c r="F29" s="69"/>
      <c r="G29" s="69"/>
      <c r="H29" s="69"/>
      <c r="I29" s="69"/>
      <c r="J29" s="69"/>
      <c r="K29" s="69"/>
      <c r="L29" s="69"/>
      <c r="M29" s="69"/>
      <c r="N29" s="69"/>
      <c r="O29" s="69"/>
      <c r="P29" s="69"/>
      <c r="Q29" s="69"/>
      <c r="R29" s="69"/>
      <c r="S29" s="69"/>
      <c r="T29" s="69"/>
      <c r="U29" s="69"/>
      <c r="V29" s="69"/>
      <c r="W29" s="69"/>
      <c r="X29" s="69"/>
      <c r="Y29" s="69"/>
      <c r="Z29" s="114"/>
      <c r="AA29" s="73"/>
      <c r="AB29" s="69"/>
      <c r="AC29" s="69"/>
      <c r="AD29" s="69"/>
      <c r="AE29" s="69"/>
      <c r="AF29" s="73"/>
      <c r="AG29" s="73"/>
      <c r="AH29" s="73"/>
      <c r="AI29" s="69"/>
      <c r="AJ29" s="69"/>
      <c r="AK29" s="69"/>
      <c r="AL29" s="73"/>
      <c r="AM29" s="73"/>
      <c r="AN29" s="73"/>
      <c r="AO29" s="73"/>
      <c r="AP29" s="69"/>
      <c r="AQ29" s="69"/>
      <c r="AR29" s="73"/>
      <c r="AS29" s="73"/>
      <c r="AT29" s="73"/>
      <c r="AU29" s="73"/>
    </row>
    <row r="30" spans="2:47" s="74" customFormat="1" ht="11.65" customHeight="1">
      <c r="B30" s="114"/>
      <c r="C30"/>
      <c r="D30" s="164"/>
      <c r="E30" s="69"/>
      <c r="F30" s="69"/>
      <c r="G30" s="69"/>
      <c r="H30" s="69"/>
      <c r="I30" s="69"/>
      <c r="J30" s="69"/>
      <c r="K30" s="69"/>
      <c r="L30" s="69"/>
      <c r="M30" s="69"/>
      <c r="N30" s="69"/>
      <c r="O30" s="69"/>
      <c r="P30" s="69"/>
      <c r="Q30" s="69"/>
      <c r="R30" s="69"/>
      <c r="S30" s="69"/>
      <c r="T30" s="69"/>
      <c r="U30" s="69"/>
      <c r="V30" s="69"/>
      <c r="W30" s="69"/>
      <c r="X30" s="69"/>
      <c r="Y30" s="69"/>
      <c r="Z30" s="114"/>
      <c r="AA30" s="73"/>
      <c r="AB30" s="69"/>
      <c r="AC30" s="69"/>
      <c r="AD30" s="69"/>
      <c r="AE30" s="69"/>
      <c r="AF30" s="73"/>
      <c r="AG30" s="73"/>
      <c r="AH30" s="73"/>
      <c r="AI30" s="69"/>
      <c r="AJ30" s="69"/>
      <c r="AK30" s="69"/>
      <c r="AL30" s="73"/>
      <c r="AM30" s="73"/>
      <c r="AN30" s="73"/>
      <c r="AO30" s="73"/>
      <c r="AP30" s="69"/>
      <c r="AQ30" s="69"/>
      <c r="AR30" s="73"/>
      <c r="AS30" s="73"/>
      <c r="AT30" s="73"/>
      <c r="AU30" s="73"/>
    </row>
    <row r="31" spans="2:47" s="74" customFormat="1" ht="11.65" customHeight="1">
      <c r="B31" s="114"/>
      <c r="C31" s="69"/>
      <c r="D31" s="164"/>
      <c r="E31" s="69"/>
      <c r="F31" s="69"/>
      <c r="G31" s="69"/>
      <c r="H31" s="69"/>
      <c r="I31" s="69"/>
      <c r="J31" s="69"/>
      <c r="K31" s="69"/>
      <c r="L31" s="69"/>
      <c r="M31" s="69"/>
      <c r="N31" s="69"/>
      <c r="O31" s="69"/>
      <c r="P31" s="69"/>
      <c r="Q31" s="69"/>
      <c r="R31" s="69"/>
      <c r="S31" s="69"/>
      <c r="T31" s="69"/>
      <c r="U31" s="69"/>
      <c r="V31" s="69"/>
      <c r="W31" s="69"/>
      <c r="X31" s="69"/>
      <c r="Y31" s="69"/>
      <c r="Z31" s="114"/>
      <c r="AA31" s="73"/>
      <c r="AB31" s="69"/>
      <c r="AC31" s="69"/>
      <c r="AD31" s="69"/>
      <c r="AE31" s="69"/>
      <c r="AF31" s="73"/>
      <c r="AG31" s="73"/>
      <c r="AH31" s="73"/>
      <c r="AI31" s="69"/>
      <c r="AJ31" s="69"/>
      <c r="AK31" s="69"/>
      <c r="AL31" s="73"/>
      <c r="AM31" s="73"/>
      <c r="AN31" s="73"/>
      <c r="AO31" s="73"/>
      <c r="AP31" s="69"/>
      <c r="AQ31" s="69"/>
      <c r="AR31" s="73"/>
      <c r="AS31" s="73"/>
      <c r="AT31" s="73"/>
      <c r="AU31" s="73"/>
    </row>
    <row r="32" spans="2:47" s="74" customFormat="1" ht="11.65" customHeight="1">
      <c r="B32" s="114"/>
      <c r="C32" s="69"/>
      <c r="D32" s="164"/>
      <c r="E32" s="69"/>
      <c r="F32" s="69"/>
      <c r="G32" s="69"/>
      <c r="H32" s="69"/>
      <c r="I32" s="69"/>
      <c r="J32" s="69"/>
      <c r="K32" s="69"/>
      <c r="L32" s="69"/>
      <c r="M32" s="69"/>
      <c r="N32" s="69"/>
      <c r="O32" s="69"/>
      <c r="P32" s="69"/>
      <c r="Q32" s="69"/>
      <c r="R32" s="69"/>
      <c r="S32" s="69"/>
      <c r="T32" s="69"/>
      <c r="U32" s="69"/>
      <c r="V32" s="69"/>
      <c r="W32" s="69"/>
      <c r="X32" s="69"/>
      <c r="Y32" s="69"/>
      <c r="Z32" s="114"/>
      <c r="AA32" s="73"/>
      <c r="AB32" s="69"/>
      <c r="AC32" s="69"/>
      <c r="AD32" s="69"/>
      <c r="AE32" s="69"/>
      <c r="AF32" s="73"/>
      <c r="AG32" s="73"/>
      <c r="AH32" s="73"/>
      <c r="AI32" s="69"/>
      <c r="AJ32" s="69"/>
      <c r="AK32" s="69"/>
      <c r="AL32" s="73"/>
      <c r="AM32" s="73"/>
      <c r="AN32" s="73"/>
      <c r="AO32" s="73"/>
      <c r="AP32" s="69"/>
      <c r="AQ32" s="69"/>
      <c r="AR32" s="73"/>
      <c r="AS32" s="73"/>
      <c r="AT32" s="73"/>
      <c r="AU32" s="73"/>
    </row>
    <row r="33" spans="2:47" s="74" customFormat="1" ht="11.65" customHeight="1">
      <c r="B33" s="114"/>
      <c r="C33" s="69"/>
      <c r="D33" s="164"/>
      <c r="E33" s="69"/>
      <c r="F33" s="69"/>
      <c r="G33" s="69"/>
      <c r="H33" s="69"/>
      <c r="I33" s="69"/>
      <c r="J33" s="69"/>
      <c r="K33" s="69"/>
      <c r="L33" s="69"/>
      <c r="M33" s="69"/>
      <c r="N33" s="69"/>
      <c r="O33" s="69"/>
      <c r="P33" s="69"/>
      <c r="Q33" s="69"/>
      <c r="R33" s="69"/>
      <c r="S33" s="69"/>
      <c r="T33" s="69"/>
      <c r="U33" s="69"/>
      <c r="V33" s="69"/>
      <c r="W33" s="69"/>
      <c r="X33" s="69"/>
      <c r="Y33" s="69"/>
      <c r="Z33" s="114"/>
      <c r="AA33" s="73"/>
      <c r="AB33" s="69"/>
      <c r="AC33" s="69"/>
      <c r="AD33" s="69"/>
      <c r="AE33" s="69"/>
      <c r="AF33" s="73"/>
      <c r="AG33" s="73"/>
      <c r="AH33" s="73"/>
      <c r="AI33" s="69"/>
      <c r="AJ33" s="69"/>
      <c r="AK33" s="69"/>
      <c r="AL33" s="73"/>
      <c r="AM33" s="73"/>
      <c r="AN33" s="73"/>
      <c r="AO33" s="73"/>
      <c r="AP33" s="69"/>
      <c r="AQ33" s="69"/>
      <c r="AR33" s="73"/>
      <c r="AS33" s="73"/>
      <c r="AT33" s="73"/>
      <c r="AU33" s="73"/>
    </row>
    <row r="34" spans="2:47" s="74" customFormat="1" ht="11.65" customHeight="1">
      <c r="B34" s="114"/>
      <c r="C34" s="69"/>
      <c r="D34" s="164"/>
      <c r="E34" s="69"/>
      <c r="F34" s="69"/>
      <c r="G34" s="69"/>
      <c r="H34" s="69"/>
      <c r="I34" s="69"/>
      <c r="J34" s="69"/>
      <c r="K34" s="69"/>
      <c r="L34" s="69"/>
      <c r="M34" s="69"/>
      <c r="N34" s="69"/>
      <c r="O34" s="69"/>
      <c r="P34" s="69"/>
      <c r="Q34" s="69"/>
      <c r="R34" s="69"/>
      <c r="S34" s="69"/>
      <c r="T34" s="69"/>
      <c r="U34" s="69"/>
      <c r="V34" s="69"/>
      <c r="W34" s="69"/>
      <c r="X34" s="69"/>
      <c r="Y34" s="69"/>
      <c r="Z34" s="114"/>
      <c r="AA34" s="73"/>
      <c r="AB34" s="69"/>
      <c r="AC34" s="69"/>
      <c r="AD34" s="69"/>
      <c r="AE34" s="69"/>
      <c r="AF34" s="73"/>
      <c r="AG34" s="73"/>
      <c r="AH34" s="73"/>
      <c r="AI34" s="69"/>
      <c r="AJ34" s="69"/>
      <c r="AK34" s="69"/>
      <c r="AL34" s="73"/>
      <c r="AM34" s="73"/>
      <c r="AN34" s="73"/>
      <c r="AO34" s="73"/>
      <c r="AP34" s="69"/>
      <c r="AQ34" s="69"/>
      <c r="AR34" s="73"/>
      <c r="AS34" s="73"/>
      <c r="AT34" s="73"/>
      <c r="AU34" s="73"/>
    </row>
    <row r="35" spans="2:47" s="74" customFormat="1" ht="12.6" customHeight="1">
      <c r="B35" s="114"/>
      <c r="C35" s="69"/>
      <c r="D35" s="164"/>
      <c r="E35" s="69"/>
      <c r="F35" s="69"/>
      <c r="G35" s="69"/>
      <c r="H35" s="69"/>
      <c r="I35" s="69"/>
      <c r="J35" s="69"/>
      <c r="K35" s="69"/>
      <c r="L35" s="69"/>
      <c r="M35" s="69"/>
      <c r="N35" s="69"/>
      <c r="O35" s="69"/>
      <c r="P35" s="69"/>
      <c r="Q35" s="69"/>
      <c r="R35" s="69"/>
      <c r="S35" s="69"/>
      <c r="T35" s="69"/>
      <c r="U35" s="69"/>
      <c r="V35" s="69"/>
      <c r="W35" s="69"/>
      <c r="X35" s="69"/>
      <c r="Y35" s="69"/>
      <c r="Z35" s="114"/>
      <c r="AA35" s="73"/>
      <c r="AB35" s="69"/>
      <c r="AC35" s="69"/>
      <c r="AD35" s="69"/>
      <c r="AE35" s="69"/>
      <c r="AF35" s="73"/>
      <c r="AG35" s="73"/>
      <c r="AH35" s="73"/>
      <c r="AI35" s="69"/>
      <c r="AJ35" s="69"/>
      <c r="AK35" s="69"/>
      <c r="AL35" s="73"/>
      <c r="AM35" s="73"/>
      <c r="AN35" s="73"/>
      <c r="AO35" s="73"/>
      <c r="AP35" s="69"/>
      <c r="AQ35" s="69"/>
      <c r="AR35" s="73"/>
      <c r="AS35" s="73"/>
      <c r="AT35" s="73"/>
      <c r="AU35" s="73"/>
    </row>
    <row r="36" spans="2:47" s="74" customFormat="1" ht="12.6" customHeight="1">
      <c r="B36" s="114"/>
      <c r="C36" s="69"/>
      <c r="D36" s="164"/>
      <c r="E36" s="69"/>
      <c r="F36" s="69"/>
      <c r="G36" s="69"/>
      <c r="H36" s="69"/>
      <c r="I36" s="69"/>
      <c r="J36" s="69"/>
      <c r="K36" s="69"/>
      <c r="L36" s="69"/>
      <c r="M36" s="69"/>
      <c r="N36" s="69"/>
      <c r="O36" s="69"/>
      <c r="P36" s="69"/>
      <c r="Q36" s="69"/>
      <c r="R36" s="69"/>
      <c r="S36" s="69"/>
      <c r="T36" s="69"/>
      <c r="U36" s="69"/>
      <c r="V36" s="69"/>
      <c r="W36" s="69"/>
      <c r="X36" s="69"/>
      <c r="Y36" s="69"/>
      <c r="Z36" s="114"/>
      <c r="AA36" s="73"/>
      <c r="AB36" s="69"/>
      <c r="AC36" s="69"/>
      <c r="AD36" s="69"/>
      <c r="AE36" s="69"/>
      <c r="AF36" s="73"/>
      <c r="AG36" s="73"/>
      <c r="AH36" s="73"/>
      <c r="AI36" s="69"/>
      <c r="AJ36" s="69"/>
      <c r="AK36" s="69"/>
      <c r="AL36" s="73"/>
      <c r="AM36" s="73"/>
      <c r="AN36" s="73"/>
      <c r="AO36" s="73"/>
      <c r="AP36" s="69"/>
      <c r="AQ36" s="69"/>
      <c r="AR36" s="73"/>
      <c r="AS36" s="73"/>
      <c r="AT36" s="73"/>
      <c r="AU36" s="73"/>
    </row>
    <row r="37" spans="2:47" s="74" customFormat="1" ht="11.65" customHeight="1">
      <c r="B37" s="114"/>
      <c r="C37" s="69"/>
      <c r="D37" s="164"/>
      <c r="E37" s="69"/>
      <c r="F37" s="69"/>
      <c r="G37" s="69"/>
      <c r="H37" s="69"/>
      <c r="I37" s="69"/>
      <c r="J37" s="69"/>
      <c r="K37" s="69"/>
      <c r="L37" s="69"/>
      <c r="M37" s="69"/>
      <c r="N37" s="69"/>
      <c r="O37" s="69"/>
      <c r="P37" s="69"/>
      <c r="Q37" s="69"/>
      <c r="R37" s="69"/>
      <c r="S37" s="69"/>
      <c r="T37" s="69"/>
      <c r="U37" s="69"/>
      <c r="V37" s="69"/>
      <c r="W37" s="69"/>
      <c r="X37" s="69"/>
      <c r="Y37" s="69"/>
      <c r="Z37" s="114"/>
      <c r="AA37" s="73"/>
      <c r="AB37" s="69"/>
      <c r="AC37" s="69"/>
      <c r="AD37" s="69"/>
      <c r="AE37" s="69"/>
      <c r="AF37" s="73"/>
      <c r="AG37" s="73"/>
      <c r="AH37" s="73"/>
      <c r="AI37" s="69"/>
      <c r="AJ37" s="69"/>
      <c r="AK37" s="69"/>
      <c r="AL37" s="73"/>
      <c r="AM37" s="73"/>
      <c r="AN37" s="73"/>
      <c r="AO37" s="73"/>
      <c r="AP37" s="69"/>
      <c r="AQ37" s="69"/>
      <c r="AR37" s="73"/>
      <c r="AS37" s="73"/>
      <c r="AT37" s="73"/>
      <c r="AU37" s="73"/>
    </row>
    <row r="38" spans="2:47" s="74" customFormat="1" ht="11.65" customHeight="1">
      <c r="B38" s="114"/>
      <c r="C38" s="69"/>
      <c r="D38" s="164"/>
      <c r="E38" s="69"/>
      <c r="F38" s="69"/>
      <c r="G38" s="69"/>
      <c r="H38" s="69"/>
      <c r="I38" s="69"/>
      <c r="J38" s="69"/>
      <c r="K38" s="69"/>
      <c r="L38" s="69"/>
      <c r="M38" s="69"/>
      <c r="N38" s="69"/>
      <c r="O38" s="69"/>
      <c r="P38" s="69"/>
      <c r="Q38" s="69"/>
      <c r="R38" s="69"/>
      <c r="S38" s="69"/>
      <c r="T38" s="69"/>
      <c r="U38" s="69"/>
      <c r="V38" s="69"/>
      <c r="W38" s="69"/>
      <c r="X38" s="69"/>
      <c r="Y38" s="69"/>
      <c r="Z38" s="114"/>
      <c r="AA38" s="73"/>
      <c r="AB38" s="69"/>
      <c r="AC38" s="69"/>
      <c r="AD38" s="69"/>
      <c r="AE38" s="69"/>
      <c r="AF38" s="73"/>
      <c r="AG38" s="73"/>
      <c r="AH38" s="73"/>
      <c r="AI38" s="69"/>
      <c r="AJ38" s="69"/>
      <c r="AK38" s="69"/>
      <c r="AL38" s="73"/>
      <c r="AM38" s="73"/>
      <c r="AN38" s="73"/>
      <c r="AO38" s="73"/>
      <c r="AP38" s="69"/>
      <c r="AQ38" s="69"/>
      <c r="AR38" s="73"/>
      <c r="AS38" s="73"/>
      <c r="AT38" s="73"/>
      <c r="AU38" s="73"/>
    </row>
    <row r="39" spans="2:47" s="74" customFormat="1" ht="14.1" customHeight="1">
      <c r="C39" s="73"/>
      <c r="D39" s="73"/>
      <c r="E39" s="73"/>
      <c r="F39" s="73"/>
      <c r="G39" s="73"/>
      <c r="H39" s="73"/>
      <c r="I39" s="73"/>
      <c r="J39" s="73"/>
      <c r="K39" s="73"/>
      <c r="L39" s="73"/>
      <c r="M39" s="73"/>
      <c r="N39" s="73"/>
      <c r="O39" s="73"/>
      <c r="P39" s="73"/>
      <c r="Q39" s="73"/>
      <c r="R39" s="73"/>
      <c r="S39" s="73"/>
      <c r="T39" s="73"/>
      <c r="U39" s="73"/>
      <c r="V39" s="73"/>
      <c r="W39" s="73"/>
      <c r="X39" s="73"/>
      <c r="Y39" s="73"/>
      <c r="Z39" s="114"/>
      <c r="AA39" s="73"/>
      <c r="AB39" s="69"/>
      <c r="AC39" s="69"/>
      <c r="AD39" s="69"/>
      <c r="AE39" s="69"/>
      <c r="AF39" s="73"/>
      <c r="AG39" s="73"/>
      <c r="AH39" s="73"/>
      <c r="AI39" s="69"/>
      <c r="AJ39" s="69"/>
      <c r="AK39" s="69"/>
      <c r="AL39" s="73"/>
      <c r="AM39" s="73"/>
      <c r="AN39" s="73"/>
      <c r="AO39" s="73"/>
      <c r="AP39" s="69"/>
      <c r="AQ39" s="69"/>
      <c r="AR39" s="73"/>
      <c r="AS39" s="73"/>
      <c r="AT39" s="73"/>
      <c r="AU39" s="73"/>
    </row>
    <row r="40" spans="2:47" s="74" customFormat="1" ht="11.65" customHeight="1">
      <c r="C40" s="73"/>
      <c r="D40" s="73"/>
      <c r="E40" s="73"/>
      <c r="F40" s="73"/>
      <c r="G40" s="73"/>
      <c r="H40" s="73"/>
      <c r="I40" s="73"/>
      <c r="J40" s="73"/>
      <c r="K40" s="73"/>
      <c r="L40" s="73"/>
      <c r="M40" s="73"/>
      <c r="N40" s="73"/>
      <c r="O40" s="73"/>
      <c r="P40" s="73"/>
      <c r="Q40" s="73"/>
      <c r="R40" s="73"/>
      <c r="S40" s="73"/>
      <c r="T40" s="73"/>
      <c r="U40" s="73"/>
      <c r="V40" s="73"/>
      <c r="W40" s="73"/>
      <c r="X40" s="73"/>
      <c r="Y40" s="73"/>
      <c r="Z40" s="114"/>
      <c r="AA40" s="73"/>
      <c r="AB40" s="69"/>
      <c r="AC40" s="69"/>
      <c r="AD40" s="69"/>
      <c r="AE40" s="69"/>
      <c r="AF40" s="73"/>
      <c r="AG40" s="73"/>
      <c r="AH40" s="73"/>
      <c r="AI40" s="69"/>
      <c r="AJ40" s="69"/>
      <c r="AK40" s="69"/>
      <c r="AL40" s="73"/>
      <c r="AM40" s="73"/>
      <c r="AN40" s="73"/>
      <c r="AO40" s="73"/>
      <c r="AP40" s="69"/>
      <c r="AQ40" s="69"/>
      <c r="AR40" s="73"/>
      <c r="AS40" s="73"/>
      <c r="AT40" s="73"/>
      <c r="AU40" s="73"/>
    </row>
    <row r="41" spans="2:47" s="74" customFormat="1" ht="11.65" customHeight="1">
      <c r="C41" s="73"/>
      <c r="D41" s="73"/>
      <c r="E41" s="73"/>
      <c r="F41" s="73"/>
      <c r="G41" s="73"/>
      <c r="H41" s="73"/>
      <c r="I41" s="73"/>
      <c r="J41" s="73"/>
      <c r="K41" s="73"/>
      <c r="L41" s="73"/>
      <c r="M41" s="73"/>
      <c r="N41" s="73"/>
      <c r="O41" s="73"/>
      <c r="P41" s="73"/>
      <c r="Q41" s="73"/>
      <c r="R41" s="73"/>
      <c r="S41" s="73"/>
      <c r="T41" s="73"/>
      <c r="U41" s="73"/>
      <c r="V41" s="73"/>
      <c r="W41" s="73"/>
      <c r="X41" s="73"/>
      <c r="Y41" s="73"/>
      <c r="Z41" s="114"/>
      <c r="AA41" s="73"/>
      <c r="AB41" s="69"/>
      <c r="AC41" s="69"/>
      <c r="AD41" s="69"/>
      <c r="AE41" s="69"/>
      <c r="AF41" s="73"/>
      <c r="AG41" s="73"/>
      <c r="AH41" s="73"/>
      <c r="AI41" s="69"/>
      <c r="AJ41" s="69"/>
      <c r="AK41" s="69"/>
      <c r="AL41" s="73"/>
      <c r="AM41" s="73"/>
      <c r="AN41" s="73"/>
      <c r="AO41" s="73"/>
      <c r="AP41" s="69"/>
      <c r="AQ41" s="69"/>
      <c r="AR41" s="73"/>
      <c r="AS41" s="73"/>
      <c r="AT41" s="73"/>
      <c r="AU41" s="73"/>
    </row>
    <row r="42" spans="2:47" s="74" customFormat="1" ht="11.65" customHeight="1">
      <c r="C42" s="73"/>
      <c r="D42" s="73"/>
      <c r="E42" s="73"/>
      <c r="F42" s="73"/>
      <c r="G42" s="73"/>
      <c r="H42" s="73"/>
      <c r="I42" s="73"/>
      <c r="J42" s="73"/>
      <c r="K42" s="73"/>
      <c r="L42" s="73"/>
      <c r="M42" s="73"/>
      <c r="N42" s="73"/>
      <c r="O42" s="73"/>
      <c r="P42" s="73"/>
      <c r="Q42" s="73"/>
      <c r="R42" s="73"/>
      <c r="S42" s="73"/>
      <c r="T42" s="73"/>
      <c r="U42" s="73"/>
      <c r="V42" s="73"/>
      <c r="W42" s="73"/>
      <c r="X42" s="73"/>
      <c r="Y42" s="73"/>
      <c r="Z42" s="114"/>
      <c r="AA42" s="73"/>
      <c r="AB42" s="69"/>
      <c r="AC42" s="69"/>
      <c r="AD42" s="69"/>
      <c r="AE42" s="69"/>
      <c r="AF42" s="73"/>
      <c r="AG42" s="73"/>
      <c r="AH42" s="73"/>
      <c r="AI42" s="69"/>
      <c r="AJ42" s="69"/>
      <c r="AK42" s="69"/>
      <c r="AL42" s="73"/>
      <c r="AM42" s="73"/>
      <c r="AN42" s="73"/>
      <c r="AO42" s="73"/>
      <c r="AP42" s="69"/>
      <c r="AQ42" s="69"/>
      <c r="AR42" s="73"/>
      <c r="AS42" s="73"/>
      <c r="AT42" s="73"/>
      <c r="AU42" s="73"/>
    </row>
  </sheetData>
  <sheetProtection selectLockedCells="1" selectUnlockedCells="1"/>
  <mergeCells count="47">
    <mergeCell ref="AT11:AT12"/>
    <mergeCell ref="AF11:AH11"/>
    <mergeCell ref="AI11:AI12"/>
    <mergeCell ref="AJ11:AJ12"/>
    <mergeCell ref="AK11:AQ11"/>
    <mergeCell ref="AR11:AR12"/>
    <mergeCell ref="AA11:AA12"/>
    <mergeCell ref="AB11:AB12"/>
    <mergeCell ref="AC11:AC12"/>
    <mergeCell ref="AD11:AD12"/>
    <mergeCell ref="AE11:AE12"/>
    <mergeCell ref="B9:AT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B10:D10"/>
    <mergeCell ref="E10:T10"/>
    <mergeCell ref="U10:AT10"/>
    <mergeCell ref="R5:AI6"/>
    <mergeCell ref="AJ5:AT6"/>
    <mergeCell ref="B7:C7"/>
    <mergeCell ref="D7:Z7"/>
    <mergeCell ref="AA7:AB7"/>
    <mergeCell ref="AC7:AJ7"/>
    <mergeCell ref="AK7:AL7"/>
    <mergeCell ref="AM7:AT7"/>
    <mergeCell ref="B8:C8"/>
    <mergeCell ref="D8:AL8"/>
    <mergeCell ref="AN8:AT8"/>
    <mergeCell ref="B2:B6"/>
    <mergeCell ref="C5:Q6"/>
    <mergeCell ref="R2:AI4"/>
    <mergeCell ref="AJ2:AT2"/>
    <mergeCell ref="AJ3:AT3"/>
    <mergeCell ref="AJ4:AT4"/>
    <mergeCell ref="C2:Q4"/>
  </mergeCells>
  <conditionalFormatting sqref="G13:G19">
    <cfRule type="colorScale" priority="49">
      <colorScale>
        <cfvo type="min"/>
        <cfvo type="max"/>
        <color theme="0"/>
        <color theme="0"/>
      </colorScale>
    </cfRule>
    <cfRule type="cellIs" dxfId="39" priority="50" stopIfTrue="1" operator="between">
      <formula>0.9</formula>
      <formula>1.05</formula>
    </cfRule>
    <cfRule type="cellIs" dxfId="38" priority="51" stopIfTrue="1" operator="between">
      <formula>0.7</formula>
      <formula>0.8999</formula>
    </cfRule>
    <cfRule type="cellIs" dxfId="37" priority="52" stopIfTrue="1" operator="between">
      <formula>0</formula>
      <formula>0.699</formula>
    </cfRule>
    <cfRule type="cellIs" dxfId="36" priority="53" stopIfTrue="1" operator="greaterThan">
      <formula>1.05</formula>
    </cfRule>
  </conditionalFormatting>
  <conditionalFormatting sqref="G13:G19">
    <cfRule type="cellIs" dxfId="35" priority="54" stopIfTrue="1" operator="between">
      <formula>0.9</formula>
      <formula>1.05</formula>
    </cfRule>
    <cfRule type="cellIs" dxfId="34" priority="55" stopIfTrue="1" operator="between">
      <formula>0.7</formula>
      <formula>0.8999</formula>
    </cfRule>
    <cfRule type="cellIs" dxfId="33" priority="56" stopIfTrue="1" operator="between">
      <formula>0</formula>
      <formula>0.699</formula>
    </cfRule>
    <cfRule type="cellIs" dxfId="32" priority="57" stopIfTrue="1" operator="greaterThan">
      <formula>1.05</formula>
    </cfRule>
  </conditionalFormatting>
  <conditionalFormatting sqref="G13:G19">
    <cfRule type="colorScale" priority="58">
      <colorScale>
        <cfvo type="min"/>
        <cfvo type="max"/>
        <color theme="0"/>
        <color theme="0"/>
      </colorScale>
    </cfRule>
    <cfRule type="colorScale" priority="59">
      <colorScale>
        <cfvo type="min"/>
        <cfvo type="percentile" val="50"/>
        <cfvo type="max"/>
        <color rgb="FFF8696B"/>
        <color rgb="FFFCFCFF"/>
        <color rgb="FF63BE7B"/>
      </colorScale>
    </cfRule>
    <cfRule type="colorScale" priority="60">
      <colorScale>
        <cfvo type="min"/>
        <cfvo type="max"/>
        <color theme="2"/>
        <color theme="2"/>
      </colorScale>
    </cfRule>
  </conditionalFormatting>
  <conditionalFormatting sqref="J13:J19">
    <cfRule type="colorScale" priority="37">
      <colorScale>
        <cfvo type="min"/>
        <cfvo type="max"/>
        <color theme="0"/>
        <color theme="0"/>
      </colorScale>
    </cfRule>
    <cfRule type="cellIs" dxfId="31" priority="38" stopIfTrue="1" operator="between">
      <formula>0.9</formula>
      <formula>1.05</formula>
    </cfRule>
    <cfRule type="cellIs" dxfId="30" priority="39" stopIfTrue="1" operator="between">
      <formula>0.7</formula>
      <formula>0.8999</formula>
    </cfRule>
    <cfRule type="cellIs" dxfId="29" priority="40" stopIfTrue="1" operator="between">
      <formula>0</formula>
      <formula>0.699</formula>
    </cfRule>
    <cfRule type="cellIs" dxfId="28" priority="41" stopIfTrue="1" operator="greaterThan">
      <formula>1.05</formula>
    </cfRule>
  </conditionalFormatting>
  <conditionalFormatting sqref="J13:J19">
    <cfRule type="cellIs" dxfId="27" priority="42" stopIfTrue="1" operator="between">
      <formula>0.9</formula>
      <formula>1.05</formula>
    </cfRule>
    <cfRule type="cellIs" dxfId="26" priority="43" stopIfTrue="1" operator="between">
      <formula>0.7</formula>
      <formula>0.8999</formula>
    </cfRule>
    <cfRule type="cellIs" dxfId="25" priority="44" stopIfTrue="1" operator="between">
      <formula>0</formula>
      <formula>0.699</formula>
    </cfRule>
    <cfRule type="cellIs" dxfId="24" priority="45" stopIfTrue="1" operator="greaterThan">
      <formula>1.05</formula>
    </cfRule>
  </conditionalFormatting>
  <conditionalFormatting sqref="J13:J19">
    <cfRule type="colorScale" priority="46">
      <colorScale>
        <cfvo type="min"/>
        <cfvo type="max"/>
        <color theme="0"/>
        <color theme="0"/>
      </colorScale>
    </cfRule>
    <cfRule type="colorScale" priority="47">
      <colorScale>
        <cfvo type="min"/>
        <cfvo type="percentile" val="50"/>
        <cfvo type="max"/>
        <color rgb="FFF8696B"/>
        <color rgb="FFFCFCFF"/>
        <color rgb="FF63BE7B"/>
      </colorScale>
    </cfRule>
    <cfRule type="colorScale" priority="48">
      <colorScale>
        <cfvo type="min"/>
        <cfvo type="max"/>
        <color theme="2"/>
        <color theme="2"/>
      </colorScale>
    </cfRule>
  </conditionalFormatting>
  <conditionalFormatting sqref="M13:M19">
    <cfRule type="colorScale" priority="25">
      <colorScale>
        <cfvo type="min"/>
        <cfvo type="max"/>
        <color theme="0"/>
        <color theme="0"/>
      </colorScale>
    </cfRule>
    <cfRule type="cellIs" dxfId="23" priority="26" stopIfTrue="1" operator="between">
      <formula>0.9</formula>
      <formula>1.05</formula>
    </cfRule>
    <cfRule type="cellIs" dxfId="22" priority="27" stopIfTrue="1" operator="between">
      <formula>0.7</formula>
      <formula>0.8999</formula>
    </cfRule>
    <cfRule type="cellIs" dxfId="21" priority="28" stopIfTrue="1" operator="between">
      <formula>0</formula>
      <formula>0.699</formula>
    </cfRule>
    <cfRule type="cellIs" dxfId="20" priority="29" stopIfTrue="1" operator="greaterThan">
      <formula>1.05</formula>
    </cfRule>
  </conditionalFormatting>
  <conditionalFormatting sqref="M13:M19">
    <cfRule type="cellIs" dxfId="19" priority="30" stopIfTrue="1" operator="between">
      <formula>0.9</formula>
      <formula>1.05</formula>
    </cfRule>
    <cfRule type="cellIs" dxfId="18" priority="31" stopIfTrue="1" operator="between">
      <formula>0.7</formula>
      <formula>0.8999</formula>
    </cfRule>
    <cfRule type="cellIs" dxfId="17" priority="32" stopIfTrue="1" operator="between">
      <formula>0</formula>
      <formula>0.699</formula>
    </cfRule>
    <cfRule type="cellIs" dxfId="16" priority="33" stopIfTrue="1" operator="greaterThan">
      <formula>1.05</formula>
    </cfRule>
  </conditionalFormatting>
  <conditionalFormatting sqref="M13:M19">
    <cfRule type="colorScale" priority="34">
      <colorScale>
        <cfvo type="min"/>
        <cfvo type="max"/>
        <color theme="0"/>
        <color theme="0"/>
      </colorScale>
    </cfRule>
    <cfRule type="colorScale" priority="35">
      <colorScale>
        <cfvo type="min"/>
        <cfvo type="percentile" val="50"/>
        <cfvo type="max"/>
        <color rgb="FFF8696B"/>
        <color rgb="FFFCFCFF"/>
        <color rgb="FF63BE7B"/>
      </colorScale>
    </cfRule>
    <cfRule type="colorScale" priority="36">
      <colorScale>
        <cfvo type="min"/>
        <cfvo type="max"/>
        <color theme="2"/>
        <color theme="2"/>
      </colorScale>
    </cfRule>
  </conditionalFormatting>
  <conditionalFormatting sqref="P13:P19">
    <cfRule type="colorScale" priority="13">
      <colorScale>
        <cfvo type="min"/>
        <cfvo type="max"/>
        <color theme="0"/>
        <color theme="0"/>
      </colorScale>
    </cfRule>
    <cfRule type="cellIs" dxfId="15" priority="14" stopIfTrue="1" operator="between">
      <formula>0.9</formula>
      <formula>1.05</formula>
    </cfRule>
    <cfRule type="cellIs" dxfId="14" priority="15" stopIfTrue="1" operator="between">
      <formula>0.7</formula>
      <formula>0.8999</formula>
    </cfRule>
    <cfRule type="cellIs" dxfId="13" priority="16" stopIfTrue="1" operator="between">
      <formula>0</formula>
      <formula>0.699</formula>
    </cfRule>
    <cfRule type="cellIs" dxfId="12" priority="17" stopIfTrue="1" operator="greaterThan">
      <formula>1.05</formula>
    </cfRule>
  </conditionalFormatting>
  <conditionalFormatting sqref="P13:P19">
    <cfRule type="cellIs" dxfId="11" priority="18" stopIfTrue="1" operator="between">
      <formula>0.9</formula>
      <formula>1.05</formula>
    </cfRule>
    <cfRule type="cellIs" dxfId="10" priority="19" stopIfTrue="1" operator="between">
      <formula>0.7</formula>
      <formula>0.8999</formula>
    </cfRule>
    <cfRule type="cellIs" dxfId="9" priority="20" stopIfTrue="1" operator="between">
      <formula>0</formula>
      <formula>0.699</formula>
    </cfRule>
    <cfRule type="cellIs" dxfId="8" priority="21" stopIfTrue="1" operator="greaterThan">
      <formula>1.05</formula>
    </cfRule>
  </conditionalFormatting>
  <conditionalFormatting sqref="P13:P19">
    <cfRule type="colorScale" priority="22">
      <colorScale>
        <cfvo type="min"/>
        <cfvo type="max"/>
        <color theme="0"/>
        <color theme="0"/>
      </colorScale>
    </cfRule>
    <cfRule type="colorScale" priority="23">
      <colorScale>
        <cfvo type="min"/>
        <cfvo type="percentile" val="50"/>
        <cfvo type="max"/>
        <color rgb="FFF8696B"/>
        <color rgb="FFFCFCFF"/>
        <color rgb="FF63BE7B"/>
      </colorScale>
    </cfRule>
    <cfRule type="colorScale" priority="24">
      <colorScale>
        <cfvo type="min"/>
        <cfvo type="max"/>
        <color theme="2"/>
        <color theme="2"/>
      </colorScale>
    </cfRule>
  </conditionalFormatting>
  <conditionalFormatting sqref="S13:S19">
    <cfRule type="colorScale" priority="1">
      <colorScale>
        <cfvo type="min"/>
        <cfvo type="max"/>
        <color theme="0"/>
        <color theme="0"/>
      </colorScale>
    </cfRule>
    <cfRule type="cellIs" dxfId="7" priority="2" stopIfTrue="1" operator="between">
      <formula>0.9</formula>
      <formula>1.05</formula>
    </cfRule>
    <cfRule type="cellIs" dxfId="6" priority="3" stopIfTrue="1" operator="between">
      <formula>0.7</formula>
      <formula>0.8999</formula>
    </cfRule>
    <cfRule type="cellIs" dxfId="5" priority="4" stopIfTrue="1" operator="between">
      <formula>0</formula>
      <formula>0.699</formula>
    </cfRule>
    <cfRule type="cellIs" dxfId="4" priority="5" stopIfTrue="1" operator="greaterThan">
      <formula>1.05</formula>
    </cfRule>
  </conditionalFormatting>
  <conditionalFormatting sqref="S13:S19">
    <cfRule type="cellIs" dxfId="3" priority="6" stopIfTrue="1" operator="between">
      <formula>0.9</formula>
      <formula>1.05</formula>
    </cfRule>
    <cfRule type="cellIs" dxfId="2" priority="7" stopIfTrue="1" operator="between">
      <formula>0.7</formula>
      <formula>0.8999</formula>
    </cfRule>
    <cfRule type="cellIs" dxfId="1" priority="8" stopIfTrue="1" operator="between">
      <formula>0</formula>
      <formula>0.699</formula>
    </cfRule>
    <cfRule type="cellIs" dxfId="0" priority="9" stopIfTrue="1" operator="greaterThan">
      <formula>1.05</formula>
    </cfRule>
  </conditionalFormatting>
  <conditionalFormatting sqref="S13:S19">
    <cfRule type="colorScale" priority="10">
      <colorScale>
        <cfvo type="min"/>
        <cfvo type="max"/>
        <color theme="0"/>
        <color theme="0"/>
      </colorScale>
    </cfRule>
    <cfRule type="colorScale" priority="11">
      <colorScale>
        <cfvo type="min"/>
        <cfvo type="percentile" val="50"/>
        <cfvo type="max"/>
        <color rgb="FFF8696B"/>
        <color rgb="FFFCFCFF"/>
        <color rgb="FF63BE7B"/>
      </colorScale>
    </cfRule>
    <cfRule type="colorScale" priority="12">
      <colorScale>
        <cfvo type="min"/>
        <cfvo type="max"/>
        <color theme="2"/>
        <color theme="2"/>
      </colorScale>
    </cfRule>
  </conditionalFormatting>
  <dataValidations count="10">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15"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-POA\TIC\[POA_2023.xlsx]datos'!#REF!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-POA\TIC\[POA_2023.xlsx]datos'!#REF!</xm:f>
          </x14:formula1>
          <xm:sqref>D7:Z7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showGridLines="0" zoomScale="70" zoomScaleNormal="70" workbookViewId="0">
      <selection activeCell="I16" sqref="I16"/>
    </sheetView>
  </sheetViews>
  <sheetFormatPr baseColWidth="10" defaultColWidth="11.42578125" defaultRowHeight="15.75"/>
  <cols>
    <col min="1" max="1" width="11.42578125" style="9"/>
    <col min="2" max="2" width="6.28515625" style="9" customWidth="1"/>
    <col min="3" max="3" width="45.85546875" style="9" customWidth="1"/>
    <col min="4" max="4" width="9.7109375" style="9" customWidth="1"/>
    <col min="5" max="5" width="56.85546875" style="9" customWidth="1"/>
    <col min="6" max="6" width="3.85546875" style="9" customWidth="1"/>
    <col min="7" max="7" width="45.85546875" style="9" customWidth="1"/>
    <col min="8" max="8" width="3.42578125" style="9" customWidth="1"/>
    <col min="9" max="9" width="45.85546875" style="9" customWidth="1"/>
    <col min="10" max="10" width="4.28515625" style="9" customWidth="1"/>
    <col min="11" max="16384" width="11.42578125" style="9"/>
  </cols>
  <sheetData>
    <row r="1" spans="2:10" ht="16.5" thickBot="1"/>
    <row r="2" spans="2:10" ht="23.25" customHeight="1">
      <c r="B2" s="1"/>
      <c r="C2" s="13"/>
      <c r="D2" s="13"/>
      <c r="E2" s="613" t="s">
        <v>5</v>
      </c>
      <c r="F2" s="613"/>
      <c r="G2" s="613"/>
      <c r="H2" s="13"/>
      <c r="I2" s="13"/>
      <c r="J2" s="14"/>
    </row>
    <row r="3" spans="2:10">
      <c r="B3" s="10"/>
      <c r="E3" s="19"/>
      <c r="F3" s="19"/>
      <c r="G3" s="19"/>
      <c r="H3" s="19"/>
      <c r="I3" s="19"/>
      <c r="J3" s="15"/>
    </row>
    <row r="4" spans="2:10" ht="15" customHeight="1">
      <c r="B4" s="10"/>
      <c r="E4" s="614" t="s">
        <v>6</v>
      </c>
      <c r="F4" s="615"/>
      <c r="G4" s="616"/>
      <c r="H4" s="20"/>
      <c r="I4" s="20"/>
      <c r="J4" s="15"/>
    </row>
    <row r="5" spans="2:10" ht="15" customHeight="1">
      <c r="B5" s="10"/>
      <c r="E5" s="617" t="s">
        <v>7</v>
      </c>
      <c r="F5" s="618"/>
      <c r="G5" s="619"/>
      <c r="H5" s="20"/>
      <c r="I5" s="20"/>
      <c r="J5" s="15"/>
    </row>
    <row r="6" spans="2:10" ht="15" customHeight="1">
      <c r="B6" s="10"/>
      <c r="E6" s="617" t="s">
        <v>8</v>
      </c>
      <c r="F6" s="618"/>
      <c r="G6" s="619"/>
      <c r="H6" s="20"/>
      <c r="I6" s="20"/>
      <c r="J6" s="15"/>
    </row>
    <row r="7" spans="2:10" ht="15" customHeight="1">
      <c r="B7" s="10"/>
      <c r="E7" s="617" t="s">
        <v>9</v>
      </c>
      <c r="F7" s="618"/>
      <c r="G7" s="619"/>
      <c r="H7" s="20"/>
      <c r="I7" s="20"/>
      <c r="J7" s="15"/>
    </row>
    <row r="8" spans="2:10" ht="15" customHeight="1">
      <c r="B8" s="10"/>
      <c r="E8" s="617" t="s">
        <v>10</v>
      </c>
      <c r="F8" s="618"/>
      <c r="G8" s="619"/>
      <c r="H8" s="20"/>
      <c r="I8" s="20"/>
      <c r="J8" s="15"/>
    </row>
    <row r="9" spans="2:10" ht="15" customHeight="1">
      <c r="B9" s="10"/>
      <c r="C9" s="19"/>
      <c r="D9" s="19"/>
      <c r="E9" s="629" t="s">
        <v>11</v>
      </c>
      <c r="F9" s="630"/>
      <c r="G9" s="631"/>
      <c r="H9" s="20"/>
      <c r="I9" s="20"/>
      <c r="J9" s="15"/>
    </row>
    <row r="10" spans="2:10" ht="19.5">
      <c r="B10" s="45"/>
      <c r="C10" s="18"/>
      <c r="D10" s="18"/>
      <c r="E10" s="18"/>
      <c r="F10" s="18"/>
      <c r="G10" s="18"/>
      <c r="H10" s="18"/>
      <c r="I10" s="18"/>
      <c r="J10" s="15"/>
    </row>
    <row r="11" spans="2:10" ht="56.25">
      <c r="B11" s="10"/>
      <c r="C11" s="46" t="s">
        <v>12</v>
      </c>
      <c r="D11" s="18"/>
      <c r="E11" s="46" t="s">
        <v>13</v>
      </c>
      <c r="F11" s="18"/>
      <c r="G11" s="46" t="s">
        <v>14</v>
      </c>
      <c r="H11" s="18"/>
      <c r="I11" s="46" t="s">
        <v>15</v>
      </c>
      <c r="J11" s="15"/>
    </row>
    <row r="12" spans="2:10" ht="30">
      <c r="B12" s="10"/>
      <c r="C12" s="43" t="s">
        <v>16</v>
      </c>
      <c r="D12" s="19"/>
      <c r="E12" s="43" t="s">
        <v>17</v>
      </c>
      <c r="F12" s="19"/>
      <c r="G12" s="43" t="s">
        <v>18</v>
      </c>
      <c r="H12" s="19"/>
      <c r="I12" s="43" t="s">
        <v>19</v>
      </c>
      <c r="J12" s="15"/>
    </row>
    <row r="13" spans="2:10" ht="30">
      <c r="B13" s="10"/>
      <c r="C13" s="44" t="s">
        <v>20</v>
      </c>
      <c r="D13" s="19"/>
      <c r="E13" s="43" t="s">
        <v>21</v>
      </c>
      <c r="F13" s="19"/>
      <c r="G13" s="43" t="s">
        <v>22</v>
      </c>
      <c r="H13" s="19"/>
      <c r="I13" s="43" t="s">
        <v>23</v>
      </c>
      <c r="J13" s="15"/>
    </row>
    <row r="14" spans="2:10" ht="30">
      <c r="B14" s="10"/>
      <c r="C14" s="19"/>
      <c r="D14" s="19"/>
      <c r="E14" s="44" t="s">
        <v>24</v>
      </c>
      <c r="F14" s="19"/>
      <c r="G14" s="44" t="s">
        <v>25</v>
      </c>
      <c r="H14" s="19"/>
      <c r="I14" s="43" t="s">
        <v>26</v>
      </c>
      <c r="J14" s="15"/>
    </row>
    <row r="15" spans="2:10" ht="30">
      <c r="B15" s="10"/>
      <c r="C15" s="19"/>
      <c r="D15" s="19"/>
      <c r="E15" s="19"/>
      <c r="F15" s="19"/>
      <c r="G15" s="19"/>
      <c r="H15" s="19"/>
      <c r="I15" s="43" t="s">
        <v>27</v>
      </c>
      <c r="J15" s="15"/>
    </row>
    <row r="16" spans="2:10">
      <c r="B16" s="10"/>
      <c r="C16" s="19"/>
      <c r="D16" s="19"/>
      <c r="E16" s="19"/>
      <c r="F16" s="19"/>
      <c r="G16" s="19"/>
      <c r="H16" s="19"/>
      <c r="I16" s="44" t="s">
        <v>28</v>
      </c>
      <c r="J16" s="15"/>
    </row>
    <row r="17" spans="2:10" ht="16.5" thickBot="1">
      <c r="B17" s="16"/>
      <c r="C17" s="42"/>
      <c r="D17" s="42"/>
      <c r="E17" s="42"/>
      <c r="F17" s="42"/>
      <c r="G17" s="42"/>
      <c r="H17" s="42"/>
      <c r="I17" s="42"/>
      <c r="J17" s="17"/>
    </row>
    <row r="19" spans="2:10" ht="16.5" thickBot="1"/>
    <row r="20" spans="2:10" ht="16.5" thickBot="1">
      <c r="C20" s="620" t="s">
        <v>29</v>
      </c>
      <c r="D20" s="621"/>
      <c r="E20" s="622"/>
    </row>
    <row r="21" spans="2:10" ht="16.5" thickBot="1">
      <c r="C21" s="55" t="s">
        <v>30</v>
      </c>
      <c r="D21" s="56" t="s">
        <v>31</v>
      </c>
      <c r="E21" s="56" t="s">
        <v>32</v>
      </c>
    </row>
    <row r="22" spans="2:10" ht="62.25" customHeight="1" thickBot="1">
      <c r="C22" s="59"/>
      <c r="D22" s="57"/>
      <c r="E22" s="60"/>
    </row>
    <row r="23" spans="2:10">
      <c r="C23" s="623"/>
      <c r="D23" s="625"/>
      <c r="E23" s="627"/>
    </row>
    <row r="24" spans="2:10" ht="66.75" customHeight="1" thickBot="1">
      <c r="C24" s="624"/>
      <c r="D24" s="626"/>
      <c r="E24" s="628"/>
    </row>
    <row r="25" spans="2:10">
      <c r="C25" s="58"/>
      <c r="D25"/>
      <c r="E25"/>
    </row>
  </sheetData>
  <mergeCells count="11">
    <mergeCell ref="C20:E20"/>
    <mergeCell ref="C23:C24"/>
    <mergeCell ref="D23:D24"/>
    <mergeCell ref="E23:E24"/>
    <mergeCell ref="E9:G9"/>
    <mergeCell ref="E2:G2"/>
    <mergeCell ref="E4:G4"/>
    <mergeCell ref="E6:G6"/>
    <mergeCell ref="E7:G7"/>
    <mergeCell ref="E8:G8"/>
    <mergeCell ref="E5:G5"/>
  </mergeCells>
  <hyperlinks>
    <hyperlink ref="E4:G4" location="Planeación!A1" display="Oficina Asesora de Planeación (OAP)"/>
    <hyperlink ref="E5:G5" location="Comunicaciones!A1" display="Oficina Asesora de Comunicaciones (OAC)"/>
    <hyperlink ref="E6:G6" location="'Control Interno'!A1" display="Oficina de Control Interno (OCI)"/>
    <hyperlink ref="E7:G7" location="'Control Disciplinario Interno'!A1" display="Oficina de Control Disciplinario Interno (OCDI)"/>
    <hyperlink ref="E8:G8" location="'Estudios Estratégicos'!A1" display="Oficina de Análisis de Información y Estudios Estratégicos (OAIEE)."/>
    <hyperlink ref="E9:G9" location="'C4'!A1" display="Oficina Centro de Comando, Control. Comunicaciones y Cómputo - C4."/>
    <hyperlink ref="C12" location="'D. Prevención'!A1" display="Dirección de Prevención y Cultura Ciudadana (DPCC)"/>
    <hyperlink ref="C13" location="'D. Seguridad'!A1" display="Dirección de Seguridad (DS)"/>
    <hyperlink ref="E11" location="'Sub Acceso Justicia'!A1" display="Subsecretaría de Acceso a la Justicia "/>
    <hyperlink ref="E12" location="'D. Acceso Justicia'!A1" display="Dirección de Acceso a la Justicia (DAJ)"/>
    <hyperlink ref="E13" location="'D. Responsabilidad Penal Adoles'!A1" display="Dirección de Responsabilidad Penal Adolescente (DRPA)"/>
    <hyperlink ref="E14" location="'Cárcel Distrital'!A1" display="Dirección Cárcel Distrital (DCD)"/>
    <hyperlink ref="G11" location="'Sub Inversiones Fortalecimiento'!A1" display="Subsecretaría de Inversiones y Fortalecimiento de Capacidades Operativas "/>
    <hyperlink ref="G12" location="'Dir. Técnica'!A1" display="Dirección Técnica (DT)"/>
    <hyperlink ref="G13" location="'D.Operaciones Fortalecimien'!A1" display="Dirección de Operaciones para el Fortalecimiento (DOF)"/>
    <hyperlink ref="G14" location="'D Bienes SCAJ'!A1" display="Dirección de Bienes para la Seguridad, Convivencia y Acceso a la Justicia (DBSCAJ)"/>
    <hyperlink ref="I11" location="'Sub Gestión Institucional'!A1" display="Subsecretaría de Gestión Institucional "/>
    <hyperlink ref="I12" location="'D TIC'!A1" display="Dirección de Tecnologías y Sistemas de la Información (DTIC)"/>
    <hyperlink ref="I13" location="DGH!A1" display="Dirección de Gestión Humana (DGH)"/>
    <hyperlink ref="I14" location="'D. Jurídica Contratos'!A1" display="Dirección Jurídica y Contractual (DJC)"/>
    <hyperlink ref="I15" location="'D.Recursos Físicos Documental'!A1" display="Dirección de Recursos Físicos y Gestión Documental (DRFGD)"/>
    <hyperlink ref="I16" location="'D. Financiera'!A1" display="Dirección Financiera (DF)"/>
    <hyperlink ref="C11" location="'Sub Seguridad Convivencia'!A1" display="Subsecretaría de Seguridad y Convivencia "/>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3"/>
  <sheetViews>
    <sheetView showGridLines="0" view="pageBreakPreview" zoomScale="60" zoomScaleNormal="10" workbookViewId="0">
      <selection activeCell="T22" sqref="T22"/>
    </sheetView>
  </sheetViews>
  <sheetFormatPr baseColWidth="10" defaultColWidth="20.42578125" defaultRowHeight="123.75" customHeight="1"/>
  <cols>
    <col min="1" max="1" width="2" style="21" customWidth="1"/>
    <col min="2" max="2" width="12.85546875" style="21" customWidth="1"/>
    <col min="3" max="3" width="59.28515625" style="23" customWidth="1"/>
    <col min="4" max="4" width="18.140625" style="21" customWidth="1"/>
    <col min="5" max="8" width="11.42578125" style="21" customWidth="1"/>
    <col min="9" max="9" width="13.42578125" style="21" customWidth="1"/>
    <col min="10" max="10" width="11.140625" style="21" customWidth="1"/>
    <col min="11" max="19" width="11.42578125" style="21" customWidth="1"/>
    <col min="20" max="20" width="14.7109375" style="21" customWidth="1"/>
    <col min="21" max="21" width="47.42578125" style="23" customWidth="1"/>
    <col min="22" max="22" width="67.42578125" style="23" customWidth="1"/>
    <col min="23" max="23" width="21.28515625" style="21" customWidth="1"/>
    <col min="24" max="25" width="21.85546875" style="21" customWidth="1"/>
    <col min="26" max="26" width="21.28515625" style="21" customWidth="1"/>
    <col min="27" max="27" width="21.42578125" style="21" customWidth="1"/>
    <col min="28" max="28" width="20.85546875" style="21" customWidth="1"/>
    <col min="29" max="29" width="21.28515625" style="21" customWidth="1"/>
    <col min="30" max="30" width="21" style="21" customWidth="1"/>
    <col min="31" max="31" width="21.42578125" style="21" customWidth="1"/>
    <col min="32" max="34" width="15.140625" style="21" customWidth="1"/>
    <col min="35" max="36" width="19.85546875" style="21" customWidth="1"/>
    <col min="37" max="43" width="47" style="23" customWidth="1"/>
    <col min="44" max="44" width="25.7109375" style="21" customWidth="1"/>
    <col min="45" max="46" width="22.85546875" style="21" customWidth="1"/>
    <col min="47" max="221" width="20.42578125" style="21" customWidth="1"/>
    <col min="222" max="16384" width="20.42578125" style="21"/>
  </cols>
  <sheetData>
    <row r="1" spans="1:46" ht="15.75" customHeight="1" thickBot="1"/>
    <row r="2" spans="1:46" s="527" customFormat="1" ht="15.75" customHeight="1" thickBot="1">
      <c r="A2" s="526"/>
      <c r="B2" s="656" t="s">
        <v>33</v>
      </c>
      <c r="C2" s="632" t="s">
        <v>34</v>
      </c>
      <c r="D2" s="632"/>
      <c r="E2" s="632"/>
      <c r="F2" s="632"/>
      <c r="G2" s="632"/>
      <c r="H2" s="632"/>
      <c r="I2" s="632"/>
      <c r="J2" s="632"/>
      <c r="K2" s="632"/>
      <c r="L2" s="632"/>
      <c r="M2" s="632"/>
      <c r="N2" s="632"/>
      <c r="O2" s="632"/>
      <c r="P2" s="632"/>
      <c r="Q2" s="633"/>
      <c r="R2" s="636" t="s">
        <v>35</v>
      </c>
      <c r="S2" s="637"/>
      <c r="T2" s="637"/>
      <c r="U2" s="637"/>
      <c r="V2" s="637"/>
      <c r="W2" s="637"/>
      <c r="X2" s="637"/>
      <c r="Y2" s="637"/>
      <c r="Z2" s="637"/>
      <c r="AA2" s="637"/>
      <c r="AB2" s="637"/>
      <c r="AC2" s="637"/>
      <c r="AD2" s="637"/>
      <c r="AE2" s="637"/>
      <c r="AF2" s="637"/>
      <c r="AG2" s="637"/>
      <c r="AH2" s="637"/>
      <c r="AI2" s="638"/>
      <c r="AJ2" s="664" t="s">
        <v>36</v>
      </c>
      <c r="AK2" s="665"/>
      <c r="AL2" s="665"/>
      <c r="AM2" s="665"/>
      <c r="AN2" s="665"/>
      <c r="AO2" s="665"/>
      <c r="AP2" s="665"/>
      <c r="AQ2" s="665"/>
      <c r="AR2" s="665"/>
      <c r="AS2" s="665"/>
      <c r="AT2" s="665"/>
    </row>
    <row r="3" spans="1:46" s="527" customFormat="1" ht="14.25" customHeight="1" thickBot="1">
      <c r="A3" s="528"/>
      <c r="B3" s="657"/>
      <c r="C3" s="659"/>
      <c r="D3" s="659"/>
      <c r="E3" s="659"/>
      <c r="F3" s="659"/>
      <c r="G3" s="659"/>
      <c r="H3" s="659"/>
      <c r="I3" s="659"/>
      <c r="J3" s="659"/>
      <c r="K3" s="659"/>
      <c r="L3" s="659"/>
      <c r="M3" s="659"/>
      <c r="N3" s="659"/>
      <c r="O3" s="659"/>
      <c r="P3" s="659"/>
      <c r="Q3" s="660"/>
      <c r="R3" s="661"/>
      <c r="S3" s="662"/>
      <c r="T3" s="662"/>
      <c r="U3" s="662"/>
      <c r="V3" s="662"/>
      <c r="W3" s="662"/>
      <c r="X3" s="662"/>
      <c r="Y3" s="662"/>
      <c r="Z3" s="662"/>
      <c r="AA3" s="662"/>
      <c r="AB3" s="662"/>
      <c r="AC3" s="662"/>
      <c r="AD3" s="662"/>
      <c r="AE3" s="662"/>
      <c r="AF3" s="662"/>
      <c r="AG3" s="662"/>
      <c r="AH3" s="662"/>
      <c r="AI3" s="663"/>
      <c r="AJ3" s="664" t="s">
        <v>37</v>
      </c>
      <c r="AK3" s="665"/>
      <c r="AL3" s="665"/>
      <c r="AM3" s="665"/>
      <c r="AN3" s="665"/>
      <c r="AO3" s="665"/>
      <c r="AP3" s="665"/>
      <c r="AQ3" s="665"/>
      <c r="AR3" s="665"/>
      <c r="AS3" s="665"/>
      <c r="AT3" s="665"/>
    </row>
    <row r="4" spans="1:46" s="527" customFormat="1" ht="12" customHeight="1" thickBot="1">
      <c r="A4" s="528"/>
      <c r="B4" s="657"/>
      <c r="C4" s="634"/>
      <c r="D4" s="634"/>
      <c r="E4" s="634"/>
      <c r="F4" s="634"/>
      <c r="G4" s="634"/>
      <c r="H4" s="634"/>
      <c r="I4" s="634"/>
      <c r="J4" s="634"/>
      <c r="K4" s="634"/>
      <c r="L4" s="634"/>
      <c r="M4" s="634"/>
      <c r="N4" s="634"/>
      <c r="O4" s="634"/>
      <c r="P4" s="634"/>
      <c r="Q4" s="635"/>
      <c r="R4" s="639"/>
      <c r="S4" s="640"/>
      <c r="T4" s="640"/>
      <c r="U4" s="640"/>
      <c r="V4" s="640"/>
      <c r="W4" s="640"/>
      <c r="X4" s="640"/>
      <c r="Y4" s="640"/>
      <c r="Z4" s="640"/>
      <c r="AA4" s="640"/>
      <c r="AB4" s="640"/>
      <c r="AC4" s="640"/>
      <c r="AD4" s="640"/>
      <c r="AE4" s="640"/>
      <c r="AF4" s="640"/>
      <c r="AG4" s="640"/>
      <c r="AH4" s="640"/>
      <c r="AI4" s="641"/>
      <c r="AJ4" s="664" t="s">
        <v>38</v>
      </c>
      <c r="AK4" s="665"/>
      <c r="AL4" s="665"/>
      <c r="AM4" s="665"/>
      <c r="AN4" s="665"/>
      <c r="AO4" s="665"/>
      <c r="AP4" s="665"/>
      <c r="AQ4" s="665"/>
      <c r="AR4" s="665"/>
      <c r="AS4" s="665"/>
      <c r="AT4" s="665"/>
    </row>
    <row r="5" spans="1:46" s="527" customFormat="1" ht="14.25" customHeight="1">
      <c r="A5" s="528"/>
      <c r="B5" s="657"/>
      <c r="C5" s="632" t="s">
        <v>39</v>
      </c>
      <c r="D5" s="632"/>
      <c r="E5" s="632"/>
      <c r="F5" s="632"/>
      <c r="G5" s="632"/>
      <c r="H5" s="632"/>
      <c r="I5" s="632"/>
      <c r="J5" s="632"/>
      <c r="K5" s="632"/>
      <c r="L5" s="632"/>
      <c r="M5" s="632"/>
      <c r="N5" s="632"/>
      <c r="O5" s="632"/>
      <c r="P5" s="632"/>
      <c r="Q5" s="633"/>
      <c r="R5" s="636" t="s">
        <v>40</v>
      </c>
      <c r="S5" s="637"/>
      <c r="T5" s="637"/>
      <c r="U5" s="637"/>
      <c r="V5" s="637"/>
      <c r="W5" s="637"/>
      <c r="X5" s="637"/>
      <c r="Y5" s="637"/>
      <c r="Z5" s="637"/>
      <c r="AA5" s="637"/>
      <c r="AB5" s="637"/>
      <c r="AC5" s="637"/>
      <c r="AD5" s="637"/>
      <c r="AE5" s="637"/>
      <c r="AF5" s="637"/>
      <c r="AG5" s="637"/>
      <c r="AH5" s="637"/>
      <c r="AI5" s="638"/>
      <c r="AJ5" s="642" t="s">
        <v>41</v>
      </c>
      <c r="AK5" s="632"/>
      <c r="AL5" s="632"/>
      <c r="AM5" s="632"/>
      <c r="AN5" s="632"/>
      <c r="AO5" s="632"/>
      <c r="AP5" s="632"/>
      <c r="AQ5" s="632"/>
      <c r="AR5" s="632"/>
      <c r="AS5" s="632"/>
      <c r="AT5" s="632"/>
    </row>
    <row r="6" spans="1:46" s="527" customFormat="1" ht="12.75" customHeight="1" thickBot="1">
      <c r="A6" s="526"/>
      <c r="B6" s="658"/>
      <c r="C6" s="634"/>
      <c r="D6" s="634"/>
      <c r="E6" s="634"/>
      <c r="F6" s="634"/>
      <c r="G6" s="634"/>
      <c r="H6" s="634"/>
      <c r="I6" s="634"/>
      <c r="J6" s="634"/>
      <c r="K6" s="634"/>
      <c r="L6" s="634"/>
      <c r="M6" s="634"/>
      <c r="N6" s="634"/>
      <c r="O6" s="634"/>
      <c r="P6" s="634"/>
      <c r="Q6" s="635"/>
      <c r="R6" s="639"/>
      <c r="S6" s="640"/>
      <c r="T6" s="640"/>
      <c r="U6" s="640"/>
      <c r="V6" s="640"/>
      <c r="W6" s="640"/>
      <c r="X6" s="640"/>
      <c r="Y6" s="640"/>
      <c r="Z6" s="640"/>
      <c r="AA6" s="640"/>
      <c r="AB6" s="640"/>
      <c r="AC6" s="640"/>
      <c r="AD6" s="640"/>
      <c r="AE6" s="640"/>
      <c r="AF6" s="640"/>
      <c r="AG6" s="640"/>
      <c r="AH6" s="640"/>
      <c r="AI6" s="641"/>
      <c r="AJ6" s="643"/>
      <c r="AK6" s="634"/>
      <c r="AL6" s="634"/>
      <c r="AM6" s="634"/>
      <c r="AN6" s="634"/>
      <c r="AO6" s="634"/>
      <c r="AP6" s="634"/>
      <c r="AQ6" s="634"/>
      <c r="AR6" s="634"/>
      <c r="AS6" s="634"/>
      <c r="AT6" s="634"/>
    </row>
    <row r="7" spans="1:46" s="529" customFormat="1" ht="18.75" customHeight="1">
      <c r="B7" s="644" t="s">
        <v>42</v>
      </c>
      <c r="C7" s="645"/>
      <c r="D7" s="646"/>
      <c r="E7" s="646"/>
      <c r="F7" s="646"/>
      <c r="G7" s="646"/>
      <c r="H7" s="646"/>
      <c r="I7" s="646"/>
      <c r="J7" s="646"/>
      <c r="K7" s="646"/>
      <c r="L7" s="646"/>
      <c r="M7" s="646"/>
      <c r="N7" s="646"/>
      <c r="O7" s="646"/>
      <c r="P7" s="646"/>
      <c r="Q7" s="646"/>
      <c r="R7" s="646"/>
      <c r="S7" s="646"/>
      <c r="T7" s="646"/>
      <c r="U7" s="646"/>
      <c r="V7" s="646"/>
      <c r="W7" s="646"/>
      <c r="X7" s="646"/>
      <c r="Y7" s="646"/>
      <c r="Z7" s="646"/>
      <c r="AA7" s="647" t="s">
        <v>43</v>
      </c>
      <c r="AB7" s="647"/>
      <c r="AC7" s="648" t="s">
        <v>924</v>
      </c>
      <c r="AD7" s="648"/>
      <c r="AE7" s="648"/>
      <c r="AF7" s="648"/>
      <c r="AG7" s="648"/>
      <c r="AH7" s="648"/>
      <c r="AI7" s="648"/>
      <c r="AJ7" s="648"/>
      <c r="AK7" s="649" t="s">
        <v>44</v>
      </c>
      <c r="AL7" s="649"/>
      <c r="AM7" s="650"/>
      <c r="AN7" s="650"/>
      <c r="AO7" s="650"/>
      <c r="AP7" s="650"/>
      <c r="AQ7" s="650"/>
      <c r="AR7" s="650"/>
      <c r="AS7" s="650"/>
      <c r="AT7" s="650"/>
    </row>
    <row r="8" spans="1:46" s="529" customFormat="1" ht="18.75" customHeight="1">
      <c r="B8" s="651" t="s">
        <v>45</v>
      </c>
      <c r="C8" s="652"/>
      <c r="D8" s="653"/>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5"/>
      <c r="AM8" s="530" t="s">
        <v>46</v>
      </c>
      <c r="AN8" s="666"/>
      <c r="AO8" s="667"/>
      <c r="AP8" s="667"/>
      <c r="AQ8" s="667"/>
      <c r="AR8" s="667"/>
      <c r="AS8" s="667"/>
      <c r="AT8" s="667"/>
    </row>
    <row r="9" spans="1:46" s="69" customFormat="1" ht="27.75" customHeight="1">
      <c r="B9" s="668" t="s">
        <v>47</v>
      </c>
      <c r="C9" s="669"/>
      <c r="D9" s="669"/>
      <c r="E9" s="669"/>
      <c r="F9" s="669"/>
      <c r="G9" s="669"/>
      <c r="H9" s="669"/>
      <c r="I9" s="669"/>
      <c r="J9" s="669"/>
      <c r="K9" s="669"/>
      <c r="L9" s="669"/>
      <c r="M9" s="669"/>
      <c r="N9" s="669"/>
      <c r="O9" s="669"/>
      <c r="P9" s="669"/>
      <c r="Q9" s="669"/>
      <c r="R9" s="669"/>
      <c r="S9" s="669"/>
      <c r="T9" s="669"/>
      <c r="U9" s="669"/>
      <c r="V9" s="669"/>
      <c r="W9" s="669"/>
      <c r="X9" s="669"/>
      <c r="Y9" s="669"/>
      <c r="Z9" s="669"/>
      <c r="AA9" s="669"/>
      <c r="AB9" s="669"/>
      <c r="AC9" s="669"/>
      <c r="AD9" s="669"/>
      <c r="AE9" s="669"/>
      <c r="AF9" s="669"/>
      <c r="AG9" s="669"/>
      <c r="AH9" s="669"/>
      <c r="AI9" s="669"/>
      <c r="AJ9" s="669"/>
      <c r="AK9" s="669"/>
      <c r="AL9" s="669"/>
      <c r="AM9" s="669"/>
      <c r="AN9" s="669"/>
      <c r="AO9" s="669"/>
      <c r="AP9" s="669"/>
      <c r="AQ9" s="669"/>
      <c r="AR9" s="669"/>
      <c r="AS9" s="669"/>
      <c r="AT9" s="669"/>
    </row>
    <row r="10" spans="1:46" s="69" customFormat="1" ht="25.5" customHeight="1">
      <c r="B10" s="670"/>
      <c r="C10" s="671"/>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row>
    <row r="11" spans="1:46" s="70" customFormat="1" ht="36.75" customHeight="1">
      <c r="B11" s="674" t="s">
        <v>50</v>
      </c>
      <c r="C11" s="676" t="s">
        <v>51</v>
      </c>
      <c r="D11" s="677" t="s">
        <v>52</v>
      </c>
      <c r="E11" s="679" t="s">
        <v>53</v>
      </c>
      <c r="F11" s="679"/>
      <c r="G11" s="679"/>
      <c r="H11" s="679" t="s">
        <v>54</v>
      </c>
      <c r="I11" s="679"/>
      <c r="J11" s="679"/>
      <c r="K11" s="679" t="s">
        <v>55</v>
      </c>
      <c r="L11" s="679"/>
      <c r="M11" s="679"/>
      <c r="N11" s="679" t="s">
        <v>56</v>
      </c>
      <c r="O11" s="679"/>
      <c r="P11" s="679"/>
      <c r="Q11" s="679" t="s">
        <v>57</v>
      </c>
      <c r="R11" s="679"/>
      <c r="S11" s="679"/>
      <c r="T11" s="531" t="s">
        <v>58</v>
      </c>
      <c r="U11" s="680" t="s">
        <v>59</v>
      </c>
      <c r="V11" s="680" t="s">
        <v>60</v>
      </c>
      <c r="W11" s="680" t="s">
        <v>61</v>
      </c>
      <c r="X11" s="673" t="s">
        <v>62</v>
      </c>
      <c r="Y11" s="673"/>
      <c r="Z11" s="684" t="s">
        <v>63</v>
      </c>
      <c r="AA11" s="673" t="s">
        <v>64</v>
      </c>
      <c r="AB11" s="673" t="s">
        <v>65</v>
      </c>
      <c r="AC11" s="673" t="s">
        <v>66</v>
      </c>
      <c r="AD11" s="673" t="s">
        <v>67</v>
      </c>
      <c r="AE11" s="673" t="s">
        <v>68</v>
      </c>
      <c r="AF11" s="673" t="s">
        <v>69</v>
      </c>
      <c r="AG11" s="673"/>
      <c r="AH11" s="673"/>
      <c r="AI11" s="673" t="s">
        <v>70</v>
      </c>
      <c r="AJ11" s="673" t="s">
        <v>71</v>
      </c>
      <c r="AK11" s="687" t="s">
        <v>72</v>
      </c>
      <c r="AL11" s="688"/>
      <c r="AM11" s="688"/>
      <c r="AN11" s="688"/>
      <c r="AO11" s="688"/>
      <c r="AP11" s="688"/>
      <c r="AQ11" s="678"/>
      <c r="AR11" s="682" t="s">
        <v>73</v>
      </c>
      <c r="AS11" s="682" t="s">
        <v>74</v>
      </c>
      <c r="AT11" s="682" t="s">
        <v>75</v>
      </c>
    </row>
    <row r="12" spans="1:46" s="70" customFormat="1" ht="52.5" customHeight="1">
      <c r="B12" s="675"/>
      <c r="C12" s="676"/>
      <c r="D12" s="678"/>
      <c r="E12" s="532" t="s">
        <v>76</v>
      </c>
      <c r="F12" s="532" t="s">
        <v>77</v>
      </c>
      <c r="G12" s="532" t="s">
        <v>78</v>
      </c>
      <c r="H12" s="532" t="s">
        <v>76</v>
      </c>
      <c r="I12" s="532" t="s">
        <v>77</v>
      </c>
      <c r="J12" s="532" t="s">
        <v>78</v>
      </c>
      <c r="K12" s="532" t="s">
        <v>76</v>
      </c>
      <c r="L12" s="532" t="s">
        <v>77</v>
      </c>
      <c r="M12" s="532" t="s">
        <v>78</v>
      </c>
      <c r="N12" s="532" t="s">
        <v>76</v>
      </c>
      <c r="O12" s="532" t="s">
        <v>77</v>
      </c>
      <c r="P12" s="532" t="s">
        <v>78</v>
      </c>
      <c r="Q12" s="532" t="s">
        <v>76</v>
      </c>
      <c r="R12" s="532" t="s">
        <v>77</v>
      </c>
      <c r="S12" s="532" t="s">
        <v>78</v>
      </c>
      <c r="T12" s="533">
        <f>SUM(T13:T21)</f>
        <v>7.0000000000000007E-2</v>
      </c>
      <c r="U12" s="681"/>
      <c r="V12" s="681"/>
      <c r="W12" s="681"/>
      <c r="X12" s="534" t="s">
        <v>79</v>
      </c>
      <c r="Y12" s="534" t="s">
        <v>80</v>
      </c>
      <c r="Z12" s="685"/>
      <c r="AA12" s="686"/>
      <c r="AB12" s="686"/>
      <c r="AC12" s="686"/>
      <c r="AD12" s="686"/>
      <c r="AE12" s="673"/>
      <c r="AF12" s="534" t="s">
        <v>81</v>
      </c>
      <c r="AG12" s="534" t="s">
        <v>82</v>
      </c>
      <c r="AH12" s="534" t="s">
        <v>83</v>
      </c>
      <c r="AI12" s="673"/>
      <c r="AJ12" s="673"/>
      <c r="AK12" s="534" t="s">
        <v>925</v>
      </c>
      <c r="AL12" s="534" t="s">
        <v>85</v>
      </c>
      <c r="AM12" s="534" t="s">
        <v>86</v>
      </c>
      <c r="AN12" s="534" t="s">
        <v>87</v>
      </c>
      <c r="AO12" s="534" t="s">
        <v>88</v>
      </c>
      <c r="AP12" s="534" t="s">
        <v>89</v>
      </c>
      <c r="AQ12" s="534" t="s">
        <v>90</v>
      </c>
      <c r="AR12" s="683"/>
      <c r="AS12" s="683"/>
      <c r="AT12" s="683"/>
    </row>
    <row r="13" spans="1:46" s="535" customFormat="1" ht="59.25" customHeight="1">
      <c r="B13" s="536">
        <v>1</v>
      </c>
      <c r="C13" s="29" t="s">
        <v>926</v>
      </c>
      <c r="D13" s="537">
        <v>0.1</v>
      </c>
      <c r="E13" s="538">
        <v>0.25</v>
      </c>
      <c r="F13" s="28"/>
      <c r="G13" s="28"/>
      <c r="H13" s="538">
        <v>0.3</v>
      </c>
      <c r="I13" s="28"/>
      <c r="J13" s="28"/>
      <c r="K13" s="538">
        <v>0.3</v>
      </c>
      <c r="L13" s="539"/>
      <c r="M13" s="540"/>
      <c r="N13" s="541">
        <v>0.15</v>
      </c>
      <c r="O13" s="541"/>
      <c r="P13" s="541"/>
      <c r="Q13" s="541">
        <f>N13+K13+H13+E13</f>
        <v>1</v>
      </c>
      <c r="R13" s="542">
        <f t="shared" ref="R13:R16" si="0">SUM(F13,I13,L13,O13)</f>
        <v>0</v>
      </c>
      <c r="S13" s="542">
        <f t="shared" ref="S13:S20" si="1">IF((IF(ISERROR(R13/Q13),0,(R13/Q13)))&gt;1,1,(IF(ISERROR(R13/Q13),0,(R13/Q13))))</f>
        <v>0</v>
      </c>
      <c r="T13" s="538"/>
      <c r="U13" s="543" t="s">
        <v>927</v>
      </c>
      <c r="V13" s="544" t="s">
        <v>928</v>
      </c>
      <c r="W13" s="545" t="s">
        <v>91</v>
      </c>
      <c r="X13" s="545" t="s">
        <v>929</v>
      </c>
      <c r="Y13" s="545" t="s">
        <v>930</v>
      </c>
      <c r="Z13" s="545" t="s">
        <v>92</v>
      </c>
      <c r="AA13" s="545" t="s">
        <v>110</v>
      </c>
      <c r="AB13" s="545" t="s">
        <v>93</v>
      </c>
      <c r="AC13" s="545" t="s">
        <v>931</v>
      </c>
      <c r="AD13" s="545" t="s">
        <v>94</v>
      </c>
      <c r="AE13" s="545" t="s">
        <v>95</v>
      </c>
      <c r="AF13" s="546">
        <v>0</v>
      </c>
      <c r="AG13" s="545">
        <v>2023</v>
      </c>
      <c r="AH13" s="545">
        <v>2022</v>
      </c>
      <c r="AI13" s="545" t="s">
        <v>96</v>
      </c>
      <c r="AJ13" s="545" t="s">
        <v>97</v>
      </c>
      <c r="AK13" s="544" t="s">
        <v>111</v>
      </c>
      <c r="AL13" s="545" t="s">
        <v>932</v>
      </c>
      <c r="AM13" s="547" t="s">
        <v>932</v>
      </c>
      <c r="AN13" s="545" t="s">
        <v>932</v>
      </c>
      <c r="AO13" s="548" t="s">
        <v>99</v>
      </c>
      <c r="AP13" s="548" t="s">
        <v>100</v>
      </c>
      <c r="AQ13" s="545" t="s">
        <v>932</v>
      </c>
      <c r="AR13" s="22" t="s">
        <v>933</v>
      </c>
      <c r="AS13" s="22" t="s">
        <v>932</v>
      </c>
      <c r="AT13" s="545" t="s">
        <v>934</v>
      </c>
    </row>
    <row r="14" spans="1:46" s="535" customFormat="1" ht="62.25" customHeight="1">
      <c r="B14" s="536">
        <v>2</v>
      </c>
      <c r="C14" s="549" t="s">
        <v>935</v>
      </c>
      <c r="D14" s="537">
        <v>0.1</v>
      </c>
      <c r="E14" s="541">
        <v>0.25</v>
      </c>
      <c r="F14" s="541"/>
      <c r="G14" s="541"/>
      <c r="H14" s="541">
        <v>0.25</v>
      </c>
      <c r="I14" s="541"/>
      <c r="J14" s="541"/>
      <c r="K14" s="541">
        <v>0.25</v>
      </c>
      <c r="L14" s="539"/>
      <c r="M14" s="540"/>
      <c r="N14" s="541">
        <v>0.25</v>
      </c>
      <c r="O14" s="541"/>
      <c r="P14" s="541"/>
      <c r="Q14" s="541">
        <f t="shared" ref="Q14:Q19" si="2">N14+K14+H14+E14</f>
        <v>1</v>
      </c>
      <c r="R14" s="542">
        <f t="shared" si="0"/>
        <v>0</v>
      </c>
      <c r="S14" s="542">
        <f t="shared" si="1"/>
        <v>0</v>
      </c>
      <c r="T14" s="538">
        <f t="shared" ref="T14:T20" si="3">S14*D14</f>
        <v>0</v>
      </c>
      <c r="U14" s="550" t="s">
        <v>936</v>
      </c>
      <c r="V14" s="550" t="s">
        <v>937</v>
      </c>
      <c r="W14" s="551" t="s">
        <v>366</v>
      </c>
      <c r="X14" s="552" t="s">
        <v>938</v>
      </c>
      <c r="Y14" s="552" t="s">
        <v>939</v>
      </c>
      <c r="Z14" s="552" t="s">
        <v>92</v>
      </c>
      <c r="AA14" s="551" t="s">
        <v>110</v>
      </c>
      <c r="AB14" s="552" t="s">
        <v>93</v>
      </c>
      <c r="AC14" s="553" t="s">
        <v>91</v>
      </c>
      <c r="AD14" s="553" t="s">
        <v>94</v>
      </c>
      <c r="AE14" s="545" t="s">
        <v>95</v>
      </c>
      <c r="AF14" s="554">
        <v>1</v>
      </c>
      <c r="AG14" s="555">
        <v>44562</v>
      </c>
      <c r="AH14" s="555">
        <v>44592</v>
      </c>
      <c r="AI14" s="549" t="s">
        <v>96</v>
      </c>
      <c r="AJ14" s="553" t="s">
        <v>114</v>
      </c>
      <c r="AK14" s="544" t="s">
        <v>111</v>
      </c>
      <c r="AL14" s="548"/>
      <c r="AM14" s="556"/>
      <c r="AN14" s="548"/>
      <c r="AO14" s="548"/>
      <c r="AP14" s="548"/>
      <c r="AQ14" s="548"/>
      <c r="AR14" s="22"/>
      <c r="AS14" s="22"/>
      <c r="AT14" s="545"/>
    </row>
    <row r="15" spans="1:46" s="535" customFormat="1" ht="42.75" customHeight="1">
      <c r="B15" s="557">
        <v>3</v>
      </c>
      <c r="C15" s="558" t="s">
        <v>940</v>
      </c>
      <c r="D15" s="537">
        <v>0.1</v>
      </c>
      <c r="E15" s="541">
        <v>0.25</v>
      </c>
      <c r="F15" s="559"/>
      <c r="G15" s="559"/>
      <c r="H15" s="541">
        <v>0.25</v>
      </c>
      <c r="I15" s="559"/>
      <c r="J15" s="559"/>
      <c r="K15" s="541">
        <v>0.25</v>
      </c>
      <c r="L15" s="559"/>
      <c r="M15" s="559"/>
      <c r="N15" s="541">
        <v>0.25</v>
      </c>
      <c r="O15" s="560"/>
      <c r="P15" s="558"/>
      <c r="Q15" s="541">
        <v>1</v>
      </c>
      <c r="R15" s="542">
        <f t="shared" si="0"/>
        <v>0</v>
      </c>
      <c r="S15" s="542">
        <f t="shared" si="1"/>
        <v>0</v>
      </c>
      <c r="T15" s="561">
        <v>0</v>
      </c>
      <c r="U15" s="558" t="s">
        <v>941</v>
      </c>
      <c r="V15" s="558" t="s">
        <v>942</v>
      </c>
      <c r="W15" s="551" t="s">
        <v>91</v>
      </c>
      <c r="X15" s="551" t="s">
        <v>817</v>
      </c>
      <c r="Y15" s="551" t="s">
        <v>105</v>
      </c>
      <c r="Z15" s="551" t="s">
        <v>92</v>
      </c>
      <c r="AA15" s="551" t="s">
        <v>943</v>
      </c>
      <c r="AB15" s="551" t="s">
        <v>93</v>
      </c>
      <c r="AC15" s="558" t="s">
        <v>91</v>
      </c>
      <c r="AD15" s="558" t="s">
        <v>106</v>
      </c>
      <c r="AE15" s="558" t="s">
        <v>104</v>
      </c>
      <c r="AF15" s="561">
        <v>1</v>
      </c>
      <c r="AG15" s="558">
        <v>2023</v>
      </c>
      <c r="AH15" s="558">
        <v>2022</v>
      </c>
      <c r="AI15" s="558" t="s">
        <v>96</v>
      </c>
      <c r="AJ15" s="558" t="s">
        <v>97</v>
      </c>
      <c r="AK15" s="558" t="s">
        <v>111</v>
      </c>
      <c r="AL15" s="558"/>
      <c r="AM15" s="558"/>
      <c r="AN15" s="558" t="s">
        <v>944</v>
      </c>
      <c r="AO15" s="558" t="s">
        <v>99</v>
      </c>
      <c r="AP15" s="558" t="s">
        <v>107</v>
      </c>
      <c r="AQ15" s="558" t="s">
        <v>108</v>
      </c>
      <c r="AR15" s="558"/>
      <c r="AS15" s="558"/>
      <c r="AT15" s="558" t="s">
        <v>934</v>
      </c>
    </row>
    <row r="16" spans="1:46" s="535" customFormat="1" ht="49.5" customHeight="1">
      <c r="B16" s="536">
        <v>4</v>
      </c>
      <c r="C16" s="29" t="s">
        <v>945</v>
      </c>
      <c r="D16" s="537">
        <v>0.1</v>
      </c>
      <c r="E16" s="541">
        <v>0.2</v>
      </c>
      <c r="F16" s="541"/>
      <c r="G16" s="541"/>
      <c r="H16" s="541">
        <v>0.3</v>
      </c>
      <c r="I16" s="541"/>
      <c r="J16" s="541"/>
      <c r="K16" s="541">
        <v>0.3</v>
      </c>
      <c r="L16" s="562"/>
      <c r="M16" s="540"/>
      <c r="N16" s="541">
        <v>0.2</v>
      </c>
      <c r="O16" s="541"/>
      <c r="P16" s="541"/>
      <c r="Q16" s="541">
        <f t="shared" si="2"/>
        <v>1</v>
      </c>
      <c r="R16" s="542">
        <f t="shared" si="0"/>
        <v>0</v>
      </c>
      <c r="S16" s="542">
        <f t="shared" si="1"/>
        <v>0</v>
      </c>
      <c r="T16" s="538">
        <f t="shared" si="3"/>
        <v>0</v>
      </c>
      <c r="U16" s="549" t="s">
        <v>946</v>
      </c>
      <c r="V16" s="548"/>
      <c r="W16" s="545"/>
      <c r="X16" s="545"/>
      <c r="Y16" s="545"/>
      <c r="Z16" s="545"/>
      <c r="AA16" s="545"/>
      <c r="AB16" s="545"/>
      <c r="AC16" s="545"/>
      <c r="AD16" s="545"/>
      <c r="AE16" s="545"/>
      <c r="AF16" s="554"/>
      <c r="AG16" s="545"/>
      <c r="AH16" s="545"/>
      <c r="AI16" s="545"/>
      <c r="AJ16" s="545"/>
      <c r="AK16" s="544"/>
      <c r="AL16" s="548"/>
      <c r="AM16" s="548"/>
      <c r="AN16" s="548"/>
      <c r="AO16" s="548"/>
      <c r="AP16" s="548"/>
      <c r="AQ16" s="548"/>
      <c r="AR16" s="545"/>
      <c r="AS16" s="545"/>
      <c r="AT16" s="545"/>
    </row>
    <row r="17" spans="2:46" s="535" customFormat="1" ht="49.5" customHeight="1">
      <c r="B17" s="536">
        <v>5</v>
      </c>
      <c r="C17" s="29" t="s">
        <v>947</v>
      </c>
      <c r="D17" s="537">
        <v>0.1</v>
      </c>
      <c r="E17" s="541">
        <v>0.25</v>
      </c>
      <c r="F17" s="541"/>
      <c r="G17" s="541"/>
      <c r="H17" s="541">
        <v>0.25</v>
      </c>
      <c r="I17" s="541"/>
      <c r="J17" s="541"/>
      <c r="K17" s="541">
        <v>0.25</v>
      </c>
      <c r="L17" s="562"/>
      <c r="M17" s="540"/>
      <c r="N17" s="541">
        <v>0.25</v>
      </c>
      <c r="O17" s="541"/>
      <c r="P17" s="541"/>
      <c r="Q17" s="541">
        <f t="shared" si="2"/>
        <v>1</v>
      </c>
      <c r="R17" s="542">
        <f>SUM(F17,I17,L17,O17)</f>
        <v>0</v>
      </c>
      <c r="S17" s="542">
        <f t="shared" si="1"/>
        <v>0</v>
      </c>
      <c r="T17" s="538">
        <f t="shared" si="3"/>
        <v>0</v>
      </c>
      <c r="U17" s="549"/>
      <c r="V17" s="548"/>
      <c r="W17" s="545"/>
      <c r="X17" s="545"/>
      <c r="Y17" s="545"/>
      <c r="Z17" s="545"/>
      <c r="AA17" s="564"/>
      <c r="AB17" s="545"/>
      <c r="AC17" s="545"/>
      <c r="AD17" s="545"/>
      <c r="AE17" s="545"/>
      <c r="AF17" s="545"/>
      <c r="AG17" s="545"/>
      <c r="AH17" s="545"/>
      <c r="AI17" s="545"/>
      <c r="AJ17" s="545"/>
      <c r="AK17" s="544"/>
      <c r="AL17" s="548"/>
      <c r="AM17" s="548"/>
      <c r="AN17" s="548"/>
      <c r="AO17" s="548"/>
      <c r="AP17" s="548"/>
      <c r="AQ17" s="548"/>
      <c r="AR17" s="545"/>
      <c r="AS17" s="545"/>
      <c r="AT17" s="545"/>
    </row>
    <row r="18" spans="2:46" s="535" customFormat="1" ht="61.5" customHeight="1">
      <c r="B18" s="536">
        <v>6</v>
      </c>
      <c r="C18" s="40" t="s">
        <v>948</v>
      </c>
      <c r="D18" s="537">
        <v>0.1</v>
      </c>
      <c r="E18" s="541">
        <v>1</v>
      </c>
      <c r="F18" s="538"/>
      <c r="G18" s="541"/>
      <c r="H18" s="541">
        <v>1</v>
      </c>
      <c r="I18" s="541"/>
      <c r="J18" s="541"/>
      <c r="K18" s="541">
        <v>1</v>
      </c>
      <c r="L18" s="562"/>
      <c r="M18" s="540"/>
      <c r="N18" s="541">
        <v>1</v>
      </c>
      <c r="O18" s="541"/>
      <c r="P18" s="541"/>
      <c r="Q18" s="541">
        <f t="shared" si="2"/>
        <v>4</v>
      </c>
      <c r="R18" s="542">
        <f t="shared" ref="R18:R19" si="4">SUM(F18,I18,L18,O18)</f>
        <v>0</v>
      </c>
      <c r="S18" s="542">
        <f t="shared" si="1"/>
        <v>0</v>
      </c>
      <c r="T18" s="538">
        <f t="shared" si="3"/>
        <v>0</v>
      </c>
      <c r="U18" s="549"/>
      <c r="V18" s="26"/>
      <c r="W18" s="540"/>
      <c r="X18" s="504"/>
      <c r="Y18" s="504"/>
      <c r="Z18" s="28"/>
      <c r="AA18" s="504"/>
      <c r="AB18" s="28"/>
      <c r="AC18" s="564"/>
      <c r="AD18" s="545"/>
      <c r="AE18" s="545"/>
      <c r="AF18" s="545"/>
      <c r="AG18" s="545"/>
      <c r="AH18" s="545"/>
      <c r="AI18" s="545"/>
      <c r="AJ18" s="545"/>
      <c r="AK18" s="544"/>
      <c r="AL18" s="548"/>
      <c r="AM18" s="548"/>
      <c r="AN18" s="548"/>
      <c r="AO18" s="548"/>
      <c r="AP18" s="548"/>
      <c r="AQ18" s="548"/>
      <c r="AR18" s="545"/>
      <c r="AS18" s="545"/>
      <c r="AT18" s="545"/>
    </row>
    <row r="19" spans="2:46" s="535" customFormat="1" ht="33" customHeight="1">
      <c r="B19" s="536">
        <v>7</v>
      </c>
      <c r="C19" s="565" t="s">
        <v>949</v>
      </c>
      <c r="D19" s="537">
        <v>0.1</v>
      </c>
      <c r="E19" s="541"/>
      <c r="F19" s="541"/>
      <c r="G19" s="541"/>
      <c r="H19" s="541"/>
      <c r="I19" s="541"/>
      <c r="J19" s="541"/>
      <c r="K19" s="541"/>
      <c r="L19" s="562"/>
      <c r="M19" s="542"/>
      <c r="N19" s="541">
        <v>1</v>
      </c>
      <c r="O19" s="541"/>
      <c r="P19" s="541"/>
      <c r="Q19" s="541">
        <f t="shared" si="2"/>
        <v>1</v>
      </c>
      <c r="R19" s="542">
        <f t="shared" si="4"/>
        <v>0</v>
      </c>
      <c r="S19" s="542">
        <f t="shared" si="1"/>
        <v>0</v>
      </c>
      <c r="T19" s="538">
        <f t="shared" si="3"/>
        <v>0</v>
      </c>
      <c r="U19" s="549"/>
      <c r="V19" s="26"/>
      <c r="W19" s="28"/>
      <c r="X19" s="504"/>
      <c r="Y19" s="504"/>
      <c r="Z19" s="504"/>
      <c r="AA19" s="504"/>
      <c r="AB19" s="504"/>
      <c r="AC19" s="22"/>
      <c r="AD19" s="22"/>
      <c r="AE19" s="22"/>
      <c r="AF19" s="22"/>
      <c r="AG19" s="22"/>
      <c r="AH19" s="22"/>
      <c r="AI19" s="22"/>
      <c r="AJ19" s="545"/>
      <c r="AK19" s="544"/>
      <c r="AL19" s="548"/>
      <c r="AM19" s="548"/>
      <c r="AN19" s="548"/>
      <c r="AO19" s="548"/>
      <c r="AP19" s="548"/>
      <c r="AQ19" s="548"/>
      <c r="AR19" s="545"/>
      <c r="AS19" s="22"/>
      <c r="AT19" s="545"/>
    </row>
    <row r="20" spans="2:46" s="535" customFormat="1" ht="66.75" customHeight="1">
      <c r="B20" s="536">
        <v>9</v>
      </c>
      <c r="C20" s="566" t="s">
        <v>950</v>
      </c>
      <c r="D20" s="537">
        <v>0.1</v>
      </c>
      <c r="E20" s="568">
        <v>0.25</v>
      </c>
      <c r="F20" s="568"/>
      <c r="G20" s="541"/>
      <c r="H20" s="568">
        <v>0.25</v>
      </c>
      <c r="I20" s="568"/>
      <c r="J20" s="541"/>
      <c r="K20" s="568">
        <v>0.25</v>
      </c>
      <c r="L20" s="569"/>
      <c r="M20" s="542"/>
      <c r="N20" s="568">
        <v>0.25</v>
      </c>
      <c r="O20" s="504"/>
      <c r="P20" s="28"/>
      <c r="Q20" s="570">
        <v>1</v>
      </c>
      <c r="R20" s="571">
        <f>SUM(F20,I20,L20,O20)</f>
        <v>0</v>
      </c>
      <c r="S20" s="572">
        <f t="shared" si="1"/>
        <v>0</v>
      </c>
      <c r="T20" s="573">
        <f t="shared" si="3"/>
        <v>0</v>
      </c>
      <c r="U20" s="549" t="s">
        <v>951</v>
      </c>
      <c r="V20" s="567" t="s">
        <v>952</v>
      </c>
      <c r="W20" s="541" t="s">
        <v>953</v>
      </c>
      <c r="X20" s="541" t="s">
        <v>817</v>
      </c>
      <c r="Y20" s="541" t="s">
        <v>105</v>
      </c>
      <c r="Z20" s="541" t="s">
        <v>92</v>
      </c>
      <c r="AA20" s="541" t="s">
        <v>167</v>
      </c>
      <c r="AB20" s="541" t="s">
        <v>93</v>
      </c>
      <c r="AC20" s="551" t="s">
        <v>91</v>
      </c>
      <c r="AD20" s="563" t="s">
        <v>94</v>
      </c>
      <c r="AE20" s="563" t="s">
        <v>95</v>
      </c>
      <c r="AF20" s="554">
        <v>0.8</v>
      </c>
      <c r="AG20" s="545">
        <v>2023</v>
      </c>
      <c r="AH20" s="554">
        <v>2022</v>
      </c>
      <c r="AI20" s="574" t="s">
        <v>954</v>
      </c>
      <c r="AJ20" s="548" t="s">
        <v>97</v>
      </c>
      <c r="AK20" s="545" t="s">
        <v>98</v>
      </c>
      <c r="AL20" s="545"/>
      <c r="AM20" s="545"/>
      <c r="AN20" s="545"/>
      <c r="AO20" s="545"/>
      <c r="AP20" s="545"/>
      <c r="AQ20" s="545"/>
      <c r="AR20" s="545"/>
      <c r="AS20" s="545"/>
      <c r="AT20" s="554"/>
    </row>
    <row r="21" spans="2:46" s="535" customFormat="1" ht="74.25" customHeight="1" thickBot="1">
      <c r="B21" s="536">
        <v>10</v>
      </c>
      <c r="C21" s="575" t="s">
        <v>955</v>
      </c>
      <c r="D21" s="537">
        <v>0.1</v>
      </c>
      <c r="E21" s="568">
        <v>1</v>
      </c>
      <c r="F21" s="568"/>
      <c r="G21" s="541"/>
      <c r="H21" s="568">
        <v>1</v>
      </c>
      <c r="I21" s="568"/>
      <c r="J21" s="541"/>
      <c r="K21" s="568">
        <v>1</v>
      </c>
      <c r="L21" s="568"/>
      <c r="M21" s="568"/>
      <c r="N21" s="541">
        <v>1</v>
      </c>
      <c r="O21" s="568" t="s">
        <v>33</v>
      </c>
      <c r="P21" s="568" t="s">
        <v>33</v>
      </c>
      <c r="Q21" s="541">
        <v>1</v>
      </c>
      <c r="R21" s="568">
        <v>0.75</v>
      </c>
      <c r="S21" s="568">
        <v>0.75</v>
      </c>
      <c r="T21" s="568">
        <v>7.0000000000000007E-2</v>
      </c>
      <c r="U21" s="549" t="s">
        <v>956</v>
      </c>
      <c r="V21" s="576" t="s">
        <v>957</v>
      </c>
      <c r="W21" s="541" t="s">
        <v>115</v>
      </c>
      <c r="X21" s="541" t="s">
        <v>958</v>
      </c>
      <c r="Y21" s="541" t="s">
        <v>958</v>
      </c>
      <c r="Z21" s="541" t="s">
        <v>92</v>
      </c>
      <c r="AA21" s="577" t="s">
        <v>110</v>
      </c>
      <c r="AB21" s="577" t="s">
        <v>93</v>
      </c>
      <c r="AC21" s="578" t="s">
        <v>115</v>
      </c>
      <c r="AD21" s="578" t="s">
        <v>116</v>
      </c>
      <c r="AE21" s="578" t="s">
        <v>95</v>
      </c>
      <c r="AF21" s="578">
        <v>1</v>
      </c>
      <c r="AG21" s="578">
        <v>2022</v>
      </c>
      <c r="AH21" s="579">
        <v>2021</v>
      </c>
      <c r="AI21" s="578" t="s">
        <v>96</v>
      </c>
      <c r="AJ21" s="578" t="s">
        <v>97</v>
      </c>
      <c r="AK21" s="578" t="s">
        <v>959</v>
      </c>
      <c r="AL21" s="545"/>
      <c r="AM21" s="545"/>
      <c r="AN21" s="545"/>
      <c r="AO21" s="545"/>
      <c r="AP21" s="545"/>
      <c r="AQ21" s="545"/>
      <c r="AR21" s="545"/>
      <c r="AS21" s="545"/>
      <c r="AT21" s="554"/>
    </row>
    <row r="22" spans="2:46" ht="29.25" customHeight="1">
      <c r="D22" s="580"/>
      <c r="G22" s="581"/>
      <c r="I22" s="581"/>
      <c r="J22" s="580"/>
      <c r="T22" s="581"/>
    </row>
    <row r="23" spans="2:46" ht="29.25" customHeight="1">
      <c r="T23" s="581"/>
    </row>
  </sheetData>
  <sheetProtection selectLockedCells="1" selectUnlockedCells="1"/>
  <mergeCells count="47">
    <mergeCell ref="AT11:AT12"/>
    <mergeCell ref="AS11:AS12"/>
    <mergeCell ref="Z11:Z12"/>
    <mergeCell ref="AA11:AA12"/>
    <mergeCell ref="AB11:AB12"/>
    <mergeCell ref="AC11:AC12"/>
    <mergeCell ref="AD11:AD12"/>
    <mergeCell ref="AE11:AE12"/>
    <mergeCell ref="AF11:AH11"/>
    <mergeCell ref="AI11:AI12"/>
    <mergeCell ref="AJ11:AJ12"/>
    <mergeCell ref="AK11:AQ11"/>
    <mergeCell ref="AR11:AR12"/>
    <mergeCell ref="B10:D10"/>
    <mergeCell ref="E10:T10"/>
    <mergeCell ref="U10:AT10"/>
    <mergeCell ref="X11:Y11"/>
    <mergeCell ref="B11:B12"/>
    <mergeCell ref="C11:C12"/>
    <mergeCell ref="D11:D12"/>
    <mergeCell ref="E11:G11"/>
    <mergeCell ref="H11:J11"/>
    <mergeCell ref="K11:M11"/>
    <mergeCell ref="N11:P11"/>
    <mergeCell ref="Q11:S11"/>
    <mergeCell ref="U11:U12"/>
    <mergeCell ref="V11:V12"/>
    <mergeCell ref="W11:W12"/>
    <mergeCell ref="AJ2:AT2"/>
    <mergeCell ref="AJ3:AT3"/>
    <mergeCell ref="AJ4:AT4"/>
    <mergeCell ref="AN8:AT8"/>
    <mergeCell ref="B9:AT9"/>
    <mergeCell ref="C5:Q6"/>
    <mergeCell ref="R5:AI6"/>
    <mergeCell ref="AJ5:AT6"/>
    <mergeCell ref="B7:C7"/>
    <mergeCell ref="D7:Z7"/>
    <mergeCell ref="AA7:AB7"/>
    <mergeCell ref="AC7:AJ7"/>
    <mergeCell ref="AK7:AL7"/>
    <mergeCell ref="AM7:AT7"/>
    <mergeCell ref="B8:C8"/>
    <mergeCell ref="D8:AL8"/>
    <mergeCell ref="B2:B6"/>
    <mergeCell ref="C2:Q4"/>
    <mergeCell ref="R2:AI4"/>
  </mergeCells>
  <dataValidations count="7">
    <dataValidation type="list" operator="equal" allowBlank="1" showErrorMessage="1" sqref="AB16:AB18 AB13 AB20">
      <formula1>"Alcaldía Local,Central,Sectorial,"</formula1>
      <formula2>0</formula2>
    </dataValidation>
    <dataValidation type="list" operator="equal" allowBlank="1" showErrorMessage="1" sqref="AD16:AD18 AD13 AD20">
      <formula1>"Diario,Semanal,Mensual,Bimestral ,Trimestral,Semestral ,Anual"</formula1>
      <formula2>0</formula2>
    </dataValidation>
    <dataValidation type="list" operator="equal" allowBlank="1" showErrorMessage="1" sqref="AE16:AE18 AE13:AE14 AE20">
      <formula1>"Alta ,Media ,Baja"</formula1>
      <formula2>0</formula2>
    </dataValidation>
    <dataValidation type="list" operator="equal" allowBlank="1" showErrorMessage="1" sqref="AI16:AI17 AI13">
      <formula1>"Gestión"</formula1>
      <formula2>0</formula2>
    </dataValidation>
    <dataValidation type="list" operator="equal" allowBlank="1" showErrorMessage="1" sqref="AJ16:AJ17 AJ13 AJ19:AJ20">
      <formula1>",Distrital ,Dsitrital-Rural ,Distrital- Urbano,Entidad ,Localidad,UPZ,Departamental,Regional,Nacional"</formula1>
      <formula2>0</formula2>
    </dataValidation>
    <dataValidation operator="equal" allowBlank="1" showErrorMessage="1" sqref="AK7">
      <formula1>0</formula1>
      <formula2>0</formula2>
    </dataValidation>
    <dataValidation type="list" errorStyle="information" operator="equal" showInputMessage="1" showErrorMessage="1" error="Elija una Categoría" prompt="Elija una Categoría del menú desplegable" sqref="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'https://scjgovcol.sharepoint.com/Users/luis.arias/Downloads/[F-DS-524_V.xlsx]datos'!#REF!</xm:f>
          </x14:formula1>
          <xm:sqref>AM7:AT7</xm:sqref>
        </x14:dataValidation>
        <x14:dataValidation type="list" errorStyle="information" operator="equal" showInputMessage="1" showErrorMessage="1" prompt="Escoja el Proceso del Menú desplegable">
          <x14:formula1>
            <xm:f>'https://scjgovcol.sharepoint.com/Users/luis.arias/Downloads/[F-DS-524_V.xlsx]datos'!#REF!</xm:f>
          </x14:formula1>
          <xm:sqref>D7:Z7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45"/>
  <sheetViews>
    <sheetView showGridLines="0" view="pageBreakPreview" topLeftCell="A9" zoomScale="60" zoomScaleNormal="20" workbookViewId="0">
      <selection activeCell="C13" sqref="C13:C22"/>
    </sheetView>
  </sheetViews>
  <sheetFormatPr baseColWidth="10" defaultColWidth="20.5703125" defaultRowHeight="12.75" customHeight="1"/>
  <cols>
    <col min="1" max="1" width="5.140625" customWidth="1"/>
    <col min="2" max="2" width="12.85546875" style="73" customWidth="1"/>
    <col min="3" max="3" width="43.28515625" style="73" customWidth="1"/>
    <col min="4" max="4" width="9.140625" style="73" customWidth="1"/>
    <col min="5" max="20" width="20.5703125" style="73" customWidth="1"/>
    <col min="21" max="21" width="26.140625" style="73" customWidth="1"/>
    <col min="22" max="22" width="29.85546875" style="73" customWidth="1"/>
    <col min="23" max="23" width="25.5703125" style="73" customWidth="1"/>
    <col min="24" max="24" width="26.28515625" style="73" customWidth="1"/>
    <col min="25" max="25" width="25.140625" style="73" customWidth="1"/>
    <col min="26" max="39" width="20.5703125" style="74" customWidth="1"/>
    <col min="40" max="40" width="30.85546875" style="74" customWidth="1"/>
    <col min="41" max="41" width="28.7109375" style="74" customWidth="1"/>
    <col min="42" max="42" width="24" style="74" customWidth="1"/>
    <col min="43" max="43" width="26.85546875" style="74" customWidth="1"/>
    <col min="44" max="46" width="20.5703125" style="74" customWidth="1"/>
    <col min="47" max="47" width="20.5703125" style="73" customWidth="1"/>
  </cols>
  <sheetData>
    <row r="1" spans="1:47" ht="12.75" customHeight="1" thickBot="1"/>
    <row r="2" spans="1:47" s="166" customFormat="1" ht="16.5" customHeight="1" thickBot="1">
      <c r="B2" s="701"/>
      <c r="C2" s="689" t="s">
        <v>34</v>
      </c>
      <c r="D2" s="690"/>
      <c r="E2" s="690"/>
      <c r="F2" s="690"/>
      <c r="G2" s="690"/>
      <c r="H2" s="690"/>
      <c r="I2" s="690"/>
      <c r="J2" s="690"/>
      <c r="K2" s="690"/>
      <c r="L2" s="690"/>
      <c r="M2" s="690"/>
      <c r="N2" s="690"/>
      <c r="O2" s="690"/>
      <c r="P2" s="690"/>
      <c r="Q2" s="691"/>
      <c r="R2" s="695" t="s">
        <v>35</v>
      </c>
      <c r="S2" s="696"/>
      <c r="T2" s="696"/>
      <c r="U2" s="696"/>
      <c r="V2" s="696"/>
      <c r="W2" s="696"/>
      <c r="X2" s="696"/>
      <c r="Y2" s="696"/>
      <c r="Z2" s="696"/>
      <c r="AA2" s="696"/>
      <c r="AB2" s="696"/>
      <c r="AC2" s="696"/>
      <c r="AD2" s="696"/>
      <c r="AE2" s="696"/>
      <c r="AF2" s="696"/>
      <c r="AG2" s="696"/>
      <c r="AH2" s="696"/>
      <c r="AI2" s="697"/>
      <c r="AJ2" s="710" t="s">
        <v>36</v>
      </c>
      <c r="AK2" s="711"/>
      <c r="AL2" s="711"/>
      <c r="AM2" s="711"/>
      <c r="AN2" s="711"/>
      <c r="AO2" s="711"/>
      <c r="AP2" s="711"/>
      <c r="AQ2" s="711"/>
      <c r="AR2" s="711"/>
      <c r="AS2" s="711"/>
      <c r="AT2" s="711"/>
      <c r="AU2" s="167"/>
    </row>
    <row r="3" spans="1:47" s="166" customFormat="1" ht="27" customHeight="1" thickBot="1">
      <c r="B3" s="702"/>
      <c r="C3" s="704"/>
      <c r="D3" s="705"/>
      <c r="E3" s="705"/>
      <c r="F3" s="705"/>
      <c r="G3" s="705"/>
      <c r="H3" s="705"/>
      <c r="I3" s="705"/>
      <c r="J3" s="705"/>
      <c r="K3" s="705"/>
      <c r="L3" s="705"/>
      <c r="M3" s="705"/>
      <c r="N3" s="705"/>
      <c r="O3" s="705"/>
      <c r="P3" s="705"/>
      <c r="Q3" s="706"/>
      <c r="R3" s="707"/>
      <c r="S3" s="708"/>
      <c r="T3" s="708"/>
      <c r="U3" s="708"/>
      <c r="V3" s="708"/>
      <c r="W3" s="708"/>
      <c r="X3" s="708"/>
      <c r="Y3" s="708"/>
      <c r="Z3" s="708"/>
      <c r="AA3" s="708"/>
      <c r="AB3" s="708"/>
      <c r="AC3" s="708"/>
      <c r="AD3" s="708"/>
      <c r="AE3" s="708"/>
      <c r="AF3" s="708"/>
      <c r="AG3" s="708"/>
      <c r="AH3" s="708"/>
      <c r="AI3" s="709"/>
      <c r="AJ3" s="710" t="s">
        <v>37</v>
      </c>
      <c r="AK3" s="711"/>
      <c r="AL3" s="711"/>
      <c r="AM3" s="711"/>
      <c r="AN3" s="711"/>
      <c r="AO3" s="711"/>
      <c r="AP3" s="711"/>
      <c r="AQ3" s="711"/>
      <c r="AR3" s="711"/>
      <c r="AS3" s="711"/>
      <c r="AT3" s="711"/>
      <c r="AU3" s="167"/>
    </row>
    <row r="4" spans="1:47" s="166" customFormat="1" ht="24" thickBot="1">
      <c r="B4" s="702"/>
      <c r="C4" s="692"/>
      <c r="D4" s="693"/>
      <c r="E4" s="693"/>
      <c r="F4" s="693"/>
      <c r="G4" s="693"/>
      <c r="H4" s="693"/>
      <c r="I4" s="693"/>
      <c r="J4" s="693"/>
      <c r="K4" s="693"/>
      <c r="L4" s="693"/>
      <c r="M4" s="693"/>
      <c r="N4" s="693"/>
      <c r="O4" s="693"/>
      <c r="P4" s="693"/>
      <c r="Q4" s="694"/>
      <c r="R4" s="698"/>
      <c r="S4" s="699"/>
      <c r="T4" s="699"/>
      <c r="U4" s="699"/>
      <c r="V4" s="699"/>
      <c r="W4" s="699"/>
      <c r="X4" s="699"/>
      <c r="Y4" s="699"/>
      <c r="Z4" s="699"/>
      <c r="AA4" s="699"/>
      <c r="AB4" s="699"/>
      <c r="AC4" s="699"/>
      <c r="AD4" s="699"/>
      <c r="AE4" s="699"/>
      <c r="AF4" s="699"/>
      <c r="AG4" s="699"/>
      <c r="AH4" s="699"/>
      <c r="AI4" s="700"/>
      <c r="AJ4" s="710" t="s">
        <v>38</v>
      </c>
      <c r="AK4" s="711"/>
      <c r="AL4" s="711"/>
      <c r="AM4" s="711"/>
      <c r="AN4" s="711"/>
      <c r="AO4" s="711"/>
      <c r="AP4" s="711"/>
      <c r="AQ4" s="711"/>
      <c r="AR4" s="711"/>
      <c r="AS4" s="711"/>
      <c r="AT4" s="711"/>
      <c r="AU4" s="167"/>
    </row>
    <row r="5" spans="1:47" s="166" customFormat="1" ht="21.75" customHeight="1">
      <c r="B5" s="702"/>
      <c r="C5" s="689" t="s">
        <v>39</v>
      </c>
      <c r="D5" s="690"/>
      <c r="E5" s="690"/>
      <c r="F5" s="690"/>
      <c r="G5" s="690"/>
      <c r="H5" s="690"/>
      <c r="I5" s="690"/>
      <c r="J5" s="690"/>
      <c r="K5" s="690"/>
      <c r="L5" s="690"/>
      <c r="M5" s="690"/>
      <c r="N5" s="690"/>
      <c r="O5" s="690"/>
      <c r="P5" s="690"/>
      <c r="Q5" s="691"/>
      <c r="R5" s="695" t="s">
        <v>40</v>
      </c>
      <c r="S5" s="696"/>
      <c r="T5" s="696"/>
      <c r="U5" s="696"/>
      <c r="V5" s="696"/>
      <c r="W5" s="696"/>
      <c r="X5" s="696"/>
      <c r="Y5" s="696"/>
      <c r="Z5" s="696"/>
      <c r="AA5" s="696"/>
      <c r="AB5" s="696"/>
      <c r="AC5" s="696"/>
      <c r="AD5" s="696"/>
      <c r="AE5" s="696"/>
      <c r="AF5" s="696"/>
      <c r="AG5" s="696"/>
      <c r="AH5" s="696"/>
      <c r="AI5" s="697"/>
      <c r="AJ5" s="689" t="s">
        <v>41</v>
      </c>
      <c r="AK5" s="690"/>
      <c r="AL5" s="690"/>
      <c r="AM5" s="690"/>
      <c r="AN5" s="690"/>
      <c r="AO5" s="690"/>
      <c r="AP5" s="690"/>
      <c r="AQ5" s="690"/>
      <c r="AR5" s="690"/>
      <c r="AS5" s="690"/>
      <c r="AT5" s="690"/>
      <c r="AU5" s="167"/>
    </row>
    <row r="6" spans="1:47" s="166" customFormat="1" ht="21.75" customHeight="1" thickBot="1">
      <c r="B6" s="703"/>
      <c r="C6" s="692"/>
      <c r="D6" s="693"/>
      <c r="E6" s="693"/>
      <c r="F6" s="693"/>
      <c r="G6" s="693"/>
      <c r="H6" s="693"/>
      <c r="I6" s="693"/>
      <c r="J6" s="693"/>
      <c r="K6" s="693"/>
      <c r="L6" s="693"/>
      <c r="M6" s="693"/>
      <c r="N6" s="693"/>
      <c r="O6" s="693"/>
      <c r="P6" s="693"/>
      <c r="Q6" s="694"/>
      <c r="R6" s="698"/>
      <c r="S6" s="699"/>
      <c r="T6" s="699"/>
      <c r="U6" s="699"/>
      <c r="V6" s="699"/>
      <c r="W6" s="699"/>
      <c r="X6" s="699"/>
      <c r="Y6" s="699"/>
      <c r="Z6" s="699"/>
      <c r="AA6" s="699"/>
      <c r="AB6" s="699"/>
      <c r="AC6" s="699"/>
      <c r="AD6" s="699"/>
      <c r="AE6" s="699"/>
      <c r="AF6" s="699"/>
      <c r="AG6" s="699"/>
      <c r="AH6" s="699"/>
      <c r="AI6" s="700"/>
      <c r="AJ6" s="692"/>
      <c r="AK6" s="693"/>
      <c r="AL6" s="693"/>
      <c r="AM6" s="693"/>
      <c r="AN6" s="693"/>
      <c r="AO6" s="693"/>
      <c r="AP6" s="693"/>
      <c r="AQ6" s="693"/>
      <c r="AR6" s="693"/>
      <c r="AS6" s="693"/>
      <c r="AT6" s="693"/>
      <c r="AU6" s="167"/>
    </row>
    <row r="7" spans="1:47" s="69" customFormat="1" ht="30.75" customHeight="1">
      <c r="B7" s="714" t="s">
        <v>42</v>
      </c>
      <c r="C7" s="715"/>
      <c r="D7" s="716" t="s">
        <v>598</v>
      </c>
      <c r="E7" s="716"/>
      <c r="F7" s="716"/>
      <c r="G7" s="716"/>
      <c r="H7" s="716"/>
      <c r="I7" s="716"/>
      <c r="J7" s="716"/>
      <c r="K7" s="716"/>
      <c r="L7" s="716"/>
      <c r="M7" s="716"/>
      <c r="N7" s="716"/>
      <c r="O7" s="716"/>
      <c r="P7" s="716"/>
      <c r="Q7" s="716"/>
      <c r="R7" s="716"/>
      <c r="S7" s="716"/>
      <c r="T7" s="716"/>
      <c r="U7" s="716"/>
      <c r="V7" s="716"/>
      <c r="W7" s="716"/>
      <c r="X7" s="716"/>
      <c r="Y7" s="716"/>
      <c r="Z7" s="716"/>
      <c r="AA7" s="717" t="s">
        <v>43</v>
      </c>
      <c r="AB7" s="717"/>
      <c r="AC7" s="718" t="s">
        <v>599</v>
      </c>
      <c r="AD7" s="718"/>
      <c r="AE7" s="718"/>
      <c r="AF7" s="718"/>
      <c r="AG7" s="718"/>
      <c r="AH7" s="718"/>
      <c r="AI7" s="718"/>
      <c r="AJ7" s="718"/>
      <c r="AK7" s="717" t="s">
        <v>44</v>
      </c>
      <c r="AL7" s="717"/>
      <c r="AM7" s="721" t="s">
        <v>481</v>
      </c>
      <c r="AN7" s="721"/>
      <c r="AO7" s="721"/>
      <c r="AP7" s="721"/>
      <c r="AQ7" s="721"/>
      <c r="AR7" s="721"/>
      <c r="AS7" s="721"/>
      <c r="AT7" s="721"/>
    </row>
    <row r="8" spans="1:47" s="69" customFormat="1" ht="28.5" customHeight="1">
      <c r="B8" s="719" t="s">
        <v>45</v>
      </c>
      <c r="C8" s="720"/>
      <c r="D8" s="722" t="s">
        <v>600</v>
      </c>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4"/>
      <c r="AM8" s="77" t="s">
        <v>46</v>
      </c>
      <c r="AN8" s="725"/>
      <c r="AO8" s="726"/>
      <c r="AP8" s="726"/>
      <c r="AQ8" s="726"/>
      <c r="AR8" s="726"/>
      <c r="AS8" s="726"/>
      <c r="AT8" s="726"/>
    </row>
    <row r="9" spans="1:47" s="69"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row>
    <row r="10" spans="1:47" s="69" customFormat="1" ht="25.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row>
    <row r="11" spans="1:47" s="70" customFormat="1" ht="48.75" customHeight="1">
      <c r="B11" s="670" t="s">
        <v>50</v>
      </c>
      <c r="C11" s="672" t="s">
        <v>51</v>
      </c>
      <c r="D11" s="672" t="s">
        <v>52</v>
      </c>
      <c r="E11" s="672" t="s">
        <v>53</v>
      </c>
      <c r="F11" s="672"/>
      <c r="G11" s="672"/>
      <c r="H11" s="672" t="s">
        <v>54</v>
      </c>
      <c r="I11" s="672"/>
      <c r="J11" s="672"/>
      <c r="K11" s="672" t="s">
        <v>55</v>
      </c>
      <c r="L11" s="672"/>
      <c r="M11" s="672"/>
      <c r="N11" s="672" t="s">
        <v>56</v>
      </c>
      <c r="O11" s="672"/>
      <c r="P11" s="672"/>
      <c r="Q11" s="672" t="s">
        <v>57</v>
      </c>
      <c r="R11" s="672"/>
      <c r="S11" s="672"/>
      <c r="T11" s="255" t="s">
        <v>58</v>
      </c>
      <c r="U11" s="672" t="s">
        <v>59</v>
      </c>
      <c r="V11" s="672" t="s">
        <v>60</v>
      </c>
      <c r="W11" s="672" t="s">
        <v>61</v>
      </c>
      <c r="X11" s="672" t="s">
        <v>62</v>
      </c>
      <c r="Y11" s="672"/>
      <c r="Z11" s="730" t="s">
        <v>63</v>
      </c>
      <c r="AA11" s="672" t="s">
        <v>64</v>
      </c>
      <c r="AB11" s="672" t="s">
        <v>65</v>
      </c>
      <c r="AC11" s="672" t="s">
        <v>66</v>
      </c>
      <c r="AD11" s="672" t="s">
        <v>67</v>
      </c>
      <c r="AE11" s="672" t="s">
        <v>68</v>
      </c>
      <c r="AF11" s="672" t="s">
        <v>69</v>
      </c>
      <c r="AG11" s="672"/>
      <c r="AH11" s="672"/>
      <c r="AI11" s="672" t="s">
        <v>70</v>
      </c>
      <c r="AJ11" s="672" t="s">
        <v>71</v>
      </c>
      <c r="AK11" s="732" t="s">
        <v>72</v>
      </c>
      <c r="AL11" s="733"/>
      <c r="AM11" s="733"/>
      <c r="AN11" s="733"/>
      <c r="AO11" s="733"/>
      <c r="AP11" s="733"/>
      <c r="AQ11" s="734"/>
      <c r="AR11" s="712" t="s">
        <v>73</v>
      </c>
      <c r="AS11" s="672" t="s">
        <v>74</v>
      </c>
      <c r="AT11" s="672" t="s">
        <v>75</v>
      </c>
    </row>
    <row r="12" spans="1:47" s="70" customFormat="1" ht="42.75" customHeight="1">
      <c r="B12" s="729"/>
      <c r="C12" s="671"/>
      <c r="D12" s="671"/>
      <c r="E12" s="441" t="s">
        <v>76</v>
      </c>
      <c r="F12" s="441" t="s">
        <v>77</v>
      </c>
      <c r="G12" s="441" t="s">
        <v>78</v>
      </c>
      <c r="H12" s="441" t="s">
        <v>76</v>
      </c>
      <c r="I12" s="441" t="s">
        <v>77</v>
      </c>
      <c r="J12" s="441" t="s">
        <v>78</v>
      </c>
      <c r="K12" s="441" t="s">
        <v>76</v>
      </c>
      <c r="L12" s="441" t="s">
        <v>77</v>
      </c>
      <c r="M12" s="441" t="s">
        <v>78</v>
      </c>
      <c r="N12" s="441" t="s">
        <v>76</v>
      </c>
      <c r="O12" s="441" t="s">
        <v>77</v>
      </c>
      <c r="P12" s="441" t="s">
        <v>78</v>
      </c>
      <c r="Q12" s="441" t="s">
        <v>76</v>
      </c>
      <c r="R12" s="441" t="s">
        <v>77</v>
      </c>
      <c r="S12" s="441" t="s">
        <v>78</v>
      </c>
      <c r="T12" s="79">
        <f>SUM(T13:T14)</f>
        <v>0</v>
      </c>
      <c r="U12" s="671"/>
      <c r="V12" s="671"/>
      <c r="W12" s="671"/>
      <c r="X12" s="256" t="s">
        <v>79</v>
      </c>
      <c r="Y12" s="256" t="s">
        <v>80</v>
      </c>
      <c r="Z12" s="731"/>
      <c r="AA12" s="671"/>
      <c r="AB12" s="671"/>
      <c r="AC12" s="671"/>
      <c r="AD12" s="671"/>
      <c r="AE12" s="672"/>
      <c r="AF12" s="440" t="s">
        <v>81</v>
      </c>
      <c r="AG12" s="440" t="s">
        <v>82</v>
      </c>
      <c r="AH12" s="439" t="s">
        <v>83</v>
      </c>
      <c r="AI12" s="672"/>
      <c r="AJ12" s="671"/>
      <c r="AK12" s="257" t="s">
        <v>84</v>
      </c>
      <c r="AL12" s="257" t="s">
        <v>85</v>
      </c>
      <c r="AM12" s="257" t="s">
        <v>86</v>
      </c>
      <c r="AN12" s="451">
        <v>44907</v>
      </c>
      <c r="AO12" s="257" t="s">
        <v>88</v>
      </c>
      <c r="AP12" s="257" t="s">
        <v>89</v>
      </c>
      <c r="AQ12" s="257" t="s">
        <v>90</v>
      </c>
      <c r="AR12" s="713"/>
      <c r="AS12" s="671"/>
      <c r="AT12" s="671"/>
    </row>
    <row r="13" spans="1:47" s="69" customFormat="1" ht="114.75">
      <c r="A13" s="106" t="s">
        <v>601</v>
      </c>
      <c r="B13" s="96">
        <v>1</v>
      </c>
      <c r="C13" s="135" t="s">
        <v>602</v>
      </c>
      <c r="D13" s="490">
        <v>0.1</v>
      </c>
      <c r="E13" s="101">
        <v>20</v>
      </c>
      <c r="F13" s="71"/>
      <c r="G13" s="87">
        <f t="shared" ref="G13" si="0">IF(ISERROR(F13/E13),"",(F13/E13))</f>
        <v>0</v>
      </c>
      <c r="H13" s="240">
        <v>40</v>
      </c>
      <c r="I13" s="71"/>
      <c r="J13" s="87">
        <f t="shared" ref="J13:J22" si="1">IF(ISERROR(I13/H13),"",(I13/H13))</f>
        <v>0</v>
      </c>
      <c r="K13" s="240">
        <v>40</v>
      </c>
      <c r="L13" s="71"/>
      <c r="M13" s="192">
        <f t="shared" ref="M13" si="2">IF(ISERROR(L13/K13),"",(L13/K13))</f>
        <v>0</v>
      </c>
      <c r="N13" s="240">
        <v>50</v>
      </c>
      <c r="O13" s="71"/>
      <c r="P13" s="87">
        <f>IF(ISERROR(O13/N13),"",(O13/N13))</f>
        <v>0</v>
      </c>
      <c r="Q13" s="242">
        <v>150</v>
      </c>
      <c r="R13" s="240"/>
      <c r="S13" s="89">
        <f>IF((IF(ISERROR(R13/Q13),0,(R13/Q13)))&gt;1,1,(IF(ISERROR(R13/Q13),0,(R13/Q13))))</f>
        <v>0</v>
      </c>
      <c r="T13" s="89">
        <f t="shared" ref="T13:T22" si="3">S13*D13</f>
        <v>0</v>
      </c>
      <c r="U13" s="84" t="s">
        <v>603</v>
      </c>
      <c r="V13" s="494" t="s">
        <v>604</v>
      </c>
      <c r="W13" s="84" t="s">
        <v>605</v>
      </c>
      <c r="X13" s="87" t="s">
        <v>606</v>
      </c>
      <c r="Y13" s="87" t="s">
        <v>607</v>
      </c>
      <c r="Z13" s="108" t="s">
        <v>117</v>
      </c>
      <c r="AA13" s="87" t="s">
        <v>608</v>
      </c>
      <c r="AB13" s="108" t="s">
        <v>93</v>
      </c>
      <c r="AC13" s="108" t="s">
        <v>118</v>
      </c>
      <c r="AD13" s="108" t="s">
        <v>94</v>
      </c>
      <c r="AE13" s="215" t="s">
        <v>95</v>
      </c>
      <c r="AF13" s="171" t="s">
        <v>101</v>
      </c>
      <c r="AG13" s="171">
        <v>2023</v>
      </c>
      <c r="AH13" s="243">
        <v>2023</v>
      </c>
      <c r="AI13" s="215" t="s">
        <v>96</v>
      </c>
      <c r="AJ13" s="108" t="s">
        <v>97</v>
      </c>
      <c r="AK13" s="107" t="s">
        <v>98</v>
      </c>
      <c r="AL13" s="49">
        <v>3</v>
      </c>
      <c r="AM13" s="49" t="s">
        <v>103</v>
      </c>
      <c r="AN13" s="112" t="s">
        <v>609</v>
      </c>
      <c r="AO13" s="172" t="s">
        <v>99</v>
      </c>
      <c r="AP13" s="172" t="s">
        <v>120</v>
      </c>
      <c r="AQ13" s="244" t="s">
        <v>143</v>
      </c>
      <c r="AR13" s="173" t="s">
        <v>610</v>
      </c>
      <c r="AS13" s="173"/>
      <c r="AT13" s="97" t="s">
        <v>611</v>
      </c>
    </row>
    <row r="14" spans="1:47" s="69" customFormat="1" ht="84" customHeight="1">
      <c r="A14" s="106" t="s">
        <v>601</v>
      </c>
      <c r="B14" s="96">
        <v>2</v>
      </c>
      <c r="C14" s="135" t="s">
        <v>612</v>
      </c>
      <c r="D14" s="490">
        <v>0.1</v>
      </c>
      <c r="E14" s="101">
        <v>1</v>
      </c>
      <c r="F14" s="71"/>
      <c r="G14" s="87">
        <v>0</v>
      </c>
      <c r="H14" s="240"/>
      <c r="I14" s="71"/>
      <c r="J14" s="489"/>
      <c r="K14" s="240">
        <v>0</v>
      </c>
      <c r="L14" s="71"/>
      <c r="M14" s="87">
        <v>0</v>
      </c>
      <c r="N14" s="240">
        <v>0</v>
      </c>
      <c r="O14" s="71"/>
      <c r="P14" s="87">
        <v>0</v>
      </c>
      <c r="Q14" s="242">
        <v>1</v>
      </c>
      <c r="R14" s="240"/>
      <c r="S14" s="89">
        <f t="shared" ref="S14:S16" si="4">IF((IF(ISERROR(R14/Q14),0,(R14/Q14)))&gt;1,1,(IF(ISERROR(R14/Q14),0,(R14/Q14))))</f>
        <v>0</v>
      </c>
      <c r="T14" s="89">
        <f t="shared" si="3"/>
        <v>0</v>
      </c>
      <c r="U14" s="84" t="s">
        <v>613</v>
      </c>
      <c r="V14" s="494" t="s">
        <v>614</v>
      </c>
      <c r="W14" s="245" t="s">
        <v>615</v>
      </c>
      <c r="X14" s="87" t="s">
        <v>616</v>
      </c>
      <c r="Y14" s="87" t="s">
        <v>617</v>
      </c>
      <c r="Z14" s="108" t="s">
        <v>117</v>
      </c>
      <c r="AA14" s="226" t="s">
        <v>618</v>
      </c>
      <c r="AB14" s="215" t="s">
        <v>93</v>
      </c>
      <c r="AC14" s="108" t="s">
        <v>118</v>
      </c>
      <c r="AD14" s="108" t="s">
        <v>94</v>
      </c>
      <c r="AE14" s="215" t="s">
        <v>95</v>
      </c>
      <c r="AF14" s="171" t="s">
        <v>101</v>
      </c>
      <c r="AG14" s="171">
        <v>2023</v>
      </c>
      <c r="AH14" s="246">
        <v>2023</v>
      </c>
      <c r="AI14" s="215" t="s">
        <v>96</v>
      </c>
      <c r="AJ14" s="215" t="s">
        <v>97</v>
      </c>
      <c r="AK14" s="107" t="s">
        <v>98</v>
      </c>
      <c r="AL14" s="49">
        <v>3</v>
      </c>
      <c r="AM14" s="49" t="s">
        <v>103</v>
      </c>
      <c r="AN14" s="247" t="s">
        <v>619</v>
      </c>
      <c r="AO14" s="172" t="s">
        <v>99</v>
      </c>
      <c r="AP14" s="172" t="s">
        <v>120</v>
      </c>
      <c r="AQ14" s="244" t="s">
        <v>143</v>
      </c>
      <c r="AR14" s="173" t="s">
        <v>610</v>
      </c>
      <c r="AS14" s="174"/>
      <c r="AT14" s="97" t="s">
        <v>611</v>
      </c>
    </row>
    <row r="15" spans="1:47" s="69" customFormat="1" ht="60.75" customHeight="1">
      <c r="A15" s="106" t="s">
        <v>620</v>
      </c>
      <c r="B15" s="228">
        <v>3</v>
      </c>
      <c r="C15" s="135" t="s">
        <v>621</v>
      </c>
      <c r="D15" s="491">
        <v>0.1</v>
      </c>
      <c r="E15" s="101"/>
      <c r="F15" s="71"/>
      <c r="G15" s="87">
        <v>0</v>
      </c>
      <c r="H15" s="240">
        <v>2</v>
      </c>
      <c r="I15" s="71"/>
      <c r="J15" s="87">
        <f t="shared" si="1"/>
        <v>0</v>
      </c>
      <c r="K15" s="240"/>
      <c r="L15" s="71"/>
      <c r="M15" s="87">
        <v>0</v>
      </c>
      <c r="N15" s="240">
        <v>2</v>
      </c>
      <c r="O15" s="71"/>
      <c r="P15" s="87">
        <f t="shared" ref="P15" si="5">IF(ISERROR(O15/N15),"",(O15/N15))</f>
        <v>0</v>
      </c>
      <c r="Q15" s="242">
        <v>4</v>
      </c>
      <c r="R15" s="71"/>
      <c r="S15" s="89">
        <f t="shared" si="4"/>
        <v>0</v>
      </c>
      <c r="T15" s="89">
        <f t="shared" si="3"/>
        <v>0</v>
      </c>
      <c r="U15" s="84" t="s">
        <v>622</v>
      </c>
      <c r="V15" s="495" t="s">
        <v>623</v>
      </c>
      <c r="W15" s="235" t="s">
        <v>624</v>
      </c>
      <c r="X15" s="87" t="s">
        <v>625</v>
      </c>
      <c r="Y15" s="87" t="s">
        <v>626</v>
      </c>
      <c r="Z15" s="108" t="s">
        <v>117</v>
      </c>
      <c r="AA15" s="236" t="s">
        <v>627</v>
      </c>
      <c r="AB15" s="248" t="s">
        <v>628</v>
      </c>
      <c r="AC15" s="108" t="s">
        <v>118</v>
      </c>
      <c r="AD15" s="108" t="s">
        <v>94</v>
      </c>
      <c r="AE15" s="215" t="s">
        <v>95</v>
      </c>
      <c r="AF15" s="171" t="s">
        <v>101</v>
      </c>
      <c r="AG15" s="171">
        <v>2023</v>
      </c>
      <c r="AH15" s="249">
        <v>2022</v>
      </c>
      <c r="AI15" s="215" t="s">
        <v>96</v>
      </c>
      <c r="AJ15" s="248" t="s">
        <v>158</v>
      </c>
      <c r="AK15" s="250" t="s">
        <v>629</v>
      </c>
      <c r="AL15" s="49">
        <v>5</v>
      </c>
      <c r="AM15" s="49" t="s">
        <v>103</v>
      </c>
      <c r="AN15" s="251" t="s">
        <v>630</v>
      </c>
      <c r="AO15" s="172" t="s">
        <v>99</v>
      </c>
      <c r="AP15" s="172" t="s">
        <v>120</v>
      </c>
      <c r="AQ15" s="172" t="s">
        <v>143</v>
      </c>
      <c r="AR15" s="173" t="s">
        <v>610</v>
      </c>
      <c r="AS15" s="229"/>
      <c r="AT15" s="97" t="s">
        <v>611</v>
      </c>
    </row>
    <row r="16" spans="1:47" s="69" customFormat="1" ht="84" customHeight="1">
      <c r="A16" s="106" t="s">
        <v>620</v>
      </c>
      <c r="B16" s="98">
        <v>4</v>
      </c>
      <c r="C16" s="135" t="s">
        <v>631</v>
      </c>
      <c r="D16" s="490">
        <v>0.05</v>
      </c>
      <c r="E16" s="240">
        <v>1</v>
      </c>
      <c r="F16" s="71"/>
      <c r="G16" s="87">
        <v>0</v>
      </c>
      <c r="H16" s="240">
        <v>0.01</v>
      </c>
      <c r="I16" s="71"/>
      <c r="J16" s="87">
        <f t="shared" si="1"/>
        <v>0</v>
      </c>
      <c r="K16" s="240">
        <v>0</v>
      </c>
      <c r="L16" s="71"/>
      <c r="M16" s="87">
        <v>0</v>
      </c>
      <c r="N16" s="240">
        <v>0</v>
      </c>
      <c r="O16" s="71"/>
      <c r="P16" s="87">
        <v>0</v>
      </c>
      <c r="Q16" s="242">
        <v>1</v>
      </c>
      <c r="R16" s="71"/>
      <c r="S16" s="89">
        <f t="shared" si="4"/>
        <v>0</v>
      </c>
      <c r="T16" s="89">
        <f t="shared" si="3"/>
        <v>0</v>
      </c>
      <c r="U16" s="84" t="s">
        <v>632</v>
      </c>
      <c r="V16" s="495" t="s">
        <v>623</v>
      </c>
      <c r="W16" s="84" t="s">
        <v>632</v>
      </c>
      <c r="X16" s="87" t="s">
        <v>633</v>
      </c>
      <c r="Y16" s="87" t="s">
        <v>607</v>
      </c>
      <c r="Z16" s="108" t="s">
        <v>117</v>
      </c>
      <c r="AA16" s="99" t="s">
        <v>634</v>
      </c>
      <c r="AB16" s="108" t="s">
        <v>628</v>
      </c>
      <c r="AC16" s="108" t="s">
        <v>118</v>
      </c>
      <c r="AD16" s="108" t="s">
        <v>94</v>
      </c>
      <c r="AE16" s="215" t="s">
        <v>95</v>
      </c>
      <c r="AF16" s="171" t="s">
        <v>101</v>
      </c>
      <c r="AG16" s="171">
        <v>2023</v>
      </c>
      <c r="AH16" s="243">
        <v>2022</v>
      </c>
      <c r="AI16" s="215" t="s">
        <v>96</v>
      </c>
      <c r="AJ16" s="108" t="s">
        <v>114</v>
      </c>
      <c r="AK16" s="107" t="s">
        <v>98</v>
      </c>
      <c r="AL16" s="49">
        <v>3</v>
      </c>
      <c r="AM16" s="49" t="s">
        <v>103</v>
      </c>
      <c r="AN16" s="112" t="s">
        <v>635</v>
      </c>
      <c r="AO16" s="172" t="s">
        <v>99</v>
      </c>
      <c r="AP16" s="172" t="s">
        <v>120</v>
      </c>
      <c r="AQ16" s="172" t="s">
        <v>143</v>
      </c>
      <c r="AR16" s="173" t="s">
        <v>610</v>
      </c>
      <c r="AS16" s="173"/>
      <c r="AT16" s="97" t="s">
        <v>611</v>
      </c>
    </row>
    <row r="17" spans="1:47" s="69" customFormat="1" ht="74.25" customHeight="1">
      <c r="A17" s="106" t="s">
        <v>620</v>
      </c>
      <c r="B17" s="129">
        <v>5</v>
      </c>
      <c r="C17" s="135" t="s">
        <v>636</v>
      </c>
      <c r="D17" s="492">
        <v>0.1</v>
      </c>
      <c r="E17" s="101">
        <v>0</v>
      </c>
      <c r="F17" s="101"/>
      <c r="G17" s="87">
        <v>0</v>
      </c>
      <c r="H17" s="240">
        <v>1</v>
      </c>
      <c r="I17" s="101"/>
      <c r="J17" s="87">
        <f t="shared" si="1"/>
        <v>0</v>
      </c>
      <c r="K17" s="101">
        <v>1</v>
      </c>
      <c r="L17" s="101"/>
      <c r="M17" s="87">
        <v>0</v>
      </c>
      <c r="N17" s="101">
        <v>1</v>
      </c>
      <c r="O17" s="101"/>
      <c r="P17" s="87">
        <v>0</v>
      </c>
      <c r="Q17" s="498">
        <v>3</v>
      </c>
      <c r="R17" s="101"/>
      <c r="S17" s="489"/>
      <c r="T17" s="89">
        <f t="shared" si="3"/>
        <v>0</v>
      </c>
      <c r="U17" s="84" t="s">
        <v>637</v>
      </c>
      <c r="V17" s="496" t="s">
        <v>638</v>
      </c>
      <c r="W17" s="84" t="s">
        <v>637</v>
      </c>
      <c r="X17" s="87" t="s">
        <v>639</v>
      </c>
      <c r="Y17" s="87" t="s">
        <v>640</v>
      </c>
      <c r="Z17" s="108" t="s">
        <v>117</v>
      </c>
      <c r="AA17" s="143" t="s">
        <v>641</v>
      </c>
      <c r="AB17" s="138" t="s">
        <v>628</v>
      </c>
      <c r="AC17" s="108" t="s">
        <v>118</v>
      </c>
      <c r="AD17" s="108" t="s">
        <v>94</v>
      </c>
      <c r="AE17" s="215" t="s">
        <v>95</v>
      </c>
      <c r="AF17" s="171" t="s">
        <v>101</v>
      </c>
      <c r="AG17" s="171">
        <v>2023</v>
      </c>
      <c r="AH17" s="252">
        <v>2019</v>
      </c>
      <c r="AI17" s="215" t="s">
        <v>96</v>
      </c>
      <c r="AJ17" s="138" t="s">
        <v>114</v>
      </c>
      <c r="AK17" s="107" t="s">
        <v>98</v>
      </c>
      <c r="AL17" s="49">
        <v>3</v>
      </c>
      <c r="AM17" s="49" t="s">
        <v>103</v>
      </c>
      <c r="AN17" s="124" t="s">
        <v>635</v>
      </c>
      <c r="AO17" s="172" t="s">
        <v>99</v>
      </c>
      <c r="AP17" s="172" t="s">
        <v>120</v>
      </c>
      <c r="AQ17" s="140" t="s">
        <v>143</v>
      </c>
      <c r="AR17" s="173" t="s">
        <v>610</v>
      </c>
      <c r="AS17" s="140"/>
      <c r="AT17" s="97" t="s">
        <v>611</v>
      </c>
    </row>
    <row r="18" spans="1:47" s="114" customFormat="1" ht="75.75" customHeight="1">
      <c r="A18" s="253" t="s">
        <v>601</v>
      </c>
      <c r="B18" s="129">
        <v>7</v>
      </c>
      <c r="C18" s="135" t="s">
        <v>642</v>
      </c>
      <c r="D18" s="492">
        <v>0.3</v>
      </c>
      <c r="E18" s="101">
        <v>100</v>
      </c>
      <c r="F18" s="101"/>
      <c r="G18" s="87">
        <v>0</v>
      </c>
      <c r="H18" s="240">
        <v>100</v>
      </c>
      <c r="I18" s="101"/>
      <c r="J18" s="87">
        <f t="shared" si="1"/>
        <v>0</v>
      </c>
      <c r="K18" s="101">
        <v>100</v>
      </c>
      <c r="L18" s="101"/>
      <c r="M18" s="87">
        <v>0</v>
      </c>
      <c r="N18" s="101">
        <v>100</v>
      </c>
      <c r="O18" s="101"/>
      <c r="P18" s="87">
        <v>0</v>
      </c>
      <c r="Q18" s="498">
        <v>400</v>
      </c>
      <c r="R18" s="101"/>
      <c r="S18" s="489"/>
      <c r="T18" s="89">
        <f t="shared" si="3"/>
        <v>0</v>
      </c>
      <c r="U18" s="84" t="s">
        <v>643</v>
      </c>
      <c r="V18" s="496" t="s">
        <v>644</v>
      </c>
      <c r="W18" s="135" t="s">
        <v>643</v>
      </c>
      <c r="X18" s="87" t="s">
        <v>645</v>
      </c>
      <c r="Y18" s="87" t="s">
        <v>646</v>
      </c>
      <c r="Z18" s="108" t="s">
        <v>117</v>
      </c>
      <c r="AA18" s="138" t="s">
        <v>647</v>
      </c>
      <c r="AB18" s="138" t="s">
        <v>628</v>
      </c>
      <c r="AC18" s="108" t="s">
        <v>118</v>
      </c>
      <c r="AD18" s="108" t="s">
        <v>94</v>
      </c>
      <c r="AE18" s="215" t="s">
        <v>95</v>
      </c>
      <c r="AF18" s="171" t="s">
        <v>101</v>
      </c>
      <c r="AG18" s="171">
        <v>2023</v>
      </c>
      <c r="AH18" s="252">
        <v>2021</v>
      </c>
      <c r="AI18" s="215" t="s">
        <v>96</v>
      </c>
      <c r="AJ18" s="138" t="s">
        <v>114</v>
      </c>
      <c r="AK18" s="107" t="s">
        <v>98</v>
      </c>
      <c r="AL18" s="49">
        <v>3</v>
      </c>
      <c r="AM18" s="49" t="s">
        <v>103</v>
      </c>
      <c r="AN18" s="124" t="s">
        <v>648</v>
      </c>
      <c r="AO18" s="172" t="s">
        <v>99</v>
      </c>
      <c r="AP18" s="172" t="s">
        <v>120</v>
      </c>
      <c r="AQ18" s="140" t="s">
        <v>143</v>
      </c>
      <c r="AR18" s="173" t="s">
        <v>610</v>
      </c>
      <c r="AS18" s="179"/>
      <c r="AT18" s="97" t="s">
        <v>611</v>
      </c>
      <c r="AU18" s="69"/>
    </row>
    <row r="19" spans="1:47" s="114" customFormat="1" ht="63.75" customHeight="1">
      <c r="A19" s="114" t="s">
        <v>649</v>
      </c>
      <c r="B19" s="129">
        <v>8</v>
      </c>
      <c r="C19" s="135" t="s">
        <v>650</v>
      </c>
      <c r="D19" s="493">
        <v>0.1</v>
      </c>
      <c r="E19" s="101">
        <v>2</v>
      </c>
      <c r="F19" s="101"/>
      <c r="G19" s="87">
        <v>0</v>
      </c>
      <c r="H19" s="240">
        <v>2</v>
      </c>
      <c r="I19" s="101"/>
      <c r="J19" s="87">
        <f t="shared" si="1"/>
        <v>0</v>
      </c>
      <c r="K19" s="101">
        <v>2</v>
      </c>
      <c r="L19" s="101"/>
      <c r="M19" s="87">
        <v>0</v>
      </c>
      <c r="N19" s="101">
        <v>2</v>
      </c>
      <c r="O19" s="101"/>
      <c r="P19" s="87">
        <v>0</v>
      </c>
      <c r="Q19" s="498">
        <v>8</v>
      </c>
      <c r="R19" s="101"/>
      <c r="S19" s="489"/>
      <c r="T19" s="89">
        <f t="shared" si="3"/>
        <v>0</v>
      </c>
      <c r="U19" s="84" t="s">
        <v>651</v>
      </c>
      <c r="V19" s="497" t="s">
        <v>651</v>
      </c>
      <c r="W19" s="133" t="s">
        <v>651</v>
      </c>
      <c r="X19" s="87" t="s">
        <v>652</v>
      </c>
      <c r="Y19" s="87" t="s">
        <v>653</v>
      </c>
      <c r="Z19" s="108" t="s">
        <v>117</v>
      </c>
      <c r="AA19" s="139" t="s">
        <v>608</v>
      </c>
      <c r="AB19" s="139" t="s">
        <v>93</v>
      </c>
      <c r="AC19" s="139" t="s">
        <v>118</v>
      </c>
      <c r="AD19" s="139" t="s">
        <v>94</v>
      </c>
      <c r="AE19" s="139" t="s">
        <v>95</v>
      </c>
      <c r="AF19" s="124" t="s">
        <v>101</v>
      </c>
      <c r="AG19" s="124">
        <v>2023</v>
      </c>
      <c r="AH19" s="139">
        <v>2022</v>
      </c>
      <c r="AI19" s="139" t="s">
        <v>96</v>
      </c>
      <c r="AJ19" s="138" t="s">
        <v>114</v>
      </c>
      <c r="AK19" s="140" t="s">
        <v>98</v>
      </c>
      <c r="AL19" s="139">
        <v>3</v>
      </c>
      <c r="AM19" s="139" t="s">
        <v>103</v>
      </c>
      <c r="AN19" s="139"/>
      <c r="AO19" s="141" t="s">
        <v>99</v>
      </c>
      <c r="AP19" s="141" t="s">
        <v>120</v>
      </c>
      <c r="AQ19" s="141" t="s">
        <v>143</v>
      </c>
      <c r="AR19" s="140" t="s">
        <v>610</v>
      </c>
      <c r="AS19" s="140"/>
      <c r="AT19" s="254" t="s">
        <v>611</v>
      </c>
      <c r="AU19" s="69"/>
    </row>
    <row r="20" spans="1:47" s="114" customFormat="1" ht="63.75" customHeight="1">
      <c r="A20" s="114" t="s">
        <v>649</v>
      </c>
      <c r="B20" s="129">
        <v>9</v>
      </c>
      <c r="C20" s="135" t="s">
        <v>654</v>
      </c>
      <c r="D20" s="493">
        <v>0.05</v>
      </c>
      <c r="E20" s="101">
        <v>0</v>
      </c>
      <c r="F20" s="101"/>
      <c r="G20" s="87">
        <v>0</v>
      </c>
      <c r="H20" s="240">
        <v>1</v>
      </c>
      <c r="I20" s="101"/>
      <c r="J20" s="87">
        <f t="shared" si="1"/>
        <v>0</v>
      </c>
      <c r="K20" s="101">
        <v>0</v>
      </c>
      <c r="L20" s="101"/>
      <c r="M20" s="87">
        <v>0</v>
      </c>
      <c r="N20" s="101">
        <v>0</v>
      </c>
      <c r="O20" s="101"/>
      <c r="P20" s="87">
        <v>0</v>
      </c>
      <c r="Q20" s="498">
        <v>1</v>
      </c>
      <c r="R20" s="101"/>
      <c r="S20" s="489"/>
      <c r="T20" s="89">
        <f t="shared" si="3"/>
        <v>0</v>
      </c>
      <c r="U20" s="84" t="s">
        <v>655</v>
      </c>
      <c r="V20" s="497" t="s">
        <v>655</v>
      </c>
      <c r="W20" s="210" t="s">
        <v>655</v>
      </c>
      <c r="X20" s="87" t="s">
        <v>656</v>
      </c>
      <c r="Y20" s="87" t="s">
        <v>657</v>
      </c>
      <c r="Z20" s="108" t="s">
        <v>117</v>
      </c>
      <c r="AA20" s="139" t="s">
        <v>608</v>
      </c>
      <c r="AB20" s="139" t="s">
        <v>93</v>
      </c>
      <c r="AC20" s="139" t="s">
        <v>118</v>
      </c>
      <c r="AD20" s="139" t="s">
        <v>119</v>
      </c>
      <c r="AE20" s="139" t="s">
        <v>95</v>
      </c>
      <c r="AF20" s="139" t="s">
        <v>101</v>
      </c>
      <c r="AG20" s="139">
        <v>2023</v>
      </c>
      <c r="AH20" s="139">
        <v>2022</v>
      </c>
      <c r="AI20" s="139" t="s">
        <v>96</v>
      </c>
      <c r="AJ20" s="139" t="s">
        <v>114</v>
      </c>
      <c r="AK20" s="140" t="s">
        <v>98</v>
      </c>
      <c r="AL20" s="139">
        <v>3</v>
      </c>
      <c r="AM20" s="139" t="s">
        <v>103</v>
      </c>
      <c r="AN20" s="139"/>
      <c r="AO20" s="141" t="s">
        <v>99</v>
      </c>
      <c r="AP20" s="140" t="s">
        <v>120</v>
      </c>
      <c r="AQ20" s="140" t="s">
        <v>143</v>
      </c>
      <c r="AR20" s="141" t="s">
        <v>610</v>
      </c>
      <c r="AS20" s="141"/>
      <c r="AT20" s="254" t="s">
        <v>611</v>
      </c>
      <c r="AU20" s="69"/>
    </row>
    <row r="21" spans="1:47" s="114" customFormat="1" ht="114.75">
      <c r="A21" s="114" t="s">
        <v>649</v>
      </c>
      <c r="B21" s="129">
        <v>10</v>
      </c>
      <c r="C21" s="135" t="s">
        <v>658</v>
      </c>
      <c r="D21" s="493">
        <v>0.05</v>
      </c>
      <c r="E21" s="450">
        <v>1</v>
      </c>
      <c r="F21" s="450"/>
      <c r="G21" s="87">
        <v>0</v>
      </c>
      <c r="H21" s="240">
        <v>0.01</v>
      </c>
      <c r="I21" s="450"/>
      <c r="J21" s="87">
        <f t="shared" si="1"/>
        <v>0</v>
      </c>
      <c r="K21" s="450">
        <v>1</v>
      </c>
      <c r="L21" s="450"/>
      <c r="M21" s="87">
        <v>0</v>
      </c>
      <c r="N21" s="450"/>
      <c r="O21" s="450"/>
      <c r="P21" s="87">
        <v>0</v>
      </c>
      <c r="Q21" s="499">
        <v>2</v>
      </c>
      <c r="R21" s="450"/>
      <c r="S21" s="489"/>
      <c r="T21" s="89">
        <f t="shared" si="3"/>
        <v>0</v>
      </c>
      <c r="U21" s="84" t="s">
        <v>659</v>
      </c>
      <c r="V21" s="497" t="s">
        <v>659</v>
      </c>
      <c r="W21" s="210" t="s">
        <v>660</v>
      </c>
      <c r="X21" s="137" t="s">
        <v>405</v>
      </c>
      <c r="Y21" s="137" t="s">
        <v>661</v>
      </c>
      <c r="Z21" s="108" t="s">
        <v>117</v>
      </c>
      <c r="AA21" s="139" t="s">
        <v>662</v>
      </c>
      <c r="AB21" s="139" t="s">
        <v>628</v>
      </c>
      <c r="AC21" s="139" t="s">
        <v>118</v>
      </c>
      <c r="AD21" s="139" t="s">
        <v>119</v>
      </c>
      <c r="AE21" s="139" t="s">
        <v>95</v>
      </c>
      <c r="AF21" s="139" t="s">
        <v>101</v>
      </c>
      <c r="AG21" s="139">
        <v>2023</v>
      </c>
      <c r="AH21" s="139">
        <v>2022</v>
      </c>
      <c r="AI21" s="139" t="s">
        <v>96</v>
      </c>
      <c r="AJ21" s="139" t="s">
        <v>114</v>
      </c>
      <c r="AK21" s="140" t="s">
        <v>98</v>
      </c>
      <c r="AL21" s="139">
        <v>3</v>
      </c>
      <c r="AM21" s="139" t="s">
        <v>103</v>
      </c>
      <c r="AN21" s="139" t="s">
        <v>663</v>
      </c>
      <c r="AO21" s="141" t="s">
        <v>99</v>
      </c>
      <c r="AP21" s="141" t="s">
        <v>120</v>
      </c>
      <c r="AQ21" s="141" t="s">
        <v>143</v>
      </c>
      <c r="AR21" s="141" t="s">
        <v>610</v>
      </c>
      <c r="AS21" s="141"/>
      <c r="AT21" s="254" t="s">
        <v>611</v>
      </c>
      <c r="AU21" s="69"/>
    </row>
    <row r="22" spans="1:47" s="114" customFormat="1" ht="63.75" customHeight="1">
      <c r="A22" s="114" t="s">
        <v>649</v>
      </c>
      <c r="B22" s="129">
        <v>11</v>
      </c>
      <c r="C22" s="135" t="s">
        <v>664</v>
      </c>
      <c r="D22" s="493">
        <v>0.05</v>
      </c>
      <c r="E22" s="450">
        <v>1</v>
      </c>
      <c r="F22" s="450"/>
      <c r="G22" s="87">
        <v>0</v>
      </c>
      <c r="H22" s="240">
        <v>1</v>
      </c>
      <c r="I22" s="450"/>
      <c r="J22" s="87">
        <f t="shared" si="1"/>
        <v>0</v>
      </c>
      <c r="K22" s="450">
        <v>1</v>
      </c>
      <c r="L22" s="450"/>
      <c r="M22" s="87">
        <v>0</v>
      </c>
      <c r="N22" s="450">
        <v>1</v>
      </c>
      <c r="O22" s="450"/>
      <c r="P22" s="87">
        <v>0</v>
      </c>
      <c r="Q22" s="499">
        <v>4</v>
      </c>
      <c r="R22" s="450"/>
      <c r="S22" s="489"/>
      <c r="T22" s="89">
        <f t="shared" si="3"/>
        <v>0</v>
      </c>
      <c r="U22" s="84" t="s">
        <v>665</v>
      </c>
      <c r="V22" s="497" t="s">
        <v>665</v>
      </c>
      <c r="W22" s="210" t="s">
        <v>666</v>
      </c>
      <c r="X22" s="137" t="s">
        <v>667</v>
      </c>
      <c r="Y22" s="137" t="s">
        <v>668</v>
      </c>
      <c r="Z22" s="108" t="s">
        <v>117</v>
      </c>
      <c r="AA22" s="139" t="s">
        <v>618</v>
      </c>
      <c r="AB22" s="139" t="s">
        <v>93</v>
      </c>
      <c r="AC22" s="139" t="s">
        <v>118</v>
      </c>
      <c r="AD22" s="139" t="s">
        <v>94</v>
      </c>
      <c r="AE22" s="139" t="s">
        <v>95</v>
      </c>
      <c r="AF22" s="139" t="s">
        <v>101</v>
      </c>
      <c r="AG22" s="139">
        <v>2023</v>
      </c>
      <c r="AH22" s="139">
        <v>2022</v>
      </c>
      <c r="AI22" s="139" t="s">
        <v>96</v>
      </c>
      <c r="AJ22" s="139" t="s">
        <v>114</v>
      </c>
      <c r="AK22" s="140" t="s">
        <v>98</v>
      </c>
      <c r="AL22" s="139">
        <v>3</v>
      </c>
      <c r="AM22" s="139" t="s">
        <v>103</v>
      </c>
      <c r="AN22" s="139"/>
      <c r="AO22" s="141" t="s">
        <v>99</v>
      </c>
      <c r="AP22" s="141" t="s">
        <v>120</v>
      </c>
      <c r="AQ22" s="141" t="s">
        <v>143</v>
      </c>
      <c r="AR22" s="141" t="s">
        <v>610</v>
      </c>
      <c r="AS22" s="141"/>
      <c r="AT22" s="254" t="s">
        <v>611</v>
      </c>
      <c r="AU22" s="69"/>
    </row>
    <row r="23" spans="1:47" s="74" customFormat="1" ht="11.65" customHeight="1">
      <c r="B23" s="114"/>
      <c r="C23" s="69"/>
      <c r="D23" s="164">
        <f>SUM(D13:D22)</f>
        <v>1</v>
      </c>
      <c r="E23" s="69"/>
      <c r="F23" s="69"/>
      <c r="G23" s="69"/>
      <c r="H23" s="69"/>
      <c r="I23" s="69"/>
      <c r="J23" s="69"/>
      <c r="K23" s="69"/>
      <c r="L23" s="69"/>
      <c r="M23" s="69"/>
      <c r="N23" s="69"/>
      <c r="O23" s="69"/>
      <c r="P23" s="69"/>
      <c r="Q23" s="69"/>
      <c r="R23" s="69"/>
      <c r="S23" s="69"/>
      <c r="T23" s="69"/>
      <c r="U23" s="69"/>
      <c r="V23" s="69"/>
      <c r="W23" s="69"/>
      <c r="X23" s="69"/>
      <c r="Y23" s="69"/>
      <c r="Z23" s="114"/>
      <c r="AA23" s="73"/>
      <c r="AB23" s="69"/>
      <c r="AC23" s="69"/>
      <c r="AD23" s="69"/>
      <c r="AE23" s="69"/>
      <c r="AF23" s="73"/>
      <c r="AG23" s="73"/>
      <c r="AH23" s="73"/>
      <c r="AI23" s="69"/>
      <c r="AJ23" s="69"/>
      <c r="AK23" s="69"/>
      <c r="AL23" s="73"/>
      <c r="AM23" s="73"/>
      <c r="AN23" s="73"/>
      <c r="AO23" s="73"/>
      <c r="AP23" s="69"/>
      <c r="AQ23" s="69"/>
      <c r="AR23" s="73"/>
      <c r="AS23" s="73"/>
      <c r="AT23" s="73"/>
      <c r="AU23" s="73"/>
    </row>
    <row r="24" spans="1:47" s="74" customFormat="1" ht="11.65" customHeight="1">
      <c r="B24" s="114"/>
      <c r="C24" s="69"/>
      <c r="D24" s="164"/>
      <c r="E24" s="69"/>
      <c r="F24" s="69"/>
      <c r="G24" s="69"/>
      <c r="H24" s="69"/>
      <c r="I24" s="69"/>
      <c r="J24" s="69"/>
      <c r="K24" s="69"/>
      <c r="L24" s="69"/>
      <c r="M24" s="69"/>
      <c r="N24" s="69"/>
      <c r="O24" s="69"/>
      <c r="P24" s="69"/>
      <c r="Q24" s="69"/>
      <c r="R24" s="69"/>
      <c r="S24" s="69"/>
      <c r="T24" s="69"/>
      <c r="U24" s="69"/>
      <c r="V24" s="69"/>
      <c r="W24" s="69"/>
      <c r="X24" s="69"/>
      <c r="Y24" s="69"/>
      <c r="Z24" s="114"/>
      <c r="AA24" s="73"/>
      <c r="AB24" s="69"/>
      <c r="AC24" s="69"/>
      <c r="AD24" s="69"/>
      <c r="AE24" s="69"/>
      <c r="AF24" s="73"/>
      <c r="AG24" s="73"/>
      <c r="AH24" s="73"/>
      <c r="AI24" s="69"/>
      <c r="AJ24" s="69"/>
      <c r="AK24" s="69"/>
      <c r="AL24" s="73"/>
      <c r="AM24" s="73"/>
      <c r="AN24" s="73"/>
      <c r="AO24" s="73"/>
      <c r="AP24" s="69"/>
      <c r="AQ24" s="69"/>
      <c r="AR24" s="73"/>
      <c r="AS24" s="73"/>
      <c r="AT24" s="73"/>
      <c r="AU24" s="73"/>
    </row>
    <row r="25" spans="1:47" s="74" customFormat="1" ht="11.65" customHeight="1">
      <c r="B25" s="114"/>
      <c r="C25" s="165"/>
      <c r="D25" s="164"/>
      <c r="E25" s="69"/>
      <c r="F25" s="69"/>
      <c r="G25" s="69"/>
      <c r="H25" s="69"/>
      <c r="I25" s="69"/>
      <c r="J25" s="69"/>
      <c r="K25" s="69"/>
      <c r="L25" s="69"/>
      <c r="M25" s="69"/>
      <c r="N25" s="69"/>
      <c r="O25" s="69"/>
      <c r="P25" s="69"/>
      <c r="Q25" s="69"/>
      <c r="R25" s="69"/>
      <c r="S25" s="69"/>
      <c r="T25" s="69"/>
      <c r="U25" s="69"/>
      <c r="V25" s="69"/>
      <c r="W25" s="69"/>
      <c r="X25" s="69"/>
      <c r="Y25" s="69"/>
      <c r="Z25" s="114"/>
      <c r="AA25" s="73"/>
      <c r="AB25" s="69"/>
      <c r="AC25" s="69"/>
      <c r="AD25" s="69"/>
      <c r="AE25" s="69"/>
      <c r="AF25" s="73"/>
      <c r="AG25" s="73"/>
      <c r="AH25" s="73"/>
      <c r="AI25" s="69"/>
      <c r="AJ25" s="69"/>
      <c r="AK25" s="69"/>
      <c r="AL25" s="73"/>
      <c r="AM25" s="73"/>
      <c r="AN25" s="73"/>
      <c r="AO25" s="73"/>
      <c r="AP25" s="69"/>
      <c r="AQ25" s="69"/>
      <c r="AR25" s="73"/>
      <c r="AS25" s="73"/>
      <c r="AT25" s="73"/>
      <c r="AU25" s="73"/>
    </row>
    <row r="26" spans="1:47" s="74" customFormat="1" ht="11.65" customHeight="1">
      <c r="B26" s="114"/>
      <c r="C26" s="69"/>
      <c r="D26" s="164"/>
      <c r="E26" s="69"/>
      <c r="F26" s="69"/>
      <c r="G26" s="69"/>
      <c r="H26" s="69"/>
      <c r="I26" s="69"/>
      <c r="J26" s="69"/>
      <c r="K26" s="69"/>
      <c r="L26" s="69"/>
      <c r="M26" s="69"/>
      <c r="N26" s="69"/>
      <c r="O26" s="69"/>
      <c r="P26" s="69"/>
      <c r="Q26" s="69"/>
      <c r="R26" s="69"/>
      <c r="S26" s="69"/>
      <c r="T26" s="69"/>
      <c r="U26" s="69"/>
      <c r="V26" s="69"/>
      <c r="W26" s="69"/>
      <c r="X26" s="69"/>
      <c r="Y26" s="69"/>
      <c r="Z26" s="114"/>
      <c r="AA26" s="73"/>
      <c r="AB26" s="69"/>
      <c r="AC26" s="69"/>
      <c r="AD26" s="69"/>
      <c r="AE26" s="69"/>
      <c r="AF26" s="73"/>
      <c r="AG26" s="73"/>
      <c r="AH26" s="73"/>
      <c r="AI26" s="69"/>
      <c r="AJ26" s="69"/>
      <c r="AK26" s="69"/>
      <c r="AL26" s="73"/>
      <c r="AM26" s="73"/>
      <c r="AN26" s="73"/>
      <c r="AO26" s="73"/>
      <c r="AP26" s="69"/>
      <c r="AQ26" s="69"/>
      <c r="AR26" s="73"/>
      <c r="AS26" s="73"/>
      <c r="AT26" s="73"/>
      <c r="AU26" s="73"/>
    </row>
    <row r="27" spans="1:47" s="74" customFormat="1" ht="11.65" customHeight="1">
      <c r="B27" s="114"/>
      <c r="C27" s="69"/>
      <c r="D27" s="164"/>
      <c r="E27" s="69"/>
      <c r="F27" s="69"/>
      <c r="G27" s="69"/>
      <c r="H27" s="69"/>
      <c r="I27" s="69"/>
      <c r="J27" s="69"/>
      <c r="K27" s="69"/>
      <c r="L27" s="69"/>
      <c r="M27" s="69"/>
      <c r="N27" s="69"/>
      <c r="O27" s="69"/>
      <c r="P27" s="69"/>
      <c r="Q27" s="69"/>
      <c r="R27" s="69"/>
      <c r="S27" s="69"/>
      <c r="T27" s="69"/>
      <c r="U27" s="69"/>
      <c r="V27" s="69"/>
      <c r="W27" s="69"/>
      <c r="X27" s="69"/>
      <c r="Y27" s="69"/>
      <c r="Z27" s="114"/>
      <c r="AA27" s="73"/>
      <c r="AB27" s="69"/>
      <c r="AC27" s="69"/>
      <c r="AD27" s="69"/>
      <c r="AE27" s="69"/>
      <c r="AF27" s="73"/>
      <c r="AG27" s="73"/>
      <c r="AH27" s="73"/>
      <c r="AI27" s="69"/>
      <c r="AJ27" s="69"/>
      <c r="AK27" s="69"/>
      <c r="AL27" s="73"/>
      <c r="AM27" s="73"/>
      <c r="AN27" s="73"/>
      <c r="AO27" s="73"/>
      <c r="AP27" s="69"/>
      <c r="AQ27" s="69"/>
      <c r="AR27" s="73"/>
      <c r="AS27" s="73"/>
      <c r="AT27" s="73"/>
      <c r="AU27" s="73"/>
    </row>
    <row r="28" spans="1:47" s="74" customFormat="1" ht="11.65" customHeight="1">
      <c r="B28" s="114"/>
      <c r="C28" s="69"/>
      <c r="D28" s="164"/>
      <c r="E28" s="69"/>
      <c r="F28" s="69"/>
      <c r="G28" s="69"/>
      <c r="H28" s="69"/>
      <c r="I28" s="69"/>
      <c r="J28" s="69"/>
      <c r="K28" s="69"/>
      <c r="L28" s="69"/>
      <c r="M28" s="69"/>
      <c r="N28" s="69"/>
      <c r="O28" s="69"/>
      <c r="P28" s="69"/>
      <c r="Q28" s="69"/>
      <c r="R28" s="69"/>
      <c r="S28" s="69"/>
      <c r="T28" s="69"/>
      <c r="U28" s="69"/>
      <c r="V28" s="69"/>
      <c r="W28" s="69"/>
      <c r="X28" s="69"/>
      <c r="Y28" s="69"/>
      <c r="Z28" s="114"/>
      <c r="AA28" s="73"/>
      <c r="AB28" s="69"/>
      <c r="AC28" s="69"/>
      <c r="AD28" s="69"/>
      <c r="AE28" s="69"/>
      <c r="AF28" s="73"/>
      <c r="AG28" s="73"/>
      <c r="AH28" s="73"/>
      <c r="AI28" s="69"/>
      <c r="AJ28" s="69"/>
      <c r="AK28" s="69"/>
      <c r="AL28" s="73"/>
      <c r="AM28" s="73"/>
      <c r="AN28" s="73"/>
      <c r="AO28" s="73"/>
      <c r="AP28" s="69"/>
      <c r="AQ28" s="69"/>
      <c r="AR28" s="73"/>
      <c r="AS28" s="73"/>
      <c r="AT28" s="73"/>
      <c r="AU28" s="73"/>
    </row>
    <row r="29" spans="1:47" s="74" customFormat="1" ht="11.65" customHeight="1">
      <c r="B29" s="114"/>
      <c r="C29" s="69"/>
      <c r="D29" s="164"/>
      <c r="E29" s="69"/>
      <c r="F29" s="69"/>
      <c r="G29" s="69"/>
      <c r="H29" s="69"/>
      <c r="I29" s="69"/>
      <c r="J29" s="69"/>
      <c r="K29" s="69"/>
      <c r="L29" s="69"/>
      <c r="M29" s="69"/>
      <c r="N29" s="69"/>
      <c r="O29" s="69"/>
      <c r="P29" s="69"/>
      <c r="Q29" s="69"/>
      <c r="R29" s="69"/>
      <c r="S29" s="69"/>
      <c r="T29" s="69"/>
      <c r="U29" s="69"/>
      <c r="V29" s="69"/>
      <c r="W29" s="69"/>
      <c r="X29" s="69"/>
      <c r="Y29" s="69"/>
      <c r="Z29" s="114"/>
      <c r="AA29" s="73"/>
      <c r="AB29" s="69"/>
      <c r="AC29" s="69"/>
      <c r="AD29" s="69"/>
      <c r="AE29" s="69"/>
      <c r="AF29" s="73"/>
      <c r="AG29" s="73"/>
      <c r="AH29" s="73"/>
      <c r="AI29" s="69"/>
      <c r="AJ29" s="69"/>
      <c r="AK29" s="69"/>
      <c r="AL29" s="73"/>
      <c r="AM29" s="73"/>
      <c r="AN29" s="73"/>
      <c r="AO29" s="73"/>
      <c r="AP29" s="69"/>
      <c r="AQ29" s="69"/>
      <c r="AR29" s="73"/>
      <c r="AS29" s="73"/>
      <c r="AT29" s="73"/>
      <c r="AU29" s="73"/>
    </row>
    <row r="30" spans="1:47" s="74" customFormat="1" ht="11.65" customHeight="1">
      <c r="B30" s="114"/>
      <c r="C30" s="69"/>
      <c r="D30" s="164"/>
      <c r="E30" s="69"/>
      <c r="F30" s="69"/>
      <c r="G30" s="69"/>
      <c r="H30" s="69"/>
      <c r="I30" s="69"/>
      <c r="J30" s="69"/>
      <c r="K30" s="69"/>
      <c r="L30" s="69"/>
      <c r="M30" s="69"/>
      <c r="N30" s="69"/>
      <c r="O30" s="69"/>
      <c r="P30" s="69"/>
      <c r="Q30" s="69"/>
      <c r="R30" s="69"/>
      <c r="S30" s="69"/>
      <c r="T30" s="69"/>
      <c r="U30" s="69"/>
      <c r="V30" s="69"/>
      <c r="W30" s="69"/>
      <c r="X30" s="69"/>
      <c r="Y30" s="69"/>
      <c r="Z30" s="114"/>
      <c r="AA30" s="73"/>
      <c r="AB30" s="69"/>
      <c r="AC30" s="69"/>
      <c r="AD30" s="69"/>
      <c r="AE30" s="69"/>
      <c r="AF30" s="73"/>
      <c r="AG30" s="73"/>
      <c r="AH30" s="73"/>
      <c r="AI30" s="69"/>
      <c r="AJ30" s="69"/>
      <c r="AK30" s="69"/>
      <c r="AL30" s="73"/>
      <c r="AM30" s="73"/>
      <c r="AN30" s="73"/>
      <c r="AO30" s="73"/>
      <c r="AP30" s="69"/>
      <c r="AQ30" s="69"/>
      <c r="AR30" s="73"/>
      <c r="AS30" s="73"/>
      <c r="AT30" s="73"/>
      <c r="AU30" s="73"/>
    </row>
    <row r="31" spans="1:47" s="74" customFormat="1" ht="11.65" customHeight="1">
      <c r="B31" s="114"/>
      <c r="C31" s="69"/>
      <c r="D31" s="164"/>
      <c r="E31" s="69"/>
      <c r="F31" s="69"/>
      <c r="G31" s="69"/>
      <c r="H31" s="69"/>
      <c r="I31" s="69"/>
      <c r="J31" s="69"/>
      <c r="K31" s="69"/>
      <c r="L31" s="69"/>
      <c r="M31" s="69"/>
      <c r="N31" s="69"/>
      <c r="O31" s="69"/>
      <c r="P31" s="69"/>
      <c r="Q31" s="69"/>
      <c r="R31" s="69"/>
      <c r="S31" s="69"/>
      <c r="T31" s="69"/>
      <c r="U31" s="69"/>
      <c r="V31" s="69"/>
      <c r="W31" s="69"/>
      <c r="X31" s="69"/>
      <c r="Y31" s="69"/>
      <c r="Z31" s="114"/>
      <c r="AA31" s="73"/>
      <c r="AB31" s="69"/>
      <c r="AC31" s="69"/>
      <c r="AD31" s="69"/>
      <c r="AE31" s="69"/>
      <c r="AF31" s="73"/>
      <c r="AG31" s="73"/>
      <c r="AH31" s="73"/>
      <c r="AI31" s="69"/>
      <c r="AJ31" s="69"/>
      <c r="AK31" s="69"/>
      <c r="AL31" s="73"/>
      <c r="AM31" s="73"/>
      <c r="AN31" s="73"/>
      <c r="AO31" s="73"/>
      <c r="AP31" s="69"/>
      <c r="AQ31" s="69"/>
      <c r="AR31" s="73"/>
      <c r="AS31" s="73"/>
      <c r="AT31" s="73"/>
      <c r="AU31" s="73"/>
    </row>
    <row r="32" spans="1:47" s="74" customFormat="1" ht="14.1" customHeight="1">
      <c r="B32" s="114"/>
      <c r="C32" s="69"/>
      <c r="D32" s="164"/>
      <c r="E32" s="69"/>
      <c r="F32" s="69"/>
      <c r="G32" s="69"/>
      <c r="H32" s="69"/>
      <c r="I32" s="69"/>
      <c r="J32" s="69"/>
      <c r="K32" s="69"/>
      <c r="L32" s="69"/>
      <c r="M32" s="69"/>
      <c r="N32" s="69"/>
      <c r="O32" s="69"/>
      <c r="P32" s="69"/>
      <c r="Q32" s="69"/>
      <c r="R32" s="69"/>
      <c r="S32" s="69"/>
      <c r="T32" s="69"/>
      <c r="U32" s="69"/>
      <c r="V32" s="69"/>
      <c r="W32" s="69"/>
      <c r="X32" s="69"/>
      <c r="Y32" s="69"/>
      <c r="Z32" s="114"/>
      <c r="AA32" s="73"/>
      <c r="AB32" s="69"/>
      <c r="AC32" s="69"/>
      <c r="AD32" s="69"/>
      <c r="AE32" s="69"/>
      <c r="AF32" s="73"/>
      <c r="AG32" s="73"/>
      <c r="AH32" s="73"/>
      <c r="AI32" s="69"/>
      <c r="AJ32" s="69"/>
      <c r="AK32" s="69"/>
      <c r="AL32" s="73"/>
      <c r="AM32" s="73"/>
      <c r="AN32" s="73"/>
      <c r="AO32" s="73"/>
      <c r="AP32" s="69"/>
      <c r="AQ32" s="69"/>
      <c r="AR32" s="73"/>
      <c r="AS32" s="73"/>
      <c r="AT32" s="73"/>
      <c r="AU32" s="73"/>
    </row>
    <row r="33" spans="2:47" s="74" customFormat="1" ht="11.65" customHeight="1">
      <c r="B33" s="114"/>
      <c r="C33"/>
      <c r="D33" s="164"/>
      <c r="E33" s="69"/>
      <c r="F33" s="69"/>
      <c r="G33" s="69"/>
      <c r="H33" s="69"/>
      <c r="I33" s="69"/>
      <c r="J33" s="69"/>
      <c r="K33" s="69"/>
      <c r="L33" s="69"/>
      <c r="M33" s="69"/>
      <c r="N33" s="69"/>
      <c r="O33" s="69"/>
      <c r="P33" s="69"/>
      <c r="Q33" s="69"/>
      <c r="R33" s="69"/>
      <c r="S33" s="69"/>
      <c r="T33" s="69"/>
      <c r="U33" s="69"/>
      <c r="V33" s="69"/>
      <c r="W33" s="69"/>
      <c r="X33" s="69"/>
      <c r="Y33" s="69"/>
      <c r="Z33" s="114"/>
      <c r="AA33" s="73"/>
      <c r="AB33" s="69"/>
      <c r="AC33" s="69"/>
      <c r="AD33" s="69"/>
      <c r="AE33" s="69"/>
      <c r="AF33" s="73"/>
      <c r="AG33" s="73"/>
      <c r="AH33" s="73"/>
      <c r="AI33" s="69"/>
      <c r="AJ33" s="69"/>
      <c r="AK33" s="69"/>
      <c r="AL33" s="73"/>
      <c r="AM33" s="73"/>
      <c r="AN33" s="73"/>
      <c r="AO33" s="73"/>
      <c r="AP33" s="69"/>
      <c r="AQ33" s="69"/>
      <c r="AR33" s="73"/>
      <c r="AS33" s="73"/>
      <c r="AT33" s="73"/>
      <c r="AU33" s="73"/>
    </row>
    <row r="34" spans="2:47" s="74" customFormat="1" ht="11.65" customHeight="1">
      <c r="B34" s="114"/>
      <c r="C34" s="69"/>
      <c r="D34" s="164"/>
      <c r="E34" s="69"/>
      <c r="F34" s="69"/>
      <c r="G34" s="69"/>
      <c r="H34" s="69"/>
      <c r="I34" s="69"/>
      <c r="J34" s="69"/>
      <c r="K34" s="69"/>
      <c r="L34" s="69"/>
      <c r="M34" s="69"/>
      <c r="N34" s="69"/>
      <c r="O34" s="69"/>
      <c r="P34" s="69"/>
      <c r="Q34" s="69"/>
      <c r="R34" s="69"/>
      <c r="S34" s="69"/>
      <c r="T34" s="69"/>
      <c r="U34" s="69"/>
      <c r="V34" s="69"/>
      <c r="W34" s="69"/>
      <c r="X34" s="69"/>
      <c r="Y34" s="69"/>
      <c r="Z34" s="114"/>
      <c r="AA34" s="73"/>
      <c r="AB34" s="69"/>
      <c r="AC34" s="69"/>
      <c r="AD34" s="69"/>
      <c r="AE34" s="69"/>
      <c r="AF34" s="73"/>
      <c r="AG34" s="73"/>
      <c r="AH34" s="73"/>
      <c r="AI34" s="69"/>
      <c r="AJ34" s="69"/>
      <c r="AK34" s="69"/>
      <c r="AL34" s="73"/>
      <c r="AM34" s="73"/>
      <c r="AN34" s="73"/>
      <c r="AO34" s="73"/>
      <c r="AP34" s="69"/>
      <c r="AQ34" s="69"/>
      <c r="AR34" s="73"/>
      <c r="AS34" s="73"/>
      <c r="AT34" s="73"/>
      <c r="AU34" s="73"/>
    </row>
    <row r="35" spans="2:47" s="74" customFormat="1" ht="11.65" customHeight="1">
      <c r="B35" s="114"/>
      <c r="C35" s="69"/>
      <c r="D35" s="164"/>
      <c r="E35" s="69"/>
      <c r="F35" s="69"/>
      <c r="G35" s="69"/>
      <c r="H35" s="69"/>
      <c r="I35" s="69"/>
      <c r="J35" s="69"/>
      <c r="K35" s="69"/>
      <c r="L35" s="69"/>
      <c r="M35" s="69"/>
      <c r="N35" s="69"/>
      <c r="O35" s="69"/>
      <c r="P35" s="69"/>
      <c r="Q35" s="69"/>
      <c r="R35" s="69"/>
      <c r="S35" s="69"/>
      <c r="T35" s="69"/>
      <c r="U35" s="69"/>
      <c r="V35" s="69"/>
      <c r="W35" s="69"/>
      <c r="X35" s="69"/>
      <c r="Y35" s="69"/>
      <c r="Z35" s="114"/>
      <c r="AA35" s="73"/>
      <c r="AB35" s="69"/>
      <c r="AC35" s="69"/>
      <c r="AD35" s="69"/>
      <c r="AE35" s="69"/>
      <c r="AF35" s="73"/>
      <c r="AG35" s="73"/>
      <c r="AH35" s="73"/>
      <c r="AI35" s="69"/>
      <c r="AJ35" s="69"/>
      <c r="AK35" s="69"/>
      <c r="AL35" s="73"/>
      <c r="AM35" s="73"/>
      <c r="AN35" s="73"/>
      <c r="AO35" s="73"/>
      <c r="AP35" s="69"/>
      <c r="AQ35" s="69"/>
      <c r="AR35" s="73"/>
      <c r="AS35" s="73"/>
      <c r="AT35" s="73"/>
      <c r="AU35" s="73"/>
    </row>
    <row r="36" spans="2:47" s="74" customFormat="1" ht="11.65" customHeight="1">
      <c r="B36" s="114"/>
      <c r="C36" s="69"/>
      <c r="D36" s="164"/>
      <c r="E36" s="69"/>
      <c r="F36" s="69"/>
      <c r="G36" s="69"/>
      <c r="H36" s="69"/>
      <c r="I36" s="69"/>
      <c r="J36" s="69"/>
      <c r="K36" s="69"/>
      <c r="L36" s="69"/>
      <c r="M36" s="69"/>
      <c r="N36" s="69"/>
      <c r="O36" s="69"/>
      <c r="P36" s="69"/>
      <c r="Q36" s="69"/>
      <c r="R36" s="69"/>
      <c r="S36" s="69"/>
      <c r="T36" s="69"/>
      <c r="U36" s="69"/>
      <c r="V36" s="69"/>
      <c r="W36" s="69"/>
      <c r="X36" s="69"/>
      <c r="Y36" s="69"/>
      <c r="Z36" s="114"/>
      <c r="AA36" s="73"/>
      <c r="AB36" s="69"/>
      <c r="AC36" s="69"/>
      <c r="AD36" s="69"/>
      <c r="AE36" s="69"/>
      <c r="AF36" s="73"/>
      <c r="AG36" s="73"/>
      <c r="AH36" s="73"/>
      <c r="AI36" s="69"/>
      <c r="AJ36" s="69"/>
      <c r="AK36" s="69"/>
      <c r="AL36" s="73"/>
      <c r="AM36" s="73"/>
      <c r="AN36" s="73"/>
      <c r="AO36" s="73"/>
      <c r="AP36" s="69"/>
      <c r="AQ36" s="69"/>
      <c r="AR36" s="73"/>
      <c r="AS36" s="73"/>
      <c r="AT36" s="73"/>
      <c r="AU36" s="73"/>
    </row>
    <row r="37" spans="2:47" s="74" customFormat="1" ht="11.65" customHeight="1">
      <c r="B37" s="114"/>
      <c r="C37" s="69"/>
      <c r="D37" s="164"/>
      <c r="E37" s="69"/>
      <c r="F37" s="69"/>
      <c r="G37" s="69"/>
      <c r="H37" s="69"/>
      <c r="I37" s="69"/>
      <c r="J37" s="69"/>
      <c r="K37" s="69"/>
      <c r="L37" s="69"/>
      <c r="M37" s="69"/>
      <c r="N37" s="69"/>
      <c r="O37" s="69"/>
      <c r="P37" s="69"/>
      <c r="Q37" s="69"/>
      <c r="R37" s="69"/>
      <c r="S37" s="69"/>
      <c r="T37" s="69"/>
      <c r="U37" s="69"/>
      <c r="V37" s="69"/>
      <c r="W37" s="69"/>
      <c r="X37" s="69"/>
      <c r="Y37" s="69"/>
      <c r="Z37" s="114"/>
      <c r="AA37" s="73"/>
      <c r="AB37" s="69"/>
      <c r="AC37" s="69"/>
      <c r="AD37" s="69"/>
      <c r="AE37" s="69"/>
      <c r="AF37" s="73"/>
      <c r="AG37" s="73"/>
      <c r="AH37" s="73"/>
      <c r="AI37" s="69"/>
      <c r="AJ37" s="69"/>
      <c r="AK37" s="69"/>
      <c r="AL37" s="73"/>
      <c r="AM37" s="73"/>
      <c r="AN37" s="73"/>
      <c r="AO37" s="73"/>
      <c r="AP37" s="69"/>
      <c r="AQ37" s="69"/>
      <c r="AR37" s="73"/>
      <c r="AS37" s="73"/>
      <c r="AT37" s="73"/>
      <c r="AU37" s="73"/>
    </row>
    <row r="38" spans="2:47" s="74" customFormat="1" ht="12.6" customHeight="1">
      <c r="B38" s="114"/>
      <c r="C38" s="69"/>
      <c r="D38" s="164"/>
      <c r="E38" s="69"/>
      <c r="F38" s="69"/>
      <c r="G38" s="69"/>
      <c r="H38" s="69"/>
      <c r="I38" s="69"/>
      <c r="J38" s="69"/>
      <c r="K38" s="69"/>
      <c r="L38" s="69"/>
      <c r="M38" s="69"/>
      <c r="N38" s="69"/>
      <c r="O38" s="69"/>
      <c r="P38" s="69"/>
      <c r="Q38" s="69"/>
      <c r="R38" s="69"/>
      <c r="S38" s="69"/>
      <c r="T38" s="69"/>
      <c r="U38" s="69"/>
      <c r="V38" s="69"/>
      <c r="W38" s="69"/>
      <c r="X38" s="69"/>
      <c r="Y38" s="69"/>
      <c r="Z38" s="114"/>
      <c r="AA38" s="73"/>
      <c r="AB38" s="69"/>
      <c r="AC38" s="69"/>
      <c r="AD38" s="69"/>
      <c r="AE38" s="69"/>
      <c r="AF38" s="73"/>
      <c r="AG38" s="73"/>
      <c r="AH38" s="73"/>
      <c r="AI38" s="69"/>
      <c r="AJ38" s="69"/>
      <c r="AK38" s="69"/>
      <c r="AL38" s="73"/>
      <c r="AM38" s="73"/>
      <c r="AN38" s="73"/>
      <c r="AO38" s="73"/>
      <c r="AP38" s="69"/>
      <c r="AQ38" s="69"/>
      <c r="AR38" s="73"/>
      <c r="AS38" s="73"/>
      <c r="AT38" s="73"/>
      <c r="AU38" s="73"/>
    </row>
    <row r="39" spans="2:47" s="74" customFormat="1" ht="12.6" customHeight="1">
      <c r="B39" s="114"/>
      <c r="C39" s="69"/>
      <c r="D39" s="164"/>
      <c r="E39" s="69"/>
      <c r="F39" s="69"/>
      <c r="G39" s="69"/>
      <c r="H39" s="69"/>
      <c r="I39" s="69"/>
      <c r="J39" s="69"/>
      <c r="K39" s="69"/>
      <c r="L39" s="69"/>
      <c r="M39" s="69"/>
      <c r="N39" s="69"/>
      <c r="O39" s="69"/>
      <c r="P39" s="69"/>
      <c r="Q39" s="69"/>
      <c r="R39" s="69"/>
      <c r="S39" s="69"/>
      <c r="T39" s="69"/>
      <c r="U39" s="69"/>
      <c r="V39" s="69"/>
      <c r="W39" s="69"/>
      <c r="X39" s="69"/>
      <c r="Y39" s="69"/>
      <c r="Z39" s="114"/>
      <c r="AA39" s="73"/>
      <c r="AB39" s="69"/>
      <c r="AC39" s="69"/>
      <c r="AD39" s="69"/>
      <c r="AE39" s="69"/>
      <c r="AF39" s="73"/>
      <c r="AG39" s="73"/>
      <c r="AH39" s="73"/>
      <c r="AI39" s="69"/>
      <c r="AJ39" s="69"/>
      <c r="AK39" s="69"/>
      <c r="AL39" s="73"/>
      <c r="AM39" s="73"/>
      <c r="AN39" s="73"/>
      <c r="AO39" s="73"/>
      <c r="AP39" s="69"/>
      <c r="AQ39" s="69"/>
      <c r="AR39" s="73"/>
      <c r="AS39" s="73"/>
      <c r="AT39" s="73"/>
      <c r="AU39" s="73"/>
    </row>
    <row r="40" spans="2:47" s="74" customFormat="1" ht="11.65" customHeight="1">
      <c r="B40" s="114"/>
      <c r="C40" s="69"/>
      <c r="D40" s="164"/>
      <c r="E40" s="69"/>
      <c r="F40" s="69"/>
      <c r="G40" s="69"/>
      <c r="H40" s="69"/>
      <c r="I40" s="69"/>
      <c r="J40" s="69"/>
      <c r="K40" s="69"/>
      <c r="L40" s="69"/>
      <c r="M40" s="69"/>
      <c r="N40" s="69"/>
      <c r="O40" s="69"/>
      <c r="P40" s="69"/>
      <c r="Q40" s="69"/>
      <c r="R40" s="69"/>
      <c r="S40" s="69"/>
      <c r="T40" s="69"/>
      <c r="U40" s="69"/>
      <c r="V40" s="69"/>
      <c r="W40" s="69"/>
      <c r="X40" s="69"/>
      <c r="Y40" s="69"/>
      <c r="Z40" s="114"/>
      <c r="AA40" s="73"/>
      <c r="AB40" s="69"/>
      <c r="AC40" s="69"/>
      <c r="AD40" s="69"/>
      <c r="AE40" s="69"/>
      <c r="AF40" s="73"/>
      <c r="AG40" s="73"/>
      <c r="AH40" s="73"/>
      <c r="AI40" s="69"/>
      <c r="AJ40" s="69"/>
      <c r="AK40" s="69"/>
      <c r="AL40" s="73"/>
      <c r="AM40" s="73"/>
      <c r="AN40" s="73"/>
      <c r="AO40" s="73"/>
      <c r="AP40" s="69"/>
      <c r="AQ40" s="69"/>
      <c r="AR40" s="73"/>
      <c r="AS40" s="73"/>
      <c r="AT40" s="73"/>
      <c r="AU40" s="73"/>
    </row>
    <row r="41" spans="2:47" s="74" customFormat="1" ht="11.65" customHeight="1">
      <c r="B41" s="114"/>
      <c r="C41" s="69"/>
      <c r="D41" s="164"/>
      <c r="E41" s="69"/>
      <c r="F41" s="69"/>
      <c r="G41" s="69"/>
      <c r="H41" s="69"/>
      <c r="I41" s="69"/>
      <c r="J41" s="69"/>
      <c r="K41" s="69"/>
      <c r="L41" s="69"/>
      <c r="M41" s="69"/>
      <c r="N41" s="69"/>
      <c r="O41" s="69"/>
      <c r="P41" s="69"/>
      <c r="Q41" s="69"/>
      <c r="R41" s="69"/>
      <c r="S41" s="69"/>
      <c r="T41" s="69"/>
      <c r="U41" s="69"/>
      <c r="V41" s="69"/>
      <c r="W41" s="69"/>
      <c r="X41" s="69"/>
      <c r="Y41" s="69"/>
      <c r="Z41" s="114"/>
      <c r="AA41" s="73"/>
      <c r="AB41" s="69"/>
      <c r="AC41" s="69"/>
      <c r="AD41" s="69"/>
      <c r="AE41" s="69"/>
      <c r="AF41" s="73"/>
      <c r="AG41" s="73"/>
      <c r="AH41" s="73"/>
      <c r="AI41" s="69"/>
      <c r="AJ41" s="69"/>
      <c r="AK41" s="69"/>
      <c r="AL41" s="73"/>
      <c r="AM41" s="73"/>
      <c r="AN41" s="73"/>
      <c r="AO41" s="73"/>
      <c r="AP41" s="69"/>
      <c r="AQ41" s="69"/>
      <c r="AR41" s="73"/>
      <c r="AS41" s="73"/>
      <c r="AT41" s="73"/>
      <c r="AU41" s="73"/>
    </row>
    <row r="42" spans="2:47" s="74" customFormat="1" ht="14.1" customHeight="1">
      <c r="C42" s="73"/>
      <c r="D42" s="73"/>
      <c r="E42" s="73"/>
      <c r="F42" s="73"/>
      <c r="G42" s="73"/>
      <c r="H42" s="73"/>
      <c r="I42" s="73"/>
      <c r="J42" s="73"/>
      <c r="K42" s="73"/>
      <c r="L42" s="73"/>
      <c r="M42" s="73"/>
      <c r="N42" s="73"/>
      <c r="O42" s="73"/>
      <c r="P42" s="73"/>
      <c r="Q42" s="73"/>
      <c r="R42" s="73"/>
      <c r="S42" s="73"/>
      <c r="T42" s="73"/>
      <c r="U42" s="73"/>
      <c r="V42" s="73"/>
      <c r="W42" s="73"/>
      <c r="X42" s="73"/>
      <c r="Y42" s="73"/>
      <c r="Z42" s="114"/>
      <c r="AA42" s="73"/>
      <c r="AB42" s="69"/>
      <c r="AC42" s="69"/>
      <c r="AD42" s="69"/>
      <c r="AE42" s="69"/>
      <c r="AF42" s="73"/>
      <c r="AG42" s="73"/>
      <c r="AH42" s="73"/>
      <c r="AI42" s="69"/>
      <c r="AJ42" s="69"/>
      <c r="AK42" s="69"/>
      <c r="AL42" s="73"/>
      <c r="AM42" s="73"/>
      <c r="AN42" s="73"/>
      <c r="AO42" s="73"/>
      <c r="AP42" s="69"/>
      <c r="AQ42" s="69"/>
      <c r="AR42" s="73"/>
      <c r="AS42" s="73"/>
      <c r="AT42" s="73"/>
      <c r="AU42" s="73"/>
    </row>
    <row r="43" spans="2:47" s="74" customFormat="1" ht="11.65" customHeight="1">
      <c r="C43" s="73"/>
      <c r="D43" s="73"/>
      <c r="E43" s="73"/>
      <c r="F43" s="73"/>
      <c r="G43" s="73"/>
      <c r="H43" s="73"/>
      <c r="I43" s="73"/>
      <c r="J43" s="73"/>
      <c r="K43" s="73"/>
      <c r="L43" s="73"/>
      <c r="M43" s="73"/>
      <c r="N43" s="73"/>
      <c r="O43" s="73"/>
      <c r="P43" s="73"/>
      <c r="Q43" s="73"/>
      <c r="R43" s="73"/>
      <c r="S43" s="73"/>
      <c r="T43" s="73"/>
      <c r="U43" s="73"/>
      <c r="V43" s="73"/>
      <c r="W43" s="73"/>
      <c r="X43" s="73"/>
      <c r="Y43" s="73"/>
      <c r="Z43" s="114"/>
      <c r="AA43" s="73"/>
      <c r="AB43" s="69"/>
      <c r="AC43" s="69"/>
      <c r="AD43" s="69"/>
      <c r="AE43" s="69"/>
      <c r="AF43" s="73"/>
      <c r="AG43" s="73"/>
      <c r="AH43" s="73"/>
      <c r="AI43" s="69"/>
      <c r="AJ43" s="69"/>
      <c r="AK43" s="69"/>
      <c r="AL43" s="73"/>
      <c r="AM43" s="73"/>
      <c r="AN43" s="73"/>
      <c r="AO43" s="73"/>
      <c r="AP43" s="69"/>
      <c r="AQ43" s="69"/>
      <c r="AR43" s="73"/>
      <c r="AS43" s="73"/>
      <c r="AT43" s="73"/>
      <c r="AU43" s="73"/>
    </row>
    <row r="44" spans="2:47" s="74" customFormat="1" ht="11.65" customHeight="1">
      <c r="C44" s="73"/>
      <c r="D44" s="73"/>
      <c r="E44" s="73"/>
      <c r="F44" s="73"/>
      <c r="G44" s="73"/>
      <c r="H44" s="73"/>
      <c r="I44" s="73"/>
      <c r="J44" s="73"/>
      <c r="K44" s="73"/>
      <c r="L44" s="73"/>
      <c r="M44" s="73"/>
      <c r="N44" s="73"/>
      <c r="O44" s="73"/>
      <c r="P44" s="73"/>
      <c r="Q44" s="73"/>
      <c r="R44" s="73"/>
      <c r="S44" s="73"/>
      <c r="T44" s="73"/>
      <c r="U44" s="73"/>
      <c r="V44" s="73"/>
      <c r="W44" s="73"/>
      <c r="X44" s="73"/>
      <c r="Y44" s="73"/>
      <c r="Z44" s="114"/>
      <c r="AA44" s="73"/>
      <c r="AB44" s="69"/>
      <c r="AC44" s="69"/>
      <c r="AD44" s="69"/>
      <c r="AE44" s="69"/>
      <c r="AF44" s="73"/>
      <c r="AG44" s="73"/>
      <c r="AH44" s="73"/>
      <c r="AI44" s="69"/>
      <c r="AJ44" s="69"/>
      <c r="AK44" s="69"/>
      <c r="AL44" s="73"/>
      <c r="AM44" s="73"/>
      <c r="AN44" s="73"/>
      <c r="AO44" s="73"/>
      <c r="AP44" s="69"/>
      <c r="AQ44" s="69"/>
      <c r="AR44" s="73"/>
      <c r="AS44" s="73"/>
      <c r="AT44" s="73"/>
      <c r="AU44" s="73"/>
    </row>
    <row r="45" spans="2:47" s="74" customFormat="1" ht="11.65" customHeight="1">
      <c r="C45" s="73"/>
      <c r="D45" s="73"/>
      <c r="E45" s="73"/>
      <c r="F45" s="73"/>
      <c r="G45" s="73"/>
      <c r="H45" s="73"/>
      <c r="I45" s="73"/>
      <c r="J45" s="73"/>
      <c r="K45" s="73"/>
      <c r="L45" s="73"/>
      <c r="M45" s="73"/>
      <c r="N45" s="73"/>
      <c r="O45" s="73"/>
      <c r="P45" s="73"/>
      <c r="Q45" s="73"/>
      <c r="R45" s="73"/>
      <c r="S45" s="73"/>
      <c r="T45" s="73"/>
      <c r="U45" s="73"/>
      <c r="V45" s="73"/>
      <c r="W45" s="73"/>
      <c r="X45" s="73"/>
      <c r="Y45" s="73"/>
      <c r="Z45" s="114"/>
      <c r="AA45" s="73"/>
      <c r="AB45" s="69"/>
      <c r="AC45" s="69"/>
      <c r="AD45" s="69"/>
      <c r="AE45" s="69"/>
      <c r="AF45" s="73"/>
      <c r="AG45" s="73"/>
      <c r="AH45" s="73"/>
      <c r="AI45" s="69"/>
      <c r="AJ45" s="69"/>
      <c r="AK45" s="69"/>
      <c r="AL45" s="73"/>
      <c r="AM45" s="73"/>
      <c r="AN45" s="73"/>
      <c r="AO45" s="73"/>
      <c r="AP45" s="69"/>
      <c r="AQ45" s="69"/>
      <c r="AR45" s="73"/>
      <c r="AS45" s="73"/>
      <c r="AT45" s="73"/>
      <c r="AU45" s="73"/>
    </row>
  </sheetData>
  <sheetProtection selectLockedCells="1" selectUnlockedCells="1"/>
  <mergeCells count="47">
    <mergeCell ref="Z11:Z12"/>
    <mergeCell ref="AA11:AA12"/>
    <mergeCell ref="AB11:AB12"/>
    <mergeCell ref="AJ11:AJ12"/>
    <mergeCell ref="AK11:AQ11"/>
    <mergeCell ref="AC11:AC12"/>
    <mergeCell ref="AD11:AD12"/>
    <mergeCell ref="AE11:AE12"/>
    <mergeCell ref="AF11:AH11"/>
    <mergeCell ref="AI11:AI12"/>
    <mergeCell ref="AT11:AT12"/>
    <mergeCell ref="AS11:AS12"/>
    <mergeCell ref="B10:D10"/>
    <mergeCell ref="E10:T10"/>
    <mergeCell ref="U10:AT10"/>
    <mergeCell ref="B11:B12"/>
    <mergeCell ref="C11:C12"/>
    <mergeCell ref="D11:D12"/>
    <mergeCell ref="E11:G11"/>
    <mergeCell ref="H11:J11"/>
    <mergeCell ref="AK7:AL7"/>
    <mergeCell ref="AM7:AT7"/>
    <mergeCell ref="D8:AL8"/>
    <mergeCell ref="AN8:AT8"/>
    <mergeCell ref="B9:AT9"/>
    <mergeCell ref="AR11:AR12"/>
    <mergeCell ref="B7:C7"/>
    <mergeCell ref="D7:Z7"/>
    <mergeCell ref="AA7:AB7"/>
    <mergeCell ref="AC7:AJ7"/>
    <mergeCell ref="B8:C8"/>
    <mergeCell ref="K11:M11"/>
    <mergeCell ref="N11:P11"/>
    <mergeCell ref="Q11:S11"/>
    <mergeCell ref="U11:U12"/>
    <mergeCell ref="V11:V12"/>
    <mergeCell ref="W11:W12"/>
    <mergeCell ref="X11:Y11"/>
    <mergeCell ref="B2:B6"/>
    <mergeCell ref="C2:Q4"/>
    <mergeCell ref="R2:AI4"/>
    <mergeCell ref="AJ2:AT2"/>
    <mergeCell ref="AJ3:AT3"/>
    <mergeCell ref="AJ4:AT4"/>
    <mergeCell ref="C5:Q6"/>
    <mergeCell ref="R5:AI6"/>
    <mergeCell ref="AJ5:AT6"/>
  </mergeCells>
  <conditionalFormatting sqref="S13:S16">
    <cfRule type="cellIs" dxfId="1109" priority="64" stopIfTrue="1" operator="between">
      <formula>0.9</formula>
      <formula>1</formula>
    </cfRule>
    <cfRule type="cellIs" dxfId="1108" priority="65" stopIfTrue="1" operator="between">
      <formula>0.7</formula>
      <formula>0.8999</formula>
    </cfRule>
    <cfRule type="cellIs" dxfId="1107" priority="66" stopIfTrue="1" operator="between">
      <formula>0</formula>
      <formula>0.699</formula>
    </cfRule>
  </conditionalFormatting>
  <conditionalFormatting sqref="P13:P15">
    <cfRule type="colorScale" priority="47">
      <colorScale>
        <cfvo type="min"/>
        <cfvo type="max"/>
        <color theme="0"/>
        <color theme="0" tint="-4.9989318521683403E-2"/>
      </colorScale>
    </cfRule>
    <cfRule type="cellIs" dxfId="1106" priority="67" stopIfTrue="1" operator="between">
      <formula>0.9</formula>
      <formula>1.05</formula>
    </cfRule>
    <cfRule type="cellIs" dxfId="1105" priority="68" stopIfTrue="1" operator="between">
      <formula>0.7</formula>
      <formula>0.8999</formula>
    </cfRule>
    <cfRule type="cellIs" dxfId="1104" priority="69" stopIfTrue="1" operator="between">
      <formula>0</formula>
      <formula>0.699</formula>
    </cfRule>
    <cfRule type="cellIs" dxfId="1103" priority="70" stopIfTrue="1" operator="greaterThan">
      <formula>1.05</formula>
    </cfRule>
  </conditionalFormatting>
  <conditionalFormatting sqref="G13:G22">
    <cfRule type="cellIs" dxfId="1102" priority="60" stopIfTrue="1" operator="between">
      <formula>0.9</formula>
      <formula>1.05</formula>
    </cfRule>
    <cfRule type="cellIs" dxfId="1101" priority="61" stopIfTrue="1" operator="between">
      <formula>0.7</formula>
      <formula>0.8999</formula>
    </cfRule>
    <cfRule type="cellIs" dxfId="1100" priority="62" stopIfTrue="1" operator="between">
      <formula>0</formula>
      <formula>0.699</formula>
    </cfRule>
    <cfRule type="cellIs" dxfId="1099" priority="63" stopIfTrue="1" operator="greaterThan">
      <formula>1.05</formula>
    </cfRule>
  </conditionalFormatting>
  <conditionalFormatting sqref="G13:G22">
    <cfRule type="colorScale" priority="58">
      <colorScale>
        <cfvo type="min"/>
        <cfvo type="max"/>
        <color theme="0"/>
        <color theme="0"/>
      </colorScale>
    </cfRule>
    <cfRule type="colorScale" priority="59">
      <colorScale>
        <cfvo type="min"/>
        <cfvo type="max"/>
        <color theme="0"/>
        <color theme="0"/>
      </colorScale>
    </cfRule>
  </conditionalFormatting>
  <conditionalFormatting sqref="J13 J15:J22">
    <cfRule type="cellIs" dxfId="1098" priority="54" stopIfTrue="1" operator="between">
      <formula>0.9</formula>
      <formula>1.05</formula>
    </cfRule>
    <cfRule type="cellIs" dxfId="1097" priority="55" stopIfTrue="1" operator="between">
      <formula>0.7</formula>
      <formula>0.8999</formula>
    </cfRule>
    <cfRule type="cellIs" dxfId="1096" priority="56" stopIfTrue="1" operator="between">
      <formula>0</formula>
      <formula>0.699</formula>
    </cfRule>
    <cfRule type="cellIs" dxfId="1095" priority="57" stopIfTrue="1" operator="greaterThan">
      <formula>1.05</formula>
    </cfRule>
  </conditionalFormatting>
  <conditionalFormatting sqref="J15:J22 J13">
    <cfRule type="colorScale" priority="52">
      <colorScale>
        <cfvo type="min"/>
        <cfvo type="max"/>
        <color theme="0"/>
        <color theme="0"/>
      </colorScale>
    </cfRule>
    <cfRule type="colorScale" priority="53">
      <colorScale>
        <cfvo type="min"/>
        <cfvo type="max"/>
        <color theme="0"/>
        <color theme="0"/>
      </colorScale>
    </cfRule>
  </conditionalFormatting>
  <conditionalFormatting sqref="P14">
    <cfRule type="cellIs" dxfId="1094" priority="39" stopIfTrue="1" operator="between">
      <formula>0.9</formula>
      <formula>1</formula>
    </cfRule>
    <cfRule type="cellIs" dxfId="1093" priority="40" stopIfTrue="1" operator="between">
      <formula>0.7</formula>
      <formula>0.8999</formula>
    </cfRule>
    <cfRule type="cellIs" dxfId="1092" priority="41" stopIfTrue="1" operator="between">
      <formula>0</formula>
      <formula>0.699</formula>
    </cfRule>
  </conditionalFormatting>
  <conditionalFormatting sqref="H13:I22 K13:L22 Q16:T16 Q17:R22 T17:T22 N16:O22 N13:T15">
    <cfRule type="colorScale" priority="71">
      <colorScale>
        <cfvo type="min"/>
        <cfvo type="max"/>
        <color theme="0"/>
        <color theme="0"/>
      </colorScale>
    </cfRule>
    <cfRule type="colorScale" priority="72">
      <colorScale>
        <cfvo type="min"/>
        <cfvo type="max"/>
        <color theme="0"/>
        <color theme="0"/>
      </colorScale>
    </cfRule>
  </conditionalFormatting>
  <conditionalFormatting sqref="M13">
    <cfRule type="cellIs" dxfId="1091" priority="35" stopIfTrue="1" operator="between">
      <formula>0.9</formula>
      <formula>1.05</formula>
    </cfRule>
    <cfRule type="cellIs" dxfId="1090" priority="36" stopIfTrue="1" operator="between">
      <formula>0.7</formula>
      <formula>0.8999</formula>
    </cfRule>
    <cfRule type="cellIs" dxfId="1089" priority="37" stopIfTrue="1" operator="between">
      <formula>0</formula>
      <formula>0.699</formula>
    </cfRule>
    <cfRule type="cellIs" dxfId="1088" priority="38" stopIfTrue="1" operator="greaterThan">
      <formula>1.05</formula>
    </cfRule>
  </conditionalFormatting>
  <conditionalFormatting sqref="M13">
    <cfRule type="colorScale" priority="34">
      <colorScale>
        <cfvo type="min"/>
        <cfvo type="max"/>
        <color theme="0"/>
        <color theme="0" tint="-4.9989318521683403E-2"/>
      </colorScale>
    </cfRule>
  </conditionalFormatting>
  <conditionalFormatting sqref="D13:T13 Q16:T22 N16:O22 D14:L22 N14:T15">
    <cfRule type="colorScale" priority="25">
      <colorScale>
        <cfvo type="min"/>
        <cfvo type="max"/>
        <color theme="0"/>
        <color theme="0"/>
      </colorScale>
    </cfRule>
  </conditionalFormatting>
  <conditionalFormatting sqref="P16:P22">
    <cfRule type="colorScale" priority="17">
      <colorScale>
        <cfvo type="min"/>
        <cfvo type="max"/>
        <color theme="0"/>
        <color theme="0" tint="-4.9989318521683403E-2"/>
      </colorScale>
    </cfRule>
    <cfRule type="cellIs" dxfId="1087" priority="18" stopIfTrue="1" operator="between">
      <formula>0.9</formula>
      <formula>1.05</formula>
    </cfRule>
    <cfRule type="cellIs" dxfId="1086" priority="19" stopIfTrue="1" operator="between">
      <formula>0.7</formula>
      <formula>0.8999</formula>
    </cfRule>
    <cfRule type="cellIs" dxfId="1085" priority="20" stopIfTrue="1" operator="between">
      <formula>0</formula>
      <formula>0.699</formula>
    </cfRule>
    <cfRule type="cellIs" dxfId="1084" priority="21" stopIfTrue="1" operator="greaterThan">
      <formula>1.05</formula>
    </cfRule>
  </conditionalFormatting>
  <conditionalFormatting sqref="P16:P22">
    <cfRule type="colorScale" priority="22">
      <colorScale>
        <cfvo type="min"/>
        <cfvo type="max"/>
        <color theme="0"/>
        <color theme="0"/>
      </colorScale>
    </cfRule>
    <cfRule type="colorScale" priority="23">
      <colorScale>
        <cfvo type="min"/>
        <cfvo type="max"/>
        <color theme="0"/>
        <color theme="0"/>
      </colorScale>
    </cfRule>
  </conditionalFormatting>
  <conditionalFormatting sqref="P16:P22">
    <cfRule type="colorScale" priority="16">
      <colorScale>
        <cfvo type="min"/>
        <cfvo type="max"/>
        <color theme="0"/>
        <color theme="0"/>
      </colorScale>
    </cfRule>
  </conditionalFormatting>
  <conditionalFormatting sqref="M14:M22">
    <cfRule type="colorScale" priority="9">
      <colorScale>
        <cfvo type="min"/>
        <cfvo type="max"/>
        <color theme="0"/>
        <color theme="0" tint="-4.9989318521683403E-2"/>
      </colorScale>
    </cfRule>
    <cfRule type="cellIs" dxfId="1083" priority="10" stopIfTrue="1" operator="between">
      <formula>0.9</formula>
      <formula>1.05</formula>
    </cfRule>
    <cfRule type="cellIs" dxfId="1082" priority="11" stopIfTrue="1" operator="between">
      <formula>0.7</formula>
      <formula>0.8999</formula>
    </cfRule>
    <cfRule type="cellIs" dxfId="1081" priority="12" stopIfTrue="1" operator="between">
      <formula>0</formula>
      <formula>0.699</formula>
    </cfRule>
    <cfRule type="cellIs" dxfId="1080" priority="13" stopIfTrue="1" operator="greaterThan">
      <formula>1.05</formula>
    </cfRule>
  </conditionalFormatting>
  <conditionalFormatting sqref="M14:M22">
    <cfRule type="colorScale" priority="14">
      <colorScale>
        <cfvo type="min"/>
        <cfvo type="max"/>
        <color theme="0"/>
        <color theme="0"/>
      </colorScale>
    </cfRule>
    <cfRule type="colorScale" priority="15">
      <colorScale>
        <cfvo type="min"/>
        <cfvo type="max"/>
        <color theme="0"/>
        <color theme="0"/>
      </colorScale>
    </cfRule>
  </conditionalFormatting>
  <conditionalFormatting sqref="M14:M22">
    <cfRule type="colorScale" priority="8">
      <colorScale>
        <cfvo type="min"/>
        <cfvo type="max"/>
        <color theme="0"/>
        <color theme="0"/>
      </colorScale>
    </cfRule>
  </conditionalFormatting>
  <conditionalFormatting sqref="G14:G22">
    <cfRule type="colorScale" priority="1">
      <colorScale>
        <cfvo type="min"/>
        <cfvo type="max"/>
        <color theme="0"/>
        <color theme="0" tint="-4.9989318521683403E-2"/>
      </colorScale>
    </cfRule>
    <cfRule type="cellIs" dxfId="1079" priority="2" stopIfTrue="1" operator="between">
      <formula>0.9</formula>
      <formula>1.05</formula>
    </cfRule>
    <cfRule type="cellIs" dxfId="1078" priority="3" stopIfTrue="1" operator="between">
      <formula>0.7</formula>
      <formula>0.8999</formula>
    </cfRule>
    <cfRule type="cellIs" dxfId="1077" priority="4" stopIfTrue="1" operator="between">
      <formula>0</formula>
      <formula>0.699</formula>
    </cfRule>
    <cfRule type="cellIs" dxfId="1076" priority="5" stopIfTrue="1" operator="greaterThan">
      <formula>1.05</formula>
    </cfRule>
  </conditionalFormatting>
  <conditionalFormatting sqref="G14:G22">
    <cfRule type="colorScale" priority="6">
      <colorScale>
        <cfvo type="min"/>
        <cfvo type="max"/>
        <color theme="0"/>
        <color theme="0"/>
      </colorScale>
    </cfRule>
    <cfRule type="colorScale" priority="7">
      <colorScale>
        <cfvo type="min"/>
        <cfvo type="max"/>
        <color theme="0"/>
        <color theme="0"/>
      </colorScale>
    </cfRule>
  </conditionalFormatting>
  <dataValidations count="11">
    <dataValidation operator="equal" allowBlank="1" showErrorMessage="1" sqref="AK7">
      <formula1>0</formula1>
      <formula2>0</formula2>
    </dataValidation>
    <dataValidation type="list" operator="equal" allowBlank="1" showErrorMessage="1" sqref="AB13:AB45">
      <formula1>"Alcaldía Local,Central,Sectorial,"</formula1>
      <formula2>0</formula2>
    </dataValidation>
    <dataValidation type="list" operator="equal" allowBlank="1" showErrorMessage="1" sqref="AC13:AC45">
      <formula1>"Coeficiente,Índice o razón,Porcentaje,Tasa,Valor absoluto"</formula1>
      <formula2>0</formula2>
    </dataValidation>
    <dataValidation type="list" operator="equal" allowBlank="1" showErrorMessage="1" sqref="AD13:AD45">
      <formula1>"Diario,Semanal,Mensual,Bimestral ,Trimestral,Semestral ,Anual"</formula1>
      <formula2>0</formula2>
    </dataValidation>
    <dataValidation type="list" operator="equal" allowBlank="1" showErrorMessage="1" sqref="AE13:AE45">
      <formula1>"Alta ,Media ,Baja"</formula1>
      <formula2>0</formula2>
    </dataValidation>
    <dataValidation type="list" operator="equal" allowBlank="1" showErrorMessage="1" sqref="AI13:AI45">
      <formula1>"Gestión"</formula1>
      <formula2>0</formula2>
    </dataValidation>
    <dataValidation type="list" operator="equal" allowBlank="1" showErrorMessage="1" sqref="AJ13:AJ45">
      <formula1>",Distrital ,Dsitrital-Rural ,Distrital- Urbano,Entidad ,Localidad,UPZ,Departamental,Regional,Nacional"</formula1>
      <formula2>0</formula2>
    </dataValidation>
    <dataValidation type="list" operator="equal" allowBlank="1" showErrorMessage="1" sqref="AP23:AQ45">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3:Z45">
      <formula1>"Eficacia,Eficiencia,Efectividad,"</formula1>
      <formula2>0</formula2>
    </dataValidation>
    <dataValidation type="list" operator="equal" allowBlank="1" showErrorMessage="1" sqref="AK23:AK45">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S18">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-POA\[POA 2023.xlsx]datos'!#REF!</xm:f>
          </x14:formula1>
          <xm:sqref>AO13:AO22 AM7:AT7 AK13:AK22</xm:sqref>
        </x14:dataValidation>
        <x14:dataValidation type="list" operator="equal" allowBlank="1" showErrorMessage="1">
          <x14:formula1>
            <xm:f>'C:\Users\luis.arias\Documents\VIGENCIA 2023\PLAN DE ACCION -POA\[POA 2023.xlsx]datos'!#REF!</xm:f>
          </x14:formula1>
          <xm:sqref>AP13:AQ22</xm:sqref>
        </x14:dataValidation>
        <x14:dataValidation type="list" errorStyle="information" operator="equal" showInputMessage="1" showErrorMessage="1" prompt="Escoja el Proceso del Menú desplegable">
          <x14:formula1>
            <xm:f>'C:\Users\luis.arias\Documents\VIGENCIA 2023\PLAN DE ACCION -POA\[POA 2023.xlsx]datos'!#REF!</xm:f>
          </x14:formula1>
          <xm:sqref>D7:Z7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0"/>
  <sheetViews>
    <sheetView showGridLines="0" view="pageBreakPreview" zoomScale="60" zoomScaleNormal="70" workbookViewId="0">
      <selection activeCell="I26" sqref="I26"/>
    </sheetView>
  </sheetViews>
  <sheetFormatPr baseColWidth="10" defaultColWidth="20.5703125" defaultRowHeight="12.75" customHeight="1"/>
  <cols>
    <col min="1" max="1" width="4.7109375" customWidth="1"/>
    <col min="2" max="2" width="20.140625" style="73" customWidth="1"/>
    <col min="3" max="3" width="43.28515625" style="73" customWidth="1"/>
    <col min="4" max="4" width="9.140625" style="73" customWidth="1"/>
    <col min="5" max="5" width="8.42578125" style="73" customWidth="1"/>
    <col min="6" max="6" width="9.5703125" style="73" customWidth="1"/>
    <col min="7" max="7" width="16.7109375" style="73" customWidth="1"/>
    <col min="8" max="8" width="9.5703125" style="73" customWidth="1"/>
    <col min="9" max="9" width="8" style="73" customWidth="1"/>
    <col min="10" max="10" width="16.5703125" style="73" customWidth="1"/>
    <col min="11" max="11" width="11" style="73" customWidth="1"/>
    <col min="12" max="13" width="12" style="73" customWidth="1"/>
    <col min="14" max="14" width="10.140625" style="73" customWidth="1"/>
    <col min="15" max="15" width="10.7109375" style="73" customWidth="1"/>
    <col min="16" max="16" width="10.85546875" style="73" customWidth="1"/>
    <col min="17" max="17" width="11" style="73" customWidth="1"/>
    <col min="18" max="18" width="13" style="73" customWidth="1"/>
    <col min="19" max="19" width="11.5703125" style="73" customWidth="1"/>
    <col min="20" max="20" width="11" style="73" customWidth="1"/>
    <col min="21" max="21" width="23.7109375" style="73" customWidth="1"/>
    <col min="22" max="22" width="26.85546875" style="73" customWidth="1"/>
    <col min="23" max="25" width="20.5703125" style="73" customWidth="1"/>
    <col min="26" max="31" width="20.5703125" style="74" customWidth="1"/>
    <col min="32" max="32" width="13" style="74" customWidth="1"/>
    <col min="33" max="33" width="16.5703125" style="74" customWidth="1"/>
    <col min="34" max="36" width="20.5703125" style="74" customWidth="1"/>
    <col min="37" max="37" width="26.7109375" style="74" customWidth="1"/>
    <col min="38" max="39" width="20.5703125" style="74" customWidth="1"/>
    <col min="40" max="40" width="33.28515625" style="74" customWidth="1"/>
    <col min="41" max="41" width="23.7109375" style="74" customWidth="1"/>
    <col min="42" max="42" width="20.5703125" style="74" customWidth="1"/>
    <col min="43" max="43" width="20" style="74" customWidth="1"/>
    <col min="44" max="46" width="20.5703125" style="74" customWidth="1"/>
    <col min="47" max="235" width="20.5703125" style="73" customWidth="1"/>
  </cols>
  <sheetData>
    <row r="1" spans="2:235" ht="12.75" customHeight="1" thickBot="1"/>
    <row r="2" spans="2:235" s="213" customFormat="1" ht="21" thickBot="1">
      <c r="B2" s="757"/>
      <c r="C2" s="743" t="s">
        <v>34</v>
      </c>
      <c r="D2" s="744"/>
      <c r="E2" s="744"/>
      <c r="F2" s="744"/>
      <c r="G2" s="744"/>
      <c r="H2" s="744"/>
      <c r="I2" s="744"/>
      <c r="J2" s="744"/>
      <c r="K2" s="744"/>
      <c r="L2" s="744"/>
      <c r="M2" s="744"/>
      <c r="N2" s="744"/>
      <c r="O2" s="744"/>
      <c r="P2" s="744"/>
      <c r="Q2" s="745"/>
      <c r="R2" s="737" t="s">
        <v>35</v>
      </c>
      <c r="S2" s="738"/>
      <c r="T2" s="738"/>
      <c r="U2" s="738"/>
      <c r="V2" s="738"/>
      <c r="W2" s="738"/>
      <c r="X2" s="738"/>
      <c r="Y2" s="738"/>
      <c r="Z2" s="738"/>
      <c r="AA2" s="738"/>
      <c r="AB2" s="738"/>
      <c r="AC2" s="738"/>
      <c r="AD2" s="738"/>
      <c r="AE2" s="738"/>
      <c r="AF2" s="738"/>
      <c r="AG2" s="738"/>
      <c r="AH2" s="738"/>
      <c r="AI2" s="739"/>
      <c r="AJ2" s="749" t="s">
        <v>36</v>
      </c>
      <c r="AK2" s="750"/>
      <c r="AL2" s="750"/>
      <c r="AM2" s="750"/>
      <c r="AN2" s="750"/>
      <c r="AO2" s="750"/>
      <c r="AP2" s="750"/>
      <c r="AQ2" s="750"/>
      <c r="AR2" s="750"/>
      <c r="AS2" s="750"/>
      <c r="AT2" s="750"/>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row>
    <row r="3" spans="2:235" s="213" customFormat="1" ht="21" customHeight="1" thickBot="1">
      <c r="B3" s="758"/>
      <c r="C3" s="751"/>
      <c r="D3" s="752"/>
      <c r="E3" s="752"/>
      <c r="F3" s="752"/>
      <c r="G3" s="752"/>
      <c r="H3" s="752"/>
      <c r="I3" s="752"/>
      <c r="J3" s="752"/>
      <c r="K3" s="752"/>
      <c r="L3" s="752"/>
      <c r="M3" s="752"/>
      <c r="N3" s="752"/>
      <c r="O3" s="752"/>
      <c r="P3" s="752"/>
      <c r="Q3" s="753"/>
      <c r="R3" s="754"/>
      <c r="S3" s="755"/>
      <c r="T3" s="755"/>
      <c r="U3" s="755"/>
      <c r="V3" s="755"/>
      <c r="W3" s="755"/>
      <c r="X3" s="755"/>
      <c r="Y3" s="755"/>
      <c r="Z3" s="755"/>
      <c r="AA3" s="755"/>
      <c r="AB3" s="755"/>
      <c r="AC3" s="755"/>
      <c r="AD3" s="755"/>
      <c r="AE3" s="755"/>
      <c r="AF3" s="755"/>
      <c r="AG3" s="755"/>
      <c r="AH3" s="755"/>
      <c r="AI3" s="756"/>
      <c r="AJ3" s="749" t="s">
        <v>37</v>
      </c>
      <c r="AK3" s="750"/>
      <c r="AL3" s="750"/>
      <c r="AM3" s="750"/>
      <c r="AN3" s="750"/>
      <c r="AO3" s="750"/>
      <c r="AP3" s="750"/>
      <c r="AQ3" s="750"/>
      <c r="AR3" s="750"/>
      <c r="AS3" s="750"/>
      <c r="AT3" s="750"/>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row>
    <row r="4" spans="2:235" s="213" customFormat="1" ht="26.25" customHeight="1" thickBot="1">
      <c r="B4" s="758"/>
      <c r="C4" s="746"/>
      <c r="D4" s="747"/>
      <c r="E4" s="747"/>
      <c r="F4" s="747"/>
      <c r="G4" s="747"/>
      <c r="H4" s="747"/>
      <c r="I4" s="747"/>
      <c r="J4" s="747"/>
      <c r="K4" s="747"/>
      <c r="L4" s="747"/>
      <c r="M4" s="747"/>
      <c r="N4" s="747"/>
      <c r="O4" s="747"/>
      <c r="P4" s="747"/>
      <c r="Q4" s="748"/>
      <c r="R4" s="740"/>
      <c r="S4" s="741"/>
      <c r="T4" s="741"/>
      <c r="U4" s="741"/>
      <c r="V4" s="741"/>
      <c r="W4" s="741"/>
      <c r="X4" s="741"/>
      <c r="Y4" s="741"/>
      <c r="Z4" s="741"/>
      <c r="AA4" s="741"/>
      <c r="AB4" s="741"/>
      <c r="AC4" s="741"/>
      <c r="AD4" s="741"/>
      <c r="AE4" s="741"/>
      <c r="AF4" s="741"/>
      <c r="AG4" s="741"/>
      <c r="AH4" s="741"/>
      <c r="AI4" s="742"/>
      <c r="AJ4" s="749" t="s">
        <v>38</v>
      </c>
      <c r="AK4" s="750"/>
      <c r="AL4" s="750"/>
      <c r="AM4" s="750"/>
      <c r="AN4" s="750"/>
      <c r="AO4" s="750"/>
      <c r="AP4" s="750"/>
      <c r="AQ4" s="750"/>
      <c r="AR4" s="750"/>
      <c r="AS4" s="750"/>
      <c r="AT4" s="750"/>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row>
    <row r="5" spans="2:235" s="213" customFormat="1" ht="16.5" customHeight="1">
      <c r="B5" s="758"/>
      <c r="C5" s="743" t="s">
        <v>39</v>
      </c>
      <c r="D5" s="744"/>
      <c r="E5" s="744"/>
      <c r="F5" s="744"/>
      <c r="G5" s="744"/>
      <c r="H5" s="744"/>
      <c r="I5" s="744"/>
      <c r="J5" s="744"/>
      <c r="K5" s="744"/>
      <c r="L5" s="744"/>
      <c r="M5" s="744"/>
      <c r="N5" s="744"/>
      <c r="O5" s="744"/>
      <c r="P5" s="744"/>
      <c r="Q5" s="745"/>
      <c r="R5" s="737" t="s">
        <v>40</v>
      </c>
      <c r="S5" s="738"/>
      <c r="T5" s="738"/>
      <c r="U5" s="738"/>
      <c r="V5" s="738"/>
      <c r="W5" s="738"/>
      <c r="X5" s="738"/>
      <c r="Y5" s="738"/>
      <c r="Z5" s="738"/>
      <c r="AA5" s="738"/>
      <c r="AB5" s="738"/>
      <c r="AC5" s="738"/>
      <c r="AD5" s="738"/>
      <c r="AE5" s="738"/>
      <c r="AF5" s="738"/>
      <c r="AG5" s="738"/>
      <c r="AH5" s="738"/>
      <c r="AI5" s="739"/>
      <c r="AJ5" s="743" t="s">
        <v>41</v>
      </c>
      <c r="AK5" s="744"/>
      <c r="AL5" s="744"/>
      <c r="AM5" s="744"/>
      <c r="AN5" s="744"/>
      <c r="AO5" s="744"/>
      <c r="AP5" s="744"/>
      <c r="AQ5" s="744"/>
      <c r="AR5" s="744"/>
      <c r="AS5" s="744"/>
      <c r="AT5" s="74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row>
    <row r="6" spans="2:235" s="213" customFormat="1" ht="22.5" customHeight="1" thickBot="1">
      <c r="B6" s="759"/>
      <c r="C6" s="746"/>
      <c r="D6" s="747"/>
      <c r="E6" s="747"/>
      <c r="F6" s="747"/>
      <c r="G6" s="747"/>
      <c r="H6" s="747"/>
      <c r="I6" s="747"/>
      <c r="J6" s="747"/>
      <c r="K6" s="747"/>
      <c r="L6" s="747"/>
      <c r="M6" s="747"/>
      <c r="N6" s="747"/>
      <c r="O6" s="747"/>
      <c r="P6" s="747"/>
      <c r="Q6" s="748"/>
      <c r="R6" s="740"/>
      <c r="S6" s="741"/>
      <c r="T6" s="741"/>
      <c r="U6" s="741"/>
      <c r="V6" s="741"/>
      <c r="W6" s="741"/>
      <c r="X6" s="741"/>
      <c r="Y6" s="741"/>
      <c r="Z6" s="741"/>
      <c r="AA6" s="741"/>
      <c r="AB6" s="741"/>
      <c r="AC6" s="741"/>
      <c r="AD6" s="741"/>
      <c r="AE6" s="741"/>
      <c r="AF6" s="741"/>
      <c r="AG6" s="741"/>
      <c r="AH6" s="741"/>
      <c r="AI6" s="742"/>
      <c r="AJ6" s="746"/>
      <c r="AK6" s="747"/>
      <c r="AL6" s="747"/>
      <c r="AM6" s="747"/>
      <c r="AN6" s="747"/>
      <c r="AO6" s="747"/>
      <c r="AP6" s="747"/>
      <c r="AQ6" s="747"/>
      <c r="AR6" s="747"/>
      <c r="AS6" s="747"/>
      <c r="AT6" s="747"/>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row>
    <row r="7" spans="2:235" s="69" customFormat="1" ht="39.75" customHeight="1">
      <c r="B7" s="714" t="s">
        <v>42</v>
      </c>
      <c r="C7" s="715"/>
      <c r="D7" s="716"/>
      <c r="E7" s="716"/>
      <c r="F7" s="716"/>
      <c r="G7" s="716"/>
      <c r="H7" s="716"/>
      <c r="I7" s="716"/>
      <c r="J7" s="716"/>
      <c r="K7" s="716"/>
      <c r="L7" s="716"/>
      <c r="M7" s="716"/>
      <c r="N7" s="716"/>
      <c r="O7" s="716"/>
      <c r="P7" s="716"/>
      <c r="Q7" s="716"/>
      <c r="R7" s="716"/>
      <c r="S7" s="716"/>
      <c r="T7" s="716"/>
      <c r="U7" s="716"/>
      <c r="V7" s="716"/>
      <c r="W7" s="716"/>
      <c r="X7" s="716"/>
      <c r="Y7" s="716"/>
      <c r="Z7" s="716"/>
      <c r="AA7" s="717" t="s">
        <v>43</v>
      </c>
      <c r="AB7" s="717"/>
      <c r="AC7" s="718"/>
      <c r="AD7" s="718"/>
      <c r="AE7" s="718"/>
      <c r="AF7" s="718"/>
      <c r="AG7" s="718"/>
      <c r="AH7" s="718"/>
      <c r="AI7" s="718"/>
      <c r="AJ7" s="718"/>
      <c r="AK7" s="717" t="s">
        <v>44</v>
      </c>
      <c r="AL7" s="717"/>
      <c r="AM7" s="721"/>
      <c r="AN7" s="721"/>
      <c r="AO7" s="721"/>
      <c r="AP7" s="721"/>
      <c r="AQ7" s="721"/>
      <c r="AR7" s="721"/>
      <c r="AS7" s="721"/>
      <c r="AT7" s="721"/>
    </row>
    <row r="8" spans="2:235" s="69" customFormat="1" ht="39.75" customHeight="1">
      <c r="B8" s="719" t="s">
        <v>45</v>
      </c>
      <c r="C8" s="720"/>
      <c r="D8" s="722"/>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4"/>
      <c r="AM8" s="77" t="s">
        <v>46</v>
      </c>
      <c r="AN8" s="725"/>
      <c r="AO8" s="726"/>
      <c r="AP8" s="726"/>
      <c r="AQ8" s="726"/>
      <c r="AR8" s="726"/>
      <c r="AS8" s="726"/>
      <c r="AT8" s="726"/>
    </row>
    <row r="9" spans="2:235" s="69"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row>
    <row r="10" spans="2:235" s="69" customFormat="1" ht="25.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row>
    <row r="11" spans="2:235" s="70" customFormat="1" ht="64.5" customHeight="1">
      <c r="B11" s="670" t="s">
        <v>50</v>
      </c>
      <c r="C11" s="672" t="s">
        <v>51</v>
      </c>
      <c r="D11" s="672" t="s">
        <v>52</v>
      </c>
      <c r="E11" s="672" t="s">
        <v>53</v>
      </c>
      <c r="F11" s="672"/>
      <c r="G11" s="672"/>
      <c r="H11" s="672" t="s">
        <v>54</v>
      </c>
      <c r="I11" s="672"/>
      <c r="J11" s="672"/>
      <c r="K11" s="672" t="s">
        <v>55</v>
      </c>
      <c r="L11" s="672"/>
      <c r="M11" s="672"/>
      <c r="N11" s="672" t="s">
        <v>56</v>
      </c>
      <c r="O11" s="672"/>
      <c r="P11" s="672"/>
      <c r="Q11" s="672" t="s">
        <v>57</v>
      </c>
      <c r="R11" s="672"/>
      <c r="S11" s="672"/>
      <c r="T11" s="255" t="s">
        <v>58</v>
      </c>
      <c r="U11" s="672" t="s">
        <v>59</v>
      </c>
      <c r="V11" s="672" t="s">
        <v>60</v>
      </c>
      <c r="W11" s="672" t="s">
        <v>61</v>
      </c>
      <c r="X11" s="672" t="s">
        <v>62</v>
      </c>
      <c r="Y11" s="672"/>
      <c r="Z11" s="735" t="s">
        <v>63</v>
      </c>
      <c r="AA11" s="672" t="s">
        <v>64</v>
      </c>
      <c r="AB11" s="672" t="s">
        <v>65</v>
      </c>
      <c r="AC11" s="672" t="s">
        <v>66</v>
      </c>
      <c r="AD11" s="672" t="s">
        <v>67</v>
      </c>
      <c r="AE11" s="672" t="s">
        <v>68</v>
      </c>
      <c r="AF11" s="672" t="s">
        <v>69</v>
      </c>
      <c r="AG11" s="672"/>
      <c r="AH11" s="672"/>
      <c r="AI11" s="672" t="s">
        <v>70</v>
      </c>
      <c r="AJ11" s="672" t="s">
        <v>71</v>
      </c>
      <c r="AK11" s="732" t="s">
        <v>72</v>
      </c>
      <c r="AL11" s="733"/>
      <c r="AM11" s="733"/>
      <c r="AN11" s="733"/>
      <c r="AO11" s="733"/>
      <c r="AP11" s="733"/>
      <c r="AQ11" s="734"/>
      <c r="AR11" s="712" t="s">
        <v>73</v>
      </c>
      <c r="AS11" s="672" t="s">
        <v>74</v>
      </c>
      <c r="AT11" s="672" t="s">
        <v>75</v>
      </c>
    </row>
    <row r="12" spans="2:235" s="70" customFormat="1" ht="45" customHeight="1">
      <c r="B12" s="729"/>
      <c r="C12" s="671"/>
      <c r="D12" s="671"/>
      <c r="E12" s="441" t="s">
        <v>76</v>
      </c>
      <c r="F12" s="441" t="s">
        <v>77</v>
      </c>
      <c r="G12" s="441" t="s">
        <v>78</v>
      </c>
      <c r="H12" s="441" t="s">
        <v>76</v>
      </c>
      <c r="I12" s="441" t="s">
        <v>77</v>
      </c>
      <c r="J12" s="441" t="s">
        <v>78</v>
      </c>
      <c r="K12" s="441" t="s">
        <v>76</v>
      </c>
      <c r="L12" s="441" t="s">
        <v>77</v>
      </c>
      <c r="M12" s="441" t="s">
        <v>78</v>
      </c>
      <c r="N12" s="441" t="s">
        <v>76</v>
      </c>
      <c r="O12" s="441" t="s">
        <v>77</v>
      </c>
      <c r="P12" s="441" t="s">
        <v>78</v>
      </c>
      <c r="Q12" s="441" t="s">
        <v>76</v>
      </c>
      <c r="R12" s="441" t="s">
        <v>77</v>
      </c>
      <c r="S12" s="441" t="s">
        <v>78</v>
      </c>
      <c r="T12" s="79">
        <f>SUM(T13:T15)</f>
        <v>0</v>
      </c>
      <c r="U12" s="671"/>
      <c r="V12" s="671"/>
      <c r="W12" s="671"/>
      <c r="X12" s="441" t="s">
        <v>79</v>
      </c>
      <c r="Y12" s="441" t="s">
        <v>80</v>
      </c>
      <c r="Z12" s="736"/>
      <c r="AA12" s="671"/>
      <c r="AB12" s="671"/>
      <c r="AC12" s="671"/>
      <c r="AD12" s="671"/>
      <c r="AE12" s="672"/>
      <c r="AF12" s="440" t="s">
        <v>81</v>
      </c>
      <c r="AG12" s="440" t="s">
        <v>82</v>
      </c>
      <c r="AH12" s="440" t="s">
        <v>83</v>
      </c>
      <c r="AI12" s="672"/>
      <c r="AJ12" s="671"/>
      <c r="AK12" s="257" t="s">
        <v>84</v>
      </c>
      <c r="AL12" s="257" t="s">
        <v>85</v>
      </c>
      <c r="AM12" s="257" t="s">
        <v>86</v>
      </c>
      <c r="AN12" s="257" t="s">
        <v>87</v>
      </c>
      <c r="AO12" s="257" t="s">
        <v>88</v>
      </c>
      <c r="AP12" s="257" t="s">
        <v>89</v>
      </c>
      <c r="AQ12" s="257" t="s">
        <v>90</v>
      </c>
      <c r="AR12" s="713"/>
      <c r="AS12" s="671"/>
      <c r="AT12" s="671"/>
    </row>
    <row r="13" spans="2:235" s="69" customFormat="1" ht="96" customHeight="1">
      <c r="B13" s="83">
        <v>1</v>
      </c>
      <c r="C13" s="84" t="s">
        <v>566</v>
      </c>
      <c r="D13" s="85">
        <v>0.25</v>
      </c>
      <c r="E13" s="85">
        <v>0.25</v>
      </c>
      <c r="F13" s="71"/>
      <c r="G13" s="87">
        <f>IF(ISERROR(F13/E13),"",(F13/E13))</f>
        <v>0</v>
      </c>
      <c r="H13" s="85">
        <v>0.25</v>
      </c>
      <c r="I13" s="71"/>
      <c r="J13" s="87">
        <f>IF(ISERROR(I13/H13),"",(I13/H13))</f>
        <v>0</v>
      </c>
      <c r="K13" s="85">
        <v>0.25</v>
      </c>
      <c r="L13" s="71"/>
      <c r="M13" s="87">
        <f>IF(ISERROR(L13/K13),"",(L13/K13))</f>
        <v>0</v>
      </c>
      <c r="N13" s="85">
        <v>0.25</v>
      </c>
      <c r="O13" s="71"/>
      <c r="P13" s="87">
        <f>IF(ISERROR(O13/N13),"",(O13/N13))</f>
        <v>0</v>
      </c>
      <c r="Q13" s="71">
        <f>SUM(E13,H13,K13,N13)</f>
        <v>1</v>
      </c>
      <c r="R13" s="88">
        <f t="shared" ref="R13:R17" si="0">SUM(F13,I13,L13,O13)</f>
        <v>0</v>
      </c>
      <c r="S13" s="87">
        <f>IF((IF(ISERROR(R13/Q13),0,(R13/Q13)))&gt;1,1,(IF(ISERROR(R13/Q13),0,(R13/Q13))))</f>
        <v>0</v>
      </c>
      <c r="T13" s="89">
        <f>S13*D13</f>
        <v>0</v>
      </c>
      <c r="U13" s="99" t="s">
        <v>567</v>
      </c>
      <c r="V13" s="84" t="s">
        <v>568</v>
      </c>
      <c r="W13" s="87" t="s">
        <v>91</v>
      </c>
      <c r="X13" s="87" t="s">
        <v>569</v>
      </c>
      <c r="Y13" s="87" t="s">
        <v>570</v>
      </c>
      <c r="Z13" s="108" t="s">
        <v>92</v>
      </c>
      <c r="AA13" s="87" t="s">
        <v>571</v>
      </c>
      <c r="AB13" s="108" t="s">
        <v>93</v>
      </c>
      <c r="AC13" s="108" t="s">
        <v>91</v>
      </c>
      <c r="AD13" s="108" t="s">
        <v>94</v>
      </c>
      <c r="AE13" s="215" t="s">
        <v>121</v>
      </c>
      <c r="AF13" s="216">
        <v>1</v>
      </c>
      <c r="AG13" s="215">
        <v>2023</v>
      </c>
      <c r="AH13" s="215" t="s">
        <v>116</v>
      </c>
      <c r="AI13" s="215" t="s">
        <v>96</v>
      </c>
      <c r="AJ13" s="108" t="s">
        <v>97</v>
      </c>
      <c r="AK13" s="107" t="s">
        <v>98</v>
      </c>
      <c r="AL13" s="172" t="s">
        <v>122</v>
      </c>
      <c r="AM13" s="49" t="s">
        <v>101</v>
      </c>
      <c r="AN13" s="217" t="s">
        <v>572</v>
      </c>
      <c r="AO13" s="172" t="s">
        <v>99</v>
      </c>
      <c r="AP13" s="172" t="s">
        <v>573</v>
      </c>
      <c r="AQ13" s="49" t="s">
        <v>101</v>
      </c>
      <c r="AR13" s="107" t="s">
        <v>123</v>
      </c>
      <c r="AS13" s="107" t="s">
        <v>574</v>
      </c>
      <c r="AT13" s="107" t="s">
        <v>124</v>
      </c>
    </row>
    <row r="14" spans="2:235" s="69" customFormat="1" ht="96" customHeight="1">
      <c r="B14" s="96">
        <v>2</v>
      </c>
      <c r="C14" s="84" t="s">
        <v>575</v>
      </c>
      <c r="D14" s="85">
        <v>0.2</v>
      </c>
      <c r="E14" s="219">
        <v>2</v>
      </c>
      <c r="F14" s="71"/>
      <c r="G14" s="87">
        <f>IF(ISERROR(F14/E14),"",(F14/E14))</f>
        <v>0</v>
      </c>
      <c r="H14" s="219">
        <v>2</v>
      </c>
      <c r="I14" s="71"/>
      <c r="J14" s="87">
        <f>IF(ISERROR(I14/H14),"",(I14/H14))</f>
        <v>0</v>
      </c>
      <c r="K14" s="219">
        <v>2</v>
      </c>
      <c r="L14" s="71"/>
      <c r="M14" s="87">
        <f>IF(ISERROR(L14/K14),"",(L14/K14))</f>
        <v>0</v>
      </c>
      <c r="N14" s="219">
        <v>1</v>
      </c>
      <c r="O14" s="71"/>
      <c r="P14" s="87">
        <f>IF(ISERROR(O14/N14),"",(O14/N14))</f>
        <v>0</v>
      </c>
      <c r="Q14" s="219">
        <f t="shared" ref="Q14:Q17" si="1">SUM(E14,H14,K14,N14)</f>
        <v>7</v>
      </c>
      <c r="R14" s="88">
        <f t="shared" si="0"/>
        <v>0</v>
      </c>
      <c r="S14" s="87">
        <f>IF((IF(ISERROR(R14/Q14),0,(R14/Q14)))&gt;1,1,(IF(ISERROR(R14/Q14),0,(R14/Q14))))</f>
        <v>0</v>
      </c>
      <c r="T14" s="89">
        <f t="shared" ref="T14:T17" si="2">S14*D14</f>
        <v>0</v>
      </c>
      <c r="U14" s="84" t="s">
        <v>576</v>
      </c>
      <c r="V14" s="84" t="s">
        <v>577</v>
      </c>
      <c r="W14" s="87" t="s">
        <v>91</v>
      </c>
      <c r="X14" s="87" t="s">
        <v>578</v>
      </c>
      <c r="Y14" s="87" t="s">
        <v>579</v>
      </c>
      <c r="Z14" s="108" t="s">
        <v>92</v>
      </c>
      <c r="AA14" s="87" t="s">
        <v>580</v>
      </c>
      <c r="AB14" s="108" t="s">
        <v>93</v>
      </c>
      <c r="AC14" s="108" t="s">
        <v>91</v>
      </c>
      <c r="AD14" s="108" t="s">
        <v>94</v>
      </c>
      <c r="AE14" s="215" t="s">
        <v>121</v>
      </c>
      <c r="AF14" s="216">
        <v>1</v>
      </c>
      <c r="AG14" s="215">
        <v>2023</v>
      </c>
      <c r="AH14" s="215" t="s">
        <v>116</v>
      </c>
      <c r="AI14" s="215" t="s">
        <v>96</v>
      </c>
      <c r="AJ14" s="108" t="s">
        <v>97</v>
      </c>
      <c r="AK14" s="107" t="s">
        <v>98</v>
      </c>
      <c r="AL14" s="172" t="s">
        <v>122</v>
      </c>
      <c r="AM14" s="49" t="s">
        <v>101</v>
      </c>
      <c r="AN14" s="217" t="s">
        <v>572</v>
      </c>
      <c r="AO14" s="172" t="s">
        <v>99</v>
      </c>
      <c r="AP14" s="172" t="s">
        <v>573</v>
      </c>
      <c r="AQ14" s="49" t="s">
        <v>101</v>
      </c>
      <c r="AR14" s="107" t="s">
        <v>581</v>
      </c>
      <c r="AS14" s="107" t="s">
        <v>574</v>
      </c>
      <c r="AT14" s="107" t="s">
        <v>124</v>
      </c>
    </row>
    <row r="15" spans="2:235" s="69" customFormat="1" ht="96" customHeight="1">
      <c r="B15" s="96">
        <v>3</v>
      </c>
      <c r="C15" s="84" t="s">
        <v>582</v>
      </c>
      <c r="D15" s="221">
        <v>0.2</v>
      </c>
      <c r="E15" s="219">
        <v>2</v>
      </c>
      <c r="F15" s="222"/>
      <c r="G15" s="223">
        <f t="shared" ref="G15:G17" si="3">IF(ISERROR(F15/E15),"",(F15/E15))</f>
        <v>0</v>
      </c>
      <c r="H15" s="219">
        <v>2</v>
      </c>
      <c r="I15" s="222"/>
      <c r="J15" s="87">
        <f t="shared" ref="J15:J17" si="4">IF(ISERROR(I15/H15),"",(I15/H15))</f>
        <v>0</v>
      </c>
      <c r="K15" s="219">
        <v>2</v>
      </c>
      <c r="L15" s="222"/>
      <c r="M15" s="87">
        <f t="shared" ref="M15:M17" si="5">IF(ISERROR(L15/K15),"",(L15/K15))</f>
        <v>0</v>
      </c>
      <c r="N15" s="219">
        <v>2</v>
      </c>
      <c r="O15" s="222"/>
      <c r="P15" s="87">
        <f t="shared" ref="P15:P17" si="6">IF(ISERROR(O15/N15),"",(O15/N15))</f>
        <v>0</v>
      </c>
      <c r="Q15" s="224">
        <f t="shared" si="1"/>
        <v>8</v>
      </c>
      <c r="R15" s="88">
        <f t="shared" si="0"/>
        <v>0</v>
      </c>
      <c r="S15" s="87">
        <f t="shared" ref="S15:S17" si="7">IF((IF(ISERROR(R15/Q15),0,(R15/Q15)))&gt;1,1,(IF(ISERROR(R15/Q15),0,(R15/Q15))))</f>
        <v>0</v>
      </c>
      <c r="T15" s="225">
        <f t="shared" si="2"/>
        <v>0</v>
      </c>
      <c r="U15" s="84" t="s">
        <v>583</v>
      </c>
      <c r="V15" s="84" t="s">
        <v>584</v>
      </c>
      <c r="W15" s="87" t="s">
        <v>91</v>
      </c>
      <c r="X15" s="87" t="s">
        <v>578</v>
      </c>
      <c r="Y15" s="87" t="s">
        <v>579</v>
      </c>
      <c r="Z15" s="108" t="s">
        <v>92</v>
      </c>
      <c r="AA15" s="226" t="s">
        <v>585</v>
      </c>
      <c r="AB15" s="108" t="s">
        <v>93</v>
      </c>
      <c r="AC15" s="108" t="s">
        <v>91</v>
      </c>
      <c r="AD15" s="108" t="s">
        <v>94</v>
      </c>
      <c r="AE15" s="215" t="s">
        <v>121</v>
      </c>
      <c r="AF15" s="227">
        <v>1</v>
      </c>
      <c r="AG15" s="215">
        <v>2023</v>
      </c>
      <c r="AH15" s="215" t="s">
        <v>116</v>
      </c>
      <c r="AI15" s="215" t="s">
        <v>96</v>
      </c>
      <c r="AJ15" s="108" t="s">
        <v>97</v>
      </c>
      <c r="AK15" s="107" t="s">
        <v>98</v>
      </c>
      <c r="AL15" s="172" t="s">
        <v>122</v>
      </c>
      <c r="AM15" s="49" t="s">
        <v>101</v>
      </c>
      <c r="AN15" s="217" t="s">
        <v>572</v>
      </c>
      <c r="AO15" s="172" t="s">
        <v>99</v>
      </c>
      <c r="AP15" s="172" t="s">
        <v>573</v>
      </c>
      <c r="AQ15" s="49" t="s">
        <v>101</v>
      </c>
      <c r="AR15" s="107" t="s">
        <v>123</v>
      </c>
      <c r="AS15" s="107" t="s">
        <v>574</v>
      </c>
      <c r="AT15" s="107" t="s">
        <v>124</v>
      </c>
    </row>
    <row r="16" spans="2:235" s="69" customFormat="1" ht="96" customHeight="1">
      <c r="B16" s="228">
        <v>4</v>
      </c>
      <c r="C16" s="84" t="s">
        <v>586</v>
      </c>
      <c r="D16" s="230">
        <v>0.2</v>
      </c>
      <c r="E16" s="219">
        <v>1</v>
      </c>
      <c r="F16" s="231"/>
      <c r="G16" s="232">
        <f t="shared" si="3"/>
        <v>0</v>
      </c>
      <c r="H16" s="219">
        <v>0</v>
      </c>
      <c r="I16" s="231"/>
      <c r="J16" s="87" t="str">
        <f t="shared" si="4"/>
        <v/>
      </c>
      <c r="K16" s="219">
        <v>1</v>
      </c>
      <c r="L16" s="231"/>
      <c r="M16" s="87">
        <f t="shared" si="5"/>
        <v>0</v>
      </c>
      <c r="N16" s="219">
        <v>1</v>
      </c>
      <c r="O16" s="231"/>
      <c r="P16" s="87">
        <f t="shared" si="6"/>
        <v>0</v>
      </c>
      <c r="Q16" s="233">
        <f t="shared" si="1"/>
        <v>3</v>
      </c>
      <c r="R16" s="88">
        <f t="shared" si="0"/>
        <v>0</v>
      </c>
      <c r="S16" s="87">
        <f t="shared" si="7"/>
        <v>0</v>
      </c>
      <c r="T16" s="234">
        <f t="shared" si="2"/>
        <v>0</v>
      </c>
      <c r="U16" s="235" t="s">
        <v>587</v>
      </c>
      <c r="V16" s="235" t="s">
        <v>126</v>
      </c>
      <c r="W16" s="87" t="s">
        <v>91</v>
      </c>
      <c r="X16" s="87" t="s">
        <v>588</v>
      </c>
      <c r="Y16" s="87" t="s">
        <v>589</v>
      </c>
      <c r="Z16" s="108" t="s">
        <v>92</v>
      </c>
      <c r="AA16" s="236" t="s">
        <v>590</v>
      </c>
      <c r="AB16" s="108" t="s">
        <v>93</v>
      </c>
      <c r="AC16" s="108" t="s">
        <v>91</v>
      </c>
      <c r="AD16" s="108" t="s">
        <v>94</v>
      </c>
      <c r="AE16" s="215" t="s">
        <v>121</v>
      </c>
      <c r="AF16" s="237">
        <v>1</v>
      </c>
      <c r="AG16" s="215">
        <v>2023</v>
      </c>
      <c r="AH16" s="215" t="s">
        <v>116</v>
      </c>
      <c r="AI16" s="215" t="s">
        <v>96</v>
      </c>
      <c r="AJ16" s="108" t="s">
        <v>97</v>
      </c>
      <c r="AK16" s="107" t="s">
        <v>98</v>
      </c>
      <c r="AL16" s="172" t="s">
        <v>122</v>
      </c>
      <c r="AM16" s="49" t="s">
        <v>101</v>
      </c>
      <c r="AN16" s="217" t="s">
        <v>572</v>
      </c>
      <c r="AO16" s="172" t="s">
        <v>99</v>
      </c>
      <c r="AP16" s="172" t="s">
        <v>573</v>
      </c>
      <c r="AQ16" s="49" t="s">
        <v>101</v>
      </c>
      <c r="AR16" s="107" t="s">
        <v>123</v>
      </c>
      <c r="AS16" s="107" t="s">
        <v>574</v>
      </c>
      <c r="AT16" s="107" t="s">
        <v>124</v>
      </c>
    </row>
    <row r="17" spans="2:47" s="69" customFormat="1" ht="96" customHeight="1">
      <c r="B17" s="98">
        <v>5</v>
      </c>
      <c r="C17" s="84" t="s">
        <v>591</v>
      </c>
      <c r="D17" s="85">
        <v>0.15</v>
      </c>
      <c r="E17" s="85">
        <v>0.25</v>
      </c>
      <c r="F17" s="71"/>
      <c r="G17" s="87">
        <f t="shared" si="3"/>
        <v>0</v>
      </c>
      <c r="H17" s="85">
        <v>0.25</v>
      </c>
      <c r="I17" s="71"/>
      <c r="J17" s="87">
        <f t="shared" si="4"/>
        <v>0</v>
      </c>
      <c r="K17" s="85">
        <v>0.25</v>
      </c>
      <c r="L17" s="71"/>
      <c r="M17" s="87">
        <f t="shared" si="5"/>
        <v>0</v>
      </c>
      <c r="N17" s="85">
        <v>0.25</v>
      </c>
      <c r="O17" s="71"/>
      <c r="P17" s="87">
        <f t="shared" si="6"/>
        <v>0</v>
      </c>
      <c r="Q17" s="71">
        <f t="shared" si="1"/>
        <v>1</v>
      </c>
      <c r="R17" s="88">
        <f t="shared" si="0"/>
        <v>0</v>
      </c>
      <c r="S17" s="87">
        <f t="shared" si="7"/>
        <v>0</v>
      </c>
      <c r="T17" s="89">
        <f t="shared" si="2"/>
        <v>0</v>
      </c>
      <c r="U17" s="84" t="s">
        <v>592</v>
      </c>
      <c r="V17" s="84" t="s">
        <v>593</v>
      </c>
      <c r="W17" s="87" t="s">
        <v>91</v>
      </c>
      <c r="X17" s="87" t="s">
        <v>594</v>
      </c>
      <c r="Y17" s="87" t="s">
        <v>595</v>
      </c>
      <c r="Z17" s="108" t="s">
        <v>92</v>
      </c>
      <c r="AA17" s="99" t="s">
        <v>596</v>
      </c>
      <c r="AB17" s="108" t="s">
        <v>93</v>
      </c>
      <c r="AC17" s="108" t="s">
        <v>91</v>
      </c>
      <c r="AD17" s="108" t="s">
        <v>94</v>
      </c>
      <c r="AE17" s="215" t="s">
        <v>121</v>
      </c>
      <c r="AF17" s="238" t="s">
        <v>597</v>
      </c>
      <c r="AG17" s="215">
        <v>2023</v>
      </c>
      <c r="AH17" s="215" t="s">
        <v>116</v>
      </c>
      <c r="AI17" s="215" t="s">
        <v>96</v>
      </c>
      <c r="AJ17" s="108" t="s">
        <v>97</v>
      </c>
      <c r="AK17" s="107" t="s">
        <v>98</v>
      </c>
      <c r="AL17" s="172" t="s">
        <v>122</v>
      </c>
      <c r="AM17" s="49" t="s">
        <v>101</v>
      </c>
      <c r="AN17" s="217" t="s">
        <v>572</v>
      </c>
      <c r="AO17" s="172" t="s">
        <v>99</v>
      </c>
      <c r="AP17" s="172" t="s">
        <v>573</v>
      </c>
      <c r="AQ17" s="49" t="s">
        <v>101</v>
      </c>
      <c r="AR17" s="107" t="s">
        <v>123</v>
      </c>
      <c r="AS17" s="107" t="s">
        <v>574</v>
      </c>
      <c r="AT17" s="107" t="s">
        <v>124</v>
      </c>
    </row>
    <row r="18" spans="2:47" s="74" customFormat="1" ht="11.65" customHeight="1">
      <c r="B18" s="114"/>
      <c r="C18" s="69"/>
      <c r="D18" s="164">
        <f>SUM(D13:D17)</f>
        <v>1</v>
      </c>
      <c r="E18" s="69"/>
      <c r="F18" s="69"/>
      <c r="G18" s="69"/>
      <c r="H18" s="69"/>
      <c r="I18" s="69"/>
      <c r="J18" s="69"/>
      <c r="K18" s="69"/>
      <c r="L18" s="69"/>
      <c r="M18" s="69"/>
      <c r="N18" s="69"/>
      <c r="O18" s="69"/>
      <c r="P18" s="69"/>
      <c r="Q18" s="69"/>
      <c r="R18" s="69"/>
      <c r="S18" s="69"/>
      <c r="T18" s="69"/>
      <c r="U18" s="69"/>
      <c r="V18" s="69"/>
      <c r="W18" s="69"/>
      <c r="X18" s="69"/>
      <c r="Y18" s="69"/>
      <c r="Z18" s="114"/>
      <c r="AA18" s="73"/>
      <c r="AB18" s="69"/>
      <c r="AC18" s="69"/>
      <c r="AD18" s="69"/>
      <c r="AE18" s="69"/>
      <c r="AF18" s="73"/>
      <c r="AG18" s="73"/>
      <c r="AH18" s="73"/>
      <c r="AI18" s="69"/>
      <c r="AJ18" s="69"/>
      <c r="AK18" s="69"/>
      <c r="AL18" s="73"/>
      <c r="AM18" s="73"/>
      <c r="AN18" s="73"/>
      <c r="AO18" s="73"/>
      <c r="AP18" s="69"/>
      <c r="AQ18" s="69"/>
      <c r="AR18" s="73"/>
      <c r="AS18" s="73"/>
      <c r="AT18" s="73"/>
      <c r="AU18" s="73"/>
    </row>
    <row r="19" spans="2:47" s="74" customFormat="1" ht="11.65" customHeight="1">
      <c r="B19" s="114"/>
      <c r="C19" s="69"/>
      <c r="D19" s="164"/>
      <c r="E19" s="69"/>
      <c r="F19" s="69"/>
      <c r="G19" s="69"/>
      <c r="H19" s="69"/>
      <c r="I19" s="69"/>
      <c r="J19" s="69"/>
      <c r="K19" s="69"/>
      <c r="L19" s="69"/>
      <c r="M19" s="69"/>
      <c r="N19" s="69"/>
      <c r="O19" s="69"/>
      <c r="P19" s="69"/>
      <c r="Q19" s="69"/>
      <c r="R19" s="69"/>
      <c r="S19" s="69"/>
      <c r="T19" s="69"/>
      <c r="U19" s="69"/>
      <c r="V19" s="69"/>
      <c r="W19" s="69"/>
      <c r="X19" s="69"/>
      <c r="Y19" s="69"/>
      <c r="Z19" s="114"/>
      <c r="AA19" s="73"/>
      <c r="AB19" s="69"/>
      <c r="AC19" s="69"/>
      <c r="AD19" s="69"/>
      <c r="AE19" s="69"/>
      <c r="AF19" s="73"/>
      <c r="AG19" s="73"/>
      <c r="AH19" s="73"/>
      <c r="AI19" s="69"/>
      <c r="AJ19" s="69"/>
      <c r="AK19" s="69"/>
      <c r="AL19" s="73"/>
      <c r="AM19" s="73"/>
      <c r="AN19" s="73"/>
      <c r="AO19" s="73"/>
      <c r="AP19" s="69"/>
      <c r="AQ19" s="69"/>
      <c r="AR19" s="73"/>
      <c r="AS19" s="73"/>
      <c r="AT19" s="73"/>
      <c r="AU19" s="73"/>
    </row>
    <row r="20" spans="2:47" s="74" customFormat="1" ht="11.65" customHeight="1">
      <c r="B20" s="114"/>
      <c r="C20" s="165"/>
      <c r="D20" s="164"/>
      <c r="E20" s="69"/>
      <c r="F20" s="69"/>
      <c r="G20" s="69"/>
      <c r="H20" s="69"/>
      <c r="I20" s="69"/>
      <c r="J20" s="69"/>
      <c r="K20" s="69"/>
      <c r="L20" s="69"/>
      <c r="M20" s="69"/>
      <c r="N20" s="69"/>
      <c r="O20" s="69"/>
      <c r="P20" s="69"/>
      <c r="Q20" s="69"/>
      <c r="R20" s="69"/>
      <c r="S20" s="69"/>
      <c r="T20" s="69"/>
      <c r="U20" s="69"/>
      <c r="V20" s="69"/>
      <c r="W20" s="69"/>
      <c r="X20" s="69"/>
      <c r="Y20" s="69"/>
      <c r="Z20" s="114"/>
      <c r="AA20" s="73"/>
      <c r="AB20" s="69"/>
      <c r="AC20" s="69"/>
      <c r="AD20" s="69"/>
      <c r="AE20" s="69"/>
      <c r="AF20" s="73"/>
      <c r="AG20" s="73"/>
      <c r="AH20" s="73"/>
      <c r="AI20" s="69"/>
      <c r="AJ20" s="69"/>
      <c r="AK20" s="69"/>
      <c r="AL20" s="73"/>
      <c r="AM20" s="73"/>
      <c r="AN20" s="73"/>
      <c r="AO20" s="73"/>
      <c r="AP20" s="69"/>
      <c r="AQ20" s="69"/>
      <c r="AR20" s="73"/>
      <c r="AS20" s="73"/>
      <c r="AT20" s="73"/>
      <c r="AU20" s="73"/>
    </row>
    <row r="21" spans="2:47" s="74" customFormat="1" ht="11.65" customHeight="1">
      <c r="B21" s="114"/>
      <c r="C21" s="69"/>
      <c r="D21" s="164"/>
      <c r="E21" s="69"/>
      <c r="F21" s="69"/>
      <c r="G21" s="69"/>
      <c r="H21" s="69"/>
      <c r="I21" s="69"/>
      <c r="J21" s="69"/>
      <c r="K21" s="69"/>
      <c r="L21" s="69"/>
      <c r="M21" s="69"/>
      <c r="N21" s="69"/>
      <c r="O21" s="69"/>
      <c r="P21" s="69"/>
      <c r="Q21" s="69"/>
      <c r="R21" s="69"/>
      <c r="S21" s="69"/>
      <c r="T21" s="69"/>
      <c r="U21" s="69"/>
      <c r="V21" s="69"/>
      <c r="W21" s="69"/>
      <c r="X21" s="69"/>
      <c r="Y21" s="69"/>
      <c r="Z21" s="114"/>
      <c r="AA21" s="73"/>
      <c r="AB21" s="69"/>
      <c r="AC21" s="69"/>
      <c r="AD21" s="69"/>
      <c r="AE21" s="69"/>
      <c r="AF21" s="73"/>
      <c r="AG21" s="73"/>
      <c r="AH21" s="73"/>
      <c r="AI21" s="69"/>
      <c r="AJ21" s="69"/>
      <c r="AK21" s="69"/>
      <c r="AL21" s="73"/>
      <c r="AM21" s="73"/>
      <c r="AN21" s="73"/>
      <c r="AO21" s="73"/>
      <c r="AP21" s="69"/>
      <c r="AQ21" s="69"/>
      <c r="AR21" s="73"/>
      <c r="AS21" s="73"/>
      <c r="AT21" s="73"/>
      <c r="AU21" s="73"/>
    </row>
    <row r="22" spans="2:47" s="74" customFormat="1" ht="11.65" customHeight="1">
      <c r="B22" s="114"/>
      <c r="C22" s="69"/>
      <c r="D22" s="164"/>
      <c r="E22" s="69"/>
      <c r="F22" s="69"/>
      <c r="G22" s="69"/>
      <c r="H22" s="69"/>
      <c r="I22" s="69"/>
      <c r="J22" s="69"/>
      <c r="K22" s="69"/>
      <c r="L22" s="69"/>
      <c r="M22" s="69"/>
      <c r="N22" s="69"/>
      <c r="O22" s="69"/>
      <c r="P22" s="69"/>
      <c r="Q22" s="69"/>
      <c r="R22" s="69"/>
      <c r="S22" s="69"/>
      <c r="T22" s="69"/>
      <c r="U22" s="69"/>
      <c r="V22" s="69"/>
      <c r="W22" s="69"/>
      <c r="X22" s="69"/>
      <c r="Y22" s="69"/>
      <c r="Z22" s="114"/>
      <c r="AA22" s="73"/>
      <c r="AB22" s="69"/>
      <c r="AC22" s="69"/>
      <c r="AD22" s="69"/>
      <c r="AE22" s="69"/>
      <c r="AF22" s="73"/>
      <c r="AG22" s="73"/>
      <c r="AH22" s="73"/>
      <c r="AI22" s="69"/>
      <c r="AJ22" s="69"/>
      <c r="AK22" s="69"/>
      <c r="AL22" s="73"/>
      <c r="AM22" s="73"/>
      <c r="AN22" s="73"/>
      <c r="AO22" s="73"/>
      <c r="AP22" s="69"/>
      <c r="AQ22" s="69"/>
      <c r="AR22" s="73"/>
      <c r="AS22" s="73"/>
      <c r="AT22" s="73"/>
      <c r="AU22" s="73"/>
    </row>
    <row r="23" spans="2:47" s="74" customFormat="1" ht="11.65" customHeight="1">
      <c r="B23" s="114"/>
      <c r="C23" s="69"/>
      <c r="D23" s="164"/>
      <c r="E23" s="69"/>
      <c r="F23" s="69"/>
      <c r="G23" s="69"/>
      <c r="H23" s="69"/>
      <c r="I23" s="69"/>
      <c r="J23" s="69"/>
      <c r="K23" s="69"/>
      <c r="L23" s="69"/>
      <c r="M23" s="69"/>
      <c r="N23" s="69"/>
      <c r="O23" s="69"/>
      <c r="P23" s="69"/>
      <c r="Q23" s="69"/>
      <c r="R23" s="69"/>
      <c r="S23" s="69"/>
      <c r="T23" s="69"/>
      <c r="U23" s="69"/>
      <c r="V23" s="69"/>
      <c r="W23" s="69"/>
      <c r="X23" s="69"/>
      <c r="Y23" s="69"/>
      <c r="Z23" s="114"/>
      <c r="AA23" s="73"/>
      <c r="AB23" s="69"/>
      <c r="AC23" s="69"/>
      <c r="AD23" s="69"/>
      <c r="AE23" s="69"/>
      <c r="AF23" s="73"/>
      <c r="AG23" s="73"/>
      <c r="AH23" s="73"/>
      <c r="AI23" s="69"/>
      <c r="AJ23" s="69"/>
      <c r="AK23" s="69"/>
      <c r="AL23" s="73"/>
      <c r="AM23" s="73"/>
      <c r="AN23" s="73"/>
      <c r="AO23" s="73"/>
      <c r="AP23" s="69"/>
      <c r="AQ23" s="69"/>
      <c r="AR23" s="73"/>
      <c r="AS23" s="73"/>
      <c r="AT23" s="73"/>
      <c r="AU23" s="73"/>
    </row>
    <row r="24" spans="2:47" s="74" customFormat="1" ht="11.65" customHeight="1">
      <c r="B24" s="114"/>
      <c r="C24" s="69"/>
      <c r="D24" s="164"/>
      <c r="E24" s="69"/>
      <c r="F24" s="69"/>
      <c r="G24" s="69"/>
      <c r="H24" s="69"/>
      <c r="I24" s="69"/>
      <c r="J24" s="69"/>
      <c r="K24" s="69"/>
      <c r="L24" s="69"/>
      <c r="M24" s="69"/>
      <c r="N24" s="69"/>
      <c r="O24" s="69"/>
      <c r="P24" s="69"/>
      <c r="Q24" s="69"/>
      <c r="R24" s="69"/>
      <c r="S24" s="69"/>
      <c r="T24" s="69"/>
      <c r="U24" s="69"/>
      <c r="V24" s="69"/>
      <c r="W24" s="69"/>
      <c r="X24" s="69"/>
      <c r="Y24" s="69"/>
      <c r="Z24" s="114"/>
      <c r="AA24" s="73"/>
      <c r="AB24" s="69"/>
      <c r="AC24" s="69"/>
      <c r="AD24" s="69"/>
      <c r="AE24" s="69"/>
      <c r="AF24" s="73"/>
      <c r="AG24" s="73"/>
      <c r="AH24" s="73"/>
      <c r="AI24" s="69"/>
      <c r="AJ24" s="69"/>
      <c r="AK24" s="69"/>
      <c r="AL24" s="73"/>
      <c r="AM24" s="73"/>
      <c r="AN24" s="73"/>
      <c r="AO24" s="73"/>
      <c r="AP24" s="69"/>
      <c r="AQ24" s="69"/>
      <c r="AR24" s="73"/>
      <c r="AS24" s="73"/>
      <c r="AT24" s="73"/>
      <c r="AU24" s="73"/>
    </row>
    <row r="25" spans="2:47" s="74" customFormat="1" ht="11.65" customHeight="1">
      <c r="B25" s="114"/>
      <c r="C25" s="69"/>
      <c r="D25" s="164"/>
      <c r="E25" s="69"/>
      <c r="F25" s="69"/>
      <c r="G25" s="69"/>
      <c r="H25" s="69"/>
      <c r="I25" s="69"/>
      <c r="J25" s="69"/>
      <c r="K25" s="69"/>
      <c r="L25" s="69"/>
      <c r="M25" s="69"/>
      <c r="N25" s="69"/>
      <c r="O25" s="69"/>
      <c r="P25" s="69"/>
      <c r="Q25" s="69"/>
      <c r="R25" s="69"/>
      <c r="S25" s="69"/>
      <c r="T25" s="69"/>
      <c r="U25" s="69"/>
      <c r="V25" s="69"/>
      <c r="W25" s="69"/>
      <c r="X25" s="69"/>
      <c r="Y25" s="69"/>
      <c r="Z25" s="114"/>
      <c r="AA25" s="73"/>
      <c r="AB25" s="69"/>
      <c r="AC25" s="69"/>
      <c r="AD25" s="69"/>
      <c r="AE25" s="69"/>
      <c r="AF25" s="73"/>
      <c r="AG25" s="73"/>
      <c r="AH25" s="73"/>
      <c r="AI25" s="69"/>
      <c r="AJ25" s="69"/>
      <c r="AK25" s="69"/>
      <c r="AL25" s="73"/>
      <c r="AM25" s="73"/>
      <c r="AN25" s="73"/>
      <c r="AO25" s="73"/>
      <c r="AP25" s="69"/>
      <c r="AQ25" s="69"/>
      <c r="AR25" s="73"/>
      <c r="AS25" s="73"/>
      <c r="AT25" s="73"/>
      <c r="AU25" s="73"/>
    </row>
    <row r="26" spans="2:47" s="74" customFormat="1" ht="11.65" customHeight="1">
      <c r="B26" s="114"/>
      <c r="C26" s="69"/>
      <c r="D26" s="164"/>
      <c r="E26" s="69"/>
      <c r="F26" s="69"/>
      <c r="G26" s="69"/>
      <c r="H26" s="69"/>
      <c r="I26" s="69"/>
      <c r="J26" s="69"/>
      <c r="K26" s="69"/>
      <c r="L26" s="69"/>
      <c r="M26" s="69"/>
      <c r="N26" s="69"/>
      <c r="O26" s="69"/>
      <c r="P26" s="69"/>
      <c r="Q26" s="69"/>
      <c r="R26" s="69"/>
      <c r="S26" s="69"/>
      <c r="T26" s="69"/>
      <c r="U26" s="69"/>
      <c r="V26" s="69"/>
      <c r="W26" s="69"/>
      <c r="X26" s="69"/>
      <c r="Y26" s="69"/>
      <c r="Z26" s="114"/>
      <c r="AA26" s="73"/>
      <c r="AB26" s="69"/>
      <c r="AC26" s="69"/>
      <c r="AD26" s="69"/>
      <c r="AE26" s="69"/>
      <c r="AF26" s="73"/>
      <c r="AG26" s="73"/>
      <c r="AH26" s="73"/>
      <c r="AI26" s="69"/>
      <c r="AJ26" s="69"/>
      <c r="AK26" s="69"/>
      <c r="AL26" s="73"/>
      <c r="AM26" s="73"/>
      <c r="AN26" s="73"/>
      <c r="AO26" s="73"/>
      <c r="AP26" s="69"/>
      <c r="AQ26" s="69"/>
      <c r="AR26" s="73"/>
      <c r="AS26" s="73"/>
      <c r="AT26" s="73"/>
      <c r="AU26" s="73"/>
    </row>
    <row r="27" spans="2:47" s="74" customFormat="1" ht="14.1" customHeight="1">
      <c r="B27" s="114"/>
      <c r="C27" s="69"/>
      <c r="D27" s="164"/>
      <c r="E27" s="69"/>
      <c r="F27" s="69"/>
      <c r="G27" s="69"/>
      <c r="H27" s="69"/>
      <c r="I27" s="69"/>
      <c r="J27" s="69"/>
      <c r="K27" s="69"/>
      <c r="L27" s="69"/>
      <c r="M27" s="69"/>
      <c r="N27" s="69"/>
      <c r="O27" s="69"/>
      <c r="P27" s="69"/>
      <c r="Q27" s="69"/>
      <c r="R27" s="69"/>
      <c r="S27" s="69"/>
      <c r="T27" s="69"/>
      <c r="U27" s="69"/>
      <c r="V27" s="69"/>
      <c r="W27" s="69"/>
      <c r="X27" s="69"/>
      <c r="Y27" s="69"/>
      <c r="Z27" s="114"/>
      <c r="AA27" s="73"/>
      <c r="AB27" s="69"/>
      <c r="AC27" s="69"/>
      <c r="AD27" s="69"/>
      <c r="AE27" s="69"/>
      <c r="AF27" s="73"/>
      <c r="AG27" s="73"/>
      <c r="AH27" s="73"/>
      <c r="AI27" s="69"/>
      <c r="AJ27" s="69"/>
      <c r="AK27" s="69"/>
      <c r="AL27" s="73"/>
      <c r="AM27" s="73"/>
      <c r="AN27" s="73"/>
      <c r="AO27" s="73"/>
      <c r="AP27" s="69"/>
      <c r="AQ27" s="69"/>
      <c r="AR27" s="73"/>
      <c r="AS27" s="73"/>
      <c r="AT27" s="73"/>
      <c r="AU27" s="73"/>
    </row>
    <row r="28" spans="2:47" s="74" customFormat="1" ht="11.65" customHeight="1">
      <c r="B28" s="114"/>
      <c r="C28"/>
      <c r="D28" s="164"/>
      <c r="E28" s="69"/>
      <c r="F28" s="69"/>
      <c r="G28" s="69"/>
      <c r="H28" s="69"/>
      <c r="I28" s="69"/>
      <c r="J28" s="69"/>
      <c r="K28" s="69"/>
      <c r="L28" s="69"/>
      <c r="M28" s="69"/>
      <c r="N28" s="69"/>
      <c r="O28" s="69"/>
      <c r="P28" s="69"/>
      <c r="Q28" s="69"/>
      <c r="R28" s="69"/>
      <c r="S28" s="69"/>
      <c r="T28" s="69"/>
      <c r="U28" s="69"/>
      <c r="V28" s="69"/>
      <c r="W28" s="69"/>
      <c r="X28" s="69"/>
      <c r="Y28" s="69"/>
      <c r="Z28" s="114"/>
      <c r="AA28" s="73"/>
      <c r="AB28" s="69"/>
      <c r="AC28" s="69"/>
      <c r="AD28" s="69"/>
      <c r="AE28" s="69"/>
      <c r="AF28" s="73"/>
      <c r="AG28" s="73"/>
      <c r="AH28" s="73"/>
      <c r="AI28" s="69"/>
      <c r="AJ28" s="69"/>
      <c r="AK28" s="69"/>
      <c r="AL28" s="73"/>
      <c r="AM28" s="73"/>
      <c r="AN28" s="73"/>
      <c r="AO28" s="73"/>
      <c r="AP28" s="69"/>
      <c r="AQ28" s="69"/>
      <c r="AR28" s="73"/>
      <c r="AS28" s="73"/>
      <c r="AT28" s="73"/>
      <c r="AU28" s="73"/>
    </row>
    <row r="29" spans="2:47" s="74" customFormat="1" ht="11.65" customHeight="1">
      <c r="B29" s="114"/>
      <c r="C29" s="69"/>
      <c r="D29" s="164"/>
      <c r="E29" s="69"/>
      <c r="F29" s="69"/>
      <c r="G29" s="69"/>
      <c r="H29" s="69"/>
      <c r="I29" s="69"/>
      <c r="J29" s="69"/>
      <c r="K29" s="69"/>
      <c r="L29" s="69"/>
      <c r="M29" s="69"/>
      <c r="N29" s="69"/>
      <c r="O29" s="69"/>
      <c r="P29" s="69"/>
      <c r="Q29" s="69"/>
      <c r="R29" s="69"/>
      <c r="S29" s="69"/>
      <c r="T29" s="69"/>
      <c r="U29" s="69"/>
      <c r="V29" s="69"/>
      <c r="W29" s="69"/>
      <c r="X29" s="69"/>
      <c r="Y29" s="69"/>
      <c r="Z29" s="114"/>
      <c r="AA29" s="73"/>
      <c r="AB29" s="69"/>
      <c r="AC29" s="69"/>
      <c r="AD29" s="69"/>
      <c r="AE29" s="69"/>
      <c r="AF29" s="73"/>
      <c r="AG29" s="73"/>
      <c r="AH29" s="73"/>
      <c r="AI29" s="69"/>
      <c r="AJ29" s="69"/>
      <c r="AK29" s="69"/>
      <c r="AL29" s="73"/>
      <c r="AM29" s="73"/>
      <c r="AN29" s="73"/>
      <c r="AO29" s="73"/>
      <c r="AP29" s="69"/>
      <c r="AQ29" s="69"/>
      <c r="AR29" s="73"/>
      <c r="AS29" s="73"/>
      <c r="AT29" s="73"/>
      <c r="AU29" s="73"/>
    </row>
    <row r="30" spans="2:47" s="74" customFormat="1" ht="11.65" customHeight="1">
      <c r="B30" s="114"/>
      <c r="C30" s="69"/>
      <c r="D30" s="164"/>
      <c r="E30" s="69"/>
      <c r="F30" s="69"/>
      <c r="G30" s="69"/>
      <c r="H30" s="69"/>
      <c r="I30" s="69"/>
      <c r="J30" s="69"/>
      <c r="K30" s="69"/>
      <c r="L30" s="69"/>
      <c r="M30" s="69"/>
      <c r="N30" s="69"/>
      <c r="O30" s="69"/>
      <c r="P30" s="69"/>
      <c r="Q30" s="69"/>
      <c r="R30" s="69"/>
      <c r="S30" s="69"/>
      <c r="T30" s="69"/>
      <c r="U30" s="69"/>
      <c r="V30" s="69"/>
      <c r="W30" s="69"/>
      <c r="X30" s="69"/>
      <c r="Y30" s="69"/>
      <c r="Z30" s="114"/>
      <c r="AA30" s="73"/>
      <c r="AB30" s="69"/>
      <c r="AC30" s="69"/>
      <c r="AD30" s="69"/>
      <c r="AE30" s="69"/>
      <c r="AF30" s="73"/>
      <c r="AG30" s="73"/>
      <c r="AH30" s="73"/>
      <c r="AI30" s="69"/>
      <c r="AJ30" s="69"/>
      <c r="AK30" s="69"/>
      <c r="AL30" s="73"/>
      <c r="AM30" s="73"/>
      <c r="AN30" s="73"/>
      <c r="AO30" s="73"/>
      <c r="AP30" s="69"/>
      <c r="AQ30" s="69"/>
      <c r="AR30" s="73"/>
      <c r="AS30" s="73"/>
      <c r="AT30" s="73"/>
      <c r="AU30" s="73"/>
    </row>
    <row r="31" spans="2:47" s="74" customFormat="1" ht="11.65" customHeight="1">
      <c r="B31" s="114"/>
      <c r="C31" s="69"/>
      <c r="D31" s="164"/>
      <c r="E31" s="69"/>
      <c r="F31" s="69"/>
      <c r="G31" s="69"/>
      <c r="H31" s="69"/>
      <c r="I31" s="69"/>
      <c r="J31" s="69"/>
      <c r="K31" s="69"/>
      <c r="L31" s="69"/>
      <c r="M31" s="69"/>
      <c r="N31" s="69"/>
      <c r="O31" s="69"/>
      <c r="P31" s="69"/>
      <c r="Q31" s="69"/>
      <c r="R31" s="69"/>
      <c r="S31" s="69"/>
      <c r="T31" s="69"/>
      <c r="U31" s="69"/>
      <c r="V31" s="69"/>
      <c r="W31" s="69"/>
      <c r="X31" s="69"/>
      <c r="Y31" s="69"/>
      <c r="Z31" s="114"/>
      <c r="AA31" s="73"/>
      <c r="AB31" s="69"/>
      <c r="AC31" s="69"/>
      <c r="AD31" s="69"/>
      <c r="AE31" s="69"/>
      <c r="AF31" s="73"/>
      <c r="AG31" s="73"/>
      <c r="AH31" s="73"/>
      <c r="AI31" s="69"/>
      <c r="AJ31" s="69"/>
      <c r="AK31" s="69"/>
      <c r="AL31" s="73"/>
      <c r="AM31" s="73"/>
      <c r="AN31" s="73"/>
      <c r="AO31" s="73"/>
      <c r="AP31" s="69"/>
      <c r="AQ31" s="69"/>
      <c r="AR31" s="73"/>
      <c r="AS31" s="73"/>
      <c r="AT31" s="73"/>
      <c r="AU31" s="73"/>
    </row>
    <row r="32" spans="2:47" s="74" customFormat="1" ht="11.65" customHeight="1">
      <c r="B32" s="114"/>
      <c r="C32" s="69"/>
      <c r="D32" s="164"/>
      <c r="E32" s="69"/>
      <c r="F32" s="69"/>
      <c r="G32" s="69"/>
      <c r="H32" s="69"/>
      <c r="I32" s="69"/>
      <c r="J32" s="69"/>
      <c r="K32" s="69"/>
      <c r="L32" s="69"/>
      <c r="M32" s="69"/>
      <c r="N32" s="69"/>
      <c r="O32" s="69"/>
      <c r="P32" s="69"/>
      <c r="Q32" s="69"/>
      <c r="R32" s="69"/>
      <c r="S32" s="69"/>
      <c r="T32" s="69"/>
      <c r="U32" s="69"/>
      <c r="V32" s="69"/>
      <c r="W32" s="69"/>
      <c r="X32" s="69"/>
      <c r="Y32" s="69"/>
      <c r="Z32" s="114"/>
      <c r="AA32" s="73"/>
      <c r="AB32" s="69"/>
      <c r="AC32" s="69"/>
      <c r="AD32" s="69"/>
      <c r="AE32" s="69"/>
      <c r="AF32" s="73"/>
      <c r="AG32" s="73"/>
      <c r="AH32" s="73"/>
      <c r="AI32" s="69"/>
      <c r="AJ32" s="69"/>
      <c r="AK32" s="69"/>
      <c r="AL32" s="73"/>
      <c r="AM32" s="73"/>
      <c r="AN32" s="73"/>
      <c r="AO32" s="73"/>
      <c r="AP32" s="69"/>
      <c r="AQ32" s="69"/>
      <c r="AR32" s="73"/>
      <c r="AS32" s="73"/>
      <c r="AT32" s="73"/>
      <c r="AU32" s="73"/>
    </row>
    <row r="33" spans="2:47" s="74" customFormat="1" ht="12.6" customHeight="1">
      <c r="B33" s="114"/>
      <c r="C33" s="69"/>
      <c r="D33" s="164"/>
      <c r="E33" s="69"/>
      <c r="F33" s="69"/>
      <c r="G33" s="69"/>
      <c r="H33" s="69"/>
      <c r="I33" s="69"/>
      <c r="J33" s="69"/>
      <c r="K33" s="69"/>
      <c r="L33" s="69"/>
      <c r="M33" s="69"/>
      <c r="N33" s="69"/>
      <c r="O33" s="69"/>
      <c r="P33" s="69"/>
      <c r="Q33" s="69"/>
      <c r="R33" s="69"/>
      <c r="S33" s="69"/>
      <c r="T33" s="69"/>
      <c r="U33" s="69"/>
      <c r="V33" s="69"/>
      <c r="W33" s="69"/>
      <c r="X33" s="69"/>
      <c r="Y33" s="69"/>
      <c r="Z33" s="114"/>
      <c r="AA33" s="73"/>
      <c r="AB33" s="69"/>
      <c r="AC33" s="69"/>
      <c r="AD33" s="69"/>
      <c r="AE33" s="69"/>
      <c r="AF33" s="73"/>
      <c r="AG33" s="73"/>
      <c r="AH33" s="73"/>
      <c r="AI33" s="69"/>
      <c r="AJ33" s="69"/>
      <c r="AK33" s="69"/>
      <c r="AL33" s="73"/>
      <c r="AM33" s="73"/>
      <c r="AN33" s="73"/>
      <c r="AO33" s="73"/>
      <c r="AP33" s="69"/>
      <c r="AQ33" s="69"/>
      <c r="AR33" s="73"/>
      <c r="AS33" s="73"/>
      <c r="AT33" s="73"/>
      <c r="AU33" s="73"/>
    </row>
    <row r="34" spans="2:47" s="74" customFormat="1" ht="12.6" customHeight="1">
      <c r="B34" s="114"/>
      <c r="C34" s="69"/>
      <c r="D34" s="164"/>
      <c r="E34" s="69"/>
      <c r="F34" s="69"/>
      <c r="G34" s="69"/>
      <c r="H34" s="69"/>
      <c r="I34" s="69"/>
      <c r="J34" s="69"/>
      <c r="K34" s="69"/>
      <c r="L34" s="69"/>
      <c r="M34" s="69"/>
      <c r="N34" s="69"/>
      <c r="O34" s="69"/>
      <c r="P34" s="69"/>
      <c r="Q34" s="69"/>
      <c r="R34" s="69"/>
      <c r="S34" s="69"/>
      <c r="T34" s="69"/>
      <c r="U34" s="69"/>
      <c r="V34" s="69"/>
      <c r="W34" s="69"/>
      <c r="X34" s="69"/>
      <c r="Y34" s="69"/>
      <c r="Z34" s="114"/>
      <c r="AA34" s="73"/>
      <c r="AB34" s="69"/>
      <c r="AC34" s="69"/>
      <c r="AD34" s="69"/>
      <c r="AE34" s="69"/>
      <c r="AF34" s="73"/>
      <c r="AG34" s="73"/>
      <c r="AH34" s="73"/>
      <c r="AI34" s="69"/>
      <c r="AJ34" s="69"/>
      <c r="AK34" s="69"/>
      <c r="AL34" s="73"/>
      <c r="AM34" s="73"/>
      <c r="AN34" s="73"/>
      <c r="AO34" s="73"/>
      <c r="AP34" s="69"/>
      <c r="AQ34" s="69"/>
      <c r="AR34" s="73"/>
      <c r="AS34" s="73"/>
      <c r="AT34" s="73"/>
      <c r="AU34" s="73"/>
    </row>
    <row r="35" spans="2:47" s="74" customFormat="1" ht="11.65" customHeight="1">
      <c r="B35" s="114"/>
      <c r="C35" s="69"/>
      <c r="D35" s="164"/>
      <c r="E35" s="69"/>
      <c r="F35" s="69"/>
      <c r="G35" s="69"/>
      <c r="H35" s="69"/>
      <c r="I35" s="69"/>
      <c r="J35" s="69"/>
      <c r="K35" s="69"/>
      <c r="L35" s="69"/>
      <c r="M35" s="69"/>
      <c r="N35" s="69"/>
      <c r="O35" s="69"/>
      <c r="P35" s="69"/>
      <c r="Q35" s="69"/>
      <c r="R35" s="69"/>
      <c r="S35" s="69"/>
      <c r="T35" s="69"/>
      <c r="U35" s="69"/>
      <c r="V35" s="69"/>
      <c r="W35" s="69"/>
      <c r="X35" s="69"/>
      <c r="Y35" s="69"/>
      <c r="Z35" s="114"/>
      <c r="AA35" s="73"/>
      <c r="AB35" s="69"/>
      <c r="AC35" s="69"/>
      <c r="AD35" s="69"/>
      <c r="AE35" s="69"/>
      <c r="AF35" s="73"/>
      <c r="AG35" s="73"/>
      <c r="AH35" s="73"/>
      <c r="AI35" s="69"/>
      <c r="AJ35" s="69"/>
      <c r="AK35" s="69"/>
      <c r="AL35" s="73"/>
      <c r="AM35" s="73"/>
      <c r="AN35" s="73"/>
      <c r="AO35" s="73"/>
      <c r="AP35" s="69"/>
      <c r="AQ35" s="69"/>
      <c r="AR35" s="73"/>
      <c r="AS35" s="73"/>
      <c r="AT35" s="73"/>
      <c r="AU35" s="73"/>
    </row>
    <row r="36" spans="2:47" s="74" customFormat="1" ht="11.65" customHeight="1">
      <c r="B36" s="114"/>
      <c r="C36" s="69"/>
      <c r="D36" s="164"/>
      <c r="E36" s="69"/>
      <c r="F36" s="69"/>
      <c r="G36" s="69"/>
      <c r="H36" s="69"/>
      <c r="I36" s="69"/>
      <c r="J36" s="69"/>
      <c r="K36" s="69"/>
      <c r="L36" s="69"/>
      <c r="M36" s="69"/>
      <c r="N36" s="69"/>
      <c r="O36" s="69"/>
      <c r="P36" s="69"/>
      <c r="Q36" s="69"/>
      <c r="R36" s="69"/>
      <c r="S36" s="69"/>
      <c r="T36" s="69"/>
      <c r="U36" s="69"/>
      <c r="V36" s="69"/>
      <c r="W36" s="69"/>
      <c r="X36" s="69"/>
      <c r="Y36" s="69"/>
      <c r="Z36" s="114"/>
      <c r="AA36" s="73"/>
      <c r="AB36" s="69"/>
      <c r="AC36" s="69"/>
      <c r="AD36" s="69"/>
      <c r="AE36" s="69"/>
      <c r="AF36" s="73"/>
      <c r="AG36" s="73"/>
      <c r="AH36" s="73"/>
      <c r="AI36" s="69"/>
      <c r="AJ36" s="69"/>
      <c r="AK36" s="69"/>
      <c r="AL36" s="73"/>
      <c r="AM36" s="73"/>
      <c r="AN36" s="73"/>
      <c r="AO36" s="73"/>
      <c r="AP36" s="69"/>
      <c r="AQ36" s="69"/>
      <c r="AR36" s="73"/>
      <c r="AS36" s="73"/>
      <c r="AT36" s="73"/>
      <c r="AU36" s="73"/>
    </row>
    <row r="37" spans="2:47" s="74" customFormat="1" ht="14.1" customHeight="1">
      <c r="C37" s="73"/>
      <c r="D37" s="73"/>
      <c r="E37" s="73"/>
      <c r="F37" s="73"/>
      <c r="G37" s="73"/>
      <c r="H37" s="73"/>
      <c r="I37" s="73"/>
      <c r="J37" s="73"/>
      <c r="K37" s="73"/>
      <c r="L37" s="73"/>
      <c r="M37" s="73"/>
      <c r="N37" s="73"/>
      <c r="O37" s="73"/>
      <c r="P37" s="73"/>
      <c r="Q37" s="73"/>
      <c r="R37" s="73"/>
      <c r="S37" s="73"/>
      <c r="T37" s="73"/>
      <c r="U37" s="73"/>
      <c r="V37" s="73"/>
      <c r="W37" s="73"/>
      <c r="X37" s="73"/>
      <c r="Y37" s="73"/>
      <c r="Z37" s="114"/>
      <c r="AA37" s="73"/>
      <c r="AB37" s="69"/>
      <c r="AC37" s="69"/>
      <c r="AD37" s="69"/>
      <c r="AE37" s="69"/>
      <c r="AF37" s="73"/>
      <c r="AG37" s="73"/>
      <c r="AH37" s="73"/>
      <c r="AI37" s="69"/>
      <c r="AJ37" s="69"/>
      <c r="AK37" s="69"/>
      <c r="AL37" s="73"/>
      <c r="AM37" s="73"/>
      <c r="AN37" s="73"/>
      <c r="AO37" s="73"/>
      <c r="AP37" s="69"/>
      <c r="AQ37" s="69"/>
      <c r="AR37" s="73"/>
      <c r="AS37" s="73"/>
      <c r="AT37" s="73"/>
      <c r="AU37" s="73"/>
    </row>
    <row r="38" spans="2:47" s="74" customFormat="1" ht="11.65" customHeight="1">
      <c r="C38" s="73"/>
      <c r="D38" s="73"/>
      <c r="E38" s="73"/>
      <c r="F38" s="73"/>
      <c r="G38" s="73"/>
      <c r="H38" s="73"/>
      <c r="I38" s="73"/>
      <c r="J38" s="73"/>
      <c r="K38" s="73"/>
      <c r="L38" s="73"/>
      <c r="M38" s="73"/>
      <c r="N38" s="73"/>
      <c r="O38" s="73"/>
      <c r="P38" s="73"/>
      <c r="Q38" s="73"/>
      <c r="R38" s="73"/>
      <c r="S38" s="73"/>
      <c r="T38" s="73"/>
      <c r="U38" s="73"/>
      <c r="V38" s="73"/>
      <c r="W38" s="73"/>
      <c r="X38" s="73"/>
      <c r="Y38" s="73"/>
      <c r="Z38" s="114"/>
      <c r="AA38" s="73"/>
      <c r="AB38" s="69"/>
      <c r="AC38" s="69"/>
      <c r="AD38" s="69"/>
      <c r="AE38" s="69"/>
      <c r="AF38" s="73"/>
      <c r="AG38" s="73"/>
      <c r="AH38" s="73"/>
      <c r="AI38" s="69"/>
      <c r="AJ38" s="69"/>
      <c r="AK38" s="69"/>
      <c r="AL38" s="73"/>
      <c r="AM38" s="73"/>
      <c r="AN38" s="73"/>
      <c r="AO38" s="73"/>
      <c r="AP38" s="69"/>
      <c r="AQ38" s="69"/>
      <c r="AR38" s="73"/>
      <c r="AS38" s="73"/>
      <c r="AT38" s="73"/>
      <c r="AU38" s="73"/>
    </row>
    <row r="39" spans="2:47" s="74" customFormat="1" ht="11.65" customHeight="1">
      <c r="C39" s="73"/>
      <c r="D39" s="73"/>
      <c r="E39" s="73"/>
      <c r="F39" s="73"/>
      <c r="G39" s="73"/>
      <c r="H39" s="73"/>
      <c r="I39" s="73"/>
      <c r="J39" s="73"/>
      <c r="K39" s="73"/>
      <c r="L39" s="73"/>
      <c r="M39" s="73"/>
      <c r="N39" s="73"/>
      <c r="O39" s="73"/>
      <c r="P39" s="73"/>
      <c r="Q39" s="73"/>
      <c r="R39" s="73"/>
      <c r="S39" s="73"/>
      <c r="T39" s="73"/>
      <c r="U39" s="73"/>
      <c r="V39" s="73"/>
      <c r="W39" s="73"/>
      <c r="X39" s="73"/>
      <c r="Y39" s="73"/>
      <c r="Z39" s="114"/>
      <c r="AA39" s="73"/>
      <c r="AB39" s="69"/>
      <c r="AC39" s="69"/>
      <c r="AD39" s="69"/>
      <c r="AE39" s="69"/>
      <c r="AF39" s="73"/>
      <c r="AG39" s="73"/>
      <c r="AH39" s="73"/>
      <c r="AI39" s="69"/>
      <c r="AJ39" s="69"/>
      <c r="AK39" s="69"/>
      <c r="AL39" s="73"/>
      <c r="AM39" s="73"/>
      <c r="AN39" s="73"/>
      <c r="AO39" s="73"/>
      <c r="AP39" s="69"/>
      <c r="AQ39" s="69"/>
      <c r="AR39" s="73"/>
      <c r="AS39" s="73"/>
      <c r="AT39" s="73"/>
      <c r="AU39" s="73"/>
    </row>
    <row r="40" spans="2:47" s="74" customFormat="1" ht="11.65" customHeight="1">
      <c r="C40" s="73"/>
      <c r="D40" s="73"/>
      <c r="E40" s="73"/>
      <c r="F40" s="73"/>
      <c r="G40" s="73"/>
      <c r="H40" s="73"/>
      <c r="I40" s="73"/>
      <c r="J40" s="73"/>
      <c r="K40" s="73"/>
      <c r="L40" s="73"/>
      <c r="M40" s="73"/>
      <c r="N40" s="73"/>
      <c r="O40" s="73"/>
      <c r="P40" s="73"/>
      <c r="Q40" s="73"/>
      <c r="R40" s="73"/>
      <c r="S40" s="73"/>
      <c r="T40" s="73"/>
      <c r="U40" s="73"/>
      <c r="V40" s="73"/>
      <c r="W40" s="73"/>
      <c r="X40" s="73"/>
      <c r="Y40" s="73"/>
      <c r="Z40" s="114"/>
      <c r="AA40" s="73"/>
      <c r="AB40" s="69"/>
      <c r="AC40" s="69"/>
      <c r="AD40" s="69"/>
      <c r="AE40" s="69"/>
      <c r="AF40" s="73"/>
      <c r="AG40" s="73"/>
      <c r="AH40" s="73"/>
      <c r="AI40" s="69"/>
      <c r="AJ40" s="69"/>
      <c r="AK40" s="69"/>
      <c r="AL40" s="73"/>
      <c r="AM40" s="73"/>
      <c r="AN40" s="73"/>
      <c r="AO40" s="73"/>
      <c r="AP40" s="69"/>
      <c r="AQ40" s="69"/>
      <c r="AR40" s="73"/>
      <c r="AS40" s="73"/>
      <c r="AT40" s="73"/>
      <c r="AU40" s="73"/>
    </row>
  </sheetData>
  <sheetProtection selectLockedCells="1" selectUnlockedCells="1"/>
  <mergeCells count="47">
    <mergeCell ref="C2:Q4"/>
    <mergeCell ref="R2:AI4"/>
    <mergeCell ref="B8:C8"/>
    <mergeCell ref="C5:Q6"/>
    <mergeCell ref="B9:AT9"/>
    <mergeCell ref="B2:B6"/>
    <mergeCell ref="D8:AL8"/>
    <mergeCell ref="AN8:AT8"/>
    <mergeCell ref="B7:C7"/>
    <mergeCell ref="D7:Z7"/>
    <mergeCell ref="AJ2:AT2"/>
    <mergeCell ref="AJ3:AT3"/>
    <mergeCell ref="AJ4:AT4"/>
    <mergeCell ref="E10:T10"/>
    <mergeCell ref="U10:AT10"/>
    <mergeCell ref="AT11:AT12"/>
    <mergeCell ref="R5:AI6"/>
    <mergeCell ref="AJ5:AT6"/>
    <mergeCell ref="AM7:AT7"/>
    <mergeCell ref="AA7:AB7"/>
    <mergeCell ref="AC7:AJ7"/>
    <mergeCell ref="AK7:AL7"/>
    <mergeCell ref="AR11:AR12"/>
    <mergeCell ref="X11:Y11"/>
    <mergeCell ref="K11:M11"/>
    <mergeCell ref="N11:P11"/>
    <mergeCell ref="Q11:S11"/>
    <mergeCell ref="W11:W12"/>
    <mergeCell ref="B11:B12"/>
    <mergeCell ref="C11:C12"/>
    <mergeCell ref="D11:D12"/>
    <mergeCell ref="E11:G11"/>
    <mergeCell ref="H11:J11"/>
    <mergeCell ref="B10:D10"/>
    <mergeCell ref="AS11:AS12"/>
    <mergeCell ref="Z11:Z12"/>
    <mergeCell ref="AA11:AA12"/>
    <mergeCell ref="AB11:AB12"/>
    <mergeCell ref="AC11:AC12"/>
    <mergeCell ref="AD11:AD12"/>
    <mergeCell ref="AE11:AE12"/>
    <mergeCell ref="AF11:AH11"/>
    <mergeCell ref="AI11:AI12"/>
    <mergeCell ref="AJ11:AJ12"/>
    <mergeCell ref="AK11:AQ11"/>
    <mergeCell ref="U11:U12"/>
    <mergeCell ref="V11:V12"/>
  </mergeCells>
  <conditionalFormatting sqref="G13:G17">
    <cfRule type="cellIs" dxfId="1075" priority="81" stopIfTrue="1" operator="between">
      <formula>0.9</formula>
      <formula>1.05</formula>
    </cfRule>
    <cfRule type="cellIs" dxfId="1074" priority="82" stopIfTrue="1" operator="between">
      <formula>0.7</formula>
      <formula>0.8999</formula>
    </cfRule>
    <cfRule type="cellIs" dxfId="1073" priority="83" stopIfTrue="1" operator="between">
      <formula>0</formula>
      <formula>0.699</formula>
    </cfRule>
    <cfRule type="cellIs" dxfId="1072" priority="84" stopIfTrue="1" operator="greaterThan">
      <formula>1.05</formula>
    </cfRule>
  </conditionalFormatting>
  <conditionalFormatting sqref="G13:G17">
    <cfRule type="cellIs" dxfId="1071" priority="62" stopIfTrue="1" operator="between">
      <formula>0.9</formula>
      <formula>1.05</formula>
    </cfRule>
    <cfRule type="cellIs" dxfId="1070" priority="63" stopIfTrue="1" operator="between">
      <formula>0.7</formula>
      <formula>0.8999</formula>
    </cfRule>
    <cfRule type="cellIs" dxfId="1069" priority="64" stopIfTrue="1" operator="between">
      <formula>0</formula>
      <formula>0.699</formula>
    </cfRule>
    <cfRule type="cellIs" dxfId="1068" priority="65" stopIfTrue="1" operator="greaterThan">
      <formula>1.05</formula>
    </cfRule>
  </conditionalFormatting>
  <conditionalFormatting sqref="S13:S17">
    <cfRule type="cellIs" dxfId="1067" priority="23" stopIfTrue="1" operator="between">
      <formula>0.9</formula>
      <formula>1.05</formula>
    </cfRule>
    <cfRule type="cellIs" dxfId="1066" priority="24" stopIfTrue="1" operator="between">
      <formula>0.7</formula>
      <formula>0.8999</formula>
    </cfRule>
    <cfRule type="cellIs" dxfId="1065" priority="25" stopIfTrue="1" operator="between">
      <formula>0</formula>
      <formula>0.699</formula>
    </cfRule>
    <cfRule type="cellIs" dxfId="1064" priority="26" stopIfTrue="1" operator="greaterThan">
      <formula>1.05</formula>
    </cfRule>
  </conditionalFormatting>
  <conditionalFormatting sqref="P13:P17">
    <cfRule type="cellIs" dxfId="1063" priority="36" stopIfTrue="1" operator="between">
      <formula>0.9</formula>
      <formula>1.05</formula>
    </cfRule>
    <cfRule type="cellIs" dxfId="1062" priority="37" stopIfTrue="1" operator="between">
      <formula>0.7</formula>
      <formula>0.8999</formula>
    </cfRule>
    <cfRule type="cellIs" dxfId="1061" priority="38" stopIfTrue="1" operator="between">
      <formula>0</formula>
      <formula>0.699</formula>
    </cfRule>
    <cfRule type="cellIs" dxfId="1060" priority="39" stopIfTrue="1" operator="greaterThan">
      <formula>1.05</formula>
    </cfRule>
  </conditionalFormatting>
  <conditionalFormatting sqref="J13:J17">
    <cfRule type="cellIs" dxfId="1059" priority="50" stopIfTrue="1" operator="between">
      <formula>0.9</formula>
      <formula>1.05</formula>
    </cfRule>
    <cfRule type="cellIs" dxfId="1058" priority="51" stopIfTrue="1" operator="between">
      <formula>0.7</formula>
      <formula>0.8999</formula>
    </cfRule>
    <cfRule type="cellIs" dxfId="1057" priority="52" stopIfTrue="1" operator="between">
      <formula>0</formula>
      <formula>0.699</formula>
    </cfRule>
    <cfRule type="cellIs" dxfId="1056" priority="53" stopIfTrue="1" operator="greaterThan">
      <formula>1.05</formula>
    </cfRule>
  </conditionalFormatting>
  <conditionalFormatting sqref="J13:J17">
    <cfRule type="cellIs" dxfId="1055" priority="54" stopIfTrue="1" operator="between">
      <formula>0.9</formula>
      <formula>1.05</formula>
    </cfRule>
    <cfRule type="cellIs" dxfId="1054" priority="55" stopIfTrue="1" operator="between">
      <formula>0.7</formula>
      <formula>0.8999</formula>
    </cfRule>
    <cfRule type="cellIs" dxfId="1053" priority="56" stopIfTrue="1" operator="between">
      <formula>0</formula>
      <formula>0.699</formula>
    </cfRule>
    <cfRule type="cellIs" dxfId="1052" priority="57" stopIfTrue="1" operator="greaterThan">
      <formula>1.05</formula>
    </cfRule>
  </conditionalFormatting>
  <conditionalFormatting sqref="M13:M17">
    <cfRule type="cellIs" dxfId="1051" priority="41" stopIfTrue="1" operator="between">
      <formula>0.9</formula>
      <formula>1.05</formula>
    </cfRule>
    <cfRule type="cellIs" dxfId="1050" priority="42" stopIfTrue="1" operator="between">
      <formula>0.7</formula>
      <formula>0.8999</formula>
    </cfRule>
    <cfRule type="cellIs" dxfId="1049" priority="43" stopIfTrue="1" operator="between">
      <formula>0</formula>
      <formula>0.699</formula>
    </cfRule>
    <cfRule type="cellIs" dxfId="1048" priority="44" stopIfTrue="1" operator="greaterThan">
      <formula>1.05</formula>
    </cfRule>
  </conditionalFormatting>
  <conditionalFormatting sqref="M13:M17">
    <cfRule type="cellIs" dxfId="1047" priority="45" stopIfTrue="1" operator="between">
      <formula>0.9</formula>
      <formula>1.05</formula>
    </cfRule>
    <cfRule type="cellIs" dxfId="1046" priority="46" stopIfTrue="1" operator="between">
      <formula>0.7</formula>
      <formula>0.8999</formula>
    </cfRule>
    <cfRule type="cellIs" dxfId="1045" priority="47" stopIfTrue="1" operator="between">
      <formula>0</formula>
      <formula>0.699</formula>
    </cfRule>
    <cfRule type="cellIs" dxfId="1044" priority="48" stopIfTrue="1" operator="greaterThan">
      <formula>1.05</formula>
    </cfRule>
  </conditionalFormatting>
  <conditionalFormatting sqref="P13:P17">
    <cfRule type="cellIs" dxfId="1043" priority="32" stopIfTrue="1" operator="between">
      <formula>0.9</formula>
      <formula>1.05</formula>
    </cfRule>
    <cfRule type="cellIs" dxfId="1042" priority="33" stopIfTrue="1" operator="between">
      <formula>0.7</formula>
      <formula>0.8999</formula>
    </cfRule>
    <cfRule type="cellIs" dxfId="1041" priority="34" stopIfTrue="1" operator="between">
      <formula>0</formula>
      <formula>0.699</formula>
    </cfRule>
    <cfRule type="cellIs" dxfId="1040" priority="35" stopIfTrue="1" operator="greaterThan">
      <formula>1.05</formula>
    </cfRule>
  </conditionalFormatting>
  <conditionalFormatting sqref="S13:S17">
    <cfRule type="cellIs" dxfId="1039" priority="27" stopIfTrue="1" operator="between">
      <formula>0.9</formula>
      <formula>1.05</formula>
    </cfRule>
    <cfRule type="cellIs" dxfId="1038" priority="28" stopIfTrue="1" operator="between">
      <formula>0.7</formula>
      <formula>0.8999</formula>
    </cfRule>
    <cfRule type="cellIs" dxfId="1037" priority="29" stopIfTrue="1" operator="between">
      <formula>0</formula>
      <formula>0.699</formula>
    </cfRule>
    <cfRule type="cellIs" dxfId="1036" priority="30" stopIfTrue="1" operator="greaterThan">
      <formula>1.05</formula>
    </cfRule>
  </conditionalFormatting>
  <conditionalFormatting sqref="G13:G17">
    <cfRule type="colorScale" priority="168">
      <colorScale>
        <cfvo type="min"/>
        <cfvo type="max"/>
        <color theme="0" tint="-4.9989318521683403E-2"/>
        <color theme="0" tint="-4.9989318521683403E-2"/>
      </colorScale>
    </cfRule>
  </conditionalFormatting>
  <conditionalFormatting sqref="J13:J17">
    <cfRule type="colorScale" priority="169">
      <colorScale>
        <cfvo type="min"/>
        <cfvo type="max"/>
        <color theme="0" tint="-4.9989318521683403E-2"/>
        <color theme="0" tint="-4.9989318521683403E-2"/>
      </colorScale>
    </cfRule>
  </conditionalFormatting>
  <conditionalFormatting sqref="M13:M17">
    <cfRule type="colorScale" priority="170">
      <colorScale>
        <cfvo type="min"/>
        <cfvo type="max"/>
        <color theme="0" tint="-4.9989318521683403E-2"/>
        <color theme="0" tint="-4.9989318521683403E-2"/>
      </colorScale>
    </cfRule>
  </conditionalFormatting>
  <conditionalFormatting sqref="P13:P17">
    <cfRule type="colorScale" priority="171">
      <colorScale>
        <cfvo type="min"/>
        <cfvo type="max"/>
        <color theme="0" tint="-4.9989318521683403E-2"/>
        <color theme="0" tint="-4.9989318521683403E-2"/>
      </colorScale>
    </cfRule>
  </conditionalFormatting>
  <conditionalFormatting sqref="S13:S17">
    <cfRule type="colorScale" priority="172">
      <colorScale>
        <cfvo type="min"/>
        <cfvo type="max"/>
        <color theme="0" tint="-4.9989318521683403E-2"/>
        <color theme="0" tint="-4.9989318521683403E-2"/>
      </colorScale>
    </cfRule>
  </conditionalFormatting>
  <conditionalFormatting sqref="G13:T17">
    <cfRule type="colorScale" priority="1">
      <colorScale>
        <cfvo type="min"/>
        <cfvo type="max"/>
        <color theme="0"/>
        <color theme="0"/>
      </colorScale>
    </cfRule>
  </conditionalFormatting>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-POA\CONTROL INTERNO\[POA - PLAN DE ACCION   2023.xlsx]datos'!#REF!</xm:f>
          </x14:formula1>
          <xm:sqref>AM7:AT7 AK13:AK17 AO13:AO17</xm:sqref>
        </x14:dataValidation>
        <x14:dataValidation type="list" operator="equal" allowBlank="1" showErrorMessage="1">
          <x14:formula1>
            <xm:f>'C:\Users\luis.arias\Documents\VIGENCIA 2023\PLAN DE ACCION -POA\CONTROL INTERNO\[POA - PLAN DE ACCION   2023.xlsx]datos'!#REF!</xm:f>
          </x14:formula1>
          <xm:sqref>AP13:AP17</xm:sqref>
        </x14:dataValidation>
        <x14:dataValidation type="list" errorStyle="information" operator="equal" showInputMessage="1" showErrorMessage="1" prompt="Escoja el Proceso del Menú desplegable">
          <x14:formula1>
            <xm:f>'C:\Users\luis.arias\Documents\VIGENCIA 2023\PLAN DE ACCION -POA\CONTROL INTERNO\[POA - PLAN DE ACCION   2023.xlsx]datos'!#REF!</xm:f>
          </x14:formula1>
          <xm:sqref>D7:Z7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38"/>
  <sheetViews>
    <sheetView showGridLines="0" view="pageBreakPreview" zoomScale="70" zoomScaleNormal="70" zoomScaleSheetLayoutView="70" workbookViewId="0">
      <selection activeCell="C14" sqref="C14:C15"/>
    </sheetView>
  </sheetViews>
  <sheetFormatPr baseColWidth="10" defaultColWidth="20.5703125" defaultRowHeight="12.75" customHeight="1"/>
  <cols>
    <col min="1" max="1" width="4.7109375" customWidth="1"/>
    <col min="2" max="2" width="14.85546875" style="181" customWidth="1"/>
    <col min="3" max="3" width="43.28515625" style="181" customWidth="1"/>
    <col min="4" max="4" width="9.140625" style="182" customWidth="1"/>
    <col min="5" max="5" width="8.42578125" style="181" customWidth="1"/>
    <col min="6" max="6" width="9.5703125" style="181" customWidth="1"/>
    <col min="7" max="7" width="16.7109375" style="181" customWidth="1"/>
    <col min="8" max="8" width="9.5703125" style="181" customWidth="1"/>
    <col min="9" max="9" width="8" style="181" customWidth="1"/>
    <col min="10" max="10" width="16.5703125" style="181" customWidth="1"/>
    <col min="11" max="11" width="11" style="181" customWidth="1"/>
    <col min="12" max="13" width="12" style="181" customWidth="1"/>
    <col min="14" max="14" width="10.140625" style="181" customWidth="1"/>
    <col min="15" max="15" width="10.7109375" style="181" customWidth="1"/>
    <col min="16" max="16" width="10.85546875" style="181" customWidth="1"/>
    <col min="17" max="17" width="11" style="181" customWidth="1"/>
    <col min="18" max="18" width="13" style="181" customWidth="1"/>
    <col min="19" max="19" width="11.5703125" style="181" customWidth="1"/>
    <col min="20" max="20" width="11" style="181" customWidth="1"/>
    <col min="21" max="21" width="17.85546875" style="181" customWidth="1"/>
    <col min="22" max="22" width="34.85546875" style="181" customWidth="1"/>
    <col min="23" max="23" width="26.42578125" style="181" customWidth="1"/>
    <col min="24" max="24" width="34.28515625" style="181" customWidth="1"/>
    <col min="25" max="25" width="32.7109375" style="181" customWidth="1"/>
    <col min="26" max="26" width="20.5703125" style="183" customWidth="1"/>
    <col min="27" max="27" width="29.28515625" style="183" customWidth="1"/>
    <col min="28" max="36" width="20.5703125" style="183" customWidth="1"/>
    <col min="37" max="37" width="32.85546875" style="183" customWidth="1"/>
    <col min="38" max="38" width="20.5703125" style="183" customWidth="1"/>
    <col min="39" max="39" width="23.5703125" style="183" customWidth="1"/>
    <col min="40" max="40" width="51.42578125" style="183" customWidth="1"/>
    <col min="41" max="41" width="32.42578125" style="183" customWidth="1"/>
    <col min="42" max="42" width="29.140625" style="183" customWidth="1"/>
    <col min="43" max="43" width="26.85546875" style="183" customWidth="1"/>
    <col min="44" max="44" width="32.42578125" style="183" customWidth="1"/>
    <col min="45" max="46" width="20.5703125" style="183" customWidth="1"/>
    <col min="47" max="47" width="20.5703125" style="182" customWidth="1"/>
    <col min="48" max="235" width="20.5703125" style="181" customWidth="1"/>
  </cols>
  <sheetData>
    <row r="1" spans="2:235" s="488" customFormat="1" ht="12.75" customHeight="1" thickBot="1">
      <c r="B1" s="480"/>
      <c r="C1" s="480"/>
      <c r="D1" s="479"/>
      <c r="E1" s="480"/>
      <c r="F1" s="480"/>
      <c r="G1" s="480"/>
      <c r="H1" s="480"/>
      <c r="I1" s="480"/>
      <c r="J1" s="480"/>
      <c r="K1" s="480"/>
      <c r="L1" s="480"/>
      <c r="M1" s="480"/>
      <c r="N1" s="480"/>
      <c r="O1" s="480"/>
      <c r="P1" s="480"/>
      <c r="Q1" s="480"/>
      <c r="R1" s="480"/>
      <c r="S1" s="480"/>
      <c r="T1" s="480"/>
      <c r="U1" s="480"/>
      <c r="V1" s="480"/>
      <c r="W1" s="480"/>
      <c r="X1" s="480"/>
      <c r="Y1" s="480"/>
      <c r="Z1" s="487"/>
      <c r="AA1" s="487"/>
      <c r="AB1" s="487"/>
      <c r="AC1" s="487"/>
      <c r="AD1" s="487"/>
      <c r="AE1" s="487"/>
      <c r="AF1" s="487"/>
      <c r="AG1" s="487"/>
      <c r="AH1" s="487"/>
      <c r="AI1" s="487"/>
      <c r="AJ1" s="487"/>
      <c r="AK1" s="487"/>
      <c r="AL1" s="487"/>
      <c r="AM1" s="487"/>
      <c r="AN1" s="487"/>
      <c r="AO1" s="487"/>
      <c r="AP1" s="487"/>
      <c r="AQ1" s="487"/>
      <c r="AR1" s="487"/>
      <c r="AS1" s="487"/>
      <c r="AT1" s="487"/>
      <c r="AU1" s="479"/>
      <c r="AV1" s="480"/>
      <c r="AW1" s="480"/>
      <c r="AX1" s="480"/>
      <c r="AY1" s="480"/>
      <c r="AZ1" s="480"/>
      <c r="BA1" s="480"/>
      <c r="BB1" s="480"/>
      <c r="BC1" s="480"/>
      <c r="BD1" s="480"/>
      <c r="BE1" s="480"/>
      <c r="BF1" s="480"/>
      <c r="BG1" s="480"/>
      <c r="BH1" s="480"/>
      <c r="BI1" s="480"/>
      <c r="BJ1" s="480"/>
      <c r="BK1" s="480"/>
      <c r="BL1" s="480"/>
      <c r="BM1" s="480"/>
      <c r="BN1" s="480"/>
      <c r="BO1" s="480"/>
      <c r="BP1" s="480"/>
      <c r="BQ1" s="480"/>
      <c r="BR1" s="480"/>
      <c r="BS1" s="480"/>
      <c r="BT1" s="480"/>
      <c r="BU1" s="480"/>
      <c r="BV1" s="480"/>
      <c r="BW1" s="480"/>
      <c r="BX1" s="480"/>
      <c r="BY1" s="480"/>
      <c r="BZ1" s="480"/>
      <c r="CA1" s="480"/>
      <c r="CB1" s="480"/>
      <c r="CC1" s="480"/>
      <c r="CD1" s="480"/>
      <c r="CE1" s="480"/>
      <c r="CF1" s="480"/>
      <c r="CG1" s="480"/>
      <c r="CH1" s="480"/>
      <c r="CI1" s="480"/>
      <c r="CJ1" s="480"/>
      <c r="CK1" s="480"/>
      <c r="CL1" s="480"/>
      <c r="CM1" s="480"/>
      <c r="CN1" s="480"/>
      <c r="CO1" s="480"/>
      <c r="CP1" s="480"/>
      <c r="CQ1" s="480"/>
      <c r="CR1" s="480"/>
      <c r="CS1" s="480"/>
      <c r="CT1" s="480"/>
      <c r="CU1" s="480"/>
      <c r="CV1" s="480"/>
      <c r="CW1" s="480"/>
      <c r="CX1" s="480"/>
      <c r="CY1" s="480"/>
      <c r="CZ1" s="480"/>
      <c r="DA1" s="480"/>
      <c r="DB1" s="480"/>
      <c r="DC1" s="480"/>
      <c r="DD1" s="480"/>
      <c r="DE1" s="480"/>
      <c r="DF1" s="480"/>
      <c r="DG1" s="480"/>
      <c r="DH1" s="480"/>
      <c r="DI1" s="480"/>
      <c r="DJ1" s="480"/>
      <c r="DK1" s="480"/>
      <c r="DL1" s="480"/>
      <c r="DM1" s="480"/>
      <c r="DN1" s="480"/>
      <c r="DO1" s="480"/>
      <c r="DP1" s="480"/>
      <c r="DQ1" s="480"/>
      <c r="DR1" s="480"/>
      <c r="DS1" s="480"/>
      <c r="DT1" s="480"/>
      <c r="DU1" s="480"/>
      <c r="DV1" s="480"/>
      <c r="DW1" s="480"/>
      <c r="DX1" s="480"/>
      <c r="DY1" s="480"/>
      <c r="DZ1" s="480"/>
      <c r="EA1" s="480"/>
      <c r="EB1" s="480"/>
      <c r="EC1" s="480"/>
      <c r="ED1" s="480"/>
      <c r="EE1" s="480"/>
      <c r="EF1" s="480"/>
      <c r="EG1" s="480"/>
      <c r="EH1" s="480"/>
      <c r="EI1" s="480"/>
      <c r="EJ1" s="480"/>
      <c r="EK1" s="480"/>
      <c r="EL1" s="480"/>
      <c r="EM1" s="480"/>
      <c r="EN1" s="480"/>
      <c r="EO1" s="480"/>
      <c r="EP1" s="480"/>
      <c r="EQ1" s="480"/>
      <c r="ER1" s="480"/>
      <c r="ES1" s="480"/>
      <c r="ET1" s="480"/>
      <c r="EU1" s="480"/>
      <c r="EV1" s="480"/>
      <c r="EW1" s="480"/>
      <c r="EX1" s="480"/>
      <c r="EY1" s="480"/>
      <c r="EZ1" s="480"/>
      <c r="FA1" s="480"/>
      <c r="FB1" s="480"/>
      <c r="FC1" s="480"/>
      <c r="FD1" s="480"/>
      <c r="FE1" s="480"/>
      <c r="FF1" s="480"/>
      <c r="FG1" s="480"/>
      <c r="FH1" s="480"/>
      <c r="FI1" s="480"/>
      <c r="FJ1" s="480"/>
      <c r="FK1" s="480"/>
      <c r="FL1" s="480"/>
      <c r="FM1" s="480"/>
      <c r="FN1" s="480"/>
      <c r="FO1" s="480"/>
      <c r="FP1" s="480"/>
      <c r="FQ1" s="480"/>
      <c r="FR1" s="480"/>
      <c r="FS1" s="480"/>
      <c r="FT1" s="480"/>
      <c r="FU1" s="480"/>
      <c r="FV1" s="480"/>
      <c r="FW1" s="480"/>
      <c r="FX1" s="480"/>
      <c r="FY1" s="480"/>
      <c r="FZ1" s="480"/>
      <c r="GA1" s="480"/>
      <c r="GB1" s="480"/>
      <c r="GC1" s="480"/>
      <c r="GD1" s="480"/>
      <c r="GE1" s="480"/>
      <c r="GF1" s="480"/>
      <c r="GG1" s="480"/>
      <c r="GH1" s="480"/>
      <c r="GI1" s="480"/>
      <c r="GJ1" s="480"/>
      <c r="GK1" s="480"/>
      <c r="GL1" s="480"/>
      <c r="GM1" s="480"/>
      <c r="GN1" s="480"/>
      <c r="GO1" s="480"/>
      <c r="GP1" s="480"/>
      <c r="GQ1" s="480"/>
      <c r="GR1" s="480"/>
      <c r="GS1" s="480"/>
      <c r="GT1" s="480"/>
      <c r="GU1" s="480"/>
      <c r="GV1" s="480"/>
      <c r="GW1" s="480"/>
      <c r="GX1" s="480"/>
      <c r="GY1" s="480"/>
      <c r="GZ1" s="480"/>
      <c r="HA1" s="480"/>
      <c r="HB1" s="480"/>
      <c r="HC1" s="480"/>
      <c r="HD1" s="480"/>
      <c r="HE1" s="480"/>
      <c r="HF1" s="480"/>
      <c r="HG1" s="480"/>
      <c r="HH1" s="480"/>
      <c r="HI1" s="480"/>
      <c r="HJ1" s="480"/>
      <c r="HK1" s="480"/>
      <c r="HL1" s="480"/>
      <c r="HM1" s="480"/>
      <c r="HN1" s="480"/>
      <c r="HO1" s="480"/>
      <c r="HP1" s="480"/>
      <c r="HQ1" s="480"/>
      <c r="HR1" s="480"/>
      <c r="HS1" s="480"/>
      <c r="HT1" s="480"/>
      <c r="HU1" s="480"/>
      <c r="HV1" s="480"/>
      <c r="HW1" s="480"/>
      <c r="HX1" s="480"/>
      <c r="HY1" s="480"/>
      <c r="HZ1" s="480"/>
      <c r="IA1" s="480"/>
    </row>
    <row r="2" spans="2:235" s="488" customFormat="1" ht="12.75" customHeight="1" thickBot="1">
      <c r="B2" s="781"/>
      <c r="C2" s="760" t="s">
        <v>34</v>
      </c>
      <c r="D2" s="761"/>
      <c r="E2" s="761"/>
      <c r="F2" s="761"/>
      <c r="G2" s="761"/>
      <c r="H2" s="761"/>
      <c r="I2" s="761"/>
      <c r="J2" s="761"/>
      <c r="K2" s="761"/>
      <c r="L2" s="761"/>
      <c r="M2" s="761"/>
      <c r="N2" s="761"/>
      <c r="O2" s="761"/>
      <c r="P2" s="761"/>
      <c r="Q2" s="762"/>
      <c r="R2" s="766" t="s">
        <v>35</v>
      </c>
      <c r="S2" s="767"/>
      <c r="T2" s="767"/>
      <c r="U2" s="767"/>
      <c r="V2" s="767"/>
      <c r="W2" s="767"/>
      <c r="X2" s="767"/>
      <c r="Y2" s="767"/>
      <c r="Z2" s="767"/>
      <c r="AA2" s="767"/>
      <c r="AB2" s="767"/>
      <c r="AC2" s="767"/>
      <c r="AD2" s="767"/>
      <c r="AE2" s="767"/>
      <c r="AF2" s="767"/>
      <c r="AG2" s="767"/>
      <c r="AH2" s="767"/>
      <c r="AI2" s="768"/>
      <c r="AJ2" s="775" t="s">
        <v>36</v>
      </c>
      <c r="AK2" s="776"/>
      <c r="AL2" s="776"/>
      <c r="AM2" s="776"/>
      <c r="AN2" s="776"/>
      <c r="AO2" s="776"/>
      <c r="AP2" s="776"/>
      <c r="AQ2" s="776"/>
      <c r="AR2" s="776"/>
      <c r="AS2" s="776"/>
      <c r="AT2" s="776"/>
      <c r="AU2" s="479"/>
      <c r="AV2" s="480"/>
      <c r="AW2" s="480"/>
      <c r="AX2" s="480"/>
      <c r="AY2" s="480"/>
      <c r="AZ2" s="480"/>
      <c r="BA2" s="480"/>
      <c r="BB2" s="480"/>
      <c r="BC2" s="480"/>
      <c r="BD2" s="480"/>
      <c r="BE2" s="480"/>
      <c r="BF2" s="480"/>
      <c r="BG2" s="480"/>
      <c r="BH2" s="480"/>
      <c r="BI2" s="480"/>
      <c r="BJ2" s="480"/>
      <c r="BK2" s="480"/>
      <c r="BL2" s="480"/>
      <c r="BM2" s="480"/>
      <c r="BN2" s="480"/>
      <c r="BO2" s="480"/>
      <c r="BP2" s="480"/>
      <c r="BQ2" s="480"/>
      <c r="BR2" s="480"/>
      <c r="BS2" s="480"/>
      <c r="BT2" s="480"/>
      <c r="BU2" s="480"/>
      <c r="BV2" s="480"/>
      <c r="BW2" s="480"/>
      <c r="BX2" s="480"/>
      <c r="BY2" s="480"/>
      <c r="BZ2" s="480"/>
      <c r="CA2" s="480"/>
      <c r="CB2" s="480"/>
      <c r="CC2" s="480"/>
      <c r="CD2" s="480"/>
      <c r="CE2" s="480"/>
      <c r="CF2" s="480"/>
      <c r="CG2" s="480"/>
      <c r="CH2" s="480"/>
      <c r="CI2" s="480"/>
      <c r="CJ2" s="480"/>
      <c r="CK2" s="480"/>
      <c r="CL2" s="480"/>
      <c r="CM2" s="480"/>
      <c r="CN2" s="480"/>
      <c r="CO2" s="480"/>
      <c r="CP2" s="480"/>
      <c r="CQ2" s="480"/>
      <c r="CR2" s="480"/>
      <c r="CS2" s="480"/>
      <c r="CT2" s="480"/>
      <c r="CU2" s="480"/>
      <c r="CV2" s="480"/>
      <c r="CW2" s="480"/>
      <c r="CX2" s="480"/>
      <c r="CY2" s="480"/>
      <c r="CZ2" s="480"/>
      <c r="DA2" s="480"/>
      <c r="DB2" s="480"/>
      <c r="DC2" s="480"/>
      <c r="DD2" s="480"/>
      <c r="DE2" s="480"/>
      <c r="DF2" s="480"/>
      <c r="DG2" s="480"/>
      <c r="DH2" s="480"/>
      <c r="DI2" s="480"/>
      <c r="DJ2" s="480"/>
      <c r="DK2" s="480"/>
      <c r="DL2" s="480"/>
      <c r="DM2" s="480"/>
      <c r="DN2" s="480"/>
      <c r="DO2" s="480"/>
      <c r="DP2" s="480"/>
      <c r="DQ2" s="480"/>
      <c r="DR2" s="480"/>
      <c r="DS2" s="480"/>
      <c r="DT2" s="480"/>
      <c r="DU2" s="480"/>
      <c r="DV2" s="480"/>
      <c r="DW2" s="480"/>
      <c r="DX2" s="480"/>
      <c r="DY2" s="480"/>
      <c r="DZ2" s="480"/>
      <c r="EA2" s="480"/>
      <c r="EB2" s="480"/>
      <c r="EC2" s="480"/>
      <c r="ED2" s="480"/>
      <c r="EE2" s="480"/>
      <c r="EF2" s="480"/>
      <c r="EG2" s="480"/>
      <c r="EH2" s="480"/>
      <c r="EI2" s="480"/>
      <c r="EJ2" s="480"/>
      <c r="EK2" s="480"/>
      <c r="EL2" s="480"/>
      <c r="EM2" s="480"/>
      <c r="EN2" s="480"/>
      <c r="EO2" s="480"/>
      <c r="EP2" s="480"/>
      <c r="EQ2" s="480"/>
      <c r="ER2" s="480"/>
      <c r="ES2" s="480"/>
      <c r="ET2" s="480"/>
      <c r="EU2" s="480"/>
      <c r="EV2" s="480"/>
      <c r="EW2" s="480"/>
      <c r="EX2" s="480"/>
      <c r="EY2" s="480"/>
      <c r="EZ2" s="480"/>
      <c r="FA2" s="480"/>
      <c r="FB2" s="480"/>
      <c r="FC2" s="480"/>
      <c r="FD2" s="480"/>
      <c r="FE2" s="480"/>
      <c r="FF2" s="480"/>
      <c r="FG2" s="480"/>
      <c r="FH2" s="480"/>
      <c r="FI2" s="480"/>
      <c r="FJ2" s="480"/>
      <c r="FK2" s="480"/>
      <c r="FL2" s="480"/>
      <c r="FM2" s="480"/>
      <c r="FN2" s="480"/>
      <c r="FO2" s="480"/>
      <c r="FP2" s="480"/>
      <c r="FQ2" s="480"/>
      <c r="FR2" s="480"/>
      <c r="FS2" s="480"/>
      <c r="FT2" s="480"/>
      <c r="FU2" s="480"/>
      <c r="FV2" s="480"/>
      <c r="FW2" s="480"/>
      <c r="FX2" s="480"/>
      <c r="FY2" s="480"/>
      <c r="FZ2" s="480"/>
      <c r="GA2" s="480"/>
      <c r="GB2" s="480"/>
      <c r="GC2" s="480"/>
      <c r="GD2" s="480"/>
      <c r="GE2" s="480"/>
      <c r="GF2" s="480"/>
      <c r="GG2" s="480"/>
      <c r="GH2" s="480"/>
      <c r="GI2" s="480"/>
      <c r="GJ2" s="480"/>
      <c r="GK2" s="480"/>
      <c r="GL2" s="480"/>
      <c r="GM2" s="480"/>
      <c r="GN2" s="480"/>
      <c r="GO2" s="480"/>
      <c r="GP2" s="480"/>
      <c r="GQ2" s="480"/>
      <c r="GR2" s="480"/>
      <c r="GS2" s="480"/>
      <c r="GT2" s="480"/>
      <c r="GU2" s="480"/>
      <c r="GV2" s="480"/>
      <c r="GW2" s="480"/>
      <c r="GX2" s="480"/>
      <c r="GY2" s="480"/>
      <c r="GZ2" s="480"/>
      <c r="HA2" s="480"/>
      <c r="HB2" s="480"/>
      <c r="HC2" s="480"/>
      <c r="HD2" s="480"/>
      <c r="HE2" s="480"/>
      <c r="HF2" s="480"/>
      <c r="HG2" s="480"/>
      <c r="HH2" s="480"/>
      <c r="HI2" s="480"/>
      <c r="HJ2" s="480"/>
      <c r="HK2" s="480"/>
      <c r="HL2" s="480"/>
      <c r="HM2" s="480"/>
      <c r="HN2" s="480"/>
      <c r="HO2" s="480"/>
      <c r="HP2" s="480"/>
      <c r="HQ2" s="480"/>
      <c r="HR2" s="480"/>
      <c r="HS2" s="480"/>
      <c r="HT2" s="480"/>
      <c r="HU2" s="480"/>
      <c r="HV2" s="480"/>
      <c r="HW2" s="480"/>
      <c r="HX2" s="480"/>
      <c r="HY2" s="480"/>
      <c r="HZ2" s="480"/>
      <c r="IA2" s="480"/>
    </row>
    <row r="3" spans="2:235" s="488" customFormat="1" ht="12.75" customHeight="1" thickBot="1">
      <c r="B3" s="782"/>
      <c r="C3" s="784"/>
      <c r="D3" s="785"/>
      <c r="E3" s="785"/>
      <c r="F3" s="785"/>
      <c r="G3" s="785"/>
      <c r="H3" s="785"/>
      <c r="I3" s="785"/>
      <c r="J3" s="785"/>
      <c r="K3" s="785"/>
      <c r="L3" s="785"/>
      <c r="M3" s="785"/>
      <c r="N3" s="785"/>
      <c r="O3" s="785"/>
      <c r="P3" s="785"/>
      <c r="Q3" s="786"/>
      <c r="R3" s="769"/>
      <c r="S3" s="770"/>
      <c r="T3" s="770"/>
      <c r="U3" s="770"/>
      <c r="V3" s="770"/>
      <c r="W3" s="770"/>
      <c r="X3" s="770"/>
      <c r="Y3" s="770"/>
      <c r="Z3" s="770"/>
      <c r="AA3" s="770"/>
      <c r="AB3" s="770"/>
      <c r="AC3" s="770"/>
      <c r="AD3" s="770"/>
      <c r="AE3" s="770"/>
      <c r="AF3" s="770"/>
      <c r="AG3" s="770"/>
      <c r="AH3" s="770"/>
      <c r="AI3" s="771"/>
      <c r="AJ3" s="775" t="s">
        <v>37</v>
      </c>
      <c r="AK3" s="776"/>
      <c r="AL3" s="776"/>
      <c r="AM3" s="776"/>
      <c r="AN3" s="776"/>
      <c r="AO3" s="776"/>
      <c r="AP3" s="776"/>
      <c r="AQ3" s="776"/>
      <c r="AR3" s="776"/>
      <c r="AS3" s="776"/>
      <c r="AT3" s="776"/>
      <c r="AU3" s="479"/>
      <c r="AV3" s="480"/>
      <c r="AW3" s="480"/>
      <c r="AX3" s="480"/>
      <c r="AY3" s="480"/>
      <c r="AZ3" s="480"/>
      <c r="BA3" s="480"/>
      <c r="BB3" s="480"/>
      <c r="BC3" s="480"/>
      <c r="BD3" s="480"/>
      <c r="BE3" s="480"/>
      <c r="BF3" s="480"/>
      <c r="BG3" s="480"/>
      <c r="BH3" s="480"/>
      <c r="BI3" s="480"/>
      <c r="BJ3" s="480"/>
      <c r="BK3" s="480"/>
      <c r="BL3" s="480"/>
      <c r="BM3" s="480"/>
      <c r="BN3" s="480"/>
      <c r="BO3" s="480"/>
      <c r="BP3" s="480"/>
      <c r="BQ3" s="480"/>
      <c r="BR3" s="480"/>
      <c r="BS3" s="480"/>
      <c r="BT3" s="480"/>
      <c r="BU3" s="480"/>
      <c r="BV3" s="480"/>
      <c r="BW3" s="480"/>
      <c r="BX3" s="480"/>
      <c r="BY3" s="480"/>
      <c r="BZ3" s="480"/>
      <c r="CA3" s="480"/>
      <c r="CB3" s="480"/>
      <c r="CC3" s="480"/>
      <c r="CD3" s="480"/>
      <c r="CE3" s="480"/>
      <c r="CF3" s="480"/>
      <c r="CG3" s="480"/>
      <c r="CH3" s="480"/>
      <c r="CI3" s="480"/>
      <c r="CJ3" s="480"/>
      <c r="CK3" s="480"/>
      <c r="CL3" s="480"/>
      <c r="CM3" s="480"/>
      <c r="CN3" s="480"/>
      <c r="CO3" s="480"/>
      <c r="CP3" s="480"/>
      <c r="CQ3" s="480"/>
      <c r="CR3" s="480"/>
      <c r="CS3" s="480"/>
      <c r="CT3" s="480"/>
      <c r="CU3" s="480"/>
      <c r="CV3" s="480"/>
      <c r="CW3" s="480"/>
      <c r="CX3" s="480"/>
      <c r="CY3" s="480"/>
      <c r="CZ3" s="480"/>
      <c r="DA3" s="480"/>
      <c r="DB3" s="480"/>
      <c r="DC3" s="480"/>
      <c r="DD3" s="480"/>
      <c r="DE3" s="480"/>
      <c r="DF3" s="480"/>
      <c r="DG3" s="480"/>
      <c r="DH3" s="480"/>
      <c r="DI3" s="480"/>
      <c r="DJ3" s="480"/>
      <c r="DK3" s="480"/>
      <c r="DL3" s="480"/>
      <c r="DM3" s="480"/>
      <c r="DN3" s="480"/>
      <c r="DO3" s="480"/>
      <c r="DP3" s="480"/>
      <c r="DQ3" s="480"/>
      <c r="DR3" s="480"/>
      <c r="DS3" s="480"/>
      <c r="DT3" s="480"/>
      <c r="DU3" s="480"/>
      <c r="DV3" s="480"/>
      <c r="DW3" s="480"/>
      <c r="DX3" s="480"/>
      <c r="DY3" s="480"/>
      <c r="DZ3" s="480"/>
      <c r="EA3" s="480"/>
      <c r="EB3" s="480"/>
      <c r="EC3" s="480"/>
      <c r="ED3" s="480"/>
      <c r="EE3" s="480"/>
      <c r="EF3" s="480"/>
      <c r="EG3" s="480"/>
      <c r="EH3" s="480"/>
      <c r="EI3" s="480"/>
      <c r="EJ3" s="480"/>
      <c r="EK3" s="480"/>
      <c r="EL3" s="480"/>
      <c r="EM3" s="480"/>
      <c r="EN3" s="480"/>
      <c r="EO3" s="480"/>
      <c r="EP3" s="480"/>
      <c r="EQ3" s="480"/>
      <c r="ER3" s="480"/>
      <c r="ES3" s="480"/>
      <c r="ET3" s="480"/>
      <c r="EU3" s="480"/>
      <c r="EV3" s="480"/>
      <c r="EW3" s="480"/>
      <c r="EX3" s="480"/>
      <c r="EY3" s="480"/>
      <c r="EZ3" s="480"/>
      <c r="FA3" s="480"/>
      <c r="FB3" s="480"/>
      <c r="FC3" s="480"/>
      <c r="FD3" s="480"/>
      <c r="FE3" s="480"/>
      <c r="FF3" s="480"/>
      <c r="FG3" s="480"/>
      <c r="FH3" s="480"/>
      <c r="FI3" s="480"/>
      <c r="FJ3" s="480"/>
      <c r="FK3" s="480"/>
      <c r="FL3" s="480"/>
      <c r="FM3" s="480"/>
      <c r="FN3" s="480"/>
      <c r="FO3" s="480"/>
      <c r="FP3" s="480"/>
      <c r="FQ3" s="480"/>
      <c r="FR3" s="480"/>
      <c r="FS3" s="480"/>
      <c r="FT3" s="480"/>
      <c r="FU3" s="480"/>
      <c r="FV3" s="480"/>
      <c r="FW3" s="480"/>
      <c r="FX3" s="480"/>
      <c r="FY3" s="480"/>
      <c r="FZ3" s="480"/>
      <c r="GA3" s="480"/>
      <c r="GB3" s="480"/>
      <c r="GC3" s="480"/>
      <c r="GD3" s="480"/>
      <c r="GE3" s="480"/>
      <c r="GF3" s="480"/>
      <c r="GG3" s="480"/>
      <c r="GH3" s="480"/>
      <c r="GI3" s="480"/>
      <c r="GJ3" s="480"/>
      <c r="GK3" s="480"/>
      <c r="GL3" s="480"/>
      <c r="GM3" s="480"/>
      <c r="GN3" s="480"/>
      <c r="GO3" s="480"/>
      <c r="GP3" s="480"/>
      <c r="GQ3" s="480"/>
      <c r="GR3" s="480"/>
      <c r="GS3" s="480"/>
      <c r="GT3" s="480"/>
      <c r="GU3" s="480"/>
      <c r="GV3" s="480"/>
      <c r="GW3" s="480"/>
      <c r="GX3" s="480"/>
      <c r="GY3" s="480"/>
      <c r="GZ3" s="480"/>
      <c r="HA3" s="480"/>
      <c r="HB3" s="480"/>
      <c r="HC3" s="480"/>
      <c r="HD3" s="480"/>
      <c r="HE3" s="480"/>
      <c r="HF3" s="480"/>
      <c r="HG3" s="480"/>
      <c r="HH3" s="480"/>
      <c r="HI3" s="480"/>
      <c r="HJ3" s="480"/>
      <c r="HK3" s="480"/>
      <c r="HL3" s="480"/>
      <c r="HM3" s="480"/>
      <c r="HN3" s="480"/>
      <c r="HO3" s="480"/>
      <c r="HP3" s="480"/>
      <c r="HQ3" s="480"/>
      <c r="HR3" s="480"/>
      <c r="HS3" s="480"/>
      <c r="HT3" s="480"/>
      <c r="HU3" s="480"/>
      <c r="HV3" s="480"/>
      <c r="HW3" s="480"/>
      <c r="HX3" s="480"/>
      <c r="HY3" s="480"/>
      <c r="HZ3" s="480"/>
      <c r="IA3" s="480"/>
    </row>
    <row r="4" spans="2:235" s="488" customFormat="1" ht="12.75" customHeight="1" thickBot="1">
      <c r="B4" s="782"/>
      <c r="C4" s="763"/>
      <c r="D4" s="764"/>
      <c r="E4" s="764"/>
      <c r="F4" s="764"/>
      <c r="G4" s="764"/>
      <c r="H4" s="764"/>
      <c r="I4" s="764"/>
      <c r="J4" s="764"/>
      <c r="K4" s="764"/>
      <c r="L4" s="764"/>
      <c r="M4" s="764"/>
      <c r="N4" s="764"/>
      <c r="O4" s="764"/>
      <c r="P4" s="764"/>
      <c r="Q4" s="765"/>
      <c r="R4" s="772"/>
      <c r="S4" s="773"/>
      <c r="T4" s="773"/>
      <c r="U4" s="773"/>
      <c r="V4" s="773"/>
      <c r="W4" s="773"/>
      <c r="X4" s="773"/>
      <c r="Y4" s="773"/>
      <c r="Z4" s="773"/>
      <c r="AA4" s="773"/>
      <c r="AB4" s="773"/>
      <c r="AC4" s="773"/>
      <c r="AD4" s="773"/>
      <c r="AE4" s="773"/>
      <c r="AF4" s="773"/>
      <c r="AG4" s="773"/>
      <c r="AH4" s="773"/>
      <c r="AI4" s="774"/>
      <c r="AJ4" s="775" t="s">
        <v>38</v>
      </c>
      <c r="AK4" s="776"/>
      <c r="AL4" s="776"/>
      <c r="AM4" s="776"/>
      <c r="AN4" s="776"/>
      <c r="AO4" s="776"/>
      <c r="AP4" s="776"/>
      <c r="AQ4" s="776"/>
      <c r="AR4" s="776"/>
      <c r="AS4" s="776"/>
      <c r="AT4" s="776"/>
      <c r="AU4" s="479"/>
      <c r="AV4" s="480"/>
      <c r="AW4" s="480"/>
      <c r="AX4" s="480"/>
      <c r="AY4" s="480"/>
      <c r="AZ4" s="480"/>
      <c r="BA4" s="480"/>
      <c r="BB4" s="480"/>
      <c r="BC4" s="480"/>
      <c r="BD4" s="480"/>
      <c r="BE4" s="480"/>
      <c r="BF4" s="480"/>
      <c r="BG4" s="480"/>
      <c r="BH4" s="480"/>
      <c r="BI4" s="480"/>
      <c r="BJ4" s="480"/>
      <c r="BK4" s="480"/>
      <c r="BL4" s="480"/>
      <c r="BM4" s="480"/>
      <c r="BN4" s="480"/>
      <c r="BO4" s="480"/>
      <c r="BP4" s="480"/>
      <c r="BQ4" s="480"/>
      <c r="BR4" s="480"/>
      <c r="BS4" s="480"/>
      <c r="BT4" s="480"/>
      <c r="BU4" s="480"/>
      <c r="BV4" s="480"/>
      <c r="BW4" s="480"/>
      <c r="BX4" s="480"/>
      <c r="BY4" s="480"/>
      <c r="BZ4" s="480"/>
      <c r="CA4" s="480"/>
      <c r="CB4" s="480"/>
      <c r="CC4" s="480"/>
      <c r="CD4" s="480"/>
      <c r="CE4" s="480"/>
      <c r="CF4" s="480"/>
      <c r="CG4" s="480"/>
      <c r="CH4" s="480"/>
      <c r="CI4" s="480"/>
      <c r="CJ4" s="480"/>
      <c r="CK4" s="480"/>
      <c r="CL4" s="480"/>
      <c r="CM4" s="480"/>
      <c r="CN4" s="480"/>
      <c r="CO4" s="480"/>
      <c r="CP4" s="480"/>
      <c r="CQ4" s="480"/>
      <c r="CR4" s="480"/>
      <c r="CS4" s="480"/>
      <c r="CT4" s="480"/>
      <c r="CU4" s="480"/>
      <c r="CV4" s="480"/>
      <c r="CW4" s="480"/>
      <c r="CX4" s="480"/>
      <c r="CY4" s="480"/>
      <c r="CZ4" s="480"/>
      <c r="DA4" s="480"/>
      <c r="DB4" s="480"/>
      <c r="DC4" s="480"/>
      <c r="DD4" s="480"/>
      <c r="DE4" s="480"/>
      <c r="DF4" s="480"/>
      <c r="DG4" s="480"/>
      <c r="DH4" s="480"/>
      <c r="DI4" s="480"/>
      <c r="DJ4" s="480"/>
      <c r="DK4" s="480"/>
      <c r="DL4" s="480"/>
      <c r="DM4" s="480"/>
      <c r="DN4" s="480"/>
      <c r="DO4" s="480"/>
      <c r="DP4" s="480"/>
      <c r="DQ4" s="480"/>
      <c r="DR4" s="480"/>
      <c r="DS4" s="480"/>
      <c r="DT4" s="480"/>
      <c r="DU4" s="480"/>
      <c r="DV4" s="480"/>
      <c r="DW4" s="480"/>
      <c r="DX4" s="480"/>
      <c r="DY4" s="480"/>
      <c r="DZ4" s="480"/>
      <c r="EA4" s="480"/>
      <c r="EB4" s="480"/>
      <c r="EC4" s="480"/>
      <c r="ED4" s="480"/>
      <c r="EE4" s="480"/>
      <c r="EF4" s="480"/>
      <c r="EG4" s="480"/>
      <c r="EH4" s="480"/>
      <c r="EI4" s="480"/>
      <c r="EJ4" s="480"/>
      <c r="EK4" s="480"/>
      <c r="EL4" s="480"/>
      <c r="EM4" s="480"/>
      <c r="EN4" s="480"/>
      <c r="EO4" s="480"/>
      <c r="EP4" s="480"/>
      <c r="EQ4" s="480"/>
      <c r="ER4" s="480"/>
      <c r="ES4" s="480"/>
      <c r="ET4" s="480"/>
      <c r="EU4" s="480"/>
      <c r="EV4" s="480"/>
      <c r="EW4" s="480"/>
      <c r="EX4" s="480"/>
      <c r="EY4" s="480"/>
      <c r="EZ4" s="480"/>
      <c r="FA4" s="480"/>
      <c r="FB4" s="480"/>
      <c r="FC4" s="480"/>
      <c r="FD4" s="480"/>
      <c r="FE4" s="480"/>
      <c r="FF4" s="480"/>
      <c r="FG4" s="480"/>
      <c r="FH4" s="480"/>
      <c r="FI4" s="480"/>
      <c r="FJ4" s="480"/>
      <c r="FK4" s="480"/>
      <c r="FL4" s="480"/>
      <c r="FM4" s="480"/>
      <c r="FN4" s="480"/>
      <c r="FO4" s="480"/>
      <c r="FP4" s="480"/>
      <c r="FQ4" s="480"/>
      <c r="FR4" s="480"/>
      <c r="FS4" s="480"/>
      <c r="FT4" s="480"/>
      <c r="FU4" s="480"/>
      <c r="FV4" s="480"/>
      <c r="FW4" s="480"/>
      <c r="FX4" s="480"/>
      <c r="FY4" s="480"/>
      <c r="FZ4" s="480"/>
      <c r="GA4" s="480"/>
      <c r="GB4" s="480"/>
      <c r="GC4" s="480"/>
      <c r="GD4" s="480"/>
      <c r="GE4" s="480"/>
      <c r="GF4" s="480"/>
      <c r="GG4" s="480"/>
      <c r="GH4" s="480"/>
      <c r="GI4" s="480"/>
      <c r="GJ4" s="480"/>
      <c r="GK4" s="480"/>
      <c r="GL4" s="480"/>
      <c r="GM4" s="480"/>
      <c r="GN4" s="480"/>
      <c r="GO4" s="480"/>
      <c r="GP4" s="480"/>
      <c r="GQ4" s="480"/>
      <c r="GR4" s="480"/>
      <c r="GS4" s="480"/>
      <c r="GT4" s="480"/>
      <c r="GU4" s="480"/>
      <c r="GV4" s="480"/>
      <c r="GW4" s="480"/>
      <c r="GX4" s="480"/>
      <c r="GY4" s="480"/>
      <c r="GZ4" s="480"/>
      <c r="HA4" s="480"/>
      <c r="HB4" s="480"/>
      <c r="HC4" s="480"/>
      <c r="HD4" s="480"/>
      <c r="HE4" s="480"/>
      <c r="HF4" s="480"/>
      <c r="HG4" s="480"/>
      <c r="HH4" s="480"/>
      <c r="HI4" s="480"/>
      <c r="HJ4" s="480"/>
      <c r="HK4" s="480"/>
      <c r="HL4" s="480"/>
      <c r="HM4" s="480"/>
      <c r="HN4" s="480"/>
      <c r="HO4" s="480"/>
      <c r="HP4" s="480"/>
      <c r="HQ4" s="480"/>
      <c r="HR4" s="480"/>
      <c r="HS4" s="480"/>
      <c r="HT4" s="480"/>
      <c r="HU4" s="480"/>
      <c r="HV4" s="480"/>
      <c r="HW4" s="480"/>
      <c r="HX4" s="480"/>
      <c r="HY4" s="480"/>
      <c r="HZ4" s="480"/>
      <c r="IA4" s="480"/>
    </row>
    <row r="5" spans="2:235" s="488" customFormat="1" ht="24" customHeight="1">
      <c r="B5" s="782"/>
      <c r="C5" s="760" t="s">
        <v>39</v>
      </c>
      <c r="D5" s="761"/>
      <c r="E5" s="761"/>
      <c r="F5" s="761"/>
      <c r="G5" s="761"/>
      <c r="H5" s="761"/>
      <c r="I5" s="761"/>
      <c r="J5" s="761"/>
      <c r="K5" s="761"/>
      <c r="L5" s="761"/>
      <c r="M5" s="761"/>
      <c r="N5" s="761"/>
      <c r="O5" s="761"/>
      <c r="P5" s="761"/>
      <c r="Q5" s="762"/>
      <c r="R5" s="766" t="s">
        <v>40</v>
      </c>
      <c r="S5" s="767"/>
      <c r="T5" s="767"/>
      <c r="U5" s="767"/>
      <c r="V5" s="767"/>
      <c r="W5" s="767"/>
      <c r="X5" s="767"/>
      <c r="Y5" s="767"/>
      <c r="Z5" s="767"/>
      <c r="AA5" s="767"/>
      <c r="AB5" s="767"/>
      <c r="AC5" s="767"/>
      <c r="AD5" s="767"/>
      <c r="AE5" s="767"/>
      <c r="AF5" s="767"/>
      <c r="AG5" s="767"/>
      <c r="AH5" s="767"/>
      <c r="AI5" s="768"/>
      <c r="AJ5" s="760" t="s">
        <v>41</v>
      </c>
      <c r="AK5" s="761"/>
      <c r="AL5" s="761"/>
      <c r="AM5" s="761"/>
      <c r="AN5" s="761"/>
      <c r="AO5" s="761"/>
      <c r="AP5" s="761"/>
      <c r="AQ5" s="761"/>
      <c r="AR5" s="761"/>
      <c r="AS5" s="761"/>
      <c r="AT5" s="761"/>
      <c r="AU5" s="479"/>
      <c r="AV5" s="480"/>
      <c r="AW5" s="480"/>
      <c r="AX5" s="480"/>
      <c r="AY5" s="480"/>
      <c r="AZ5" s="480"/>
      <c r="BA5" s="480"/>
      <c r="BB5" s="480"/>
      <c r="BC5" s="480"/>
      <c r="BD5" s="480"/>
      <c r="BE5" s="480"/>
      <c r="BF5" s="480"/>
      <c r="BG5" s="480"/>
      <c r="BH5" s="480"/>
      <c r="BI5" s="480"/>
      <c r="BJ5" s="480"/>
      <c r="BK5" s="480"/>
      <c r="BL5" s="480"/>
      <c r="BM5" s="480"/>
      <c r="BN5" s="480"/>
      <c r="BO5" s="480"/>
      <c r="BP5" s="480"/>
      <c r="BQ5" s="480"/>
      <c r="BR5" s="480"/>
      <c r="BS5" s="480"/>
      <c r="BT5" s="480"/>
      <c r="BU5" s="480"/>
      <c r="BV5" s="480"/>
      <c r="BW5" s="480"/>
      <c r="BX5" s="480"/>
      <c r="BY5" s="480"/>
      <c r="BZ5" s="480"/>
      <c r="CA5" s="480"/>
      <c r="CB5" s="480"/>
      <c r="CC5" s="480"/>
      <c r="CD5" s="480"/>
      <c r="CE5" s="480"/>
      <c r="CF5" s="480"/>
      <c r="CG5" s="480"/>
      <c r="CH5" s="480"/>
      <c r="CI5" s="480"/>
      <c r="CJ5" s="480"/>
      <c r="CK5" s="480"/>
      <c r="CL5" s="480"/>
      <c r="CM5" s="480"/>
      <c r="CN5" s="480"/>
      <c r="CO5" s="480"/>
      <c r="CP5" s="480"/>
      <c r="CQ5" s="480"/>
      <c r="CR5" s="480"/>
      <c r="CS5" s="480"/>
      <c r="CT5" s="480"/>
      <c r="CU5" s="480"/>
      <c r="CV5" s="480"/>
      <c r="CW5" s="480"/>
      <c r="CX5" s="480"/>
      <c r="CY5" s="480"/>
      <c r="CZ5" s="480"/>
      <c r="DA5" s="480"/>
      <c r="DB5" s="480"/>
      <c r="DC5" s="480"/>
      <c r="DD5" s="480"/>
      <c r="DE5" s="480"/>
      <c r="DF5" s="480"/>
      <c r="DG5" s="480"/>
      <c r="DH5" s="480"/>
      <c r="DI5" s="480"/>
      <c r="DJ5" s="480"/>
      <c r="DK5" s="480"/>
      <c r="DL5" s="480"/>
      <c r="DM5" s="480"/>
      <c r="DN5" s="480"/>
      <c r="DO5" s="480"/>
      <c r="DP5" s="480"/>
      <c r="DQ5" s="480"/>
      <c r="DR5" s="480"/>
      <c r="DS5" s="480"/>
      <c r="DT5" s="480"/>
      <c r="DU5" s="480"/>
      <c r="DV5" s="480"/>
      <c r="DW5" s="480"/>
      <c r="DX5" s="480"/>
      <c r="DY5" s="480"/>
      <c r="DZ5" s="480"/>
      <c r="EA5" s="480"/>
      <c r="EB5" s="480"/>
      <c r="EC5" s="480"/>
      <c r="ED5" s="480"/>
      <c r="EE5" s="480"/>
      <c r="EF5" s="480"/>
      <c r="EG5" s="480"/>
      <c r="EH5" s="480"/>
      <c r="EI5" s="480"/>
      <c r="EJ5" s="480"/>
      <c r="EK5" s="480"/>
      <c r="EL5" s="480"/>
      <c r="EM5" s="480"/>
      <c r="EN5" s="480"/>
      <c r="EO5" s="480"/>
      <c r="EP5" s="480"/>
      <c r="EQ5" s="480"/>
      <c r="ER5" s="480"/>
      <c r="ES5" s="480"/>
      <c r="ET5" s="480"/>
      <c r="EU5" s="480"/>
      <c r="EV5" s="480"/>
      <c r="EW5" s="480"/>
      <c r="EX5" s="480"/>
      <c r="EY5" s="480"/>
      <c r="EZ5" s="480"/>
      <c r="FA5" s="480"/>
      <c r="FB5" s="480"/>
      <c r="FC5" s="480"/>
      <c r="FD5" s="480"/>
      <c r="FE5" s="480"/>
      <c r="FF5" s="480"/>
      <c r="FG5" s="480"/>
      <c r="FH5" s="480"/>
      <c r="FI5" s="480"/>
      <c r="FJ5" s="480"/>
      <c r="FK5" s="480"/>
      <c r="FL5" s="480"/>
      <c r="FM5" s="480"/>
      <c r="FN5" s="480"/>
      <c r="FO5" s="480"/>
      <c r="FP5" s="480"/>
      <c r="FQ5" s="480"/>
      <c r="FR5" s="480"/>
      <c r="FS5" s="480"/>
      <c r="FT5" s="480"/>
      <c r="FU5" s="480"/>
      <c r="FV5" s="480"/>
      <c r="FW5" s="480"/>
      <c r="FX5" s="480"/>
      <c r="FY5" s="480"/>
      <c r="FZ5" s="480"/>
      <c r="GA5" s="480"/>
      <c r="GB5" s="480"/>
      <c r="GC5" s="480"/>
      <c r="GD5" s="480"/>
      <c r="GE5" s="480"/>
      <c r="GF5" s="480"/>
      <c r="GG5" s="480"/>
      <c r="GH5" s="480"/>
      <c r="GI5" s="480"/>
      <c r="GJ5" s="480"/>
      <c r="GK5" s="480"/>
      <c r="GL5" s="480"/>
      <c r="GM5" s="480"/>
      <c r="GN5" s="480"/>
      <c r="GO5" s="480"/>
      <c r="GP5" s="480"/>
      <c r="GQ5" s="480"/>
      <c r="GR5" s="480"/>
      <c r="GS5" s="480"/>
      <c r="GT5" s="480"/>
      <c r="GU5" s="480"/>
      <c r="GV5" s="480"/>
      <c r="GW5" s="480"/>
      <c r="GX5" s="480"/>
      <c r="GY5" s="480"/>
      <c r="GZ5" s="480"/>
      <c r="HA5" s="480"/>
      <c r="HB5" s="480"/>
      <c r="HC5" s="480"/>
      <c r="HD5" s="480"/>
      <c r="HE5" s="480"/>
      <c r="HF5" s="480"/>
      <c r="HG5" s="480"/>
      <c r="HH5" s="480"/>
      <c r="HI5" s="480"/>
      <c r="HJ5" s="480"/>
      <c r="HK5" s="480"/>
      <c r="HL5" s="480"/>
      <c r="HM5" s="480"/>
      <c r="HN5" s="480"/>
      <c r="HO5" s="480"/>
      <c r="HP5" s="480"/>
      <c r="HQ5" s="480"/>
      <c r="HR5" s="480"/>
      <c r="HS5" s="480"/>
      <c r="HT5" s="480"/>
      <c r="HU5" s="480"/>
      <c r="HV5" s="480"/>
      <c r="HW5" s="480"/>
      <c r="HX5" s="480"/>
      <c r="HY5" s="480"/>
      <c r="HZ5" s="480"/>
      <c r="IA5" s="480"/>
    </row>
    <row r="6" spans="2:235" s="488" customFormat="1" ht="27" customHeight="1" thickBot="1">
      <c r="B6" s="783"/>
      <c r="C6" s="763"/>
      <c r="D6" s="764"/>
      <c r="E6" s="764"/>
      <c r="F6" s="764"/>
      <c r="G6" s="764"/>
      <c r="H6" s="764"/>
      <c r="I6" s="764"/>
      <c r="J6" s="764"/>
      <c r="K6" s="764"/>
      <c r="L6" s="764"/>
      <c r="M6" s="764"/>
      <c r="N6" s="764"/>
      <c r="O6" s="764"/>
      <c r="P6" s="764"/>
      <c r="Q6" s="765"/>
      <c r="R6" s="772"/>
      <c r="S6" s="773"/>
      <c r="T6" s="773"/>
      <c r="U6" s="773"/>
      <c r="V6" s="773"/>
      <c r="W6" s="773"/>
      <c r="X6" s="773"/>
      <c r="Y6" s="773"/>
      <c r="Z6" s="773"/>
      <c r="AA6" s="773"/>
      <c r="AB6" s="773"/>
      <c r="AC6" s="773"/>
      <c r="AD6" s="773"/>
      <c r="AE6" s="773"/>
      <c r="AF6" s="773"/>
      <c r="AG6" s="773"/>
      <c r="AH6" s="773"/>
      <c r="AI6" s="774"/>
      <c r="AJ6" s="763"/>
      <c r="AK6" s="764"/>
      <c r="AL6" s="764"/>
      <c r="AM6" s="764"/>
      <c r="AN6" s="764"/>
      <c r="AO6" s="764"/>
      <c r="AP6" s="764"/>
      <c r="AQ6" s="764"/>
      <c r="AR6" s="764"/>
      <c r="AS6" s="764"/>
      <c r="AT6" s="764"/>
      <c r="AU6" s="479"/>
      <c r="AV6" s="480"/>
      <c r="AW6" s="480"/>
      <c r="AX6" s="480"/>
      <c r="AY6" s="480"/>
      <c r="AZ6" s="480"/>
      <c r="BA6" s="480"/>
      <c r="BB6" s="480"/>
      <c r="BC6" s="480"/>
      <c r="BD6" s="480"/>
      <c r="BE6" s="480"/>
      <c r="BF6" s="480"/>
      <c r="BG6" s="480"/>
      <c r="BH6" s="480"/>
      <c r="BI6" s="480"/>
      <c r="BJ6" s="480"/>
      <c r="BK6" s="480"/>
      <c r="BL6" s="480"/>
      <c r="BM6" s="480"/>
      <c r="BN6" s="480"/>
      <c r="BO6" s="480"/>
      <c r="BP6" s="480"/>
      <c r="BQ6" s="480"/>
      <c r="BR6" s="480"/>
      <c r="BS6" s="480"/>
      <c r="BT6" s="480"/>
      <c r="BU6" s="480"/>
      <c r="BV6" s="480"/>
      <c r="BW6" s="480"/>
      <c r="BX6" s="480"/>
      <c r="BY6" s="480"/>
      <c r="BZ6" s="480"/>
      <c r="CA6" s="480"/>
      <c r="CB6" s="480"/>
      <c r="CC6" s="480"/>
      <c r="CD6" s="480"/>
      <c r="CE6" s="480"/>
      <c r="CF6" s="480"/>
      <c r="CG6" s="480"/>
      <c r="CH6" s="480"/>
      <c r="CI6" s="480"/>
      <c r="CJ6" s="480"/>
      <c r="CK6" s="480"/>
      <c r="CL6" s="480"/>
      <c r="CM6" s="480"/>
      <c r="CN6" s="480"/>
      <c r="CO6" s="480"/>
      <c r="CP6" s="480"/>
      <c r="CQ6" s="480"/>
      <c r="CR6" s="480"/>
      <c r="CS6" s="480"/>
      <c r="CT6" s="480"/>
      <c r="CU6" s="480"/>
      <c r="CV6" s="480"/>
      <c r="CW6" s="480"/>
      <c r="CX6" s="480"/>
      <c r="CY6" s="480"/>
      <c r="CZ6" s="480"/>
      <c r="DA6" s="480"/>
      <c r="DB6" s="480"/>
      <c r="DC6" s="480"/>
      <c r="DD6" s="480"/>
      <c r="DE6" s="480"/>
      <c r="DF6" s="480"/>
      <c r="DG6" s="480"/>
      <c r="DH6" s="480"/>
      <c r="DI6" s="480"/>
      <c r="DJ6" s="480"/>
      <c r="DK6" s="480"/>
      <c r="DL6" s="480"/>
      <c r="DM6" s="480"/>
      <c r="DN6" s="480"/>
      <c r="DO6" s="480"/>
      <c r="DP6" s="480"/>
      <c r="DQ6" s="480"/>
      <c r="DR6" s="480"/>
      <c r="DS6" s="480"/>
      <c r="DT6" s="480"/>
      <c r="DU6" s="480"/>
      <c r="DV6" s="480"/>
      <c r="DW6" s="480"/>
      <c r="DX6" s="480"/>
      <c r="DY6" s="480"/>
      <c r="DZ6" s="480"/>
      <c r="EA6" s="480"/>
      <c r="EB6" s="480"/>
      <c r="EC6" s="480"/>
      <c r="ED6" s="480"/>
      <c r="EE6" s="480"/>
      <c r="EF6" s="480"/>
      <c r="EG6" s="480"/>
      <c r="EH6" s="480"/>
      <c r="EI6" s="480"/>
      <c r="EJ6" s="480"/>
      <c r="EK6" s="480"/>
      <c r="EL6" s="480"/>
      <c r="EM6" s="480"/>
      <c r="EN6" s="480"/>
      <c r="EO6" s="480"/>
      <c r="EP6" s="480"/>
      <c r="EQ6" s="480"/>
      <c r="ER6" s="480"/>
      <c r="ES6" s="480"/>
      <c r="ET6" s="480"/>
      <c r="EU6" s="480"/>
      <c r="EV6" s="480"/>
      <c r="EW6" s="480"/>
      <c r="EX6" s="480"/>
      <c r="EY6" s="480"/>
      <c r="EZ6" s="480"/>
      <c r="FA6" s="480"/>
      <c r="FB6" s="480"/>
      <c r="FC6" s="480"/>
      <c r="FD6" s="480"/>
      <c r="FE6" s="480"/>
      <c r="FF6" s="480"/>
      <c r="FG6" s="480"/>
      <c r="FH6" s="480"/>
      <c r="FI6" s="480"/>
      <c r="FJ6" s="480"/>
      <c r="FK6" s="480"/>
      <c r="FL6" s="480"/>
      <c r="FM6" s="480"/>
      <c r="FN6" s="480"/>
      <c r="FO6" s="480"/>
      <c r="FP6" s="480"/>
      <c r="FQ6" s="480"/>
      <c r="FR6" s="480"/>
      <c r="FS6" s="480"/>
      <c r="FT6" s="480"/>
      <c r="FU6" s="480"/>
      <c r="FV6" s="480"/>
      <c r="FW6" s="480"/>
      <c r="FX6" s="480"/>
      <c r="FY6" s="480"/>
      <c r="FZ6" s="480"/>
      <c r="GA6" s="480"/>
      <c r="GB6" s="480"/>
      <c r="GC6" s="480"/>
      <c r="GD6" s="480"/>
      <c r="GE6" s="480"/>
      <c r="GF6" s="480"/>
      <c r="GG6" s="480"/>
      <c r="GH6" s="480"/>
      <c r="GI6" s="480"/>
      <c r="GJ6" s="480"/>
      <c r="GK6" s="480"/>
      <c r="GL6" s="480"/>
      <c r="GM6" s="480"/>
      <c r="GN6" s="480"/>
      <c r="GO6" s="480"/>
      <c r="GP6" s="480"/>
      <c r="GQ6" s="480"/>
      <c r="GR6" s="480"/>
      <c r="GS6" s="480"/>
      <c r="GT6" s="480"/>
      <c r="GU6" s="480"/>
      <c r="GV6" s="480"/>
      <c r="GW6" s="480"/>
      <c r="GX6" s="480"/>
      <c r="GY6" s="480"/>
      <c r="GZ6" s="480"/>
      <c r="HA6" s="480"/>
      <c r="HB6" s="480"/>
      <c r="HC6" s="480"/>
      <c r="HD6" s="480"/>
      <c r="HE6" s="480"/>
      <c r="HF6" s="480"/>
      <c r="HG6" s="480"/>
      <c r="HH6" s="480"/>
      <c r="HI6" s="480"/>
      <c r="HJ6" s="480"/>
      <c r="HK6" s="480"/>
      <c r="HL6" s="480"/>
      <c r="HM6" s="480"/>
      <c r="HN6" s="480"/>
      <c r="HO6" s="480"/>
      <c r="HP6" s="480"/>
      <c r="HQ6" s="480"/>
      <c r="HR6" s="480"/>
      <c r="HS6" s="480"/>
      <c r="HT6" s="480"/>
      <c r="HU6" s="480"/>
      <c r="HV6" s="480"/>
      <c r="HW6" s="480"/>
      <c r="HX6" s="480"/>
      <c r="HY6" s="480"/>
      <c r="HZ6" s="480"/>
      <c r="IA6" s="480"/>
    </row>
    <row r="7" spans="2:235" s="184" customFormat="1" ht="28.5" customHeight="1">
      <c r="B7" s="714" t="s">
        <v>42</v>
      </c>
      <c r="C7" s="715"/>
      <c r="D7" s="777"/>
      <c r="E7" s="777"/>
      <c r="F7" s="777"/>
      <c r="G7" s="777"/>
      <c r="H7" s="777"/>
      <c r="I7" s="777"/>
      <c r="J7" s="777"/>
      <c r="K7" s="777"/>
      <c r="L7" s="777"/>
      <c r="M7" s="777"/>
      <c r="N7" s="777"/>
      <c r="O7" s="777"/>
      <c r="P7" s="777"/>
      <c r="Q7" s="777"/>
      <c r="R7" s="777"/>
      <c r="S7" s="777"/>
      <c r="T7" s="777"/>
      <c r="U7" s="777"/>
      <c r="V7" s="777"/>
      <c r="W7" s="777"/>
      <c r="X7" s="777"/>
      <c r="Y7" s="777"/>
      <c r="Z7" s="777"/>
      <c r="AA7" s="778" t="s">
        <v>43</v>
      </c>
      <c r="AB7" s="778"/>
      <c r="AC7" s="779"/>
      <c r="AD7" s="779"/>
      <c r="AE7" s="779"/>
      <c r="AF7" s="779"/>
      <c r="AG7" s="779"/>
      <c r="AH7" s="779"/>
      <c r="AI7" s="779"/>
      <c r="AJ7" s="779"/>
      <c r="AK7" s="778" t="s">
        <v>44</v>
      </c>
      <c r="AL7" s="778"/>
      <c r="AM7" s="780"/>
      <c r="AN7" s="780"/>
      <c r="AO7" s="780"/>
      <c r="AP7" s="780"/>
      <c r="AQ7" s="780"/>
      <c r="AR7" s="780"/>
      <c r="AS7" s="780"/>
      <c r="AT7" s="780"/>
      <c r="AU7" s="185"/>
    </row>
    <row r="8" spans="2:235" s="184" customFormat="1" ht="24.75" customHeight="1">
      <c r="B8" s="719" t="s">
        <v>45</v>
      </c>
      <c r="C8" s="720"/>
      <c r="D8" s="787"/>
      <c r="E8" s="788"/>
      <c r="F8" s="788"/>
      <c r="G8" s="788"/>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8"/>
      <c r="AK8" s="788"/>
      <c r="AL8" s="789"/>
      <c r="AM8" s="186" t="s">
        <v>46</v>
      </c>
      <c r="AN8" s="790"/>
      <c r="AO8" s="791"/>
      <c r="AP8" s="791"/>
      <c r="AQ8" s="791"/>
      <c r="AR8" s="791"/>
      <c r="AS8" s="791"/>
      <c r="AT8" s="791"/>
      <c r="AU8" s="185"/>
    </row>
    <row r="9" spans="2:235" s="184" customFormat="1" ht="30"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c r="AU9" s="185"/>
    </row>
    <row r="10" spans="2:235" s="184" customFormat="1" ht="38.2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c r="AU10" s="185"/>
    </row>
    <row r="11" spans="2:235" s="187" customFormat="1" ht="33" customHeight="1">
      <c r="B11" s="670" t="s">
        <v>50</v>
      </c>
      <c r="C11" s="672" t="s">
        <v>51</v>
      </c>
      <c r="D11" s="672" t="s">
        <v>52</v>
      </c>
      <c r="E11" s="672" t="s">
        <v>53</v>
      </c>
      <c r="F11" s="672"/>
      <c r="G11" s="672"/>
      <c r="H11" s="672" t="s">
        <v>54</v>
      </c>
      <c r="I11" s="672"/>
      <c r="J11" s="672"/>
      <c r="K11" s="672" t="s">
        <v>55</v>
      </c>
      <c r="L11" s="672"/>
      <c r="M11" s="672"/>
      <c r="N11" s="672" t="s">
        <v>56</v>
      </c>
      <c r="O11" s="672"/>
      <c r="P11" s="672"/>
      <c r="Q11" s="672" t="s">
        <v>57</v>
      </c>
      <c r="R11" s="672"/>
      <c r="S11" s="672"/>
      <c r="T11" s="255" t="s">
        <v>58</v>
      </c>
      <c r="U11" s="672" t="s">
        <v>59</v>
      </c>
      <c r="V11" s="672" t="s">
        <v>60</v>
      </c>
      <c r="W11" s="672" t="s">
        <v>61</v>
      </c>
      <c r="X11" s="672" t="s">
        <v>62</v>
      </c>
      <c r="Y11" s="672"/>
      <c r="Z11" s="730" t="s">
        <v>63</v>
      </c>
      <c r="AA11" s="672" t="s">
        <v>64</v>
      </c>
      <c r="AB11" s="672" t="s">
        <v>65</v>
      </c>
      <c r="AC11" s="672" t="s">
        <v>66</v>
      </c>
      <c r="AD11" s="672" t="s">
        <v>67</v>
      </c>
      <c r="AE11" s="672" t="s">
        <v>68</v>
      </c>
      <c r="AF11" s="672" t="s">
        <v>69</v>
      </c>
      <c r="AG11" s="672"/>
      <c r="AH11" s="672"/>
      <c r="AI11" s="672" t="s">
        <v>70</v>
      </c>
      <c r="AJ11" s="672" t="s">
        <v>71</v>
      </c>
      <c r="AK11" s="732" t="s">
        <v>72</v>
      </c>
      <c r="AL11" s="733"/>
      <c r="AM11" s="733"/>
      <c r="AN11" s="733"/>
      <c r="AO11" s="733"/>
      <c r="AP11" s="733"/>
      <c r="AQ11" s="734"/>
      <c r="AR11" s="712" t="s">
        <v>73</v>
      </c>
      <c r="AS11" s="672" t="s">
        <v>74</v>
      </c>
      <c r="AT11" s="672" t="s">
        <v>75</v>
      </c>
      <c r="AU11" s="188"/>
    </row>
    <row r="12" spans="2:235" s="187" customFormat="1" ht="52.5" customHeight="1">
      <c r="B12" s="729"/>
      <c r="C12" s="671"/>
      <c r="D12" s="671"/>
      <c r="E12" s="449" t="s">
        <v>76</v>
      </c>
      <c r="F12" s="449" t="s">
        <v>77</v>
      </c>
      <c r="G12" s="449" t="s">
        <v>78</v>
      </c>
      <c r="H12" s="449" t="s">
        <v>76</v>
      </c>
      <c r="I12" s="449" t="s">
        <v>77</v>
      </c>
      <c r="J12" s="449" t="s">
        <v>78</v>
      </c>
      <c r="K12" s="449" t="s">
        <v>76</v>
      </c>
      <c r="L12" s="449" t="s">
        <v>77</v>
      </c>
      <c r="M12" s="449" t="s">
        <v>78</v>
      </c>
      <c r="N12" s="449" t="s">
        <v>76</v>
      </c>
      <c r="O12" s="449" t="s">
        <v>77</v>
      </c>
      <c r="P12" s="449" t="s">
        <v>78</v>
      </c>
      <c r="Q12" s="449" t="s">
        <v>76</v>
      </c>
      <c r="R12" s="449" t="s">
        <v>77</v>
      </c>
      <c r="S12" s="449" t="s">
        <v>78</v>
      </c>
      <c r="T12" s="79">
        <f>SUM(T13:T15)</f>
        <v>0</v>
      </c>
      <c r="U12" s="671"/>
      <c r="V12" s="671"/>
      <c r="W12" s="671"/>
      <c r="X12" s="256" t="s">
        <v>79</v>
      </c>
      <c r="Y12" s="256" t="s">
        <v>80</v>
      </c>
      <c r="Z12" s="731"/>
      <c r="AA12" s="671"/>
      <c r="AB12" s="671"/>
      <c r="AC12" s="671"/>
      <c r="AD12" s="671"/>
      <c r="AE12" s="672"/>
      <c r="AF12" s="448" t="s">
        <v>81</v>
      </c>
      <c r="AG12" s="448" t="s">
        <v>82</v>
      </c>
      <c r="AH12" s="439" t="s">
        <v>83</v>
      </c>
      <c r="AI12" s="672"/>
      <c r="AJ12" s="671"/>
      <c r="AK12" s="257" t="s">
        <v>84</v>
      </c>
      <c r="AL12" s="257" t="s">
        <v>85</v>
      </c>
      <c r="AM12" s="257" t="s">
        <v>86</v>
      </c>
      <c r="AN12" s="257" t="s">
        <v>87</v>
      </c>
      <c r="AO12" s="257" t="s">
        <v>88</v>
      </c>
      <c r="AP12" s="257" t="s">
        <v>89</v>
      </c>
      <c r="AQ12" s="257" t="s">
        <v>90</v>
      </c>
      <c r="AR12" s="713"/>
      <c r="AS12" s="671"/>
      <c r="AT12" s="671"/>
      <c r="AU12" s="188"/>
    </row>
    <row r="13" spans="2:235" s="184" customFormat="1" ht="90.75" customHeight="1">
      <c r="B13" s="347">
        <v>1</v>
      </c>
      <c r="C13" s="259" t="s">
        <v>872</v>
      </c>
      <c r="D13" s="190">
        <v>0.3</v>
      </c>
      <c r="E13" s="191">
        <v>0</v>
      </c>
      <c r="F13" s="71"/>
      <c r="G13" s="192">
        <v>0</v>
      </c>
      <c r="H13" s="71">
        <v>0.25</v>
      </c>
      <c r="I13" s="71"/>
      <c r="J13" s="192">
        <v>0</v>
      </c>
      <c r="K13" s="71">
        <v>0.25</v>
      </c>
      <c r="L13" s="71"/>
      <c r="M13" s="192">
        <v>0</v>
      </c>
      <c r="N13" s="71">
        <v>0.5</v>
      </c>
      <c r="O13" s="71"/>
      <c r="P13" s="192">
        <v>0</v>
      </c>
      <c r="Q13" s="71">
        <f>SUM(E13,H13,K13,N13)</f>
        <v>1</v>
      </c>
      <c r="R13" s="193">
        <f t="shared" ref="R13" si="0">SUM(F13,I13,L13,O13)</f>
        <v>0</v>
      </c>
      <c r="S13" s="192">
        <v>0</v>
      </c>
      <c r="T13" s="194">
        <f>S13*D13</f>
        <v>0</v>
      </c>
      <c r="U13" s="259" t="s">
        <v>873</v>
      </c>
      <c r="V13" s="259" t="s">
        <v>874</v>
      </c>
      <c r="W13" s="192" t="s">
        <v>875</v>
      </c>
      <c r="X13" s="192" t="s">
        <v>876</v>
      </c>
      <c r="Y13" s="192" t="s">
        <v>877</v>
      </c>
      <c r="Z13" s="108" t="s">
        <v>878</v>
      </c>
      <c r="AA13" s="192" t="s">
        <v>879</v>
      </c>
      <c r="AB13" s="108" t="s">
        <v>93</v>
      </c>
      <c r="AC13" s="108" t="s">
        <v>118</v>
      </c>
      <c r="AD13" s="108" t="s">
        <v>119</v>
      </c>
      <c r="AE13" s="215" t="s">
        <v>95</v>
      </c>
      <c r="AF13" s="184" t="s">
        <v>125</v>
      </c>
      <c r="AG13" s="184">
        <v>2023</v>
      </c>
      <c r="AH13" s="184" t="s">
        <v>125</v>
      </c>
      <c r="AI13" s="215" t="s">
        <v>96</v>
      </c>
      <c r="AJ13" s="108" t="s">
        <v>97</v>
      </c>
      <c r="AK13" s="107" t="s">
        <v>98</v>
      </c>
      <c r="AL13" s="263" t="s">
        <v>125</v>
      </c>
      <c r="AM13" s="323"/>
      <c r="AN13" s="265" t="s">
        <v>880</v>
      </c>
      <c r="AO13" s="263" t="s">
        <v>99</v>
      </c>
      <c r="AP13" s="263" t="s">
        <v>120</v>
      </c>
      <c r="AQ13" s="263" t="s">
        <v>881</v>
      </c>
      <c r="AR13" s="173" t="s">
        <v>882</v>
      </c>
      <c r="AS13" s="173"/>
      <c r="AT13" s="264" t="s">
        <v>883</v>
      </c>
      <c r="AU13" s="185"/>
    </row>
    <row r="14" spans="2:235" s="184" customFormat="1" ht="81" customHeight="1">
      <c r="B14" s="348">
        <v>2</v>
      </c>
      <c r="C14" s="259" t="s">
        <v>884</v>
      </c>
      <c r="D14" s="190">
        <v>0.5</v>
      </c>
      <c r="E14" s="71">
        <v>0.25</v>
      </c>
      <c r="F14" s="71"/>
      <c r="G14" s="192">
        <v>0</v>
      </c>
      <c r="H14" s="71">
        <v>0.25</v>
      </c>
      <c r="I14" s="71"/>
      <c r="J14" s="192">
        <v>0</v>
      </c>
      <c r="K14" s="71">
        <v>0.25</v>
      </c>
      <c r="L14" s="71"/>
      <c r="M14" s="192">
        <v>0</v>
      </c>
      <c r="N14" s="71">
        <v>0.25</v>
      </c>
      <c r="O14" s="71"/>
      <c r="P14" s="192">
        <v>0</v>
      </c>
      <c r="Q14" s="71">
        <f t="shared" ref="Q14:R15" si="1">SUM(E14,H14,K14,N14)</f>
        <v>1</v>
      </c>
      <c r="R14" s="71">
        <f t="shared" si="1"/>
        <v>0</v>
      </c>
      <c r="S14" s="192">
        <v>0</v>
      </c>
      <c r="T14" s="194">
        <f t="shared" ref="T14:T15" si="2">S14*D14</f>
        <v>0</v>
      </c>
      <c r="U14" s="26" t="s">
        <v>885</v>
      </c>
      <c r="V14" s="259" t="s">
        <v>886</v>
      </c>
      <c r="W14" s="192" t="s">
        <v>887</v>
      </c>
      <c r="X14" s="192" t="s">
        <v>888</v>
      </c>
      <c r="Y14" s="192" t="s">
        <v>889</v>
      </c>
      <c r="Z14" s="27" t="s">
        <v>878</v>
      </c>
      <c r="AA14" s="192" t="s">
        <v>890</v>
      </c>
      <c r="AB14" s="108" t="s">
        <v>93</v>
      </c>
      <c r="AC14" s="108" t="s">
        <v>91</v>
      </c>
      <c r="AD14" s="108" t="s">
        <v>94</v>
      </c>
      <c r="AE14" s="108" t="s">
        <v>95</v>
      </c>
      <c r="AF14" s="108" t="s">
        <v>125</v>
      </c>
      <c r="AG14" s="108">
        <v>2023</v>
      </c>
      <c r="AH14" s="108" t="s">
        <v>125</v>
      </c>
      <c r="AI14" s="108" t="s">
        <v>96</v>
      </c>
      <c r="AJ14" s="108" t="s">
        <v>97</v>
      </c>
      <c r="AK14" s="107" t="s">
        <v>98</v>
      </c>
      <c r="AL14" s="263" t="s">
        <v>125</v>
      </c>
      <c r="AM14" s="323" t="s">
        <v>125</v>
      </c>
      <c r="AN14" s="265" t="s">
        <v>891</v>
      </c>
      <c r="AO14" s="263" t="s">
        <v>99</v>
      </c>
      <c r="AP14" s="263" t="s">
        <v>127</v>
      </c>
      <c r="AQ14" s="263"/>
      <c r="AR14" s="173" t="s">
        <v>892</v>
      </c>
      <c r="AS14" s="173"/>
      <c r="AT14" s="264" t="s">
        <v>883</v>
      </c>
      <c r="AU14" s="185"/>
    </row>
    <row r="15" spans="2:235" s="184" customFormat="1" ht="110.25" customHeight="1">
      <c r="B15" s="348">
        <v>3</v>
      </c>
      <c r="C15" s="259" t="s">
        <v>893</v>
      </c>
      <c r="D15" s="190">
        <v>0.2</v>
      </c>
      <c r="E15" s="71"/>
      <c r="F15" s="71"/>
      <c r="G15" s="192">
        <v>0</v>
      </c>
      <c r="H15" s="71">
        <v>0.5</v>
      </c>
      <c r="I15" s="489"/>
      <c r="J15" s="192">
        <v>0</v>
      </c>
      <c r="K15" s="489"/>
      <c r="L15" s="489"/>
      <c r="M15" s="192">
        <v>0</v>
      </c>
      <c r="N15" s="71">
        <v>0.5</v>
      </c>
      <c r="O15" s="489"/>
      <c r="P15" s="192">
        <v>0</v>
      </c>
      <c r="Q15" s="71">
        <f t="shared" si="1"/>
        <v>1</v>
      </c>
      <c r="R15" s="71"/>
      <c r="S15" s="192">
        <v>0</v>
      </c>
      <c r="T15" s="194">
        <f t="shared" si="2"/>
        <v>0</v>
      </c>
      <c r="U15" s="259" t="s">
        <v>894</v>
      </c>
      <c r="V15" s="259" t="s">
        <v>895</v>
      </c>
      <c r="W15" s="327" t="s">
        <v>896</v>
      </c>
      <c r="X15" s="327" t="s">
        <v>897</v>
      </c>
      <c r="Y15" s="327" t="s">
        <v>898</v>
      </c>
      <c r="Z15" s="215" t="s">
        <v>878</v>
      </c>
      <c r="AA15" s="226" t="s">
        <v>899</v>
      </c>
      <c r="AB15" s="215" t="s">
        <v>93</v>
      </c>
      <c r="AC15" s="215" t="s">
        <v>118</v>
      </c>
      <c r="AD15" s="215" t="s">
        <v>119</v>
      </c>
      <c r="AE15" s="215" t="s">
        <v>95</v>
      </c>
      <c r="AF15" s="215" t="s">
        <v>125</v>
      </c>
      <c r="AG15" s="215">
        <v>2023</v>
      </c>
      <c r="AH15" s="215" t="s">
        <v>125</v>
      </c>
      <c r="AI15" s="215" t="s">
        <v>96</v>
      </c>
      <c r="AJ15" s="215" t="s">
        <v>97</v>
      </c>
      <c r="AK15" s="328" t="s">
        <v>156</v>
      </c>
      <c r="AL15" s="329" t="s">
        <v>125</v>
      </c>
      <c r="AM15" s="247" t="s">
        <v>125</v>
      </c>
      <c r="AN15" s="265" t="s">
        <v>880</v>
      </c>
      <c r="AO15" s="329" t="s">
        <v>99</v>
      </c>
      <c r="AP15" s="329" t="s">
        <v>120</v>
      </c>
      <c r="AQ15" s="329"/>
      <c r="AR15" s="173" t="s">
        <v>882</v>
      </c>
      <c r="AS15" s="174"/>
      <c r="AT15" s="264" t="s">
        <v>883</v>
      </c>
      <c r="AU15" s="185"/>
    </row>
    <row r="16" spans="2:235" s="183" customFormat="1" ht="12.75" customHeight="1">
      <c r="B16" s="198"/>
      <c r="C16" s="185"/>
      <c r="D16" s="199">
        <f>SUM(D13:D15)</f>
        <v>1</v>
      </c>
      <c r="E16" s="185"/>
      <c r="F16" s="185"/>
      <c r="G16" s="185"/>
      <c r="H16" s="185"/>
      <c r="I16" s="185"/>
      <c r="J16" s="185"/>
      <c r="K16" s="185"/>
      <c r="L16" s="185"/>
      <c r="M16" s="327">
        <v>0</v>
      </c>
      <c r="N16" s="185"/>
      <c r="O16" s="185"/>
      <c r="P16" s="185"/>
      <c r="Q16" s="185"/>
      <c r="R16" s="185"/>
      <c r="S16" s="327">
        <v>0</v>
      </c>
      <c r="T16" s="185"/>
      <c r="U16" s="185"/>
      <c r="V16" s="185"/>
      <c r="W16" s="185"/>
      <c r="X16" s="185"/>
      <c r="Y16" s="185"/>
      <c r="Z16" s="198"/>
      <c r="AA16" s="182"/>
      <c r="AB16" s="185"/>
      <c r="AC16" s="185"/>
      <c r="AD16" s="185"/>
      <c r="AE16" s="185"/>
      <c r="AF16" s="182"/>
      <c r="AG16" s="182"/>
      <c r="AH16" s="182"/>
      <c r="AI16" s="185"/>
      <c r="AJ16" s="185"/>
      <c r="AK16" s="185"/>
      <c r="AL16" s="182"/>
      <c r="AM16" s="182"/>
      <c r="AN16" s="182"/>
      <c r="AO16" s="182"/>
      <c r="AP16" s="185"/>
      <c r="AQ16" s="185"/>
      <c r="AR16" s="182"/>
      <c r="AS16" s="182"/>
      <c r="AT16" s="182"/>
      <c r="AU16" s="182"/>
    </row>
    <row r="17" spans="2:47" s="183" customFormat="1" ht="12.75" customHeight="1">
      <c r="B17" s="198"/>
      <c r="C17" s="185"/>
      <c r="D17" s="199"/>
      <c r="E17" s="185"/>
      <c r="F17" s="185"/>
      <c r="G17" s="185"/>
      <c r="H17" s="185"/>
      <c r="I17" s="185"/>
      <c r="J17" s="185"/>
      <c r="K17" s="185"/>
      <c r="L17" s="185"/>
      <c r="M17" s="185"/>
      <c r="N17" s="185"/>
      <c r="O17" s="185"/>
      <c r="P17" s="185"/>
      <c r="Q17" s="185"/>
      <c r="R17" s="185"/>
      <c r="S17" s="185"/>
      <c r="T17" s="185"/>
      <c r="U17" s="185"/>
      <c r="V17" s="185"/>
      <c r="W17" s="185"/>
      <c r="X17" s="185"/>
      <c r="Y17" s="185"/>
      <c r="Z17" s="198"/>
      <c r="AA17" s="182"/>
      <c r="AB17" s="185"/>
      <c r="AC17" s="185"/>
      <c r="AD17" s="185"/>
      <c r="AE17" s="185"/>
      <c r="AF17" s="182"/>
      <c r="AG17" s="182"/>
      <c r="AH17" s="182"/>
      <c r="AI17" s="185"/>
      <c r="AJ17" s="185"/>
      <c r="AK17" s="185"/>
      <c r="AL17" s="182"/>
      <c r="AM17" s="182"/>
      <c r="AN17" s="182"/>
      <c r="AO17" s="182"/>
      <c r="AP17" s="185"/>
      <c r="AQ17" s="185"/>
      <c r="AR17" s="182"/>
      <c r="AS17" s="182"/>
      <c r="AT17" s="182"/>
      <c r="AU17" s="182"/>
    </row>
    <row r="18" spans="2:47" s="183" customFormat="1" ht="12.75" customHeight="1">
      <c r="B18" s="198"/>
      <c r="C18" s="200"/>
      <c r="D18" s="199"/>
      <c r="E18" s="185"/>
      <c r="F18" s="185"/>
      <c r="G18" s="185"/>
      <c r="H18" s="185"/>
      <c r="I18" s="185"/>
      <c r="J18" s="185"/>
      <c r="K18" s="185"/>
      <c r="L18" s="185"/>
      <c r="M18" s="185"/>
      <c r="N18" s="185"/>
      <c r="O18" s="185"/>
      <c r="P18" s="185"/>
      <c r="Q18" s="185"/>
      <c r="R18" s="185"/>
      <c r="S18" s="185"/>
      <c r="T18" s="185"/>
      <c r="U18" s="185"/>
      <c r="V18" s="185"/>
      <c r="W18" s="185"/>
      <c r="X18" s="185"/>
      <c r="Y18" s="185"/>
      <c r="Z18" s="198"/>
      <c r="AA18" s="182"/>
      <c r="AB18" s="185"/>
      <c r="AC18" s="185"/>
      <c r="AD18" s="185"/>
      <c r="AE18" s="185"/>
      <c r="AF18" s="182"/>
      <c r="AG18" s="182"/>
      <c r="AH18" s="182"/>
      <c r="AI18" s="185"/>
      <c r="AJ18" s="185"/>
      <c r="AK18" s="185"/>
      <c r="AL18" s="182"/>
      <c r="AM18" s="182"/>
      <c r="AN18" s="182"/>
      <c r="AO18" s="182"/>
      <c r="AP18" s="185"/>
      <c r="AQ18" s="185"/>
      <c r="AR18" s="182"/>
      <c r="AS18" s="182"/>
      <c r="AT18" s="182"/>
      <c r="AU18" s="182"/>
    </row>
    <row r="19" spans="2:47" s="183" customFormat="1" ht="12.75" customHeight="1">
      <c r="B19" s="198"/>
      <c r="C19" s="185"/>
      <c r="D19" s="199"/>
      <c r="E19" s="185"/>
      <c r="F19" s="185"/>
      <c r="G19" s="185"/>
      <c r="H19" s="185"/>
      <c r="I19" s="185"/>
      <c r="J19" s="185"/>
      <c r="K19" s="185"/>
      <c r="L19" s="185"/>
      <c r="M19" s="185"/>
      <c r="N19" s="185"/>
      <c r="O19" s="185"/>
      <c r="P19" s="185"/>
      <c r="Q19" s="185"/>
      <c r="R19" s="185"/>
      <c r="S19" s="185"/>
      <c r="T19" s="185"/>
      <c r="U19" s="185"/>
      <c r="V19" s="185"/>
      <c r="W19" s="185"/>
      <c r="X19" s="185"/>
      <c r="Y19" s="185"/>
      <c r="Z19" s="198"/>
      <c r="AA19" s="182"/>
      <c r="AB19" s="185"/>
      <c r="AC19" s="185"/>
      <c r="AD19" s="185"/>
      <c r="AE19" s="185"/>
      <c r="AF19" s="182"/>
      <c r="AG19" s="182"/>
      <c r="AH19" s="182"/>
      <c r="AI19" s="185"/>
      <c r="AJ19" s="185"/>
      <c r="AK19" s="185"/>
      <c r="AL19" s="182"/>
      <c r="AM19" s="182"/>
      <c r="AN19" s="182"/>
      <c r="AO19" s="182"/>
      <c r="AP19" s="185"/>
      <c r="AQ19" s="185"/>
      <c r="AR19" s="182"/>
      <c r="AS19" s="182"/>
      <c r="AT19" s="182"/>
      <c r="AU19" s="182"/>
    </row>
    <row r="20" spans="2:47" s="183" customFormat="1" ht="12.75" customHeight="1">
      <c r="B20" s="198"/>
      <c r="C20" s="185"/>
      <c r="D20" s="199"/>
      <c r="E20" s="185"/>
      <c r="F20" s="185"/>
      <c r="G20" s="185"/>
      <c r="H20" s="185"/>
      <c r="I20" s="185"/>
      <c r="J20" s="185"/>
      <c r="K20" s="185"/>
      <c r="L20" s="185"/>
      <c r="M20" s="185"/>
      <c r="N20" s="185"/>
      <c r="O20" s="185"/>
      <c r="P20" s="185"/>
      <c r="Q20" s="185"/>
      <c r="R20" s="185"/>
      <c r="S20" s="185"/>
      <c r="T20" s="185"/>
      <c r="U20" s="185"/>
      <c r="V20" s="185"/>
      <c r="W20" s="185"/>
      <c r="X20" s="185"/>
      <c r="Y20" s="185"/>
      <c r="Z20" s="198"/>
      <c r="AA20" s="182"/>
      <c r="AB20" s="185"/>
      <c r="AC20" s="185"/>
      <c r="AD20" s="185"/>
      <c r="AE20" s="185"/>
      <c r="AF20" s="182"/>
      <c r="AG20" s="182"/>
      <c r="AH20" s="182"/>
      <c r="AI20" s="185"/>
      <c r="AJ20" s="185"/>
      <c r="AK20" s="185"/>
      <c r="AL20" s="182"/>
      <c r="AM20" s="182"/>
      <c r="AN20" s="182"/>
      <c r="AO20" s="182"/>
      <c r="AP20" s="185"/>
      <c r="AQ20" s="185"/>
      <c r="AR20" s="182"/>
      <c r="AS20" s="182"/>
      <c r="AT20" s="182"/>
      <c r="AU20" s="182"/>
    </row>
    <row r="21" spans="2:47" s="183" customFormat="1" ht="12.75" customHeight="1">
      <c r="B21" s="198"/>
      <c r="C21" s="185"/>
      <c r="D21" s="199"/>
      <c r="E21" s="185"/>
      <c r="F21" s="185"/>
      <c r="G21" s="185"/>
      <c r="H21" s="185"/>
      <c r="I21" s="185"/>
      <c r="J21" s="185"/>
      <c r="K21" s="185"/>
      <c r="L21" s="185"/>
      <c r="M21" s="185"/>
      <c r="N21" s="185"/>
      <c r="O21" s="185"/>
      <c r="P21" s="185"/>
      <c r="Q21" s="185"/>
      <c r="R21" s="185"/>
      <c r="S21" s="185"/>
      <c r="T21" s="185"/>
      <c r="U21" s="185"/>
      <c r="V21" s="185"/>
      <c r="W21" s="185"/>
      <c r="X21" s="185"/>
      <c r="Y21" s="185"/>
      <c r="Z21" s="198"/>
      <c r="AA21" s="182"/>
      <c r="AB21" s="185"/>
      <c r="AC21" s="185"/>
      <c r="AD21" s="185"/>
      <c r="AE21" s="185"/>
      <c r="AF21" s="182"/>
      <c r="AG21" s="182"/>
      <c r="AH21" s="182"/>
      <c r="AI21" s="185"/>
      <c r="AJ21" s="185"/>
      <c r="AK21" s="185"/>
      <c r="AL21" s="182"/>
      <c r="AM21" s="182"/>
      <c r="AN21" s="182"/>
      <c r="AO21" s="182"/>
      <c r="AP21" s="185"/>
      <c r="AQ21" s="185"/>
      <c r="AR21" s="182"/>
      <c r="AS21" s="182"/>
      <c r="AT21" s="182"/>
      <c r="AU21" s="182"/>
    </row>
    <row r="22" spans="2:47" s="183" customFormat="1" ht="12.75" customHeight="1">
      <c r="B22" s="198"/>
      <c r="C22" s="185"/>
      <c r="D22" s="199"/>
      <c r="E22" s="185"/>
      <c r="F22" s="185"/>
      <c r="G22" s="185"/>
      <c r="H22" s="185"/>
      <c r="I22" s="185"/>
      <c r="J22" s="185"/>
      <c r="K22" s="185"/>
      <c r="L22" s="185"/>
      <c r="M22" s="185"/>
      <c r="N22" s="185"/>
      <c r="O22" s="185"/>
      <c r="P22" s="185"/>
      <c r="Q22" s="185"/>
      <c r="R22" s="185"/>
      <c r="S22" s="185"/>
      <c r="T22" s="185"/>
      <c r="U22" s="185"/>
      <c r="V22" s="185"/>
      <c r="W22" s="185"/>
      <c r="X22" s="185"/>
      <c r="Y22" s="185"/>
      <c r="Z22" s="198"/>
      <c r="AA22" s="182"/>
      <c r="AB22" s="185"/>
      <c r="AC22" s="185"/>
      <c r="AD22" s="185"/>
      <c r="AE22" s="185"/>
      <c r="AF22" s="182"/>
      <c r="AG22" s="182"/>
      <c r="AH22" s="182"/>
      <c r="AI22" s="185"/>
      <c r="AJ22" s="185"/>
      <c r="AK22" s="185"/>
      <c r="AL22" s="182"/>
      <c r="AM22" s="182"/>
      <c r="AN22" s="182"/>
      <c r="AO22" s="182"/>
      <c r="AP22" s="185"/>
      <c r="AQ22" s="185"/>
      <c r="AR22" s="182"/>
      <c r="AS22" s="182"/>
      <c r="AT22" s="182"/>
      <c r="AU22" s="182"/>
    </row>
    <row r="23" spans="2:47" s="183" customFormat="1" ht="12.75" customHeight="1">
      <c r="B23" s="198"/>
      <c r="C23" s="185"/>
      <c r="D23" s="199"/>
      <c r="E23" s="185"/>
      <c r="F23" s="185"/>
      <c r="G23" s="185"/>
      <c r="H23" s="185"/>
      <c r="I23" s="185"/>
      <c r="J23" s="185"/>
      <c r="K23" s="185"/>
      <c r="L23" s="185"/>
      <c r="M23" s="185"/>
      <c r="N23" s="185"/>
      <c r="O23" s="185"/>
      <c r="P23" s="185"/>
      <c r="Q23" s="185"/>
      <c r="R23" s="185"/>
      <c r="S23" s="185"/>
      <c r="T23" s="185"/>
      <c r="U23" s="185"/>
      <c r="V23" s="185"/>
      <c r="W23" s="185"/>
      <c r="X23" s="185"/>
      <c r="Y23" s="185"/>
      <c r="Z23" s="198"/>
      <c r="AA23" s="182"/>
      <c r="AB23" s="185"/>
      <c r="AC23" s="185"/>
      <c r="AD23" s="185"/>
      <c r="AE23" s="185"/>
      <c r="AF23" s="182"/>
      <c r="AG23" s="182"/>
      <c r="AH23" s="182"/>
      <c r="AI23" s="185"/>
      <c r="AJ23" s="185"/>
      <c r="AK23" s="185"/>
      <c r="AL23" s="182"/>
      <c r="AM23" s="182"/>
      <c r="AN23" s="182"/>
      <c r="AO23" s="182"/>
      <c r="AP23" s="185"/>
      <c r="AQ23" s="185"/>
      <c r="AR23" s="182"/>
      <c r="AS23" s="182"/>
      <c r="AT23" s="182"/>
      <c r="AU23" s="182"/>
    </row>
    <row r="24" spans="2:47" s="183" customFormat="1" ht="12.75" customHeight="1">
      <c r="B24" s="198"/>
      <c r="C24" s="185"/>
      <c r="D24" s="199"/>
      <c r="E24" s="185"/>
      <c r="F24" s="185"/>
      <c r="G24" s="185"/>
      <c r="H24" s="185"/>
      <c r="I24" s="185"/>
      <c r="J24" s="185"/>
      <c r="K24" s="185"/>
      <c r="L24" s="185"/>
      <c r="M24" s="185"/>
      <c r="N24" s="185"/>
      <c r="O24" s="185"/>
      <c r="P24" s="185"/>
      <c r="Q24" s="185"/>
      <c r="R24" s="185"/>
      <c r="S24" s="185"/>
      <c r="T24" s="185"/>
      <c r="U24" s="185"/>
      <c r="V24" s="185"/>
      <c r="W24" s="185"/>
      <c r="X24" s="185"/>
      <c r="Y24" s="185"/>
      <c r="Z24" s="198"/>
      <c r="AA24" s="182"/>
      <c r="AB24" s="185"/>
      <c r="AC24" s="185"/>
      <c r="AD24" s="185"/>
      <c r="AE24" s="185"/>
      <c r="AF24" s="182"/>
      <c r="AG24" s="182"/>
      <c r="AH24" s="182"/>
      <c r="AI24" s="185"/>
      <c r="AJ24" s="185"/>
      <c r="AK24" s="185"/>
      <c r="AL24" s="182"/>
      <c r="AM24" s="182"/>
      <c r="AN24" s="182"/>
      <c r="AO24" s="182"/>
      <c r="AP24" s="185"/>
      <c r="AQ24" s="185"/>
      <c r="AR24" s="182"/>
      <c r="AS24" s="182"/>
      <c r="AT24" s="182"/>
      <c r="AU24" s="182"/>
    </row>
    <row r="25" spans="2:47" s="183" customFormat="1" ht="12.75" customHeight="1">
      <c r="B25" s="198"/>
      <c r="C25" s="185"/>
      <c r="D25" s="199"/>
      <c r="E25" s="185"/>
      <c r="F25" s="185"/>
      <c r="G25" s="185"/>
      <c r="H25" s="185"/>
      <c r="I25" s="185"/>
      <c r="J25" s="185"/>
      <c r="K25" s="185"/>
      <c r="L25" s="185"/>
      <c r="M25" s="185"/>
      <c r="N25" s="185"/>
      <c r="O25" s="185"/>
      <c r="P25" s="185"/>
      <c r="Q25" s="185"/>
      <c r="R25" s="185"/>
      <c r="S25" s="185"/>
      <c r="T25" s="185"/>
      <c r="U25" s="185"/>
      <c r="V25" s="185"/>
      <c r="W25" s="185"/>
      <c r="X25" s="185"/>
      <c r="Y25" s="185"/>
      <c r="Z25" s="198"/>
      <c r="AA25" s="182"/>
      <c r="AB25" s="185"/>
      <c r="AC25" s="185"/>
      <c r="AD25" s="185"/>
      <c r="AE25" s="185"/>
      <c r="AF25" s="182"/>
      <c r="AG25" s="182"/>
      <c r="AH25" s="182"/>
      <c r="AI25" s="185"/>
      <c r="AJ25" s="185"/>
      <c r="AK25" s="185"/>
      <c r="AL25" s="182"/>
      <c r="AM25" s="182"/>
      <c r="AN25" s="182"/>
      <c r="AO25" s="182"/>
      <c r="AP25" s="185"/>
      <c r="AQ25" s="185"/>
      <c r="AR25" s="182"/>
      <c r="AS25" s="182"/>
      <c r="AT25" s="182"/>
      <c r="AU25" s="182"/>
    </row>
    <row r="26" spans="2:47" s="183" customFormat="1" ht="12.75" customHeight="1">
      <c r="B26" s="198"/>
      <c r="C26"/>
      <c r="D26" s="199"/>
      <c r="E26" s="185"/>
      <c r="F26" s="185"/>
      <c r="G26" s="185"/>
      <c r="H26" s="185"/>
      <c r="I26" s="185"/>
      <c r="J26" s="185"/>
      <c r="K26" s="185"/>
      <c r="L26" s="185"/>
      <c r="M26" s="185"/>
      <c r="N26" s="185"/>
      <c r="O26" s="185"/>
      <c r="P26" s="185"/>
      <c r="Q26" s="185"/>
      <c r="R26" s="185"/>
      <c r="S26" s="185"/>
      <c r="T26" s="185"/>
      <c r="U26" s="185"/>
      <c r="V26" s="185"/>
      <c r="W26" s="185"/>
      <c r="X26" s="185"/>
      <c r="Y26" s="185"/>
      <c r="Z26" s="198"/>
      <c r="AA26" s="182"/>
      <c r="AB26" s="185"/>
      <c r="AC26" s="185"/>
      <c r="AD26" s="185"/>
      <c r="AE26" s="185"/>
      <c r="AF26" s="182"/>
      <c r="AG26" s="182"/>
      <c r="AH26" s="182"/>
      <c r="AI26" s="185"/>
      <c r="AJ26" s="185"/>
      <c r="AK26" s="185"/>
      <c r="AL26" s="182"/>
      <c r="AM26" s="182"/>
      <c r="AN26" s="182"/>
      <c r="AO26" s="182"/>
      <c r="AP26" s="185"/>
      <c r="AQ26" s="185"/>
      <c r="AR26" s="182"/>
      <c r="AS26" s="182"/>
      <c r="AT26" s="182"/>
      <c r="AU26" s="182"/>
    </row>
    <row r="27" spans="2:47" s="183" customFormat="1" ht="12.75" customHeight="1">
      <c r="B27" s="198"/>
      <c r="C27" s="185"/>
      <c r="D27" s="199"/>
      <c r="E27" s="185"/>
      <c r="F27" s="185"/>
      <c r="G27" s="185"/>
      <c r="H27" s="185"/>
      <c r="I27" s="185"/>
      <c r="J27" s="185"/>
      <c r="K27" s="185"/>
      <c r="L27" s="185"/>
      <c r="M27" s="185"/>
      <c r="N27" s="185"/>
      <c r="O27" s="185"/>
      <c r="P27" s="185"/>
      <c r="Q27" s="185"/>
      <c r="R27" s="185"/>
      <c r="S27" s="185"/>
      <c r="T27" s="185"/>
      <c r="U27" s="185"/>
      <c r="V27" s="185"/>
      <c r="W27" s="185"/>
      <c r="X27" s="185"/>
      <c r="Y27" s="185"/>
      <c r="Z27" s="198"/>
      <c r="AA27" s="182"/>
      <c r="AB27" s="185"/>
      <c r="AC27" s="185"/>
      <c r="AD27" s="185"/>
      <c r="AE27" s="185"/>
      <c r="AF27" s="182"/>
      <c r="AG27" s="182"/>
      <c r="AH27" s="182"/>
      <c r="AI27" s="185"/>
      <c r="AJ27" s="185"/>
      <c r="AK27" s="185"/>
      <c r="AL27" s="182"/>
      <c r="AM27" s="182"/>
      <c r="AN27" s="182"/>
      <c r="AO27" s="182"/>
      <c r="AP27" s="185"/>
      <c r="AQ27" s="185"/>
      <c r="AR27" s="182"/>
      <c r="AS27" s="182"/>
      <c r="AT27" s="182"/>
      <c r="AU27" s="182"/>
    </row>
    <row r="28" spans="2:47" s="183" customFormat="1" ht="12.75" customHeight="1">
      <c r="B28" s="198"/>
      <c r="C28" s="185"/>
      <c r="D28" s="199"/>
      <c r="E28" s="185"/>
      <c r="F28" s="185"/>
      <c r="G28" s="185"/>
      <c r="H28" s="185"/>
      <c r="I28" s="185"/>
      <c r="J28" s="185"/>
      <c r="K28" s="185"/>
      <c r="L28" s="185"/>
      <c r="M28" s="185"/>
      <c r="N28" s="185"/>
      <c r="O28" s="185"/>
      <c r="P28" s="185"/>
      <c r="Q28" s="185"/>
      <c r="R28" s="185"/>
      <c r="S28" s="185"/>
      <c r="T28" s="185"/>
      <c r="U28" s="185"/>
      <c r="V28" s="185"/>
      <c r="W28" s="185"/>
      <c r="X28" s="185"/>
      <c r="Y28" s="185"/>
      <c r="Z28" s="198"/>
      <c r="AA28" s="182"/>
      <c r="AB28" s="185"/>
      <c r="AC28" s="185"/>
      <c r="AD28" s="185"/>
      <c r="AE28" s="185"/>
      <c r="AF28" s="182"/>
      <c r="AG28" s="182"/>
      <c r="AH28" s="182"/>
      <c r="AI28" s="185"/>
      <c r="AJ28" s="185"/>
      <c r="AK28" s="185"/>
      <c r="AL28" s="182"/>
      <c r="AM28" s="182"/>
      <c r="AN28" s="182"/>
      <c r="AO28" s="182"/>
      <c r="AP28" s="185"/>
      <c r="AQ28" s="185"/>
      <c r="AR28" s="182"/>
      <c r="AS28" s="182"/>
      <c r="AT28" s="182"/>
      <c r="AU28" s="182"/>
    </row>
    <row r="29" spans="2:47" s="183" customFormat="1" ht="12.75" customHeight="1">
      <c r="B29" s="198"/>
      <c r="C29" s="185"/>
      <c r="D29" s="199"/>
      <c r="E29" s="185"/>
      <c r="F29" s="185"/>
      <c r="G29" s="185"/>
      <c r="H29" s="185"/>
      <c r="I29" s="185"/>
      <c r="J29" s="185"/>
      <c r="K29" s="185"/>
      <c r="L29" s="185"/>
      <c r="M29" s="185"/>
      <c r="N29" s="185"/>
      <c r="O29" s="185"/>
      <c r="P29" s="185"/>
      <c r="Q29" s="185"/>
      <c r="R29" s="185"/>
      <c r="S29" s="185"/>
      <c r="T29" s="185"/>
      <c r="U29" s="185"/>
      <c r="V29" s="185"/>
      <c r="W29" s="185"/>
      <c r="X29" s="185"/>
      <c r="Y29" s="185"/>
      <c r="Z29" s="198"/>
      <c r="AA29" s="182"/>
      <c r="AB29" s="185"/>
      <c r="AC29" s="185"/>
      <c r="AD29" s="185"/>
      <c r="AE29" s="185"/>
      <c r="AF29" s="182"/>
      <c r="AG29" s="182"/>
      <c r="AH29" s="182"/>
      <c r="AI29" s="185"/>
      <c r="AJ29" s="185"/>
      <c r="AK29" s="185"/>
      <c r="AL29" s="182"/>
      <c r="AM29" s="182"/>
      <c r="AN29" s="182"/>
      <c r="AO29" s="182"/>
      <c r="AP29" s="185"/>
      <c r="AQ29" s="185"/>
      <c r="AR29" s="182"/>
      <c r="AS29" s="182"/>
      <c r="AT29" s="182"/>
      <c r="AU29" s="182"/>
    </row>
    <row r="30" spans="2:47" s="183" customFormat="1" ht="12.75" customHeight="1">
      <c r="B30" s="198"/>
      <c r="C30" s="185"/>
      <c r="D30" s="199"/>
      <c r="E30" s="185"/>
      <c r="F30" s="185"/>
      <c r="G30" s="185"/>
      <c r="H30" s="185"/>
      <c r="I30" s="185"/>
      <c r="J30" s="185"/>
      <c r="K30" s="185"/>
      <c r="L30" s="185"/>
      <c r="M30" s="185"/>
      <c r="N30" s="185"/>
      <c r="O30" s="185"/>
      <c r="P30" s="185"/>
      <c r="Q30" s="185"/>
      <c r="R30" s="185"/>
      <c r="S30" s="185"/>
      <c r="T30" s="185"/>
      <c r="U30" s="185"/>
      <c r="V30" s="185"/>
      <c r="W30" s="185"/>
      <c r="X30" s="185"/>
      <c r="Y30" s="185"/>
      <c r="Z30" s="198"/>
      <c r="AA30" s="182"/>
      <c r="AB30" s="185"/>
      <c r="AC30" s="185"/>
      <c r="AD30" s="185"/>
      <c r="AE30" s="185"/>
      <c r="AF30" s="182"/>
      <c r="AG30" s="182"/>
      <c r="AH30" s="182"/>
      <c r="AI30" s="185"/>
      <c r="AJ30" s="185"/>
      <c r="AK30" s="185"/>
      <c r="AL30" s="182"/>
      <c r="AM30" s="182"/>
      <c r="AN30" s="182"/>
      <c r="AO30" s="182"/>
      <c r="AP30" s="185"/>
      <c r="AQ30" s="185"/>
      <c r="AR30" s="182"/>
      <c r="AS30" s="182"/>
      <c r="AT30" s="182"/>
      <c r="AU30" s="182"/>
    </row>
    <row r="31" spans="2:47" s="183" customFormat="1" ht="12.75" customHeight="1">
      <c r="B31" s="198"/>
      <c r="C31" s="185"/>
      <c r="D31" s="199"/>
      <c r="E31" s="185"/>
      <c r="F31" s="185"/>
      <c r="G31" s="185"/>
      <c r="H31" s="185"/>
      <c r="I31" s="185"/>
      <c r="J31" s="185"/>
      <c r="K31" s="185"/>
      <c r="L31" s="185"/>
      <c r="M31" s="185"/>
      <c r="N31" s="185"/>
      <c r="O31" s="185"/>
      <c r="P31" s="185"/>
      <c r="Q31" s="185"/>
      <c r="R31" s="185"/>
      <c r="S31" s="185"/>
      <c r="T31" s="185"/>
      <c r="U31" s="185"/>
      <c r="V31" s="185"/>
      <c r="W31" s="185"/>
      <c r="X31" s="185"/>
      <c r="Y31" s="185"/>
      <c r="Z31" s="198"/>
      <c r="AA31" s="182"/>
      <c r="AB31" s="185"/>
      <c r="AC31" s="185"/>
      <c r="AD31" s="185"/>
      <c r="AE31" s="185"/>
      <c r="AF31" s="182"/>
      <c r="AG31" s="182"/>
      <c r="AH31" s="182"/>
      <c r="AI31" s="185"/>
      <c r="AJ31" s="185"/>
      <c r="AK31" s="185"/>
      <c r="AL31" s="182"/>
      <c r="AM31" s="182"/>
      <c r="AN31" s="182"/>
      <c r="AO31" s="182"/>
      <c r="AP31" s="185"/>
      <c r="AQ31" s="185"/>
      <c r="AR31" s="182"/>
      <c r="AS31" s="182"/>
      <c r="AT31" s="182"/>
      <c r="AU31" s="182"/>
    </row>
    <row r="32" spans="2:47" s="183" customFormat="1" ht="12.75" customHeight="1">
      <c r="B32" s="198"/>
      <c r="C32" s="185"/>
      <c r="D32" s="199"/>
      <c r="E32" s="185"/>
      <c r="F32" s="185"/>
      <c r="G32" s="185"/>
      <c r="H32" s="185"/>
      <c r="I32" s="185"/>
      <c r="J32" s="185"/>
      <c r="K32" s="185"/>
      <c r="L32" s="185"/>
      <c r="M32" s="185"/>
      <c r="N32" s="185"/>
      <c r="O32" s="185"/>
      <c r="P32" s="185"/>
      <c r="Q32" s="185"/>
      <c r="R32" s="185"/>
      <c r="S32" s="185"/>
      <c r="T32" s="185"/>
      <c r="U32" s="185"/>
      <c r="V32" s="185"/>
      <c r="W32" s="185"/>
      <c r="X32" s="185"/>
      <c r="Y32" s="185"/>
      <c r="Z32" s="198"/>
      <c r="AA32" s="182"/>
      <c r="AB32" s="185"/>
      <c r="AC32" s="185"/>
      <c r="AD32" s="185"/>
      <c r="AE32" s="185"/>
      <c r="AF32" s="182"/>
      <c r="AG32" s="182"/>
      <c r="AH32" s="182"/>
      <c r="AI32" s="185"/>
      <c r="AJ32" s="185"/>
      <c r="AK32" s="185"/>
      <c r="AL32" s="182"/>
      <c r="AM32" s="182"/>
      <c r="AN32" s="182"/>
      <c r="AO32" s="182"/>
      <c r="AP32" s="185"/>
      <c r="AQ32" s="185"/>
      <c r="AR32" s="182"/>
      <c r="AS32" s="182"/>
      <c r="AT32" s="182"/>
      <c r="AU32" s="182"/>
    </row>
    <row r="33" spans="2:47" s="183" customFormat="1" ht="12.75" customHeight="1">
      <c r="B33" s="198"/>
      <c r="C33" s="185"/>
      <c r="D33" s="199"/>
      <c r="E33" s="185"/>
      <c r="F33" s="185"/>
      <c r="G33" s="185"/>
      <c r="H33" s="185"/>
      <c r="I33" s="185"/>
      <c r="J33" s="185"/>
      <c r="K33" s="185"/>
      <c r="L33" s="185"/>
      <c r="M33" s="185"/>
      <c r="N33" s="185"/>
      <c r="O33" s="185"/>
      <c r="P33" s="185"/>
      <c r="Q33" s="185"/>
      <c r="R33" s="185"/>
      <c r="S33" s="185"/>
      <c r="T33" s="185"/>
      <c r="U33" s="185"/>
      <c r="V33" s="185"/>
      <c r="W33" s="185"/>
      <c r="X33" s="185"/>
      <c r="Y33" s="185"/>
      <c r="Z33" s="198"/>
      <c r="AA33" s="182"/>
      <c r="AB33" s="185"/>
      <c r="AC33" s="185"/>
      <c r="AD33" s="185"/>
      <c r="AE33" s="185"/>
      <c r="AF33" s="182"/>
      <c r="AG33" s="182"/>
      <c r="AH33" s="182"/>
      <c r="AI33" s="185"/>
      <c r="AJ33" s="185"/>
      <c r="AK33" s="185"/>
      <c r="AL33" s="182"/>
      <c r="AM33" s="182"/>
      <c r="AN33" s="182"/>
      <c r="AO33" s="182"/>
      <c r="AP33" s="185"/>
      <c r="AQ33" s="185"/>
      <c r="AR33" s="182"/>
      <c r="AS33" s="182"/>
      <c r="AT33" s="182"/>
      <c r="AU33" s="182"/>
    </row>
    <row r="34" spans="2:47" s="183" customFormat="1" ht="12.75" customHeight="1">
      <c r="B34" s="198"/>
      <c r="C34" s="185"/>
      <c r="D34" s="199"/>
      <c r="E34" s="185"/>
      <c r="F34" s="185"/>
      <c r="G34" s="185"/>
      <c r="H34" s="185"/>
      <c r="I34" s="185"/>
      <c r="J34" s="185"/>
      <c r="K34" s="185"/>
      <c r="L34" s="185"/>
      <c r="M34" s="185"/>
      <c r="N34" s="185"/>
      <c r="O34" s="185"/>
      <c r="P34" s="185"/>
      <c r="Q34" s="185"/>
      <c r="R34" s="185"/>
      <c r="S34" s="185"/>
      <c r="T34" s="185"/>
      <c r="U34" s="185"/>
      <c r="V34" s="185"/>
      <c r="W34" s="185"/>
      <c r="X34" s="185"/>
      <c r="Y34" s="185"/>
      <c r="Z34" s="198"/>
      <c r="AA34" s="182"/>
      <c r="AB34" s="185"/>
      <c r="AC34" s="185"/>
      <c r="AD34" s="185"/>
      <c r="AE34" s="185"/>
      <c r="AF34" s="182"/>
      <c r="AG34" s="182"/>
      <c r="AH34" s="182"/>
      <c r="AI34" s="185"/>
      <c r="AJ34" s="185"/>
      <c r="AK34" s="185"/>
      <c r="AL34" s="182"/>
      <c r="AM34" s="182"/>
      <c r="AN34" s="182"/>
      <c r="AO34" s="182"/>
      <c r="AP34" s="185"/>
      <c r="AQ34" s="185"/>
      <c r="AR34" s="182"/>
      <c r="AS34" s="182"/>
      <c r="AT34" s="182"/>
      <c r="AU34" s="182"/>
    </row>
    <row r="35" spans="2:47" s="183" customFormat="1" ht="12.75" customHeight="1">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98"/>
      <c r="AA35" s="182"/>
      <c r="AB35" s="185"/>
      <c r="AC35" s="185"/>
      <c r="AD35" s="185"/>
      <c r="AE35" s="185"/>
      <c r="AF35" s="182"/>
      <c r="AG35" s="182"/>
      <c r="AH35" s="182"/>
      <c r="AI35" s="185"/>
      <c r="AJ35" s="185"/>
      <c r="AK35" s="185"/>
      <c r="AL35" s="182"/>
      <c r="AM35" s="182"/>
      <c r="AN35" s="182"/>
      <c r="AO35" s="182"/>
      <c r="AP35" s="185"/>
      <c r="AQ35" s="185"/>
      <c r="AR35" s="182"/>
      <c r="AS35" s="182"/>
      <c r="AT35" s="182"/>
      <c r="AU35" s="182"/>
    </row>
    <row r="36" spans="2:47" s="183" customFormat="1" ht="12.75" customHeight="1">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98"/>
      <c r="AA36" s="182"/>
      <c r="AB36" s="185"/>
      <c r="AC36" s="185"/>
      <c r="AD36" s="185"/>
      <c r="AE36" s="185"/>
      <c r="AF36" s="182"/>
      <c r="AG36" s="182"/>
      <c r="AH36" s="182"/>
      <c r="AI36" s="185"/>
      <c r="AJ36" s="185"/>
      <c r="AK36" s="185"/>
      <c r="AL36" s="182"/>
      <c r="AM36" s="182"/>
      <c r="AN36" s="182"/>
      <c r="AO36" s="182"/>
      <c r="AP36" s="185"/>
      <c r="AQ36" s="185"/>
      <c r="AR36" s="182"/>
      <c r="AS36" s="182"/>
      <c r="AT36" s="182"/>
      <c r="AU36" s="182"/>
    </row>
    <row r="37" spans="2:47" s="183" customFormat="1" ht="12.75" customHeight="1">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98"/>
      <c r="AA37" s="182"/>
      <c r="AB37" s="185"/>
      <c r="AC37" s="185"/>
      <c r="AD37" s="185"/>
      <c r="AE37" s="185"/>
      <c r="AF37" s="182"/>
      <c r="AG37" s="182"/>
      <c r="AH37" s="182"/>
      <c r="AI37" s="185"/>
      <c r="AJ37" s="185"/>
      <c r="AK37" s="185"/>
      <c r="AL37" s="182"/>
      <c r="AM37" s="182"/>
      <c r="AN37" s="182"/>
      <c r="AO37" s="182"/>
      <c r="AP37" s="185"/>
      <c r="AQ37" s="185"/>
      <c r="AR37" s="182"/>
      <c r="AS37" s="182"/>
      <c r="AT37" s="182"/>
      <c r="AU37" s="182"/>
    </row>
    <row r="38" spans="2:47" s="183" customFormat="1" ht="12.75" customHeight="1">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98"/>
      <c r="AA38" s="182"/>
      <c r="AB38" s="185"/>
      <c r="AC38" s="185"/>
      <c r="AD38" s="185"/>
      <c r="AE38" s="185"/>
      <c r="AF38" s="182"/>
      <c r="AG38" s="182"/>
      <c r="AH38" s="182"/>
      <c r="AI38" s="185"/>
      <c r="AJ38" s="185"/>
      <c r="AK38" s="185"/>
      <c r="AL38" s="182"/>
      <c r="AM38" s="182"/>
      <c r="AN38" s="182"/>
      <c r="AO38" s="182"/>
      <c r="AP38" s="185"/>
      <c r="AQ38" s="185"/>
      <c r="AR38" s="182"/>
      <c r="AS38" s="182"/>
      <c r="AT38" s="182"/>
      <c r="AU38" s="182"/>
    </row>
  </sheetData>
  <sheetProtection selectLockedCells="1" selectUnlockedCells="1"/>
  <mergeCells count="47">
    <mergeCell ref="AT11:AT12"/>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B10:D10"/>
    <mergeCell ref="E10:T10"/>
    <mergeCell ref="U10:AT10"/>
    <mergeCell ref="R5:AI6"/>
    <mergeCell ref="AJ5:AT6"/>
    <mergeCell ref="B7:C7"/>
    <mergeCell ref="D7:Z7"/>
    <mergeCell ref="AA7:AB7"/>
    <mergeCell ref="AC7:AJ7"/>
    <mergeCell ref="AK7:AL7"/>
    <mergeCell ref="AM7:AT7"/>
    <mergeCell ref="B2:B6"/>
    <mergeCell ref="C2:Q4"/>
    <mergeCell ref="C5:Q6"/>
    <mergeCell ref="R2:AI4"/>
    <mergeCell ref="AJ2:AT2"/>
    <mergeCell ref="AJ3:AT3"/>
    <mergeCell ref="AJ4:AT4"/>
  </mergeCells>
  <conditionalFormatting sqref="J15">
    <cfRule type="cellIs" dxfId="1035" priority="85" stopIfTrue="1" operator="between">
      <formula>0.9</formula>
      <formula>1.05</formula>
    </cfRule>
    <cfRule type="cellIs" dxfId="1034" priority="86" stopIfTrue="1" operator="between">
      <formula>0.7</formula>
      <formula>0.8999</formula>
    </cfRule>
    <cfRule type="cellIs" dxfId="1033" priority="87" stopIfTrue="1" operator="between">
      <formula>0</formula>
      <formula>0.699</formula>
    </cfRule>
    <cfRule type="cellIs" dxfId="1032" priority="88" stopIfTrue="1" operator="greaterThan">
      <formula>1.05</formula>
    </cfRule>
  </conditionalFormatting>
  <conditionalFormatting sqref="J15">
    <cfRule type="cellIs" dxfId="1031" priority="89" stopIfTrue="1" operator="between">
      <formula>0.9</formula>
      <formula>1.05</formula>
    </cfRule>
    <cfRule type="cellIs" dxfId="1030" priority="90" stopIfTrue="1" operator="between">
      <formula>0.7</formula>
      <formula>0.8999</formula>
    </cfRule>
    <cfRule type="cellIs" dxfId="1029" priority="91" stopIfTrue="1" operator="between">
      <formula>0</formula>
      <formula>0.699</formula>
    </cfRule>
    <cfRule type="cellIs" dxfId="1028" priority="92" stopIfTrue="1" operator="greaterThan">
      <formula>1.05</formula>
    </cfRule>
  </conditionalFormatting>
  <conditionalFormatting sqref="J15">
    <cfRule type="colorScale" priority="84">
      <colorScale>
        <cfvo type="min"/>
        <cfvo type="max"/>
        <color theme="0"/>
        <color theme="0"/>
      </colorScale>
    </cfRule>
  </conditionalFormatting>
  <conditionalFormatting sqref="H13:I14 K13:L14 N13:O14 Q13:R15">
    <cfRule type="colorScale" priority="93">
      <colorScale>
        <cfvo type="min"/>
        <cfvo type="max"/>
        <color theme="0"/>
        <color theme="0"/>
      </colorScale>
    </cfRule>
  </conditionalFormatting>
  <conditionalFormatting sqref="J13:J14">
    <cfRule type="cellIs" dxfId="1027" priority="76" stopIfTrue="1" operator="between">
      <formula>0.9</formula>
      <formula>1.05</formula>
    </cfRule>
    <cfRule type="cellIs" dxfId="1026" priority="77" stopIfTrue="1" operator="between">
      <formula>0.7</formula>
      <formula>0.8999</formula>
    </cfRule>
    <cfRule type="cellIs" dxfId="1025" priority="78" stopIfTrue="1" operator="between">
      <formula>0</formula>
      <formula>0.699</formula>
    </cfRule>
    <cfRule type="cellIs" dxfId="1024" priority="79" stopIfTrue="1" operator="greaterThan">
      <formula>1.05</formula>
    </cfRule>
  </conditionalFormatting>
  <conditionalFormatting sqref="J13:J14">
    <cfRule type="cellIs" dxfId="1023" priority="80" stopIfTrue="1" operator="between">
      <formula>0.9</formula>
      <formula>1.05</formula>
    </cfRule>
    <cfRule type="cellIs" dxfId="1022" priority="81" stopIfTrue="1" operator="between">
      <formula>0.7</formula>
      <formula>0.8999</formula>
    </cfRule>
    <cfRule type="cellIs" dxfId="1021" priority="82" stopIfTrue="1" operator="between">
      <formula>0</formula>
      <formula>0.699</formula>
    </cfRule>
    <cfRule type="cellIs" dxfId="1020" priority="83" stopIfTrue="1" operator="greaterThan">
      <formula>1.05</formula>
    </cfRule>
  </conditionalFormatting>
  <conditionalFormatting sqref="J13:J14">
    <cfRule type="colorScale" priority="75">
      <colorScale>
        <cfvo type="min"/>
        <cfvo type="max"/>
        <color theme="0"/>
        <color theme="0"/>
      </colorScale>
    </cfRule>
  </conditionalFormatting>
  <conditionalFormatting sqref="M13:M14">
    <cfRule type="cellIs" dxfId="1019" priority="67" stopIfTrue="1" operator="between">
      <formula>0.9</formula>
      <formula>1.05</formula>
    </cfRule>
    <cfRule type="cellIs" dxfId="1018" priority="68" stopIfTrue="1" operator="between">
      <formula>0.7</formula>
      <formula>0.8999</formula>
    </cfRule>
    <cfRule type="cellIs" dxfId="1017" priority="69" stopIfTrue="1" operator="between">
      <formula>0</formula>
      <formula>0.699</formula>
    </cfRule>
    <cfRule type="cellIs" dxfId="1016" priority="70" stopIfTrue="1" operator="greaterThan">
      <formula>1.05</formula>
    </cfRule>
  </conditionalFormatting>
  <conditionalFormatting sqref="M13:M14">
    <cfRule type="cellIs" dxfId="1015" priority="71" stopIfTrue="1" operator="between">
      <formula>0.9</formula>
      <formula>1.05</formula>
    </cfRule>
    <cfRule type="cellIs" dxfId="1014" priority="72" stopIfTrue="1" operator="between">
      <formula>0.7</formula>
      <formula>0.8999</formula>
    </cfRule>
    <cfRule type="cellIs" dxfId="1013" priority="73" stopIfTrue="1" operator="between">
      <formula>0</formula>
      <formula>0.699</formula>
    </cfRule>
    <cfRule type="cellIs" dxfId="1012" priority="74" stopIfTrue="1" operator="greaterThan">
      <formula>1.05</formula>
    </cfRule>
  </conditionalFormatting>
  <conditionalFormatting sqref="M13:M14">
    <cfRule type="colorScale" priority="66">
      <colorScale>
        <cfvo type="min"/>
        <cfvo type="max"/>
        <color theme="0"/>
        <color theme="0"/>
      </colorScale>
    </cfRule>
  </conditionalFormatting>
  <conditionalFormatting sqref="P13:P14">
    <cfRule type="cellIs" dxfId="1011" priority="58" stopIfTrue="1" operator="between">
      <formula>0.9</formula>
      <formula>1.05</formula>
    </cfRule>
    <cfRule type="cellIs" dxfId="1010" priority="59" stopIfTrue="1" operator="between">
      <formula>0.7</formula>
      <formula>0.8999</formula>
    </cfRule>
    <cfRule type="cellIs" dxfId="1009" priority="60" stopIfTrue="1" operator="between">
      <formula>0</formula>
      <formula>0.699</formula>
    </cfRule>
    <cfRule type="cellIs" dxfId="1008" priority="61" stopIfTrue="1" operator="greaterThan">
      <formula>1.05</formula>
    </cfRule>
  </conditionalFormatting>
  <conditionalFormatting sqref="P13:P14">
    <cfRule type="cellIs" dxfId="1007" priority="62" stopIfTrue="1" operator="between">
      <formula>0.9</formula>
      <formula>1.05</formula>
    </cfRule>
    <cfRule type="cellIs" dxfId="1006" priority="63" stopIfTrue="1" operator="between">
      <formula>0.7</formula>
      <formula>0.8999</formula>
    </cfRule>
    <cfRule type="cellIs" dxfId="1005" priority="64" stopIfTrue="1" operator="between">
      <formula>0</formula>
      <formula>0.699</formula>
    </cfRule>
    <cfRule type="cellIs" dxfId="1004" priority="65" stopIfTrue="1" operator="greaterThan">
      <formula>1.05</formula>
    </cfRule>
  </conditionalFormatting>
  <conditionalFormatting sqref="P13:P14">
    <cfRule type="colorScale" priority="57">
      <colorScale>
        <cfvo type="min"/>
        <cfvo type="max"/>
        <color theme="0"/>
        <color theme="0"/>
      </colorScale>
    </cfRule>
  </conditionalFormatting>
  <conditionalFormatting sqref="S13:S14">
    <cfRule type="cellIs" dxfId="1003" priority="49" stopIfTrue="1" operator="between">
      <formula>0.9</formula>
      <formula>1.05</formula>
    </cfRule>
    <cfRule type="cellIs" dxfId="1002" priority="50" stopIfTrue="1" operator="between">
      <formula>0.7</formula>
      <formula>0.8999</formula>
    </cfRule>
    <cfRule type="cellIs" dxfId="1001" priority="51" stopIfTrue="1" operator="between">
      <formula>0</formula>
      <formula>0.699</formula>
    </cfRule>
    <cfRule type="cellIs" dxfId="1000" priority="52" stopIfTrue="1" operator="greaterThan">
      <formula>1.05</formula>
    </cfRule>
  </conditionalFormatting>
  <conditionalFormatting sqref="S13:S14">
    <cfRule type="cellIs" dxfId="999" priority="53" stopIfTrue="1" operator="between">
      <formula>0.9</formula>
      <formula>1.05</formula>
    </cfRule>
    <cfRule type="cellIs" dxfId="998" priority="54" stopIfTrue="1" operator="between">
      <formula>0.7</formula>
      <formula>0.8999</formula>
    </cfRule>
    <cfRule type="cellIs" dxfId="997" priority="55" stopIfTrue="1" operator="between">
      <formula>0</formula>
      <formula>0.699</formula>
    </cfRule>
    <cfRule type="cellIs" dxfId="996" priority="56" stopIfTrue="1" operator="greaterThan">
      <formula>1.05</formula>
    </cfRule>
  </conditionalFormatting>
  <conditionalFormatting sqref="S13:S14">
    <cfRule type="colorScale" priority="48">
      <colorScale>
        <cfvo type="min"/>
        <cfvo type="max"/>
        <color theme="0"/>
        <color theme="0"/>
      </colorScale>
    </cfRule>
  </conditionalFormatting>
  <conditionalFormatting sqref="S15:S16">
    <cfRule type="cellIs" dxfId="995" priority="40" stopIfTrue="1" operator="between">
      <formula>0.9</formula>
      <formula>1.05</formula>
    </cfRule>
    <cfRule type="cellIs" dxfId="994" priority="41" stopIfTrue="1" operator="between">
      <formula>0.7</formula>
      <formula>0.8999</formula>
    </cfRule>
    <cfRule type="cellIs" dxfId="993" priority="42" stopIfTrue="1" operator="between">
      <formula>0</formula>
      <formula>0.699</formula>
    </cfRule>
    <cfRule type="cellIs" dxfId="992" priority="43" stopIfTrue="1" operator="greaterThan">
      <formula>1.05</formula>
    </cfRule>
  </conditionalFormatting>
  <conditionalFormatting sqref="S15:S16">
    <cfRule type="cellIs" dxfId="991" priority="44" stopIfTrue="1" operator="between">
      <formula>0.9</formula>
      <formula>1.05</formula>
    </cfRule>
    <cfRule type="cellIs" dxfId="990" priority="45" stopIfTrue="1" operator="between">
      <formula>0.7</formula>
      <formula>0.8999</formula>
    </cfRule>
    <cfRule type="cellIs" dxfId="989" priority="46" stopIfTrue="1" operator="between">
      <formula>0</formula>
      <formula>0.699</formula>
    </cfRule>
    <cfRule type="cellIs" dxfId="988" priority="47" stopIfTrue="1" operator="greaterThan">
      <formula>1.05</formula>
    </cfRule>
  </conditionalFormatting>
  <conditionalFormatting sqref="S15:S16">
    <cfRule type="colorScale" priority="39">
      <colorScale>
        <cfvo type="min"/>
        <cfvo type="max"/>
        <color theme="0"/>
        <color theme="0"/>
      </colorScale>
    </cfRule>
  </conditionalFormatting>
  <conditionalFormatting sqref="G15">
    <cfRule type="cellIs" dxfId="987" priority="31" stopIfTrue="1" operator="between">
      <formula>0.9</formula>
      <formula>1.05</formula>
    </cfRule>
    <cfRule type="cellIs" dxfId="986" priority="32" stopIfTrue="1" operator="between">
      <formula>0.7</formula>
      <formula>0.8999</formula>
    </cfRule>
    <cfRule type="cellIs" dxfId="985" priority="33" stopIfTrue="1" operator="between">
      <formula>0</formula>
      <formula>0.699</formula>
    </cfRule>
    <cfRule type="cellIs" dxfId="984" priority="34" stopIfTrue="1" operator="greaterThan">
      <formula>1.05</formula>
    </cfRule>
  </conditionalFormatting>
  <conditionalFormatting sqref="G15">
    <cfRule type="cellIs" dxfId="983" priority="35" stopIfTrue="1" operator="between">
      <formula>0.9</formula>
      <formula>1.05</formula>
    </cfRule>
    <cfRule type="cellIs" dxfId="982" priority="36" stopIfTrue="1" operator="between">
      <formula>0.7</formula>
      <formula>0.8999</formula>
    </cfRule>
    <cfRule type="cellIs" dxfId="981" priority="37" stopIfTrue="1" operator="between">
      <formula>0</formula>
      <formula>0.699</formula>
    </cfRule>
    <cfRule type="cellIs" dxfId="980" priority="38" stopIfTrue="1" operator="greaterThan">
      <formula>1.05</formula>
    </cfRule>
  </conditionalFormatting>
  <conditionalFormatting sqref="G15">
    <cfRule type="colorScale" priority="30">
      <colorScale>
        <cfvo type="min"/>
        <cfvo type="max"/>
        <color theme="0"/>
        <color theme="0"/>
      </colorScale>
    </cfRule>
  </conditionalFormatting>
  <conditionalFormatting sqref="G13:G14">
    <cfRule type="cellIs" dxfId="979" priority="22" stopIfTrue="1" operator="between">
      <formula>0.9</formula>
      <formula>1.05</formula>
    </cfRule>
    <cfRule type="cellIs" dxfId="978" priority="23" stopIfTrue="1" operator="between">
      <formula>0.7</formula>
      <formula>0.8999</formula>
    </cfRule>
    <cfRule type="cellIs" dxfId="977" priority="24" stopIfTrue="1" operator="between">
      <formula>0</formula>
      <formula>0.699</formula>
    </cfRule>
    <cfRule type="cellIs" dxfId="976" priority="25" stopIfTrue="1" operator="greaterThan">
      <formula>1.05</formula>
    </cfRule>
  </conditionalFormatting>
  <conditionalFormatting sqref="G13:G14">
    <cfRule type="cellIs" dxfId="975" priority="26" stopIfTrue="1" operator="between">
      <formula>0.9</formula>
      <formula>1.05</formula>
    </cfRule>
    <cfRule type="cellIs" dxfId="974" priority="27" stopIfTrue="1" operator="between">
      <formula>0.7</formula>
      <formula>0.8999</formula>
    </cfRule>
    <cfRule type="cellIs" dxfId="973" priority="28" stopIfTrue="1" operator="between">
      <formula>0</formula>
      <formula>0.699</formula>
    </cfRule>
    <cfRule type="cellIs" dxfId="972" priority="29" stopIfTrue="1" operator="greaterThan">
      <formula>1.05</formula>
    </cfRule>
  </conditionalFormatting>
  <conditionalFormatting sqref="G13:G14">
    <cfRule type="colorScale" priority="21">
      <colorScale>
        <cfvo type="min"/>
        <cfvo type="max"/>
        <color theme="0"/>
        <color theme="0"/>
      </colorScale>
    </cfRule>
  </conditionalFormatting>
  <conditionalFormatting sqref="M15:M16">
    <cfRule type="cellIs" dxfId="971" priority="13" stopIfTrue="1" operator="between">
      <formula>0.9</formula>
      <formula>1.05</formula>
    </cfRule>
    <cfRule type="cellIs" dxfId="970" priority="14" stopIfTrue="1" operator="between">
      <formula>0.7</formula>
      <formula>0.8999</formula>
    </cfRule>
    <cfRule type="cellIs" dxfId="969" priority="15" stopIfTrue="1" operator="between">
      <formula>0</formula>
      <formula>0.699</formula>
    </cfRule>
    <cfRule type="cellIs" dxfId="968" priority="16" stopIfTrue="1" operator="greaterThan">
      <formula>1.05</formula>
    </cfRule>
  </conditionalFormatting>
  <conditionalFormatting sqref="M15:M16">
    <cfRule type="cellIs" dxfId="967" priority="17" stopIfTrue="1" operator="between">
      <formula>0.9</formula>
      <formula>1.05</formula>
    </cfRule>
    <cfRule type="cellIs" dxfId="966" priority="18" stopIfTrue="1" operator="between">
      <formula>0.7</formula>
      <formula>0.8999</formula>
    </cfRule>
    <cfRule type="cellIs" dxfId="965" priority="19" stopIfTrue="1" operator="between">
      <formula>0</formula>
      <formula>0.699</formula>
    </cfRule>
    <cfRule type="cellIs" dxfId="964" priority="20" stopIfTrue="1" operator="greaterThan">
      <formula>1.05</formula>
    </cfRule>
  </conditionalFormatting>
  <conditionalFormatting sqref="M15:M16">
    <cfRule type="colorScale" priority="12">
      <colorScale>
        <cfvo type="min"/>
        <cfvo type="max"/>
        <color theme="0"/>
        <color theme="0"/>
      </colorScale>
    </cfRule>
  </conditionalFormatting>
  <conditionalFormatting sqref="N15">
    <cfRule type="colorScale" priority="11">
      <colorScale>
        <cfvo type="min"/>
        <cfvo type="max"/>
        <color theme="0"/>
        <color theme="0"/>
      </colorScale>
    </cfRule>
  </conditionalFormatting>
  <conditionalFormatting sqref="H15">
    <cfRule type="colorScale" priority="10">
      <colorScale>
        <cfvo type="min"/>
        <cfvo type="max"/>
        <color theme="0"/>
        <color theme="0"/>
      </colorScale>
    </cfRule>
  </conditionalFormatting>
  <conditionalFormatting sqref="P15">
    <cfRule type="cellIs" dxfId="963" priority="2" stopIfTrue="1" operator="between">
      <formula>0.9</formula>
      <formula>1.05</formula>
    </cfRule>
    <cfRule type="cellIs" dxfId="962" priority="3" stopIfTrue="1" operator="between">
      <formula>0.7</formula>
      <formula>0.8999</formula>
    </cfRule>
    <cfRule type="cellIs" dxfId="961" priority="4" stopIfTrue="1" operator="between">
      <formula>0</formula>
      <formula>0.699</formula>
    </cfRule>
    <cfRule type="cellIs" dxfId="960" priority="5" stopIfTrue="1" operator="greaterThan">
      <formula>1.05</formula>
    </cfRule>
  </conditionalFormatting>
  <conditionalFormatting sqref="P15">
    <cfRule type="cellIs" dxfId="959" priority="6" stopIfTrue="1" operator="between">
      <formula>0.9</formula>
      <formula>1.05</formula>
    </cfRule>
    <cfRule type="cellIs" dxfId="958" priority="7" stopIfTrue="1" operator="between">
      <formula>0.7</formula>
      <formula>0.8999</formula>
    </cfRule>
    <cfRule type="cellIs" dxfId="957" priority="8" stopIfTrue="1" operator="between">
      <formula>0</formula>
      <formula>0.699</formula>
    </cfRule>
    <cfRule type="cellIs" dxfId="956" priority="9" stopIfTrue="1" operator="greaterThan">
      <formula>1.05</formula>
    </cfRule>
  </conditionalFormatting>
  <conditionalFormatting sqref="P15">
    <cfRule type="colorScale" priority="1">
      <colorScale>
        <cfvo type="min"/>
        <cfvo type="max"/>
        <color theme="0"/>
        <color theme="0"/>
      </colorScale>
    </cfRule>
  </conditionalFormatting>
  <dataValidations count="10">
    <dataValidation type="list" operator="equal" allowBlank="1" showErrorMessage="1" sqref="AB13:AB38">
      <formula1>"Alcaldía Local,Central,Sectorial,"</formula1>
      <formula2>0</formula2>
    </dataValidation>
    <dataValidation type="list" operator="equal" allowBlank="1" showErrorMessage="1" sqref="AC13:AC38">
      <formula1>"Coeficiente,Índice o razón,Porcentaje,Tasa,Valor absoluto"</formula1>
      <formula2>0</formula2>
    </dataValidation>
    <dataValidation type="list" operator="equal" allowBlank="1" showErrorMessage="1" sqref="AD13:AD38">
      <formula1>"Diario,Semanal,Mensual,Bimestral ,Trimestral,Semestral ,Anual"</formula1>
      <formula2>0</formula2>
    </dataValidation>
    <dataValidation type="list" operator="equal" allowBlank="1" showErrorMessage="1" sqref="AE13:AE38">
      <formula1>"Alta ,Media ,Baja"</formula1>
      <formula2>0</formula2>
    </dataValidation>
    <dataValidation type="list" operator="equal" allowBlank="1" showErrorMessage="1" sqref="AI13:AI38">
      <formula1>"Gestión"</formula1>
      <formula2>0</formula2>
    </dataValidation>
    <dataValidation type="list" operator="equal" allowBlank="1" showErrorMessage="1" sqref="AJ13:AJ38">
      <formula1>",Distrital ,Dsitrital-Rural ,Distrital- Urbano,Entidad ,Localidad,UPZ,Departamental,Regional,Nacional"</formula1>
      <formula2>0</formula2>
    </dataValidation>
    <dataValidation type="list" operator="equal" allowBlank="1" showErrorMessage="1" sqref="AP16: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6:Z38">
      <formula1>"Eficacia,Eficiencia,Efectividad,"</formula1>
      <formula2>0</formula2>
    </dataValidation>
    <dataValidation operator="equal" allowBlank="1" showErrorMessage="1" sqref="AK7">
      <formula1>0</formula1>
      <formula2>0</formula2>
    </dataValidation>
    <dataValidation type="list" operator="equal" allowBlank="1" showErrorMessage="1" sqref="AK16: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-POA\OFICINA CONTROL DISCIPLINARIO\[MATRIZ  OCDI.xlsx]datos'!#REF!</xm:f>
          </x14:formula1>
          <xm:sqref>AM7:AT7 AK13:AK15 AO13:AO15</xm:sqref>
        </x14:dataValidation>
        <x14:dataValidation type="list" operator="equal" allowBlank="1" showErrorMessage="1">
          <x14:formula1>
            <xm:f>'C:\Users\luis.arias\Documents\VIGENCIA 2023\PLAN DE ACCION -POA\OFICINA CONTROL DISCIPLINARIO\[MATRIZ  OCDI.xlsx]datos'!#REF!</xm:f>
          </x14:formula1>
          <xm:sqref>AP13:AQ15</xm:sqref>
        </x14:dataValidation>
        <x14:dataValidation type="list" errorStyle="information" operator="equal" showInputMessage="1" showErrorMessage="1" prompt="Escoja el Proceso del Menú desplegable">
          <x14:formula1>
            <xm:f>'C:\Users\luis.arias\Documents\VIGENCIA 2023\PLAN DE ACCION -POA\OFICINA CONTROL DISCIPLINARIO\[MATRIZ  OCDI.xlsx]datos'!#REF!</xm:f>
          </x14:formula1>
          <xm:sqref>D7:Z7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A49"/>
  <sheetViews>
    <sheetView showGridLines="0" view="pageBreakPreview" zoomScale="60" zoomScaleNormal="70" workbookViewId="0">
      <selection activeCell="C18" sqref="C18"/>
    </sheetView>
  </sheetViews>
  <sheetFormatPr baseColWidth="10" defaultColWidth="20.5703125" defaultRowHeight="12.75" customHeight="1"/>
  <cols>
    <col min="1" max="1" width="4.7109375" customWidth="1"/>
    <col min="2" max="2" width="14.28515625" style="73" customWidth="1"/>
    <col min="3" max="3" width="43.28515625" style="73" customWidth="1"/>
    <col min="4" max="4" width="9.140625" style="73" customWidth="1"/>
    <col min="5" max="5" width="8.42578125" style="73" customWidth="1"/>
    <col min="6" max="6" width="9.5703125" style="73" customWidth="1"/>
    <col min="7" max="7" width="16.7109375" style="73" customWidth="1"/>
    <col min="8" max="8" width="9.5703125" style="73" customWidth="1"/>
    <col min="9" max="9" width="8" style="73" customWidth="1"/>
    <col min="10" max="10" width="16.5703125" style="73" customWidth="1"/>
    <col min="11" max="11" width="11" style="73" customWidth="1"/>
    <col min="12" max="13" width="12" style="73" customWidth="1"/>
    <col min="14" max="14" width="10.140625" style="73" customWidth="1"/>
    <col min="15" max="15" width="10.7109375" style="73" customWidth="1"/>
    <col min="16" max="16" width="10.85546875" style="73" customWidth="1"/>
    <col min="17" max="17" width="11" style="73" customWidth="1"/>
    <col min="18" max="18" width="13" style="73" customWidth="1"/>
    <col min="19" max="19" width="11.5703125" style="73" customWidth="1"/>
    <col min="20" max="20" width="11" style="73" customWidth="1"/>
    <col min="21" max="21" width="17.85546875" style="73" customWidth="1"/>
    <col min="22" max="22" width="26.85546875" style="73" customWidth="1"/>
    <col min="23" max="25" width="20.5703125" style="73" customWidth="1"/>
    <col min="26" max="36" width="20.5703125" style="74" customWidth="1"/>
    <col min="37" max="37" width="46.42578125" style="74" customWidth="1"/>
    <col min="38" max="38" width="30.42578125" style="74" customWidth="1"/>
    <col min="39" max="39" width="29.7109375" style="74" customWidth="1"/>
    <col min="40" max="40" width="53.140625" style="74" customWidth="1"/>
    <col min="41" max="41" width="28.28515625" style="74" customWidth="1"/>
    <col min="42" max="42" width="20.5703125" style="74" customWidth="1"/>
    <col min="43" max="43" width="20" style="74" customWidth="1"/>
    <col min="44" max="46" width="20.5703125" style="74" customWidth="1"/>
    <col min="47" max="235" width="20.5703125" style="73" customWidth="1"/>
  </cols>
  <sheetData>
    <row r="1" spans="2:235" ht="12.75" customHeight="1" thickBot="1"/>
    <row r="2" spans="2:235" s="75" customFormat="1" ht="28.5" customHeight="1" thickBot="1">
      <c r="B2" s="792"/>
      <c r="C2" s="743" t="s">
        <v>34</v>
      </c>
      <c r="D2" s="744"/>
      <c r="E2" s="744"/>
      <c r="F2" s="744"/>
      <c r="G2" s="744"/>
      <c r="H2" s="744"/>
      <c r="I2" s="744"/>
      <c r="J2" s="744"/>
      <c r="K2" s="744"/>
      <c r="L2" s="744"/>
      <c r="M2" s="744"/>
      <c r="N2" s="744"/>
      <c r="O2" s="744"/>
      <c r="P2" s="744"/>
      <c r="Q2" s="745"/>
      <c r="R2" s="795" t="s">
        <v>35</v>
      </c>
      <c r="S2" s="796"/>
      <c r="T2" s="796"/>
      <c r="U2" s="796"/>
      <c r="V2" s="796"/>
      <c r="W2" s="796"/>
      <c r="X2" s="796"/>
      <c r="Y2" s="796"/>
      <c r="Z2" s="796"/>
      <c r="AA2" s="796"/>
      <c r="AB2" s="796"/>
      <c r="AC2" s="796"/>
      <c r="AD2" s="796"/>
      <c r="AE2" s="796"/>
      <c r="AF2" s="796"/>
      <c r="AG2" s="796"/>
      <c r="AH2" s="796"/>
      <c r="AI2" s="797"/>
      <c r="AJ2" s="804" t="s">
        <v>36</v>
      </c>
      <c r="AK2" s="805"/>
      <c r="AL2" s="805"/>
      <c r="AM2" s="805"/>
      <c r="AN2" s="805"/>
      <c r="AO2" s="805"/>
      <c r="AP2" s="805"/>
      <c r="AQ2" s="805"/>
      <c r="AR2" s="805"/>
      <c r="AS2" s="805"/>
      <c r="AT2" s="805"/>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row>
    <row r="3" spans="2:235" s="75" customFormat="1" ht="12.75" customHeight="1" thickBot="1">
      <c r="B3" s="793"/>
      <c r="C3" s="751"/>
      <c r="D3" s="752"/>
      <c r="E3" s="752"/>
      <c r="F3" s="752"/>
      <c r="G3" s="752"/>
      <c r="H3" s="752"/>
      <c r="I3" s="752"/>
      <c r="J3" s="752"/>
      <c r="K3" s="752"/>
      <c r="L3" s="752"/>
      <c r="M3" s="752"/>
      <c r="N3" s="752"/>
      <c r="O3" s="752"/>
      <c r="P3" s="752"/>
      <c r="Q3" s="753"/>
      <c r="R3" s="798"/>
      <c r="S3" s="799"/>
      <c r="T3" s="799"/>
      <c r="U3" s="799"/>
      <c r="V3" s="799"/>
      <c r="W3" s="799"/>
      <c r="X3" s="799"/>
      <c r="Y3" s="799"/>
      <c r="Z3" s="799"/>
      <c r="AA3" s="799"/>
      <c r="AB3" s="799"/>
      <c r="AC3" s="799"/>
      <c r="AD3" s="799"/>
      <c r="AE3" s="799"/>
      <c r="AF3" s="799"/>
      <c r="AG3" s="799"/>
      <c r="AH3" s="799"/>
      <c r="AI3" s="800"/>
      <c r="AJ3" s="804" t="s">
        <v>37</v>
      </c>
      <c r="AK3" s="805"/>
      <c r="AL3" s="805"/>
      <c r="AM3" s="805"/>
      <c r="AN3" s="805"/>
      <c r="AO3" s="805"/>
      <c r="AP3" s="805"/>
      <c r="AQ3" s="805"/>
      <c r="AR3" s="805"/>
      <c r="AS3" s="805"/>
      <c r="AT3" s="805"/>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row>
    <row r="4" spans="2:235" s="75" customFormat="1" ht="18" customHeight="1" thickBot="1">
      <c r="B4" s="793"/>
      <c r="C4" s="746"/>
      <c r="D4" s="747"/>
      <c r="E4" s="747"/>
      <c r="F4" s="747"/>
      <c r="G4" s="747"/>
      <c r="H4" s="747"/>
      <c r="I4" s="747"/>
      <c r="J4" s="747"/>
      <c r="K4" s="747"/>
      <c r="L4" s="747"/>
      <c r="M4" s="747"/>
      <c r="N4" s="747"/>
      <c r="O4" s="747"/>
      <c r="P4" s="747"/>
      <c r="Q4" s="748"/>
      <c r="R4" s="801"/>
      <c r="S4" s="802"/>
      <c r="T4" s="802"/>
      <c r="U4" s="802"/>
      <c r="V4" s="802"/>
      <c r="W4" s="802"/>
      <c r="X4" s="802"/>
      <c r="Y4" s="802"/>
      <c r="Z4" s="802"/>
      <c r="AA4" s="802"/>
      <c r="AB4" s="802"/>
      <c r="AC4" s="802"/>
      <c r="AD4" s="802"/>
      <c r="AE4" s="802"/>
      <c r="AF4" s="802"/>
      <c r="AG4" s="802"/>
      <c r="AH4" s="802"/>
      <c r="AI4" s="803"/>
      <c r="AJ4" s="804" t="s">
        <v>38</v>
      </c>
      <c r="AK4" s="805"/>
      <c r="AL4" s="805"/>
      <c r="AM4" s="805"/>
      <c r="AN4" s="805"/>
      <c r="AO4" s="805"/>
      <c r="AP4" s="805"/>
      <c r="AQ4" s="805"/>
      <c r="AR4" s="805"/>
      <c r="AS4" s="805"/>
      <c r="AT4" s="805"/>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row>
    <row r="5" spans="2:235" s="75" customFormat="1" ht="27" customHeight="1">
      <c r="B5" s="793"/>
      <c r="C5" s="743" t="s">
        <v>39</v>
      </c>
      <c r="D5" s="744"/>
      <c r="E5" s="744"/>
      <c r="F5" s="744"/>
      <c r="G5" s="744"/>
      <c r="H5" s="744"/>
      <c r="I5" s="744"/>
      <c r="J5" s="744"/>
      <c r="K5" s="744"/>
      <c r="L5" s="744"/>
      <c r="M5" s="744"/>
      <c r="N5" s="744"/>
      <c r="O5" s="744"/>
      <c r="P5" s="744"/>
      <c r="Q5" s="745"/>
      <c r="R5" s="795" t="s">
        <v>40</v>
      </c>
      <c r="S5" s="796"/>
      <c r="T5" s="796"/>
      <c r="U5" s="796"/>
      <c r="V5" s="796"/>
      <c r="W5" s="796"/>
      <c r="X5" s="796"/>
      <c r="Y5" s="796"/>
      <c r="Z5" s="796"/>
      <c r="AA5" s="796"/>
      <c r="AB5" s="796"/>
      <c r="AC5" s="796"/>
      <c r="AD5" s="796"/>
      <c r="AE5" s="796"/>
      <c r="AF5" s="796"/>
      <c r="AG5" s="796"/>
      <c r="AH5" s="796"/>
      <c r="AI5" s="797"/>
      <c r="AJ5" s="806" t="s">
        <v>41</v>
      </c>
      <c r="AK5" s="807"/>
      <c r="AL5" s="807"/>
      <c r="AM5" s="807"/>
      <c r="AN5" s="807"/>
      <c r="AO5" s="807"/>
      <c r="AP5" s="807"/>
      <c r="AQ5" s="807"/>
      <c r="AR5" s="807"/>
      <c r="AS5" s="807"/>
      <c r="AT5" s="807"/>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row>
    <row r="6" spans="2:235" s="75" customFormat="1" ht="12.75" customHeight="1" thickBot="1">
      <c r="B6" s="794"/>
      <c r="C6" s="746"/>
      <c r="D6" s="747"/>
      <c r="E6" s="747"/>
      <c r="F6" s="747"/>
      <c r="G6" s="747"/>
      <c r="H6" s="747"/>
      <c r="I6" s="747"/>
      <c r="J6" s="747"/>
      <c r="K6" s="747"/>
      <c r="L6" s="747"/>
      <c r="M6" s="747"/>
      <c r="N6" s="747"/>
      <c r="O6" s="747"/>
      <c r="P6" s="747"/>
      <c r="Q6" s="748"/>
      <c r="R6" s="801"/>
      <c r="S6" s="802"/>
      <c r="T6" s="802"/>
      <c r="U6" s="802"/>
      <c r="V6" s="802"/>
      <c r="W6" s="802"/>
      <c r="X6" s="802"/>
      <c r="Y6" s="802"/>
      <c r="Z6" s="802"/>
      <c r="AA6" s="802"/>
      <c r="AB6" s="802"/>
      <c r="AC6" s="802"/>
      <c r="AD6" s="802"/>
      <c r="AE6" s="802"/>
      <c r="AF6" s="802"/>
      <c r="AG6" s="802"/>
      <c r="AH6" s="802"/>
      <c r="AI6" s="803"/>
      <c r="AJ6" s="808"/>
      <c r="AK6" s="809"/>
      <c r="AL6" s="809"/>
      <c r="AM6" s="809"/>
      <c r="AN6" s="809"/>
      <c r="AO6" s="809"/>
      <c r="AP6" s="809"/>
      <c r="AQ6" s="809"/>
      <c r="AR6" s="809"/>
      <c r="AS6" s="809"/>
      <c r="AT6" s="809"/>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row>
    <row r="7" spans="2:235" s="69" customFormat="1" ht="36" customHeight="1">
      <c r="B7" s="714" t="s">
        <v>42</v>
      </c>
      <c r="C7" s="715"/>
      <c r="D7" s="716" t="s">
        <v>479</v>
      </c>
      <c r="E7" s="716"/>
      <c r="F7" s="716"/>
      <c r="G7" s="716"/>
      <c r="H7" s="716"/>
      <c r="I7" s="716"/>
      <c r="J7" s="716"/>
      <c r="K7" s="716"/>
      <c r="L7" s="716"/>
      <c r="M7" s="716"/>
      <c r="N7" s="716"/>
      <c r="O7" s="716"/>
      <c r="P7" s="716"/>
      <c r="Q7" s="716"/>
      <c r="R7" s="716"/>
      <c r="S7" s="716"/>
      <c r="T7" s="716"/>
      <c r="U7" s="716"/>
      <c r="V7" s="716"/>
      <c r="W7" s="716"/>
      <c r="X7" s="716"/>
      <c r="Y7" s="716"/>
      <c r="Z7" s="716"/>
      <c r="AA7" s="717" t="s">
        <v>43</v>
      </c>
      <c r="AB7" s="717"/>
      <c r="AC7" s="718" t="s">
        <v>480</v>
      </c>
      <c r="AD7" s="718"/>
      <c r="AE7" s="718"/>
      <c r="AF7" s="718"/>
      <c r="AG7" s="718"/>
      <c r="AH7" s="718"/>
      <c r="AI7" s="718"/>
      <c r="AJ7" s="718"/>
      <c r="AK7" s="717" t="s">
        <v>44</v>
      </c>
      <c r="AL7" s="717"/>
      <c r="AM7" s="721" t="s">
        <v>481</v>
      </c>
      <c r="AN7" s="721"/>
      <c r="AO7" s="721"/>
      <c r="AP7" s="721"/>
      <c r="AQ7" s="721"/>
      <c r="AR7" s="721"/>
      <c r="AS7" s="721"/>
      <c r="AT7" s="721"/>
    </row>
    <row r="8" spans="2:235" s="69" customFormat="1" ht="49.15" customHeight="1">
      <c r="B8" s="719" t="s">
        <v>45</v>
      </c>
      <c r="C8" s="720"/>
      <c r="D8" s="722" t="s">
        <v>482</v>
      </c>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4"/>
      <c r="AM8" s="77" t="s">
        <v>46</v>
      </c>
      <c r="AN8" s="810">
        <v>44911</v>
      </c>
      <c r="AO8" s="726"/>
      <c r="AP8" s="726"/>
      <c r="AQ8" s="726"/>
      <c r="AR8" s="726"/>
      <c r="AS8" s="726"/>
      <c r="AT8" s="726"/>
    </row>
    <row r="9" spans="2:235" s="69" customFormat="1" ht="27.7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row>
    <row r="10" spans="2:235" s="69" customFormat="1" ht="25.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row>
    <row r="11" spans="2:235" s="70" customFormat="1" ht="39" customHeight="1">
      <c r="B11" s="670" t="s">
        <v>50</v>
      </c>
      <c r="C11" s="672" t="s">
        <v>51</v>
      </c>
      <c r="D11" s="672" t="s">
        <v>52</v>
      </c>
      <c r="E11" s="672" t="s">
        <v>53</v>
      </c>
      <c r="F11" s="672"/>
      <c r="G11" s="672"/>
      <c r="H11" s="672" t="s">
        <v>54</v>
      </c>
      <c r="I11" s="672"/>
      <c r="J11" s="672"/>
      <c r="K11" s="672" t="s">
        <v>55</v>
      </c>
      <c r="L11" s="672"/>
      <c r="M11" s="672"/>
      <c r="N11" s="672" t="s">
        <v>56</v>
      </c>
      <c r="O11" s="672"/>
      <c r="P11" s="672"/>
      <c r="Q11" s="672" t="s">
        <v>57</v>
      </c>
      <c r="R11" s="672"/>
      <c r="S11" s="672"/>
      <c r="T11" s="255" t="s">
        <v>58</v>
      </c>
      <c r="U11" s="672" t="s">
        <v>59</v>
      </c>
      <c r="V11" s="672" t="s">
        <v>60</v>
      </c>
      <c r="W11" s="672" t="s">
        <v>61</v>
      </c>
      <c r="X11" s="672" t="s">
        <v>62</v>
      </c>
      <c r="Y11" s="672"/>
      <c r="Z11" s="730" t="s">
        <v>63</v>
      </c>
      <c r="AA11" s="672" t="s">
        <v>64</v>
      </c>
      <c r="AB11" s="672" t="s">
        <v>65</v>
      </c>
      <c r="AC11" s="672" t="s">
        <v>66</v>
      </c>
      <c r="AD11" s="672" t="s">
        <v>67</v>
      </c>
      <c r="AE11" s="672" t="s">
        <v>68</v>
      </c>
      <c r="AF11" s="672" t="s">
        <v>69</v>
      </c>
      <c r="AG11" s="672"/>
      <c r="AH11" s="672"/>
      <c r="AI11" s="672" t="s">
        <v>70</v>
      </c>
      <c r="AJ11" s="672" t="s">
        <v>71</v>
      </c>
      <c r="AK11" s="732" t="s">
        <v>72</v>
      </c>
      <c r="AL11" s="733"/>
      <c r="AM11" s="733"/>
      <c r="AN11" s="733"/>
      <c r="AO11" s="733"/>
      <c r="AP11" s="733"/>
      <c r="AQ11" s="734"/>
      <c r="AR11" s="712" t="s">
        <v>73</v>
      </c>
      <c r="AS11" s="672" t="s">
        <v>74</v>
      </c>
      <c r="AT11" s="672" t="s">
        <v>75</v>
      </c>
    </row>
    <row r="12" spans="2:235" s="70" customFormat="1" ht="51.75" customHeight="1">
      <c r="B12" s="729"/>
      <c r="C12" s="671"/>
      <c r="D12" s="671"/>
      <c r="E12" s="395" t="s">
        <v>76</v>
      </c>
      <c r="F12" s="395" t="s">
        <v>77</v>
      </c>
      <c r="G12" s="395" t="s">
        <v>78</v>
      </c>
      <c r="H12" s="395" t="s">
        <v>76</v>
      </c>
      <c r="I12" s="395" t="s">
        <v>77</v>
      </c>
      <c r="J12" s="395" t="s">
        <v>78</v>
      </c>
      <c r="K12" s="395" t="s">
        <v>76</v>
      </c>
      <c r="L12" s="395" t="s">
        <v>77</v>
      </c>
      <c r="M12" s="395" t="s">
        <v>78</v>
      </c>
      <c r="N12" s="395" t="s">
        <v>76</v>
      </c>
      <c r="O12" s="395" t="s">
        <v>77</v>
      </c>
      <c r="P12" s="395" t="s">
        <v>78</v>
      </c>
      <c r="Q12" s="395" t="s">
        <v>76</v>
      </c>
      <c r="R12" s="395" t="s">
        <v>77</v>
      </c>
      <c r="S12" s="395" t="s">
        <v>78</v>
      </c>
      <c r="T12" s="79">
        <f>SUM(T13:T15)</f>
        <v>0</v>
      </c>
      <c r="U12" s="671"/>
      <c r="V12" s="671"/>
      <c r="W12" s="671"/>
      <c r="X12" s="256" t="s">
        <v>79</v>
      </c>
      <c r="Y12" s="256" t="s">
        <v>80</v>
      </c>
      <c r="Z12" s="731"/>
      <c r="AA12" s="671"/>
      <c r="AB12" s="671"/>
      <c r="AC12" s="671"/>
      <c r="AD12" s="671"/>
      <c r="AE12" s="672"/>
      <c r="AF12" s="392" t="s">
        <v>81</v>
      </c>
      <c r="AG12" s="392" t="s">
        <v>82</v>
      </c>
      <c r="AH12" s="439" t="s">
        <v>83</v>
      </c>
      <c r="AI12" s="672"/>
      <c r="AJ12" s="671"/>
      <c r="AK12" s="257" t="s">
        <v>84</v>
      </c>
      <c r="AL12" s="257" t="s">
        <v>85</v>
      </c>
      <c r="AM12" s="257" t="s">
        <v>86</v>
      </c>
      <c r="AN12" s="257" t="s">
        <v>87</v>
      </c>
      <c r="AO12" s="257" t="s">
        <v>88</v>
      </c>
      <c r="AP12" s="257" t="s">
        <v>89</v>
      </c>
      <c r="AQ12" s="257" t="s">
        <v>90</v>
      </c>
      <c r="AR12" s="713"/>
      <c r="AS12" s="671"/>
      <c r="AT12" s="671"/>
    </row>
    <row r="13" spans="2:235" s="69" customFormat="1" ht="151.5" customHeight="1">
      <c r="B13" s="83">
        <v>1</v>
      </c>
      <c r="C13" s="84" t="s">
        <v>483</v>
      </c>
      <c r="D13" s="85">
        <v>0.25</v>
      </c>
      <c r="E13" s="86">
        <v>0</v>
      </c>
      <c r="F13" s="71"/>
      <c r="G13" s="89">
        <f t="shared" ref="G13:G26" si="0">IF((IF(ISERROR(F13/E13),0,(F13/E13)))&gt;1,1,(IF(ISERROR(F13/E13),0,(F13/E13))))</f>
        <v>0</v>
      </c>
      <c r="H13" s="86">
        <v>0.5</v>
      </c>
      <c r="I13" s="71"/>
      <c r="J13" s="89">
        <f t="shared" ref="J13:J26" si="1">IF((IF(ISERROR(I13/H13),0,(I13/H13)))&gt;1,1,(IF(ISERROR(I13/H13),0,(I13/H13))))</f>
        <v>0</v>
      </c>
      <c r="K13" s="86">
        <v>0</v>
      </c>
      <c r="L13" s="71"/>
      <c r="M13" s="89">
        <f t="shared" ref="M13:M26" si="2">IF((IF(ISERROR(L13/K13),0,(L13/K13)))&gt;1,1,(IF(ISERROR(L13/K13),0,(L13/K13))))</f>
        <v>0</v>
      </c>
      <c r="N13" s="86">
        <v>0.5</v>
      </c>
      <c r="O13" s="71"/>
      <c r="P13" s="89">
        <f t="shared" ref="P13:P26" si="3">IF((IF(ISERROR(O13/N13),0,(O13/N13)))&gt;1,1,(IF(ISERROR(O13/N13),0,(O13/N13))))</f>
        <v>0</v>
      </c>
      <c r="Q13" s="71">
        <f>SUM(E13,H13,K13,N13)</f>
        <v>1</v>
      </c>
      <c r="R13" s="88">
        <f t="shared" ref="R13" si="4">SUM(F13,I13,L13,O13)</f>
        <v>0</v>
      </c>
      <c r="S13" s="89">
        <f>IF((IF(ISERROR(R13/Q13),0,(R13/Q13)))&gt;1,1,(IF(ISERROR(R13/Q13),0,(R13/Q13))))</f>
        <v>0</v>
      </c>
      <c r="T13" s="89">
        <f>S13*D13</f>
        <v>0</v>
      </c>
      <c r="U13" s="84" t="s">
        <v>484</v>
      </c>
      <c r="V13" s="84" t="s">
        <v>485</v>
      </c>
      <c r="W13" s="87" t="s">
        <v>486</v>
      </c>
      <c r="X13" s="87" t="s">
        <v>487</v>
      </c>
      <c r="Y13" s="87" t="s">
        <v>488</v>
      </c>
      <c r="Z13" s="87" t="s">
        <v>92</v>
      </c>
      <c r="AA13" s="90" t="s">
        <v>489</v>
      </c>
      <c r="AB13" s="91" t="s">
        <v>93</v>
      </c>
      <c r="AC13" s="91" t="s">
        <v>91</v>
      </c>
      <c r="AD13" s="91" t="s">
        <v>116</v>
      </c>
      <c r="AE13" s="92" t="s">
        <v>104</v>
      </c>
      <c r="AF13" s="93">
        <v>2</v>
      </c>
      <c r="AG13" s="93">
        <v>2022</v>
      </c>
      <c r="AH13" s="47" t="s">
        <v>116</v>
      </c>
      <c r="AI13" s="94" t="s">
        <v>96</v>
      </c>
      <c r="AJ13" s="95" t="s">
        <v>97</v>
      </c>
      <c r="AK13" s="95" t="s">
        <v>129</v>
      </c>
      <c r="AL13" s="95" t="s">
        <v>490</v>
      </c>
      <c r="AM13" s="95" t="s">
        <v>491</v>
      </c>
      <c r="AN13" s="95" t="s">
        <v>492</v>
      </c>
      <c r="AO13" s="95" t="s">
        <v>130</v>
      </c>
      <c r="AP13" s="95" t="s">
        <v>491</v>
      </c>
      <c r="AQ13" s="95" t="s">
        <v>491</v>
      </c>
      <c r="AR13" s="95" t="s">
        <v>131</v>
      </c>
      <c r="AS13" s="95" t="s">
        <v>491</v>
      </c>
      <c r="AT13" s="95" t="s">
        <v>131</v>
      </c>
    </row>
    <row r="14" spans="2:235" s="69" customFormat="1" ht="134.25" customHeight="1">
      <c r="B14" s="96">
        <v>2</v>
      </c>
      <c r="C14" s="84" t="s">
        <v>493</v>
      </c>
      <c r="D14" s="85">
        <v>0.25</v>
      </c>
      <c r="E14" s="71">
        <v>0.25</v>
      </c>
      <c r="F14" s="71"/>
      <c r="G14" s="89">
        <f t="shared" si="0"/>
        <v>0</v>
      </c>
      <c r="H14" s="71">
        <v>0.25</v>
      </c>
      <c r="I14" s="71"/>
      <c r="J14" s="89">
        <f t="shared" si="1"/>
        <v>0</v>
      </c>
      <c r="K14" s="71">
        <v>0.25</v>
      </c>
      <c r="L14" s="71"/>
      <c r="M14" s="89">
        <f t="shared" si="2"/>
        <v>0</v>
      </c>
      <c r="N14" s="71">
        <v>0.25</v>
      </c>
      <c r="O14" s="71"/>
      <c r="P14" s="89">
        <f t="shared" si="3"/>
        <v>0</v>
      </c>
      <c r="Q14" s="71">
        <f t="shared" ref="Q14:R18" si="5">SUM(E14,H14,K14,N14)</f>
        <v>1</v>
      </c>
      <c r="R14" s="71">
        <f t="shared" si="5"/>
        <v>0</v>
      </c>
      <c r="S14" s="89">
        <f t="shared" ref="S14:S26" si="6">IF((IF(ISERROR(R14/Q14),0,(R14/Q14)))&gt;1,1,(IF(ISERROR(R14/Q14),0,(R14/Q14))))</f>
        <v>0</v>
      </c>
      <c r="T14" s="89">
        <f t="shared" ref="T14:T18" si="7">S14*D14</f>
        <v>0</v>
      </c>
      <c r="U14" s="84" t="s">
        <v>132</v>
      </c>
      <c r="V14" s="84" t="s">
        <v>133</v>
      </c>
      <c r="W14" s="87" t="s">
        <v>134</v>
      </c>
      <c r="X14" s="87" t="s">
        <v>135</v>
      </c>
      <c r="Y14" s="87" t="s">
        <v>136</v>
      </c>
      <c r="Z14" s="87" t="s">
        <v>92</v>
      </c>
      <c r="AA14" s="87" t="s">
        <v>494</v>
      </c>
      <c r="AB14" s="91" t="s">
        <v>93</v>
      </c>
      <c r="AC14" s="91" t="s">
        <v>91</v>
      </c>
      <c r="AD14" s="91" t="s">
        <v>106</v>
      </c>
      <c r="AE14" s="91" t="s">
        <v>104</v>
      </c>
      <c r="AF14" s="91">
        <v>4</v>
      </c>
      <c r="AG14" s="91">
        <v>2022</v>
      </c>
      <c r="AH14" s="47" t="s">
        <v>106</v>
      </c>
      <c r="AI14" s="95" t="s">
        <v>96</v>
      </c>
      <c r="AJ14" s="95" t="s">
        <v>97</v>
      </c>
      <c r="AK14" s="95" t="s">
        <v>129</v>
      </c>
      <c r="AL14" s="95" t="s">
        <v>491</v>
      </c>
      <c r="AM14" s="95" t="s">
        <v>491</v>
      </c>
      <c r="AN14" s="95" t="s">
        <v>495</v>
      </c>
      <c r="AO14" s="95" t="s">
        <v>130</v>
      </c>
      <c r="AP14" s="95" t="s">
        <v>491</v>
      </c>
      <c r="AQ14" s="95" t="s">
        <v>491</v>
      </c>
      <c r="AR14" s="95" t="s">
        <v>131</v>
      </c>
      <c r="AS14" s="95" t="s">
        <v>491</v>
      </c>
      <c r="AT14" s="97" t="s">
        <v>496</v>
      </c>
    </row>
    <row r="15" spans="2:235" s="69" customFormat="1" ht="124.5" customHeight="1">
      <c r="B15" s="98">
        <v>3</v>
      </c>
      <c r="C15" s="84" t="s">
        <v>497</v>
      </c>
      <c r="D15" s="85">
        <v>0.25</v>
      </c>
      <c r="E15" s="71">
        <v>0</v>
      </c>
      <c r="F15" s="71"/>
      <c r="G15" s="89">
        <f t="shared" si="0"/>
        <v>0</v>
      </c>
      <c r="H15" s="71">
        <v>0.5</v>
      </c>
      <c r="I15" s="71"/>
      <c r="J15" s="89">
        <f t="shared" si="1"/>
        <v>0</v>
      </c>
      <c r="K15" s="71">
        <v>0</v>
      </c>
      <c r="L15" s="71"/>
      <c r="M15" s="89">
        <f t="shared" si="2"/>
        <v>0</v>
      </c>
      <c r="N15" s="71">
        <v>0.5</v>
      </c>
      <c r="O15" s="71"/>
      <c r="P15" s="89">
        <f t="shared" si="3"/>
        <v>0</v>
      </c>
      <c r="Q15" s="71">
        <f t="shared" si="5"/>
        <v>1</v>
      </c>
      <c r="R15" s="71"/>
      <c r="S15" s="89">
        <f t="shared" si="6"/>
        <v>0</v>
      </c>
      <c r="T15" s="89">
        <f t="shared" si="7"/>
        <v>0</v>
      </c>
      <c r="U15" s="84" t="s">
        <v>498</v>
      </c>
      <c r="V15" s="84" t="s">
        <v>499</v>
      </c>
      <c r="W15" s="87" t="s">
        <v>500</v>
      </c>
      <c r="X15" s="87" t="s">
        <v>501</v>
      </c>
      <c r="Y15" s="87" t="s">
        <v>502</v>
      </c>
      <c r="Z15" s="87" t="s">
        <v>92</v>
      </c>
      <c r="AA15" s="90" t="s">
        <v>489</v>
      </c>
      <c r="AB15" s="87" t="s">
        <v>93</v>
      </c>
      <c r="AC15" s="87" t="s">
        <v>91</v>
      </c>
      <c r="AD15" s="87" t="s">
        <v>116</v>
      </c>
      <c r="AE15" s="87" t="s">
        <v>104</v>
      </c>
      <c r="AF15" s="91">
        <v>4</v>
      </c>
      <c r="AG15" s="91">
        <v>2022</v>
      </c>
      <c r="AH15" s="47" t="s">
        <v>116</v>
      </c>
      <c r="AI15" s="95" t="s">
        <v>96</v>
      </c>
      <c r="AJ15" s="95" t="s">
        <v>97</v>
      </c>
      <c r="AK15" s="95" t="s">
        <v>129</v>
      </c>
      <c r="AL15" s="95" t="s">
        <v>503</v>
      </c>
      <c r="AM15" s="95" t="s">
        <v>504</v>
      </c>
      <c r="AN15" s="95" t="s">
        <v>495</v>
      </c>
      <c r="AO15" s="95" t="s">
        <v>130</v>
      </c>
      <c r="AP15" s="95" t="s">
        <v>491</v>
      </c>
      <c r="AQ15" s="95" t="s">
        <v>491</v>
      </c>
      <c r="AR15" s="95" t="s">
        <v>131</v>
      </c>
      <c r="AS15" s="95" t="s">
        <v>491</v>
      </c>
      <c r="AT15" s="97" t="s">
        <v>496</v>
      </c>
    </row>
    <row r="16" spans="2:235" s="69" customFormat="1" ht="132.75" customHeight="1">
      <c r="B16" s="98">
        <v>4</v>
      </c>
      <c r="C16" s="84" t="s">
        <v>505</v>
      </c>
      <c r="D16" s="85">
        <v>0.05</v>
      </c>
      <c r="E16" s="71">
        <v>0</v>
      </c>
      <c r="F16" s="71"/>
      <c r="G16" s="89">
        <f t="shared" si="0"/>
        <v>0</v>
      </c>
      <c r="H16" s="71">
        <v>0.5</v>
      </c>
      <c r="I16" s="71"/>
      <c r="J16" s="89">
        <f t="shared" si="1"/>
        <v>0</v>
      </c>
      <c r="K16" s="71">
        <v>0</v>
      </c>
      <c r="L16" s="71"/>
      <c r="M16" s="89">
        <f t="shared" si="2"/>
        <v>0</v>
      </c>
      <c r="N16" s="71">
        <v>0.5</v>
      </c>
      <c r="O16" s="71"/>
      <c r="P16" s="89">
        <f t="shared" si="3"/>
        <v>0</v>
      </c>
      <c r="Q16" s="71">
        <f t="shared" si="5"/>
        <v>1</v>
      </c>
      <c r="R16" s="71"/>
      <c r="S16" s="89">
        <f t="shared" si="6"/>
        <v>0</v>
      </c>
      <c r="T16" s="89">
        <f t="shared" si="7"/>
        <v>0</v>
      </c>
      <c r="U16" s="84" t="s">
        <v>506</v>
      </c>
      <c r="V16" s="84" t="s">
        <v>507</v>
      </c>
      <c r="W16" s="84" t="s">
        <v>508</v>
      </c>
      <c r="X16" s="87" t="s">
        <v>509</v>
      </c>
      <c r="Y16" s="99" t="s">
        <v>103</v>
      </c>
      <c r="Z16" s="87" t="s">
        <v>92</v>
      </c>
      <c r="AA16" s="87" t="s">
        <v>510</v>
      </c>
      <c r="AB16" s="87" t="s">
        <v>93</v>
      </c>
      <c r="AC16" s="87" t="s">
        <v>118</v>
      </c>
      <c r="AD16" s="87" t="s">
        <v>119</v>
      </c>
      <c r="AE16" s="87" t="s">
        <v>104</v>
      </c>
      <c r="AF16" s="91">
        <v>5</v>
      </c>
      <c r="AG16" s="91">
        <v>2022</v>
      </c>
      <c r="AH16" s="47" t="s">
        <v>137</v>
      </c>
      <c r="AI16" s="95" t="s">
        <v>96</v>
      </c>
      <c r="AJ16" s="95" t="s">
        <v>97</v>
      </c>
      <c r="AK16" s="95" t="s">
        <v>129</v>
      </c>
      <c r="AL16" s="95" t="s">
        <v>491</v>
      </c>
      <c r="AM16" s="95" t="s">
        <v>491</v>
      </c>
      <c r="AN16" s="95" t="s">
        <v>495</v>
      </c>
      <c r="AO16" s="95" t="s">
        <v>491</v>
      </c>
      <c r="AP16" s="95" t="s">
        <v>511</v>
      </c>
      <c r="AQ16" s="95" t="s">
        <v>491</v>
      </c>
      <c r="AR16" s="95" t="s">
        <v>131</v>
      </c>
      <c r="AS16" s="95" t="s">
        <v>491</v>
      </c>
      <c r="AT16" s="97" t="s">
        <v>496</v>
      </c>
    </row>
    <row r="17" spans="2:47" s="69" customFormat="1" ht="120.75" customHeight="1">
      <c r="B17" s="98">
        <v>5</v>
      </c>
      <c r="C17" s="84" t="s">
        <v>512</v>
      </c>
      <c r="D17" s="85">
        <v>0.1</v>
      </c>
      <c r="E17" s="71">
        <v>0</v>
      </c>
      <c r="F17" s="71"/>
      <c r="G17" s="89">
        <f t="shared" si="0"/>
        <v>0</v>
      </c>
      <c r="H17" s="71">
        <v>0.5</v>
      </c>
      <c r="I17" s="71"/>
      <c r="J17" s="89">
        <f t="shared" si="1"/>
        <v>0</v>
      </c>
      <c r="K17" s="71">
        <v>0</v>
      </c>
      <c r="L17" s="71"/>
      <c r="M17" s="89">
        <f t="shared" si="2"/>
        <v>0</v>
      </c>
      <c r="N17" s="71">
        <v>0.5</v>
      </c>
      <c r="O17" s="71"/>
      <c r="P17" s="89">
        <f t="shared" si="3"/>
        <v>0</v>
      </c>
      <c r="Q17" s="71">
        <f t="shared" si="5"/>
        <v>1</v>
      </c>
      <c r="R17" s="71"/>
      <c r="S17" s="89">
        <f t="shared" si="6"/>
        <v>0</v>
      </c>
      <c r="T17" s="89">
        <f t="shared" si="7"/>
        <v>0</v>
      </c>
      <c r="U17" s="84" t="s">
        <v>138</v>
      </c>
      <c r="V17" s="100" t="s">
        <v>513</v>
      </c>
      <c r="W17" s="87" t="s">
        <v>139</v>
      </c>
      <c r="X17" s="99" t="s">
        <v>140</v>
      </c>
      <c r="Y17" s="99" t="s">
        <v>141</v>
      </c>
      <c r="Z17" s="87" t="s">
        <v>92</v>
      </c>
      <c r="AA17" s="99" t="s">
        <v>142</v>
      </c>
      <c r="AB17" s="99" t="s">
        <v>93</v>
      </c>
      <c r="AC17" s="87" t="s">
        <v>91</v>
      </c>
      <c r="AD17" s="87" t="s">
        <v>119</v>
      </c>
      <c r="AE17" s="87" t="s">
        <v>104</v>
      </c>
      <c r="AF17" s="91">
        <v>22</v>
      </c>
      <c r="AG17" s="91">
        <v>2022</v>
      </c>
      <c r="AH17" s="47" t="s">
        <v>137</v>
      </c>
      <c r="AI17" s="95" t="s">
        <v>96</v>
      </c>
      <c r="AJ17" s="95" t="s">
        <v>128</v>
      </c>
      <c r="AK17" s="95" t="s">
        <v>129</v>
      </c>
      <c r="AL17" s="95" t="s">
        <v>491</v>
      </c>
      <c r="AM17" s="95" t="s">
        <v>491</v>
      </c>
      <c r="AN17" s="95" t="s">
        <v>514</v>
      </c>
      <c r="AO17" s="95" t="s">
        <v>491</v>
      </c>
      <c r="AP17" s="95" t="s">
        <v>120</v>
      </c>
      <c r="AQ17" s="95" t="s">
        <v>143</v>
      </c>
      <c r="AR17" s="95" t="s">
        <v>131</v>
      </c>
      <c r="AS17" s="95" t="s">
        <v>491</v>
      </c>
      <c r="AT17" s="97" t="s">
        <v>496</v>
      </c>
    </row>
    <row r="18" spans="2:47" s="69" customFormat="1" ht="117.75" customHeight="1">
      <c r="B18" s="98">
        <v>6</v>
      </c>
      <c r="C18" s="84" t="s">
        <v>144</v>
      </c>
      <c r="D18" s="85">
        <v>0.1</v>
      </c>
      <c r="E18" s="71">
        <v>0.96</v>
      </c>
      <c r="F18" s="101"/>
      <c r="G18" s="89">
        <f t="shared" si="0"/>
        <v>0</v>
      </c>
      <c r="H18" s="71">
        <v>0.02</v>
      </c>
      <c r="I18" s="101"/>
      <c r="J18" s="89">
        <f t="shared" si="1"/>
        <v>0</v>
      </c>
      <c r="K18" s="71">
        <v>0.02</v>
      </c>
      <c r="L18" s="101"/>
      <c r="M18" s="89">
        <f t="shared" si="2"/>
        <v>0</v>
      </c>
      <c r="N18" s="71">
        <v>0</v>
      </c>
      <c r="O18" s="101"/>
      <c r="P18" s="89">
        <f t="shared" si="3"/>
        <v>0</v>
      </c>
      <c r="Q18" s="71">
        <f t="shared" si="5"/>
        <v>1</v>
      </c>
      <c r="R18" s="101"/>
      <c r="S18" s="89">
        <f t="shared" si="6"/>
        <v>0</v>
      </c>
      <c r="T18" s="89">
        <f t="shared" si="7"/>
        <v>0</v>
      </c>
      <c r="U18" s="102" t="s">
        <v>145</v>
      </c>
      <c r="V18" s="103" t="s">
        <v>146</v>
      </c>
      <c r="W18" s="87" t="s">
        <v>145</v>
      </c>
      <c r="X18" s="99" t="s">
        <v>145</v>
      </c>
      <c r="Y18" s="104" t="s">
        <v>147</v>
      </c>
      <c r="Z18" s="87" t="s">
        <v>148</v>
      </c>
      <c r="AA18" s="99" t="s">
        <v>149</v>
      </c>
      <c r="AB18" s="99" t="s">
        <v>93</v>
      </c>
      <c r="AC18" s="87" t="s">
        <v>91</v>
      </c>
      <c r="AD18" s="87" t="s">
        <v>94</v>
      </c>
      <c r="AE18" s="87" t="s">
        <v>95</v>
      </c>
      <c r="AF18" s="105">
        <v>2402000000</v>
      </c>
      <c r="AG18" s="91">
        <v>2022</v>
      </c>
      <c r="AH18" s="47" t="s">
        <v>116</v>
      </c>
      <c r="AI18" s="95" t="s">
        <v>96</v>
      </c>
      <c r="AJ18" s="95" t="s">
        <v>97</v>
      </c>
      <c r="AK18" s="95" t="s">
        <v>129</v>
      </c>
      <c r="AL18" s="95" t="s">
        <v>491</v>
      </c>
      <c r="AM18" s="95" t="s">
        <v>491</v>
      </c>
      <c r="AN18" s="95" t="s">
        <v>515</v>
      </c>
      <c r="AO18" s="95" t="s">
        <v>491</v>
      </c>
      <c r="AP18" s="95" t="s">
        <v>107</v>
      </c>
      <c r="AQ18" s="95" t="s">
        <v>108</v>
      </c>
      <c r="AR18" s="95" t="s">
        <v>131</v>
      </c>
      <c r="AS18" s="95" t="s">
        <v>491</v>
      </c>
      <c r="AT18" s="97" t="s">
        <v>496</v>
      </c>
      <c r="AU18" s="106"/>
    </row>
    <row r="19" spans="2:47" s="69" customFormat="1" ht="63.75" hidden="1" customHeight="1" thickBot="1">
      <c r="B19" s="98"/>
      <c r="C19" s="84"/>
      <c r="D19" s="85">
        <f>SUM(D13:D18)</f>
        <v>1</v>
      </c>
      <c r="E19" s="101"/>
      <c r="F19" s="101"/>
      <c r="G19" s="89">
        <f t="shared" si="0"/>
        <v>0</v>
      </c>
      <c r="H19" s="101"/>
      <c r="I19" s="101"/>
      <c r="J19" s="89">
        <f t="shared" si="1"/>
        <v>0</v>
      </c>
      <c r="K19" s="101"/>
      <c r="L19" s="101"/>
      <c r="M19" s="89">
        <f t="shared" si="2"/>
        <v>0</v>
      </c>
      <c r="N19" s="101"/>
      <c r="O19" s="101"/>
      <c r="P19" s="89">
        <f t="shared" si="3"/>
        <v>0</v>
      </c>
      <c r="Q19" s="101"/>
      <c r="R19" s="101"/>
      <c r="S19" s="89">
        <f t="shared" si="6"/>
        <v>0</v>
      </c>
      <c r="T19" s="89"/>
      <c r="U19" s="84"/>
      <c r="V19" s="103"/>
      <c r="W19" s="87"/>
      <c r="X19" s="107"/>
      <c r="Y19" s="107"/>
      <c r="Z19" s="108"/>
      <c r="AA19" s="109"/>
      <c r="AB19" s="108"/>
      <c r="AC19" s="108"/>
      <c r="AD19" s="108"/>
      <c r="AE19" s="108"/>
      <c r="AF19" s="108"/>
      <c r="AG19" s="108"/>
      <c r="AH19" s="108"/>
      <c r="AI19" s="108"/>
      <c r="AJ19" s="108"/>
      <c r="AK19" s="110"/>
      <c r="AL19" s="111"/>
      <c r="AM19" s="112"/>
      <c r="AN19" s="112"/>
      <c r="AO19" s="111"/>
      <c r="AP19" s="110"/>
      <c r="AQ19" s="110"/>
      <c r="AR19" s="110"/>
      <c r="AS19" s="110"/>
      <c r="AT19" s="113"/>
    </row>
    <row r="20" spans="2:47" s="69" customFormat="1" ht="63.75" hidden="1" customHeight="1">
      <c r="B20" s="98"/>
      <c r="C20" s="84"/>
      <c r="D20" s="85"/>
      <c r="E20" s="101"/>
      <c r="F20" s="101"/>
      <c r="G20" s="89">
        <f t="shared" si="0"/>
        <v>0</v>
      </c>
      <c r="H20" s="101"/>
      <c r="I20" s="101"/>
      <c r="J20" s="89">
        <f t="shared" si="1"/>
        <v>0</v>
      </c>
      <c r="K20" s="101"/>
      <c r="L20" s="101"/>
      <c r="M20" s="89">
        <f t="shared" si="2"/>
        <v>0</v>
      </c>
      <c r="N20" s="101"/>
      <c r="O20" s="101"/>
      <c r="P20" s="89">
        <f t="shared" si="3"/>
        <v>0</v>
      </c>
      <c r="Q20" s="101"/>
      <c r="R20" s="101"/>
      <c r="S20" s="89">
        <f t="shared" si="6"/>
        <v>0</v>
      </c>
      <c r="T20" s="89"/>
      <c r="U20" s="84"/>
      <c r="V20" s="103"/>
      <c r="W20" s="87"/>
      <c r="X20" s="107"/>
      <c r="Y20" s="107"/>
      <c r="Z20" s="108"/>
      <c r="AA20" s="109"/>
      <c r="AB20" s="108"/>
      <c r="AC20" s="108"/>
      <c r="AD20" s="108"/>
      <c r="AE20" s="108"/>
      <c r="AF20" s="108"/>
      <c r="AG20" s="108"/>
      <c r="AH20" s="108"/>
      <c r="AI20" s="108"/>
      <c r="AJ20" s="108"/>
      <c r="AK20" s="110"/>
      <c r="AL20" s="111"/>
      <c r="AM20" s="112"/>
      <c r="AN20" s="112"/>
      <c r="AO20" s="111"/>
      <c r="AP20" s="110"/>
      <c r="AQ20" s="110"/>
      <c r="AR20" s="110"/>
      <c r="AS20" s="110"/>
      <c r="AT20" s="113"/>
    </row>
    <row r="21" spans="2:47" s="114" customFormat="1" ht="63.75" hidden="1" customHeight="1">
      <c r="B21" s="98"/>
      <c r="C21" s="84"/>
      <c r="D21" s="85"/>
      <c r="E21" s="101"/>
      <c r="F21" s="101"/>
      <c r="G21" s="89">
        <f t="shared" si="0"/>
        <v>0</v>
      </c>
      <c r="H21" s="101"/>
      <c r="I21" s="101"/>
      <c r="J21" s="89">
        <f t="shared" si="1"/>
        <v>0</v>
      </c>
      <c r="K21" s="101"/>
      <c r="L21" s="101"/>
      <c r="M21" s="89">
        <f t="shared" si="2"/>
        <v>0</v>
      </c>
      <c r="N21" s="101"/>
      <c r="O21" s="101"/>
      <c r="P21" s="89">
        <f t="shared" si="3"/>
        <v>0</v>
      </c>
      <c r="Q21" s="101"/>
      <c r="R21" s="101"/>
      <c r="S21" s="89">
        <f t="shared" si="6"/>
        <v>0</v>
      </c>
      <c r="T21" s="89"/>
      <c r="U21" s="84"/>
      <c r="V21" s="103"/>
      <c r="W21" s="87"/>
      <c r="X21" s="87"/>
      <c r="Y21" s="87"/>
      <c r="Z21" s="108"/>
      <c r="AA21" s="112"/>
      <c r="AB21" s="112"/>
      <c r="AC21" s="112"/>
      <c r="AD21" s="112"/>
      <c r="AE21" s="112"/>
      <c r="AF21" s="112"/>
      <c r="AG21" s="112"/>
      <c r="AH21" s="112"/>
      <c r="AI21" s="112"/>
      <c r="AJ21" s="108"/>
      <c r="AK21" s="110"/>
      <c r="AL21" s="111"/>
      <c r="AM21" s="112"/>
      <c r="AN21" s="112"/>
      <c r="AO21" s="111"/>
      <c r="AP21" s="111"/>
      <c r="AQ21" s="111"/>
      <c r="AR21" s="110"/>
      <c r="AS21" s="110"/>
      <c r="AT21" s="113"/>
      <c r="AU21" s="69"/>
    </row>
    <row r="22" spans="2:47" s="114" customFormat="1" ht="63.75" hidden="1" customHeight="1">
      <c r="B22" s="115"/>
      <c r="C22" s="116"/>
      <c r="D22" s="117"/>
      <c r="E22" s="118"/>
      <c r="F22" s="118"/>
      <c r="G22" s="89">
        <f t="shared" si="0"/>
        <v>0</v>
      </c>
      <c r="H22" s="118"/>
      <c r="I22" s="118"/>
      <c r="J22" s="89">
        <f t="shared" si="1"/>
        <v>0</v>
      </c>
      <c r="K22" s="118"/>
      <c r="L22" s="118"/>
      <c r="M22" s="89">
        <f t="shared" si="2"/>
        <v>0</v>
      </c>
      <c r="N22" s="118"/>
      <c r="O22" s="118"/>
      <c r="P22" s="89">
        <f t="shared" si="3"/>
        <v>0</v>
      </c>
      <c r="Q22" s="118"/>
      <c r="R22" s="118"/>
      <c r="S22" s="89">
        <f t="shared" si="6"/>
        <v>0</v>
      </c>
      <c r="T22" s="119"/>
      <c r="U22" s="116"/>
      <c r="V22" s="120"/>
      <c r="W22" s="121"/>
      <c r="X22" s="122"/>
      <c r="Y22" s="122"/>
      <c r="Z22" s="123"/>
      <c r="AA22" s="124"/>
      <c r="AB22" s="124"/>
      <c r="AC22" s="124"/>
      <c r="AD22" s="124"/>
      <c r="AE22" s="124"/>
      <c r="AF22" s="124"/>
      <c r="AG22" s="124"/>
      <c r="AH22" s="124"/>
      <c r="AI22" s="124"/>
      <c r="AJ22" s="124"/>
      <c r="AK22" s="125"/>
      <c r="AL22" s="126"/>
      <c r="AM22" s="124"/>
      <c r="AN22" s="124"/>
      <c r="AO22" s="126"/>
      <c r="AP22" s="125"/>
      <c r="AQ22" s="125"/>
      <c r="AR22" s="126"/>
      <c r="AS22" s="126"/>
      <c r="AT22" s="127"/>
      <c r="AU22" s="69"/>
    </row>
    <row r="23" spans="2:47" s="114" customFormat="1" ht="63.75" hidden="1" customHeight="1">
      <c r="B23" s="129"/>
      <c r="C23" s="130"/>
      <c r="D23" s="131"/>
      <c r="E23" s="132"/>
      <c r="F23" s="132"/>
      <c r="G23" s="89">
        <f t="shared" si="0"/>
        <v>0</v>
      </c>
      <c r="H23" s="132"/>
      <c r="I23" s="132"/>
      <c r="J23" s="89">
        <f t="shared" si="1"/>
        <v>0</v>
      </c>
      <c r="K23" s="132"/>
      <c r="L23" s="132"/>
      <c r="M23" s="89">
        <f t="shared" si="2"/>
        <v>0</v>
      </c>
      <c r="N23" s="132"/>
      <c r="O23" s="132"/>
      <c r="P23" s="89">
        <f t="shared" si="3"/>
        <v>0</v>
      </c>
      <c r="Q23" s="132"/>
      <c r="R23" s="132"/>
      <c r="S23" s="89">
        <f t="shared" si="6"/>
        <v>0</v>
      </c>
      <c r="T23" s="134"/>
      <c r="U23" s="135"/>
      <c r="V23" s="136"/>
      <c r="W23" s="132"/>
      <c r="X23" s="137"/>
      <c r="Y23" s="137"/>
      <c r="Z23" s="138"/>
      <c r="AA23" s="139"/>
      <c r="AB23" s="139"/>
      <c r="AC23" s="139"/>
      <c r="AD23" s="139"/>
      <c r="AE23" s="139"/>
      <c r="AF23" s="139"/>
      <c r="AG23" s="139"/>
      <c r="AH23" s="139"/>
      <c r="AI23" s="139"/>
      <c r="AJ23" s="139"/>
      <c r="AK23" s="140"/>
      <c r="AL23" s="141"/>
      <c r="AM23" s="139"/>
      <c r="AN23" s="139"/>
      <c r="AO23" s="141"/>
      <c r="AP23" s="141"/>
      <c r="AQ23" s="141"/>
      <c r="AR23" s="141"/>
      <c r="AS23" s="141"/>
      <c r="AT23" s="142"/>
      <c r="AU23" s="69"/>
    </row>
    <row r="24" spans="2:47" s="114" customFormat="1" ht="63.75" hidden="1" customHeight="1">
      <c r="B24" s="129"/>
      <c r="C24" s="130"/>
      <c r="D24" s="131"/>
      <c r="E24" s="132"/>
      <c r="F24" s="132"/>
      <c r="G24" s="89">
        <f t="shared" si="0"/>
        <v>0</v>
      </c>
      <c r="H24" s="132"/>
      <c r="I24" s="132"/>
      <c r="J24" s="89">
        <f t="shared" si="1"/>
        <v>0</v>
      </c>
      <c r="K24" s="132"/>
      <c r="L24" s="132"/>
      <c r="M24" s="89">
        <f t="shared" si="2"/>
        <v>0</v>
      </c>
      <c r="N24" s="132"/>
      <c r="O24" s="132"/>
      <c r="P24" s="89">
        <f t="shared" si="3"/>
        <v>0</v>
      </c>
      <c r="Q24" s="132"/>
      <c r="R24" s="132"/>
      <c r="S24" s="89">
        <f t="shared" si="6"/>
        <v>0</v>
      </c>
      <c r="T24" s="134"/>
      <c r="U24" s="135"/>
      <c r="V24" s="136"/>
      <c r="W24" s="132"/>
      <c r="X24" s="137"/>
      <c r="Y24" s="137"/>
      <c r="Z24" s="138"/>
      <c r="AA24" s="139"/>
      <c r="AB24" s="139"/>
      <c r="AC24" s="139"/>
      <c r="AD24" s="139"/>
      <c r="AE24" s="139"/>
      <c r="AF24" s="139"/>
      <c r="AG24" s="139"/>
      <c r="AH24" s="139"/>
      <c r="AI24" s="139"/>
      <c r="AJ24" s="139"/>
      <c r="AK24" s="140"/>
      <c r="AL24" s="141"/>
      <c r="AM24" s="139"/>
      <c r="AN24" s="139"/>
      <c r="AO24" s="141"/>
      <c r="AP24" s="141"/>
      <c r="AQ24" s="141"/>
      <c r="AR24" s="141"/>
      <c r="AS24" s="141"/>
      <c r="AT24" s="142"/>
      <c r="AU24" s="69"/>
    </row>
    <row r="25" spans="2:47" s="114" customFormat="1" ht="63.75" hidden="1" customHeight="1">
      <c r="B25" s="129"/>
      <c r="C25" s="145"/>
      <c r="D25" s="131"/>
      <c r="E25" s="132"/>
      <c r="F25" s="132"/>
      <c r="G25" s="89">
        <f t="shared" si="0"/>
        <v>0</v>
      </c>
      <c r="H25" s="132"/>
      <c r="I25" s="132"/>
      <c r="J25" s="89">
        <f t="shared" si="1"/>
        <v>0</v>
      </c>
      <c r="K25" s="132"/>
      <c r="L25" s="132"/>
      <c r="M25" s="89">
        <f t="shared" si="2"/>
        <v>0</v>
      </c>
      <c r="N25" s="132"/>
      <c r="O25" s="132"/>
      <c r="P25" s="89">
        <f t="shared" si="3"/>
        <v>0</v>
      </c>
      <c r="Q25" s="132"/>
      <c r="R25" s="132"/>
      <c r="S25" s="89">
        <f t="shared" si="6"/>
        <v>0</v>
      </c>
      <c r="T25" s="134"/>
      <c r="U25" s="146"/>
      <c r="V25" s="147"/>
      <c r="W25" s="132"/>
      <c r="X25" s="148"/>
      <c r="Y25" s="148"/>
      <c r="Z25" s="138"/>
      <c r="AA25" s="139"/>
      <c r="AB25" s="139"/>
      <c r="AC25" s="139"/>
      <c r="AD25" s="139"/>
      <c r="AE25" s="139"/>
      <c r="AF25" s="139"/>
      <c r="AG25" s="139"/>
      <c r="AH25" s="139"/>
      <c r="AI25" s="139"/>
      <c r="AJ25" s="139"/>
      <c r="AK25" s="147"/>
      <c r="AL25" s="141"/>
      <c r="AM25" s="139"/>
      <c r="AN25" s="139"/>
      <c r="AO25" s="141"/>
      <c r="AP25" s="141"/>
      <c r="AQ25" s="141"/>
      <c r="AR25" s="149"/>
      <c r="AS25" s="149"/>
      <c r="AT25" s="142"/>
      <c r="AU25" s="69"/>
    </row>
    <row r="26" spans="2:47" s="114" customFormat="1" ht="42.75" customHeight="1" thickBot="1">
      <c r="B26" s="150"/>
      <c r="C26" s="151"/>
      <c r="D26" s="152"/>
      <c r="E26" s="153"/>
      <c r="F26" s="153"/>
      <c r="G26" s="89">
        <f t="shared" si="0"/>
        <v>0</v>
      </c>
      <c r="H26" s="153"/>
      <c r="I26" s="153"/>
      <c r="J26" s="89">
        <f t="shared" si="1"/>
        <v>0</v>
      </c>
      <c r="K26" s="153"/>
      <c r="L26" s="153"/>
      <c r="M26" s="89">
        <f t="shared" si="2"/>
        <v>0</v>
      </c>
      <c r="N26" s="153"/>
      <c r="O26" s="153"/>
      <c r="P26" s="89">
        <f t="shared" si="3"/>
        <v>0</v>
      </c>
      <c r="Q26" s="153"/>
      <c r="R26" s="153"/>
      <c r="S26" s="89">
        <f t="shared" si="6"/>
        <v>0</v>
      </c>
      <c r="T26" s="154"/>
      <c r="U26" s="155"/>
      <c r="V26" s="156"/>
      <c r="W26" s="153"/>
      <c r="X26" s="157"/>
      <c r="Y26" s="157"/>
      <c r="Z26" s="158"/>
      <c r="AA26" s="159"/>
      <c r="AB26" s="159"/>
      <c r="AC26" s="159"/>
      <c r="AD26" s="159"/>
      <c r="AE26" s="159"/>
      <c r="AF26" s="159"/>
      <c r="AG26" s="159"/>
      <c r="AH26" s="159"/>
      <c r="AI26" s="159"/>
      <c r="AJ26" s="159"/>
      <c r="AK26" s="160"/>
      <c r="AL26" s="161"/>
      <c r="AM26" s="162"/>
      <c r="AN26" s="159"/>
      <c r="AO26" s="161"/>
      <c r="AP26" s="161"/>
      <c r="AQ26" s="161"/>
      <c r="AR26" s="160"/>
      <c r="AS26" s="160"/>
      <c r="AT26" s="163"/>
      <c r="AU26" s="69"/>
    </row>
    <row r="27" spans="2:47" s="74" customFormat="1" ht="11.65" customHeight="1">
      <c r="B27" s="114"/>
      <c r="C27" s="69"/>
      <c r="D27" s="164">
        <f>SUM(D13:D26)</f>
        <v>2</v>
      </c>
      <c r="E27" s="69"/>
      <c r="F27" s="69"/>
      <c r="G27" s="69"/>
      <c r="H27" s="69"/>
      <c r="I27" s="69"/>
      <c r="J27" s="69"/>
      <c r="K27" s="69"/>
      <c r="L27" s="69"/>
      <c r="M27" s="69"/>
      <c r="N27" s="69"/>
      <c r="O27" s="69"/>
      <c r="P27" s="69"/>
      <c r="Q27" s="69"/>
      <c r="R27" s="69"/>
      <c r="S27" s="69"/>
      <c r="T27" s="69"/>
      <c r="U27" s="69"/>
      <c r="V27" s="69"/>
      <c r="W27" s="69"/>
      <c r="X27" s="69"/>
      <c r="Y27" s="69"/>
      <c r="Z27" s="114"/>
      <c r="AA27" s="73"/>
      <c r="AB27" s="69"/>
      <c r="AC27" s="69"/>
      <c r="AD27" s="69"/>
      <c r="AE27" s="69"/>
      <c r="AF27" s="73"/>
      <c r="AG27" s="73"/>
      <c r="AH27" s="73"/>
      <c r="AI27" s="69"/>
      <c r="AJ27" s="69"/>
      <c r="AK27" s="69"/>
      <c r="AL27" s="73"/>
      <c r="AM27" s="73"/>
      <c r="AN27" s="73"/>
      <c r="AO27" s="73"/>
      <c r="AP27" s="69"/>
      <c r="AQ27" s="69"/>
      <c r="AR27" s="73"/>
      <c r="AS27" s="73"/>
      <c r="AT27" s="73"/>
      <c r="AU27" s="73"/>
    </row>
    <row r="28" spans="2:47" s="74" customFormat="1" ht="11.65" customHeight="1">
      <c r="B28" s="114"/>
      <c r="C28" s="69"/>
      <c r="D28" s="164"/>
      <c r="E28" s="69"/>
      <c r="F28" s="69"/>
      <c r="G28" s="69"/>
      <c r="H28" s="69"/>
      <c r="I28" s="69"/>
      <c r="J28" s="69"/>
      <c r="K28" s="69"/>
      <c r="L28" s="69"/>
      <c r="M28" s="69"/>
      <c r="N28" s="69"/>
      <c r="O28" s="69"/>
      <c r="P28" s="69"/>
      <c r="Q28" s="69"/>
      <c r="R28" s="69"/>
      <c r="S28" s="69"/>
      <c r="T28" s="69"/>
      <c r="U28" s="69"/>
      <c r="V28" s="69"/>
      <c r="W28" s="69"/>
      <c r="X28" s="69"/>
      <c r="Y28" s="69"/>
      <c r="Z28" s="114"/>
      <c r="AA28" s="73"/>
      <c r="AB28" s="69"/>
      <c r="AC28" s="69"/>
      <c r="AD28" s="69"/>
      <c r="AE28" s="69"/>
      <c r="AF28" s="73"/>
      <c r="AG28" s="73"/>
      <c r="AH28" s="73"/>
      <c r="AI28" s="69"/>
      <c r="AJ28" s="69"/>
      <c r="AK28" s="69"/>
      <c r="AL28" s="73"/>
      <c r="AM28" s="73"/>
      <c r="AN28" s="73"/>
      <c r="AO28" s="73"/>
      <c r="AP28" s="69"/>
      <c r="AQ28" s="69"/>
      <c r="AR28" s="73"/>
      <c r="AS28" s="73"/>
      <c r="AT28" s="73"/>
      <c r="AU28" s="73"/>
    </row>
    <row r="29" spans="2:47" s="74" customFormat="1" ht="11.65" customHeight="1">
      <c r="B29" s="114"/>
      <c r="C29" s="165"/>
      <c r="D29" s="164"/>
      <c r="E29" s="69"/>
      <c r="F29" s="69"/>
      <c r="G29" s="69"/>
      <c r="H29" s="69"/>
      <c r="I29" s="69"/>
      <c r="J29" s="69"/>
      <c r="K29" s="69"/>
      <c r="L29" s="69"/>
      <c r="M29" s="69"/>
      <c r="N29" s="69"/>
      <c r="O29" s="69"/>
      <c r="P29" s="69"/>
      <c r="Q29" s="69"/>
      <c r="R29" s="69"/>
      <c r="S29" s="69"/>
      <c r="T29" s="69"/>
      <c r="U29" s="69"/>
      <c r="V29" s="69"/>
      <c r="W29" s="69"/>
      <c r="X29" s="69"/>
      <c r="Y29" s="69"/>
      <c r="Z29" s="114"/>
      <c r="AA29" s="73"/>
      <c r="AB29" s="69"/>
      <c r="AC29" s="69"/>
      <c r="AD29" s="69"/>
      <c r="AE29" s="69"/>
      <c r="AF29" s="73"/>
      <c r="AG29" s="73"/>
      <c r="AH29" s="73"/>
      <c r="AI29" s="69"/>
      <c r="AJ29" s="69"/>
      <c r="AK29" s="69"/>
      <c r="AL29" s="73"/>
      <c r="AM29" s="73"/>
      <c r="AN29" s="73"/>
      <c r="AO29" s="73"/>
      <c r="AP29" s="69"/>
      <c r="AQ29" s="69"/>
      <c r="AR29" s="73"/>
      <c r="AS29" s="73"/>
      <c r="AT29" s="73"/>
      <c r="AU29" s="73"/>
    </row>
    <row r="30" spans="2:47" s="74" customFormat="1" ht="11.65" customHeight="1">
      <c r="B30" s="114"/>
      <c r="C30" s="69"/>
      <c r="D30" s="164"/>
      <c r="E30" s="69"/>
      <c r="F30" s="69"/>
      <c r="G30" s="69"/>
      <c r="H30" s="69"/>
      <c r="I30" s="69"/>
      <c r="J30" s="69"/>
      <c r="K30" s="69"/>
      <c r="L30" s="69"/>
      <c r="M30" s="69"/>
      <c r="N30" s="69"/>
      <c r="O30" s="69"/>
      <c r="P30" s="69"/>
      <c r="Q30" s="69"/>
      <c r="R30" s="69"/>
      <c r="S30" s="69"/>
      <c r="T30" s="69"/>
      <c r="U30" s="69"/>
      <c r="V30" s="69"/>
      <c r="W30" s="69"/>
      <c r="X30" s="69"/>
      <c r="Y30" s="69"/>
      <c r="Z30" s="114"/>
      <c r="AA30" s="73"/>
      <c r="AB30" s="69"/>
      <c r="AC30" s="69"/>
      <c r="AD30" s="69"/>
      <c r="AE30" s="69"/>
      <c r="AF30" s="73"/>
      <c r="AG30" s="73"/>
      <c r="AH30" s="73"/>
      <c r="AI30" s="69"/>
      <c r="AJ30" s="69"/>
      <c r="AK30" s="69"/>
      <c r="AL30" s="73"/>
      <c r="AM30" s="73"/>
      <c r="AN30" s="73"/>
      <c r="AO30" s="73"/>
      <c r="AP30" s="69"/>
      <c r="AQ30" s="69"/>
      <c r="AR30" s="73"/>
      <c r="AS30" s="73"/>
      <c r="AT30" s="73"/>
      <c r="AU30" s="73"/>
    </row>
    <row r="31" spans="2:47" s="74" customFormat="1" ht="11.65" customHeight="1">
      <c r="B31" s="114"/>
      <c r="C31" s="69"/>
      <c r="D31" s="164"/>
      <c r="E31" s="69"/>
      <c r="F31" s="69"/>
      <c r="G31" s="69"/>
      <c r="H31" s="69"/>
      <c r="I31" s="69"/>
      <c r="J31" s="69"/>
      <c r="K31" s="69"/>
      <c r="L31" s="69"/>
      <c r="M31" s="69"/>
      <c r="N31" s="69"/>
      <c r="O31" s="69"/>
      <c r="P31" s="69"/>
      <c r="Q31" s="69"/>
      <c r="R31" s="69"/>
      <c r="S31" s="69"/>
      <c r="T31" s="69"/>
      <c r="U31" s="69"/>
      <c r="V31" s="69"/>
      <c r="W31" s="69"/>
      <c r="X31" s="69"/>
      <c r="Y31" s="69"/>
      <c r="Z31" s="114"/>
      <c r="AA31" s="73"/>
      <c r="AB31" s="69"/>
      <c r="AC31" s="69"/>
      <c r="AD31" s="69"/>
      <c r="AE31" s="69"/>
      <c r="AF31" s="73"/>
      <c r="AG31" s="73"/>
      <c r="AH31" s="73"/>
      <c r="AI31" s="69"/>
      <c r="AJ31" s="69"/>
      <c r="AK31" s="69"/>
      <c r="AL31" s="73"/>
      <c r="AM31" s="73"/>
      <c r="AN31" s="73"/>
      <c r="AO31" s="73"/>
      <c r="AP31" s="69"/>
      <c r="AQ31" s="69"/>
      <c r="AR31" s="73"/>
      <c r="AS31" s="73"/>
      <c r="AT31" s="73"/>
      <c r="AU31" s="73"/>
    </row>
    <row r="32" spans="2:47" s="74" customFormat="1" ht="11.65" customHeight="1">
      <c r="B32" s="114"/>
      <c r="C32" s="69"/>
      <c r="D32" s="164"/>
      <c r="E32" s="69"/>
      <c r="F32" s="69"/>
      <c r="G32" s="69"/>
      <c r="H32" s="69"/>
      <c r="I32" s="69"/>
      <c r="J32" s="69"/>
      <c r="K32" s="69"/>
      <c r="L32" s="69"/>
      <c r="M32" s="69"/>
      <c r="N32" s="69"/>
      <c r="O32" s="69"/>
      <c r="P32" s="69"/>
      <c r="Q32" s="69"/>
      <c r="R32" s="69"/>
      <c r="S32" s="69"/>
      <c r="T32" s="69"/>
      <c r="U32" s="69"/>
      <c r="V32" s="69"/>
      <c r="W32" s="69"/>
      <c r="X32" s="69"/>
      <c r="Y32" s="69"/>
      <c r="Z32" s="114"/>
      <c r="AA32" s="73"/>
      <c r="AB32" s="69"/>
      <c r="AC32" s="69"/>
      <c r="AD32" s="69"/>
      <c r="AE32" s="69"/>
      <c r="AF32" s="73"/>
      <c r="AG32" s="73"/>
      <c r="AH32" s="73"/>
      <c r="AI32" s="69"/>
      <c r="AJ32" s="69"/>
      <c r="AK32" s="69"/>
      <c r="AL32" s="73"/>
      <c r="AM32" s="73"/>
      <c r="AN32" s="73"/>
      <c r="AO32" s="73"/>
      <c r="AP32" s="69"/>
      <c r="AQ32" s="69"/>
      <c r="AR32" s="73"/>
      <c r="AS32" s="73"/>
      <c r="AT32" s="73"/>
      <c r="AU32" s="73"/>
    </row>
    <row r="33" spans="2:47" s="74" customFormat="1" ht="11.65" customHeight="1">
      <c r="B33" s="114"/>
      <c r="C33" s="69"/>
      <c r="D33" s="164"/>
      <c r="E33" s="69"/>
      <c r="F33" s="69"/>
      <c r="G33" s="69"/>
      <c r="H33" s="69"/>
      <c r="I33" s="69"/>
      <c r="J33" s="69"/>
      <c r="K33" s="69"/>
      <c r="L33" s="69"/>
      <c r="M33" s="69"/>
      <c r="N33" s="69"/>
      <c r="O33" s="69"/>
      <c r="P33" s="69"/>
      <c r="Q33" s="69"/>
      <c r="R33" s="69"/>
      <c r="S33" s="69"/>
      <c r="T33" s="69"/>
      <c r="U33" s="69"/>
      <c r="V33" s="69"/>
      <c r="W33" s="69"/>
      <c r="X33" s="69"/>
      <c r="Y33" s="69"/>
      <c r="Z33" s="114"/>
      <c r="AA33" s="73"/>
      <c r="AB33" s="69"/>
      <c r="AC33" s="69"/>
      <c r="AD33" s="69"/>
      <c r="AE33" s="69"/>
      <c r="AF33" s="73"/>
      <c r="AG33" s="73"/>
      <c r="AH33" s="73"/>
      <c r="AI33" s="69"/>
      <c r="AJ33" s="69"/>
      <c r="AK33" s="69"/>
      <c r="AL33" s="73"/>
      <c r="AM33" s="73"/>
      <c r="AN33" s="73"/>
      <c r="AO33" s="73"/>
      <c r="AP33" s="69"/>
      <c r="AQ33" s="69"/>
      <c r="AR33" s="73"/>
      <c r="AS33" s="73"/>
      <c r="AT33" s="73"/>
      <c r="AU33" s="73"/>
    </row>
    <row r="34" spans="2:47" s="74" customFormat="1" ht="11.65" customHeight="1">
      <c r="B34" s="114"/>
      <c r="C34" s="69"/>
      <c r="D34" s="164"/>
      <c r="E34" s="69"/>
      <c r="F34" s="69"/>
      <c r="G34" s="69"/>
      <c r="H34" s="69"/>
      <c r="I34" s="69"/>
      <c r="J34" s="69"/>
      <c r="K34" s="69"/>
      <c r="L34" s="69"/>
      <c r="M34" s="69"/>
      <c r="N34" s="69"/>
      <c r="O34" s="69"/>
      <c r="P34" s="69"/>
      <c r="Q34" s="69"/>
      <c r="R34" s="69"/>
      <c r="S34" s="69"/>
      <c r="T34" s="69"/>
      <c r="U34" s="69"/>
      <c r="V34" s="69"/>
      <c r="W34" s="69"/>
      <c r="X34" s="69"/>
      <c r="Y34" s="69"/>
      <c r="Z34" s="114"/>
      <c r="AA34" s="73"/>
      <c r="AB34" s="69"/>
      <c r="AC34" s="69"/>
      <c r="AD34" s="69"/>
      <c r="AE34" s="69"/>
      <c r="AF34" s="73"/>
      <c r="AG34" s="73"/>
      <c r="AH34" s="73"/>
      <c r="AI34" s="69"/>
      <c r="AJ34" s="69"/>
      <c r="AK34" s="69"/>
      <c r="AL34" s="73"/>
      <c r="AM34" s="73"/>
      <c r="AN34" s="73"/>
      <c r="AO34" s="73"/>
      <c r="AP34" s="69"/>
      <c r="AQ34" s="69"/>
      <c r="AR34" s="73"/>
      <c r="AS34" s="73"/>
      <c r="AT34" s="73"/>
      <c r="AU34" s="73"/>
    </row>
    <row r="35" spans="2:47" s="74" customFormat="1" ht="11.65" customHeight="1">
      <c r="B35" s="114"/>
      <c r="C35" s="69"/>
      <c r="D35" s="164"/>
      <c r="E35" s="69"/>
      <c r="F35" s="69"/>
      <c r="G35" s="69"/>
      <c r="H35" s="69"/>
      <c r="I35" s="69"/>
      <c r="J35" s="69"/>
      <c r="K35" s="69"/>
      <c r="L35" s="69"/>
      <c r="M35" s="69"/>
      <c r="N35" s="69"/>
      <c r="O35" s="69"/>
      <c r="P35" s="69"/>
      <c r="Q35" s="69"/>
      <c r="R35" s="69"/>
      <c r="S35" s="69"/>
      <c r="T35" s="69"/>
      <c r="U35" s="69"/>
      <c r="V35" s="69"/>
      <c r="W35" s="69"/>
      <c r="X35" s="69"/>
      <c r="Y35" s="69"/>
      <c r="Z35" s="114"/>
      <c r="AA35" s="73"/>
      <c r="AB35" s="69"/>
      <c r="AC35" s="69"/>
      <c r="AD35" s="69"/>
      <c r="AE35" s="69"/>
      <c r="AF35" s="73"/>
      <c r="AG35" s="73"/>
      <c r="AH35" s="73"/>
      <c r="AI35" s="69"/>
      <c r="AJ35" s="69"/>
      <c r="AK35" s="69"/>
      <c r="AL35" s="73"/>
      <c r="AM35" s="73"/>
      <c r="AN35" s="73"/>
      <c r="AO35" s="73"/>
      <c r="AP35" s="69"/>
      <c r="AQ35" s="69"/>
      <c r="AR35" s="73"/>
      <c r="AS35" s="73"/>
      <c r="AT35" s="73"/>
      <c r="AU35" s="73"/>
    </row>
    <row r="36" spans="2:47" s="74" customFormat="1" ht="14.1" customHeight="1">
      <c r="B36" s="114"/>
      <c r="C36" s="69"/>
      <c r="D36" s="164"/>
      <c r="E36" s="69"/>
      <c r="F36" s="69"/>
      <c r="G36" s="69"/>
      <c r="H36" s="69"/>
      <c r="I36" s="69"/>
      <c r="J36" s="69"/>
      <c r="K36" s="69"/>
      <c r="L36" s="69"/>
      <c r="M36" s="69"/>
      <c r="N36" s="69"/>
      <c r="O36" s="69"/>
      <c r="P36" s="69"/>
      <c r="Q36" s="69"/>
      <c r="R36" s="69"/>
      <c r="S36" s="69"/>
      <c r="T36" s="69"/>
      <c r="U36" s="69"/>
      <c r="V36" s="69"/>
      <c r="W36" s="69"/>
      <c r="X36" s="69"/>
      <c r="Y36" s="69"/>
      <c r="Z36" s="114"/>
      <c r="AA36" s="73"/>
      <c r="AB36" s="69"/>
      <c r="AC36" s="69"/>
      <c r="AD36" s="69"/>
      <c r="AE36" s="69"/>
      <c r="AF36" s="73"/>
      <c r="AG36" s="73"/>
      <c r="AH36" s="73"/>
      <c r="AI36" s="69"/>
      <c r="AJ36" s="69"/>
      <c r="AK36" s="69"/>
      <c r="AL36" s="73"/>
      <c r="AM36" s="73"/>
      <c r="AN36" s="73"/>
      <c r="AO36" s="73"/>
      <c r="AP36" s="69"/>
      <c r="AQ36" s="69"/>
      <c r="AR36" s="73"/>
      <c r="AS36" s="73"/>
      <c r="AT36" s="73"/>
      <c r="AU36" s="73"/>
    </row>
    <row r="37" spans="2:47" s="74" customFormat="1" ht="11.65" customHeight="1">
      <c r="B37" s="114"/>
      <c r="C37"/>
      <c r="D37" s="164"/>
      <c r="E37" s="69"/>
      <c r="F37" s="69"/>
      <c r="G37" s="69"/>
      <c r="H37" s="69"/>
      <c r="I37" s="69"/>
      <c r="J37" s="69"/>
      <c r="K37" s="69"/>
      <c r="L37" s="69"/>
      <c r="M37" s="69"/>
      <c r="N37" s="69"/>
      <c r="O37" s="69"/>
      <c r="P37" s="69"/>
      <c r="Q37" s="69"/>
      <c r="R37" s="69"/>
      <c r="S37" s="69"/>
      <c r="T37" s="69"/>
      <c r="U37" s="69"/>
      <c r="V37" s="69"/>
      <c r="W37" s="69"/>
      <c r="X37" s="69"/>
      <c r="Y37" s="69"/>
      <c r="Z37" s="114"/>
      <c r="AA37" s="73"/>
      <c r="AB37" s="69"/>
      <c r="AC37" s="69"/>
      <c r="AD37" s="69"/>
      <c r="AE37" s="69"/>
      <c r="AF37" s="73"/>
      <c r="AG37" s="73"/>
      <c r="AH37" s="73"/>
      <c r="AI37" s="69"/>
      <c r="AJ37" s="69"/>
      <c r="AK37" s="69"/>
      <c r="AL37" s="73"/>
      <c r="AM37" s="73"/>
      <c r="AN37" s="73"/>
      <c r="AO37" s="73"/>
      <c r="AP37" s="69"/>
      <c r="AQ37" s="69"/>
      <c r="AR37" s="73"/>
      <c r="AS37" s="73"/>
      <c r="AT37" s="73"/>
      <c r="AU37" s="73"/>
    </row>
    <row r="38" spans="2:47" s="74" customFormat="1" ht="11.65" customHeight="1">
      <c r="B38" s="114"/>
      <c r="C38" s="69"/>
      <c r="D38" s="164"/>
      <c r="E38" s="69"/>
      <c r="F38" s="69"/>
      <c r="G38" s="69"/>
      <c r="H38" s="69"/>
      <c r="I38" s="69"/>
      <c r="J38" s="69"/>
      <c r="K38" s="69"/>
      <c r="L38" s="69"/>
      <c r="M38" s="69"/>
      <c r="N38" s="69"/>
      <c r="O38" s="69"/>
      <c r="P38" s="69"/>
      <c r="Q38" s="69"/>
      <c r="R38" s="69"/>
      <c r="S38" s="69"/>
      <c r="T38" s="69"/>
      <c r="U38" s="69"/>
      <c r="V38" s="69"/>
      <c r="W38" s="69"/>
      <c r="X38" s="69"/>
      <c r="Y38" s="69"/>
      <c r="Z38" s="114"/>
      <c r="AA38" s="73"/>
      <c r="AB38" s="69"/>
      <c r="AC38" s="69"/>
      <c r="AD38" s="69"/>
      <c r="AE38" s="69"/>
      <c r="AF38" s="73"/>
      <c r="AG38" s="73"/>
      <c r="AH38" s="73"/>
      <c r="AI38" s="69"/>
      <c r="AJ38" s="69"/>
      <c r="AK38" s="69"/>
      <c r="AL38" s="73"/>
      <c r="AM38" s="73"/>
      <c r="AN38" s="73"/>
      <c r="AO38" s="73"/>
      <c r="AP38" s="69"/>
      <c r="AQ38" s="69"/>
      <c r="AR38" s="73"/>
      <c r="AS38" s="73"/>
      <c r="AT38" s="73"/>
      <c r="AU38" s="73"/>
    </row>
    <row r="39" spans="2:47" s="74" customFormat="1" ht="11.65" customHeight="1">
      <c r="B39" s="114"/>
      <c r="C39" s="69"/>
      <c r="D39" s="164"/>
      <c r="E39" s="69"/>
      <c r="F39" s="69"/>
      <c r="G39" s="69"/>
      <c r="H39" s="69"/>
      <c r="I39" s="69"/>
      <c r="J39" s="69"/>
      <c r="K39" s="69"/>
      <c r="L39" s="69"/>
      <c r="M39" s="69"/>
      <c r="N39" s="69"/>
      <c r="O39" s="69"/>
      <c r="P39" s="69"/>
      <c r="Q39" s="69"/>
      <c r="R39" s="69"/>
      <c r="S39" s="69"/>
      <c r="T39" s="69"/>
      <c r="U39" s="69"/>
      <c r="V39" s="69"/>
      <c r="W39" s="69"/>
      <c r="X39" s="69"/>
      <c r="Y39" s="69"/>
      <c r="Z39" s="114"/>
      <c r="AA39" s="73"/>
      <c r="AB39" s="69"/>
      <c r="AC39" s="69"/>
      <c r="AD39" s="69"/>
      <c r="AE39" s="69"/>
      <c r="AF39" s="73"/>
      <c r="AG39" s="73"/>
      <c r="AH39" s="73"/>
      <c r="AI39" s="69"/>
      <c r="AJ39" s="69"/>
      <c r="AK39" s="69"/>
      <c r="AL39" s="73"/>
      <c r="AM39" s="73"/>
      <c r="AN39" s="73"/>
      <c r="AO39" s="73"/>
      <c r="AP39" s="69"/>
      <c r="AQ39" s="69"/>
      <c r="AR39" s="73"/>
      <c r="AS39" s="73"/>
      <c r="AT39" s="73"/>
      <c r="AU39" s="73"/>
    </row>
    <row r="40" spans="2:47" s="74" customFormat="1" ht="11.65" customHeight="1">
      <c r="B40" s="114"/>
      <c r="C40" s="69"/>
      <c r="D40" s="164"/>
      <c r="E40" s="69"/>
      <c r="F40" s="69"/>
      <c r="G40" s="69"/>
      <c r="H40" s="69"/>
      <c r="I40" s="69"/>
      <c r="J40" s="69"/>
      <c r="K40" s="69"/>
      <c r="L40" s="69"/>
      <c r="M40" s="69"/>
      <c r="N40" s="69"/>
      <c r="O40" s="69"/>
      <c r="P40" s="69"/>
      <c r="Q40" s="69"/>
      <c r="R40" s="69"/>
      <c r="S40" s="69"/>
      <c r="T40" s="69"/>
      <c r="U40" s="69"/>
      <c r="V40" s="69"/>
      <c r="W40" s="69"/>
      <c r="X40" s="69"/>
      <c r="Y40" s="69"/>
      <c r="Z40" s="114"/>
      <c r="AA40" s="73"/>
      <c r="AB40" s="69"/>
      <c r="AC40" s="69"/>
      <c r="AD40" s="69"/>
      <c r="AE40" s="69"/>
      <c r="AF40" s="73"/>
      <c r="AG40" s="73"/>
      <c r="AH40" s="73"/>
      <c r="AI40" s="69"/>
      <c r="AJ40" s="69"/>
      <c r="AK40" s="69"/>
      <c r="AL40" s="73"/>
      <c r="AM40" s="73"/>
      <c r="AN40" s="73"/>
      <c r="AO40" s="73"/>
      <c r="AP40" s="69"/>
      <c r="AQ40" s="69"/>
      <c r="AR40" s="73"/>
      <c r="AS40" s="73"/>
      <c r="AT40" s="73"/>
      <c r="AU40" s="73"/>
    </row>
    <row r="41" spans="2:47" s="74" customFormat="1" ht="11.65" customHeight="1">
      <c r="B41" s="114"/>
      <c r="C41" s="69"/>
      <c r="D41" s="164"/>
      <c r="E41" s="69"/>
      <c r="F41" s="69"/>
      <c r="G41" s="69"/>
      <c r="H41" s="69"/>
      <c r="I41" s="69"/>
      <c r="J41" s="69"/>
      <c r="K41" s="69"/>
      <c r="L41" s="69"/>
      <c r="M41" s="69"/>
      <c r="N41" s="69"/>
      <c r="O41" s="69"/>
      <c r="P41" s="69"/>
      <c r="Q41" s="69"/>
      <c r="R41" s="69"/>
      <c r="S41" s="69"/>
      <c r="T41" s="69"/>
      <c r="U41" s="69"/>
      <c r="V41" s="69"/>
      <c r="W41" s="69"/>
      <c r="X41" s="69"/>
      <c r="Y41" s="69"/>
      <c r="Z41" s="114"/>
      <c r="AA41" s="73"/>
      <c r="AB41" s="69"/>
      <c r="AC41" s="69"/>
      <c r="AD41" s="69"/>
      <c r="AE41" s="69"/>
      <c r="AF41" s="73"/>
      <c r="AG41" s="73"/>
      <c r="AH41" s="73"/>
      <c r="AI41" s="69"/>
      <c r="AJ41" s="69"/>
      <c r="AK41" s="69"/>
      <c r="AL41" s="73"/>
      <c r="AM41" s="73"/>
      <c r="AN41" s="73"/>
      <c r="AO41" s="73"/>
      <c r="AP41" s="69"/>
      <c r="AQ41" s="69"/>
      <c r="AR41" s="73"/>
      <c r="AS41" s="73"/>
      <c r="AT41" s="73"/>
      <c r="AU41" s="73"/>
    </row>
    <row r="42" spans="2:47" s="74" customFormat="1" ht="12.6" customHeight="1">
      <c r="B42" s="114"/>
      <c r="C42" s="69"/>
      <c r="D42" s="164"/>
      <c r="E42" s="69"/>
      <c r="F42" s="69"/>
      <c r="G42" s="69"/>
      <c r="H42" s="69"/>
      <c r="I42" s="69"/>
      <c r="J42" s="69"/>
      <c r="K42" s="69"/>
      <c r="L42" s="69"/>
      <c r="M42" s="69"/>
      <c r="N42" s="69"/>
      <c r="O42" s="69"/>
      <c r="P42" s="69"/>
      <c r="Q42" s="69"/>
      <c r="R42" s="69"/>
      <c r="S42" s="69"/>
      <c r="T42" s="69"/>
      <c r="U42" s="69"/>
      <c r="V42" s="69"/>
      <c r="W42" s="69"/>
      <c r="X42" s="69"/>
      <c r="Y42" s="69"/>
      <c r="Z42" s="114"/>
      <c r="AA42" s="73"/>
      <c r="AB42" s="69"/>
      <c r="AC42" s="69"/>
      <c r="AD42" s="69"/>
      <c r="AE42" s="69"/>
      <c r="AF42" s="73"/>
      <c r="AG42" s="73"/>
      <c r="AH42" s="73"/>
      <c r="AI42" s="69"/>
      <c r="AJ42" s="69"/>
      <c r="AK42" s="69"/>
      <c r="AL42" s="73"/>
      <c r="AM42" s="73"/>
      <c r="AN42" s="73"/>
      <c r="AO42" s="73"/>
      <c r="AP42" s="69"/>
      <c r="AQ42" s="69"/>
      <c r="AR42" s="73"/>
      <c r="AS42" s="73"/>
      <c r="AT42" s="73"/>
      <c r="AU42" s="73"/>
    </row>
    <row r="43" spans="2:47" s="74" customFormat="1" ht="12.6" customHeight="1">
      <c r="B43" s="114"/>
      <c r="C43" s="69"/>
      <c r="D43" s="164"/>
      <c r="E43" s="69"/>
      <c r="F43" s="69"/>
      <c r="G43" s="69"/>
      <c r="H43" s="69"/>
      <c r="I43" s="69"/>
      <c r="J43" s="69"/>
      <c r="K43" s="69"/>
      <c r="L43" s="69"/>
      <c r="M43" s="69"/>
      <c r="N43" s="69"/>
      <c r="O43" s="69"/>
      <c r="P43" s="69"/>
      <c r="Q43" s="69"/>
      <c r="R43" s="69"/>
      <c r="S43" s="69"/>
      <c r="T43" s="69"/>
      <c r="U43" s="69"/>
      <c r="V43" s="69"/>
      <c r="W43" s="69"/>
      <c r="X43" s="69"/>
      <c r="Y43" s="69"/>
      <c r="Z43" s="114"/>
      <c r="AA43" s="73"/>
      <c r="AB43" s="69"/>
      <c r="AC43" s="69"/>
      <c r="AD43" s="69"/>
      <c r="AE43" s="69"/>
      <c r="AF43" s="73"/>
      <c r="AG43" s="73"/>
      <c r="AH43" s="73"/>
      <c r="AI43" s="69"/>
      <c r="AJ43" s="69"/>
      <c r="AK43" s="69"/>
      <c r="AL43" s="73"/>
      <c r="AM43" s="73"/>
      <c r="AN43" s="73"/>
      <c r="AO43" s="73"/>
      <c r="AP43" s="69"/>
      <c r="AQ43" s="69"/>
      <c r="AR43" s="73"/>
      <c r="AS43" s="73"/>
      <c r="AT43" s="73"/>
      <c r="AU43" s="73"/>
    </row>
    <row r="44" spans="2:47" s="74" customFormat="1" ht="11.65" customHeight="1">
      <c r="B44" s="114"/>
      <c r="C44" s="69"/>
      <c r="D44" s="164"/>
      <c r="E44" s="69"/>
      <c r="F44" s="69"/>
      <c r="G44" s="69"/>
      <c r="H44" s="69"/>
      <c r="I44" s="69"/>
      <c r="J44" s="69"/>
      <c r="K44" s="69"/>
      <c r="L44" s="69"/>
      <c r="M44" s="69"/>
      <c r="N44" s="69"/>
      <c r="O44" s="69"/>
      <c r="P44" s="69"/>
      <c r="Q44" s="69"/>
      <c r="R44" s="69"/>
      <c r="S44" s="69"/>
      <c r="T44" s="69"/>
      <c r="U44" s="69"/>
      <c r="V44" s="69"/>
      <c r="W44" s="69"/>
      <c r="X44" s="69"/>
      <c r="Y44" s="69"/>
      <c r="Z44" s="114"/>
      <c r="AA44" s="73"/>
      <c r="AB44" s="69"/>
      <c r="AC44" s="69"/>
      <c r="AD44" s="69"/>
      <c r="AE44" s="69"/>
      <c r="AF44" s="73"/>
      <c r="AG44" s="73"/>
      <c r="AH44" s="73"/>
      <c r="AI44" s="69"/>
      <c r="AJ44" s="69"/>
      <c r="AK44" s="69"/>
      <c r="AL44" s="73"/>
      <c r="AM44" s="73"/>
      <c r="AN44" s="73"/>
      <c r="AO44" s="73"/>
      <c r="AP44" s="69"/>
      <c r="AQ44" s="69"/>
      <c r="AR44" s="73"/>
      <c r="AS44" s="73"/>
      <c r="AT44" s="73"/>
      <c r="AU44" s="73"/>
    </row>
    <row r="45" spans="2:47" s="74" customFormat="1" ht="11.65" customHeight="1">
      <c r="B45" s="114"/>
      <c r="C45" s="69"/>
      <c r="D45" s="164"/>
      <c r="E45" s="69"/>
      <c r="F45" s="69"/>
      <c r="G45" s="69"/>
      <c r="H45" s="69"/>
      <c r="I45" s="69"/>
      <c r="J45" s="69"/>
      <c r="K45" s="69"/>
      <c r="L45" s="69"/>
      <c r="M45" s="69"/>
      <c r="N45" s="69"/>
      <c r="O45" s="69"/>
      <c r="P45" s="69"/>
      <c r="Q45" s="69"/>
      <c r="R45" s="69"/>
      <c r="S45" s="69"/>
      <c r="T45" s="69"/>
      <c r="U45" s="69"/>
      <c r="V45" s="69"/>
      <c r="W45" s="69"/>
      <c r="X45" s="69"/>
      <c r="Y45" s="69"/>
      <c r="Z45" s="114"/>
      <c r="AA45" s="73"/>
      <c r="AB45" s="69"/>
      <c r="AC45" s="69"/>
      <c r="AD45" s="69"/>
      <c r="AE45" s="69"/>
      <c r="AF45" s="73"/>
      <c r="AG45" s="73"/>
      <c r="AH45" s="73"/>
      <c r="AI45" s="69"/>
      <c r="AJ45" s="69"/>
      <c r="AK45" s="69"/>
      <c r="AL45" s="73"/>
      <c r="AM45" s="73"/>
      <c r="AN45" s="73"/>
      <c r="AO45" s="73"/>
      <c r="AP45" s="69"/>
      <c r="AQ45" s="69"/>
      <c r="AR45" s="73"/>
      <c r="AS45" s="73"/>
      <c r="AT45" s="73"/>
      <c r="AU45" s="73"/>
    </row>
    <row r="46" spans="2:47" s="74" customFormat="1" ht="14.1" customHeight="1">
      <c r="C46" s="73"/>
      <c r="D46" s="73"/>
      <c r="E46" s="73"/>
      <c r="F46" s="73"/>
      <c r="G46" s="73"/>
      <c r="H46" s="73"/>
      <c r="I46" s="73"/>
      <c r="J46" s="73"/>
      <c r="K46" s="73"/>
      <c r="L46" s="73"/>
      <c r="M46" s="73"/>
      <c r="N46" s="73"/>
      <c r="O46" s="73"/>
      <c r="P46" s="73"/>
      <c r="Q46" s="73"/>
      <c r="R46" s="73"/>
      <c r="S46" s="73"/>
      <c r="T46" s="73"/>
      <c r="U46" s="73"/>
      <c r="V46" s="73"/>
      <c r="W46" s="73"/>
      <c r="X46" s="73"/>
      <c r="Y46" s="73"/>
      <c r="Z46" s="114"/>
      <c r="AA46" s="73"/>
      <c r="AB46" s="69"/>
      <c r="AC46" s="69"/>
      <c r="AD46" s="69"/>
      <c r="AE46" s="69"/>
      <c r="AF46" s="73"/>
      <c r="AG46" s="73"/>
      <c r="AH46" s="73"/>
      <c r="AI46" s="69"/>
      <c r="AJ46" s="69"/>
      <c r="AK46" s="69"/>
      <c r="AL46" s="73"/>
      <c r="AM46" s="73"/>
      <c r="AN46" s="73"/>
      <c r="AO46" s="73"/>
      <c r="AP46" s="69"/>
      <c r="AQ46" s="69"/>
      <c r="AR46" s="73"/>
      <c r="AS46" s="73"/>
      <c r="AT46" s="73"/>
      <c r="AU46" s="73"/>
    </row>
    <row r="47" spans="2:47" s="74" customFormat="1" ht="11.65" customHeight="1">
      <c r="C47" s="73"/>
      <c r="D47" s="73"/>
      <c r="E47" s="73"/>
      <c r="F47" s="73"/>
      <c r="G47" s="73"/>
      <c r="H47" s="73"/>
      <c r="I47" s="73"/>
      <c r="J47" s="73"/>
      <c r="K47" s="73"/>
      <c r="L47" s="73"/>
      <c r="M47" s="73"/>
      <c r="N47" s="73"/>
      <c r="O47" s="73"/>
      <c r="P47" s="73"/>
      <c r="Q47" s="73"/>
      <c r="R47" s="73"/>
      <c r="S47" s="73"/>
      <c r="T47" s="73"/>
      <c r="U47" s="73"/>
      <c r="V47" s="73"/>
      <c r="W47" s="73"/>
      <c r="X47" s="73"/>
      <c r="Y47" s="73"/>
      <c r="Z47" s="114"/>
      <c r="AA47" s="73"/>
      <c r="AB47" s="69"/>
      <c r="AC47" s="69"/>
      <c r="AD47" s="69"/>
      <c r="AE47" s="69"/>
      <c r="AF47" s="73"/>
      <c r="AG47" s="73"/>
      <c r="AH47" s="73"/>
      <c r="AI47" s="69"/>
      <c r="AJ47" s="69"/>
      <c r="AK47" s="69"/>
      <c r="AL47" s="73"/>
      <c r="AM47" s="73"/>
      <c r="AN47" s="73"/>
      <c r="AO47" s="73"/>
      <c r="AP47" s="69"/>
      <c r="AQ47" s="69"/>
      <c r="AR47" s="73"/>
      <c r="AS47" s="73"/>
      <c r="AT47" s="73"/>
      <c r="AU47" s="73"/>
    </row>
    <row r="48" spans="2:47" s="74" customFormat="1" ht="11.65" customHeight="1">
      <c r="C48" s="73"/>
      <c r="D48" s="73"/>
      <c r="E48" s="73"/>
      <c r="F48" s="73"/>
      <c r="G48" s="73"/>
      <c r="H48" s="73"/>
      <c r="I48" s="73"/>
      <c r="J48" s="73"/>
      <c r="K48" s="73"/>
      <c r="L48" s="73"/>
      <c r="M48" s="73"/>
      <c r="N48" s="73"/>
      <c r="O48" s="73"/>
      <c r="P48" s="73"/>
      <c r="Q48" s="73"/>
      <c r="R48" s="73"/>
      <c r="S48" s="73"/>
      <c r="T48" s="73"/>
      <c r="U48" s="73"/>
      <c r="V48" s="73"/>
      <c r="W48" s="73"/>
      <c r="X48" s="73"/>
      <c r="Y48" s="73"/>
      <c r="Z48" s="114"/>
      <c r="AA48" s="73"/>
      <c r="AB48" s="69"/>
      <c r="AC48" s="69"/>
      <c r="AD48" s="69"/>
      <c r="AE48" s="69"/>
      <c r="AF48" s="73"/>
      <c r="AG48" s="73"/>
      <c r="AH48" s="73"/>
      <c r="AI48" s="69"/>
      <c r="AJ48" s="69"/>
      <c r="AK48" s="69"/>
      <c r="AL48" s="73"/>
      <c r="AM48" s="73"/>
      <c r="AN48" s="73"/>
      <c r="AO48" s="73"/>
      <c r="AP48" s="69"/>
      <c r="AQ48" s="69"/>
      <c r="AR48" s="73"/>
      <c r="AS48" s="73"/>
      <c r="AT48" s="73"/>
      <c r="AU48" s="73"/>
    </row>
    <row r="49" spans="3:47" s="74" customFormat="1" ht="11.65" customHeight="1">
      <c r="C49" s="73"/>
      <c r="D49" s="73"/>
      <c r="E49" s="73"/>
      <c r="F49" s="73"/>
      <c r="G49" s="73"/>
      <c r="H49" s="73"/>
      <c r="I49" s="73"/>
      <c r="J49" s="73"/>
      <c r="K49" s="73"/>
      <c r="L49" s="73"/>
      <c r="M49" s="73"/>
      <c r="N49" s="73"/>
      <c r="O49" s="73"/>
      <c r="P49" s="73"/>
      <c r="Q49" s="73"/>
      <c r="R49" s="73"/>
      <c r="S49" s="73"/>
      <c r="T49" s="73"/>
      <c r="U49" s="73"/>
      <c r="V49" s="73"/>
      <c r="W49" s="73"/>
      <c r="X49" s="73"/>
      <c r="Y49" s="73"/>
      <c r="Z49" s="114"/>
      <c r="AA49" s="73"/>
      <c r="AB49" s="69"/>
      <c r="AC49" s="69"/>
      <c r="AD49" s="69"/>
      <c r="AE49" s="69"/>
      <c r="AF49" s="73"/>
      <c r="AG49" s="73"/>
      <c r="AH49" s="73"/>
      <c r="AI49" s="69"/>
      <c r="AJ49" s="69"/>
      <c r="AK49" s="69"/>
      <c r="AL49" s="73"/>
      <c r="AM49" s="73"/>
      <c r="AN49" s="73"/>
      <c r="AO49" s="73"/>
      <c r="AP49" s="69"/>
      <c r="AQ49" s="69"/>
      <c r="AR49" s="73"/>
      <c r="AS49" s="73"/>
      <c r="AT49" s="73"/>
      <c r="AU49" s="73"/>
    </row>
  </sheetData>
  <sheetProtection selectLockedCells="1" selectUnlockedCells="1"/>
  <dataConsolidate/>
  <mergeCells count="47">
    <mergeCell ref="AM7:AT7"/>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N11:P11"/>
    <mergeCell ref="Q11:S11"/>
    <mergeCell ref="U11:U12"/>
    <mergeCell ref="AI11:AI12"/>
    <mergeCell ref="V11:V12"/>
    <mergeCell ref="B10:D10"/>
    <mergeCell ref="E10:T10"/>
    <mergeCell ref="U10:AT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B2:B6"/>
    <mergeCell ref="C2:Q4"/>
    <mergeCell ref="C5:Q6"/>
    <mergeCell ref="R2:AI4"/>
    <mergeCell ref="AJ2:AT2"/>
    <mergeCell ref="AJ3:AT3"/>
    <mergeCell ref="AJ4:AT4"/>
    <mergeCell ref="R5:AI6"/>
    <mergeCell ref="AJ5:AT6"/>
  </mergeCells>
  <conditionalFormatting sqref="S19:S24">
    <cfRule type="cellIs" dxfId="955" priority="93" stopIfTrue="1" operator="between">
      <formula>0.9</formula>
      <formula>1</formula>
    </cfRule>
    <cfRule type="cellIs" dxfId="954" priority="94" stopIfTrue="1" operator="between">
      <formula>0.7</formula>
      <formula>0.8999</formula>
    </cfRule>
    <cfRule type="cellIs" dxfId="953" priority="95" stopIfTrue="1" operator="between">
      <formula>0</formula>
      <formula>0.699</formula>
    </cfRule>
  </conditionalFormatting>
  <conditionalFormatting sqref="S25">
    <cfRule type="cellIs" dxfId="952" priority="100" stopIfTrue="1" operator="between">
      <formula>0.9</formula>
      <formula>1</formula>
    </cfRule>
    <cfRule type="cellIs" dxfId="951" priority="101" stopIfTrue="1" operator="between">
      <formula>0.7</formula>
      <formula>0.8999</formula>
    </cfRule>
    <cfRule type="cellIs" dxfId="950" priority="102" stopIfTrue="1" operator="between">
      <formula>0</formula>
      <formula>0.699</formula>
    </cfRule>
  </conditionalFormatting>
  <conditionalFormatting sqref="S26">
    <cfRule type="cellIs" dxfId="949" priority="119" stopIfTrue="1" operator="between">
      <formula>0.9</formula>
      <formula>1</formula>
    </cfRule>
    <cfRule type="cellIs" dxfId="948" priority="120" stopIfTrue="1" operator="between">
      <formula>0.7</formula>
      <formula>0.8999</formula>
    </cfRule>
    <cfRule type="cellIs" dxfId="947" priority="121" stopIfTrue="1" operator="between">
      <formula>0</formula>
      <formula>0.699</formula>
    </cfRule>
  </conditionalFormatting>
  <conditionalFormatting sqref="S25">
    <cfRule type="cellIs" dxfId="946" priority="138" stopIfTrue="1" operator="between">
      <formula>0.9</formula>
      <formula>1</formula>
    </cfRule>
    <cfRule type="cellIs" dxfId="945" priority="139" stopIfTrue="1" operator="between">
      <formula>0.7</formula>
      <formula>0.8999</formula>
    </cfRule>
    <cfRule type="cellIs" dxfId="944" priority="140" stopIfTrue="1" operator="between">
      <formula>0</formula>
      <formula>0.699</formula>
    </cfRule>
  </conditionalFormatting>
  <conditionalFormatting sqref="S26">
    <cfRule type="cellIs" dxfId="943" priority="157" stopIfTrue="1" operator="between">
      <formula>0.9</formula>
      <formula>1</formula>
    </cfRule>
    <cfRule type="cellIs" dxfId="942" priority="158" stopIfTrue="1" operator="between">
      <formula>0.7</formula>
      <formula>0.8999</formula>
    </cfRule>
    <cfRule type="cellIs" dxfId="941" priority="159" stopIfTrue="1" operator="between">
      <formula>0</formula>
      <formula>0.699</formula>
    </cfRule>
  </conditionalFormatting>
  <conditionalFormatting sqref="S13:S26">
    <cfRule type="cellIs" dxfId="940" priority="55" stopIfTrue="1" operator="between">
      <formula>0.9</formula>
      <formula>1</formula>
    </cfRule>
    <cfRule type="cellIs" dxfId="939" priority="56" stopIfTrue="1" operator="between">
      <formula>0.7</formula>
      <formula>0.8999</formula>
    </cfRule>
    <cfRule type="cellIs" dxfId="938" priority="57" stopIfTrue="1" operator="between">
      <formula>0</formula>
      <formula>0.699</formula>
    </cfRule>
  </conditionalFormatting>
  <conditionalFormatting sqref="S13:S26">
    <cfRule type="cellIs" dxfId="937" priority="74" stopIfTrue="1" operator="between">
      <formula>0.9</formula>
      <formula>1</formula>
    </cfRule>
    <cfRule type="cellIs" dxfId="936" priority="75" stopIfTrue="1" operator="between">
      <formula>0.7</formula>
      <formula>0.8999</formula>
    </cfRule>
    <cfRule type="cellIs" dxfId="935" priority="76" stopIfTrue="1" operator="between">
      <formula>0</formula>
      <formula>0.699</formula>
    </cfRule>
  </conditionalFormatting>
  <conditionalFormatting sqref="H13:I18 N13:O18 Q13:S18 S13:S26 K13:L18">
    <cfRule type="colorScale" priority="54">
      <colorScale>
        <cfvo type="min"/>
        <cfvo type="max"/>
        <color theme="0" tint="-4.9989318521683403E-2"/>
        <color theme="0" tint="-4.9989318521683403E-2"/>
      </colorScale>
    </cfRule>
  </conditionalFormatting>
  <conditionalFormatting sqref="G13:G26">
    <cfRule type="cellIs" dxfId="934" priority="2" stopIfTrue="1" operator="between">
      <formula>0.9</formula>
      <formula>1</formula>
    </cfRule>
    <cfRule type="cellIs" dxfId="933" priority="3" stopIfTrue="1" operator="between">
      <formula>0.7</formula>
      <formula>0.8999</formula>
    </cfRule>
    <cfRule type="cellIs" dxfId="932" priority="4" stopIfTrue="1" operator="between">
      <formula>0</formula>
      <formula>0.699</formula>
    </cfRule>
  </conditionalFormatting>
  <conditionalFormatting sqref="G13:G26">
    <cfRule type="cellIs" dxfId="931" priority="5" stopIfTrue="1" operator="between">
      <formula>0.9</formula>
      <formula>1</formula>
    </cfRule>
    <cfRule type="cellIs" dxfId="930" priority="6" stopIfTrue="1" operator="between">
      <formula>0.7</formula>
      <formula>0.8999</formula>
    </cfRule>
    <cfRule type="cellIs" dxfId="929" priority="7" stopIfTrue="1" operator="between">
      <formula>0</formula>
      <formula>0.699</formula>
    </cfRule>
  </conditionalFormatting>
  <conditionalFormatting sqref="M13:M26">
    <cfRule type="cellIs" dxfId="928" priority="23" stopIfTrue="1" operator="between">
      <formula>0.9</formula>
      <formula>1</formula>
    </cfRule>
    <cfRule type="cellIs" dxfId="927" priority="24" stopIfTrue="1" operator="between">
      <formula>0.7</formula>
      <formula>0.8999</formula>
    </cfRule>
    <cfRule type="cellIs" dxfId="926" priority="25" stopIfTrue="1" operator="between">
      <formula>0</formula>
      <formula>0.699</formula>
    </cfRule>
  </conditionalFormatting>
  <conditionalFormatting sqref="M13:M26">
    <cfRule type="cellIs" dxfId="925" priority="26" stopIfTrue="1" operator="between">
      <formula>0.9</formula>
      <formula>1</formula>
    </cfRule>
    <cfRule type="cellIs" dxfId="924" priority="27" stopIfTrue="1" operator="between">
      <formula>0.7</formula>
      <formula>0.8999</formula>
    </cfRule>
    <cfRule type="cellIs" dxfId="923" priority="28" stopIfTrue="1" operator="between">
      <formula>0</formula>
      <formula>0.699</formula>
    </cfRule>
  </conditionalFormatting>
  <conditionalFormatting sqref="M13:M26">
    <cfRule type="colorScale" priority="22">
      <colorScale>
        <cfvo type="min"/>
        <cfvo type="max"/>
        <color theme="0" tint="-4.9989318521683403E-2"/>
        <color theme="0" tint="-4.9989318521683403E-2"/>
      </colorScale>
    </cfRule>
  </conditionalFormatting>
  <conditionalFormatting sqref="P13:P26">
    <cfRule type="cellIs" dxfId="922" priority="16" stopIfTrue="1" operator="between">
      <formula>0.9</formula>
      <formula>1</formula>
    </cfRule>
    <cfRule type="cellIs" dxfId="921" priority="17" stopIfTrue="1" operator="between">
      <formula>0.7</formula>
      <formula>0.8999</formula>
    </cfRule>
    <cfRule type="cellIs" dxfId="920" priority="18" stopIfTrue="1" operator="between">
      <formula>0</formula>
      <formula>0.699</formula>
    </cfRule>
  </conditionalFormatting>
  <conditionalFormatting sqref="P13:P26">
    <cfRule type="cellIs" dxfId="919" priority="19" stopIfTrue="1" operator="between">
      <formula>0.9</formula>
      <formula>1</formula>
    </cfRule>
    <cfRule type="cellIs" dxfId="918" priority="20" stopIfTrue="1" operator="between">
      <formula>0.7</formula>
      <formula>0.8999</formula>
    </cfRule>
    <cfRule type="cellIs" dxfId="917" priority="21" stopIfTrue="1" operator="between">
      <formula>0</formula>
      <formula>0.699</formula>
    </cfRule>
  </conditionalFormatting>
  <conditionalFormatting sqref="P13:P26">
    <cfRule type="colorScale" priority="15">
      <colorScale>
        <cfvo type="min"/>
        <cfvo type="max"/>
        <color theme="0" tint="-4.9989318521683403E-2"/>
        <color theme="0" tint="-4.9989318521683403E-2"/>
      </colorScale>
    </cfRule>
  </conditionalFormatting>
  <conditionalFormatting sqref="J13:J26">
    <cfRule type="cellIs" dxfId="916" priority="9" stopIfTrue="1" operator="between">
      <formula>0.9</formula>
      <formula>1</formula>
    </cfRule>
    <cfRule type="cellIs" dxfId="915" priority="10" stopIfTrue="1" operator="between">
      <formula>0.7</formula>
      <formula>0.8999</formula>
    </cfRule>
    <cfRule type="cellIs" dxfId="914" priority="11" stopIfTrue="1" operator="between">
      <formula>0</formula>
      <formula>0.699</formula>
    </cfRule>
  </conditionalFormatting>
  <conditionalFormatting sqref="J13:J26">
    <cfRule type="cellIs" dxfId="913" priority="12" stopIfTrue="1" operator="between">
      <formula>0.9</formula>
      <formula>1</formula>
    </cfRule>
    <cfRule type="cellIs" dxfId="912" priority="13" stopIfTrue="1" operator="between">
      <formula>0.7</formula>
      <formula>0.8999</formula>
    </cfRule>
    <cfRule type="cellIs" dxfId="911" priority="14" stopIfTrue="1" operator="between">
      <formula>0</formula>
      <formula>0.699</formula>
    </cfRule>
  </conditionalFormatting>
  <conditionalFormatting sqref="J13:J26">
    <cfRule type="colorScale" priority="8">
      <colorScale>
        <cfvo type="min"/>
        <cfvo type="max"/>
        <color theme="0" tint="-4.9989318521683403E-2"/>
        <color theme="0" tint="-4.9989318521683403E-2"/>
      </colorScale>
    </cfRule>
  </conditionalFormatting>
  <conditionalFormatting sqref="G13:G26">
    <cfRule type="colorScale" priority="1">
      <colorScale>
        <cfvo type="min"/>
        <cfvo type="max"/>
        <color theme="0" tint="-4.9989318521683403E-2"/>
        <color theme="0" tint="-4.9989318521683403E-2"/>
      </colorScale>
    </cfRule>
  </conditionalFormatting>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-POA\OFICINA ANALISIS ESTRATEGICO\[MATRIZ DOFA.xlsx]datos'!#REF!</xm:f>
          </x14:formula1>
          <xm:sqref>AM7:AT7 AK13:AK26 AO13:AO15 AO19:AO26</xm:sqref>
        </x14:dataValidation>
        <x14:dataValidation type="list" operator="equal" allowBlank="1" showErrorMessage="1">
          <x14:formula1>
            <xm:f>'C:\Users\luis.arias\Documents\VIGENCIA 2023\PLAN DE ACCION -POA\OFICINA ANALISIS ESTRATEGICO\[MATRIZ DOFA.xlsx]datos'!#REF!</xm:f>
          </x14:formula1>
          <xm:sqref>AP16:AP26 AQ17:AQ26</xm:sqref>
        </x14:dataValidation>
        <x14:dataValidation type="list" errorStyle="information" operator="equal" showInputMessage="1" showErrorMessage="1" prompt="Escoja el Proceso del Menú desplegable">
          <x14:formula1>
            <xm:f>'C:\Users\luis.arias\Documents\VIGENCIA 2023\PLAN DE ACCION -POA\OFICINA ANALISIS ESTRATEGICO\[MATRIZ DOFA.xlsx]datos'!#REF!</xm:f>
          </x14:formula1>
          <xm:sqref>D7:Z7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U46"/>
  <sheetViews>
    <sheetView showGridLines="0" view="pageBreakPreview" topLeftCell="AM1" zoomScale="60" zoomScaleNormal="20" zoomScalePageLayoutView="75" workbookViewId="0">
      <selection activeCell="V24" sqref="V24"/>
    </sheetView>
  </sheetViews>
  <sheetFormatPr baseColWidth="10" defaultColWidth="20.42578125" defaultRowHeight="12.75" customHeight="1"/>
  <cols>
    <col min="1" max="1" width="4.7109375" customWidth="1"/>
    <col min="2" max="2" width="20.140625" style="181" customWidth="1"/>
    <col min="3" max="3" width="43.28515625" style="181" customWidth="1"/>
    <col min="4" max="4" width="9.140625" style="182" customWidth="1"/>
    <col min="5" max="5" width="8.42578125" style="181" customWidth="1"/>
    <col min="6" max="6" width="9.42578125" style="181" customWidth="1"/>
    <col min="7" max="7" width="16.7109375" style="181" customWidth="1"/>
    <col min="8" max="8" width="9.42578125" style="181" customWidth="1"/>
    <col min="9" max="9" width="8" style="181" customWidth="1"/>
    <col min="10" max="10" width="16.42578125" style="181" customWidth="1"/>
    <col min="11" max="11" width="11" style="181" customWidth="1"/>
    <col min="12" max="13" width="12" style="181" customWidth="1"/>
    <col min="14" max="14" width="10.140625" style="181" customWidth="1"/>
    <col min="15" max="15" width="10.7109375" style="181" customWidth="1"/>
    <col min="16" max="16" width="10.85546875" style="181" customWidth="1"/>
    <col min="17" max="17" width="11" style="181" customWidth="1"/>
    <col min="18" max="18" width="13" style="181" customWidth="1"/>
    <col min="19" max="19" width="11.42578125" style="181" customWidth="1"/>
    <col min="20" max="20" width="11" style="181" customWidth="1"/>
    <col min="21" max="21" width="31" style="181" customWidth="1"/>
    <col min="22" max="22" width="33.7109375" style="181" customWidth="1"/>
    <col min="23" max="25" width="20.42578125" style="181" customWidth="1"/>
    <col min="26" max="36" width="20.42578125" style="183" customWidth="1"/>
    <col min="37" max="37" width="44.7109375" style="183" customWidth="1"/>
    <col min="38" max="38" width="29" style="183" customWidth="1"/>
    <col min="39" max="39" width="20.42578125" style="183" customWidth="1"/>
    <col min="40" max="40" width="24.140625" style="183" customWidth="1"/>
    <col min="41" max="42" width="20.42578125" style="183" customWidth="1"/>
    <col min="43" max="43" width="20" style="183" customWidth="1"/>
    <col min="44" max="46" width="20.42578125" style="183" customWidth="1"/>
    <col min="47" max="47" width="20.42578125" style="182" customWidth="1"/>
    <col min="48" max="235" width="20.42578125" customWidth="1"/>
  </cols>
  <sheetData>
    <row r="1" spans="2:47" ht="12.75" customHeight="1" thickBot="1"/>
    <row r="2" spans="2:47" s="205" customFormat="1" ht="12.75" customHeight="1" thickBot="1">
      <c r="B2" s="812"/>
      <c r="C2" s="642" t="s">
        <v>34</v>
      </c>
      <c r="D2" s="632"/>
      <c r="E2" s="632"/>
      <c r="F2" s="632"/>
      <c r="G2" s="632"/>
      <c r="H2" s="632"/>
      <c r="I2" s="632"/>
      <c r="J2" s="632"/>
      <c r="K2" s="632"/>
      <c r="L2" s="632"/>
      <c r="M2" s="632"/>
      <c r="N2" s="632"/>
      <c r="O2" s="632"/>
      <c r="P2" s="632"/>
      <c r="Q2" s="633"/>
      <c r="R2" s="636" t="s">
        <v>35</v>
      </c>
      <c r="S2" s="637"/>
      <c r="T2" s="637"/>
      <c r="U2" s="637"/>
      <c r="V2" s="637"/>
      <c r="W2" s="637"/>
      <c r="X2" s="637"/>
      <c r="Y2" s="637"/>
      <c r="Z2" s="637"/>
      <c r="AA2" s="637"/>
      <c r="AB2" s="637"/>
      <c r="AC2" s="637"/>
      <c r="AD2" s="637"/>
      <c r="AE2" s="637"/>
      <c r="AF2" s="637"/>
      <c r="AG2" s="637"/>
      <c r="AH2" s="637"/>
      <c r="AI2" s="638"/>
      <c r="AJ2" s="664" t="s">
        <v>36</v>
      </c>
      <c r="AK2" s="665"/>
      <c r="AL2" s="665"/>
      <c r="AM2" s="665"/>
      <c r="AN2" s="665"/>
      <c r="AO2" s="665"/>
      <c r="AP2" s="665"/>
      <c r="AQ2" s="665"/>
      <c r="AR2" s="665"/>
      <c r="AS2" s="665"/>
      <c r="AT2" s="665"/>
      <c r="AU2" s="206"/>
    </row>
    <row r="3" spans="2:47" s="205" customFormat="1" ht="12.75" customHeight="1" thickBot="1">
      <c r="B3" s="813"/>
      <c r="C3" s="815"/>
      <c r="D3" s="816"/>
      <c r="E3" s="816"/>
      <c r="F3" s="816"/>
      <c r="G3" s="816"/>
      <c r="H3" s="816"/>
      <c r="I3" s="816"/>
      <c r="J3" s="816"/>
      <c r="K3" s="816"/>
      <c r="L3" s="816"/>
      <c r="M3" s="816"/>
      <c r="N3" s="816"/>
      <c r="O3" s="816"/>
      <c r="P3" s="816"/>
      <c r="Q3" s="660"/>
      <c r="R3" s="661"/>
      <c r="S3" s="811"/>
      <c r="T3" s="811"/>
      <c r="U3" s="811"/>
      <c r="V3" s="811"/>
      <c r="W3" s="811"/>
      <c r="X3" s="811"/>
      <c r="Y3" s="811"/>
      <c r="Z3" s="811"/>
      <c r="AA3" s="811"/>
      <c r="AB3" s="811"/>
      <c r="AC3" s="811"/>
      <c r="AD3" s="811"/>
      <c r="AE3" s="811"/>
      <c r="AF3" s="811"/>
      <c r="AG3" s="811"/>
      <c r="AH3" s="811"/>
      <c r="AI3" s="663"/>
      <c r="AJ3" s="664" t="s">
        <v>37</v>
      </c>
      <c r="AK3" s="665"/>
      <c r="AL3" s="665"/>
      <c r="AM3" s="665"/>
      <c r="AN3" s="665"/>
      <c r="AO3" s="665"/>
      <c r="AP3" s="665"/>
      <c r="AQ3" s="665"/>
      <c r="AR3" s="665"/>
      <c r="AS3" s="665"/>
      <c r="AT3" s="665"/>
      <c r="AU3" s="206"/>
    </row>
    <row r="4" spans="2:47" s="205" customFormat="1" ht="12.75" customHeight="1" thickBot="1">
      <c r="B4" s="813"/>
      <c r="C4" s="643"/>
      <c r="D4" s="634"/>
      <c r="E4" s="634"/>
      <c r="F4" s="634"/>
      <c r="G4" s="634"/>
      <c r="H4" s="634"/>
      <c r="I4" s="634"/>
      <c r="J4" s="634"/>
      <c r="K4" s="634"/>
      <c r="L4" s="634"/>
      <c r="M4" s="634"/>
      <c r="N4" s="634"/>
      <c r="O4" s="634"/>
      <c r="P4" s="634"/>
      <c r="Q4" s="635"/>
      <c r="R4" s="639"/>
      <c r="S4" s="640"/>
      <c r="T4" s="640"/>
      <c r="U4" s="640"/>
      <c r="V4" s="640"/>
      <c r="W4" s="640"/>
      <c r="X4" s="640"/>
      <c r="Y4" s="640"/>
      <c r="Z4" s="640"/>
      <c r="AA4" s="640"/>
      <c r="AB4" s="640"/>
      <c r="AC4" s="640"/>
      <c r="AD4" s="640"/>
      <c r="AE4" s="640"/>
      <c r="AF4" s="640"/>
      <c r="AG4" s="640"/>
      <c r="AH4" s="640"/>
      <c r="AI4" s="641"/>
      <c r="AJ4" s="664" t="s">
        <v>38</v>
      </c>
      <c r="AK4" s="665"/>
      <c r="AL4" s="665"/>
      <c r="AM4" s="665"/>
      <c r="AN4" s="665"/>
      <c r="AO4" s="665"/>
      <c r="AP4" s="665"/>
      <c r="AQ4" s="665"/>
      <c r="AR4" s="665"/>
      <c r="AS4" s="665"/>
      <c r="AT4" s="665"/>
      <c r="AU4" s="206"/>
    </row>
    <row r="5" spans="2:47" s="205" customFormat="1" ht="30.75" customHeight="1">
      <c r="B5" s="813"/>
      <c r="C5" s="642" t="s">
        <v>39</v>
      </c>
      <c r="D5" s="632"/>
      <c r="E5" s="632"/>
      <c r="F5" s="632"/>
      <c r="G5" s="632"/>
      <c r="H5" s="632"/>
      <c r="I5" s="632"/>
      <c r="J5" s="632"/>
      <c r="K5" s="632"/>
      <c r="L5" s="632"/>
      <c r="M5" s="632"/>
      <c r="N5" s="632"/>
      <c r="O5" s="632"/>
      <c r="P5" s="632"/>
      <c r="Q5" s="633"/>
      <c r="R5" s="636" t="s">
        <v>40</v>
      </c>
      <c r="S5" s="637"/>
      <c r="T5" s="637"/>
      <c r="U5" s="637"/>
      <c r="V5" s="637"/>
      <c r="W5" s="637"/>
      <c r="X5" s="637"/>
      <c r="Y5" s="637"/>
      <c r="Z5" s="637"/>
      <c r="AA5" s="637"/>
      <c r="AB5" s="637"/>
      <c r="AC5" s="637"/>
      <c r="AD5" s="637"/>
      <c r="AE5" s="637"/>
      <c r="AF5" s="637"/>
      <c r="AG5" s="637"/>
      <c r="AH5" s="637"/>
      <c r="AI5" s="638"/>
      <c r="AJ5" s="642" t="s">
        <v>41</v>
      </c>
      <c r="AK5" s="632"/>
      <c r="AL5" s="632"/>
      <c r="AM5" s="632"/>
      <c r="AN5" s="632"/>
      <c r="AO5" s="632"/>
      <c r="AP5" s="632"/>
      <c r="AQ5" s="632"/>
      <c r="AR5" s="632"/>
      <c r="AS5" s="632"/>
      <c r="AT5" s="632"/>
      <c r="AU5" s="206"/>
    </row>
    <row r="6" spans="2:47" s="205" customFormat="1" ht="12.75" customHeight="1" thickBot="1">
      <c r="B6" s="814"/>
      <c r="C6" s="643"/>
      <c r="D6" s="634"/>
      <c r="E6" s="634"/>
      <c r="F6" s="634"/>
      <c r="G6" s="634"/>
      <c r="H6" s="634"/>
      <c r="I6" s="634"/>
      <c r="J6" s="634"/>
      <c r="K6" s="634"/>
      <c r="L6" s="634"/>
      <c r="M6" s="634"/>
      <c r="N6" s="634"/>
      <c r="O6" s="634"/>
      <c r="P6" s="634"/>
      <c r="Q6" s="635"/>
      <c r="R6" s="639"/>
      <c r="S6" s="640"/>
      <c r="T6" s="640"/>
      <c r="U6" s="640"/>
      <c r="V6" s="640"/>
      <c r="W6" s="640"/>
      <c r="X6" s="640"/>
      <c r="Y6" s="640"/>
      <c r="Z6" s="640"/>
      <c r="AA6" s="640"/>
      <c r="AB6" s="640"/>
      <c r="AC6" s="640"/>
      <c r="AD6" s="640"/>
      <c r="AE6" s="640"/>
      <c r="AF6" s="640"/>
      <c r="AG6" s="640"/>
      <c r="AH6" s="640"/>
      <c r="AI6" s="641"/>
      <c r="AJ6" s="643"/>
      <c r="AK6" s="634"/>
      <c r="AL6" s="634"/>
      <c r="AM6" s="634"/>
      <c r="AN6" s="634"/>
      <c r="AO6" s="634"/>
      <c r="AP6" s="634"/>
      <c r="AQ6" s="634"/>
      <c r="AR6" s="634"/>
      <c r="AS6" s="634"/>
      <c r="AT6" s="634"/>
      <c r="AU6" s="206"/>
    </row>
    <row r="7" spans="2:47" s="184" customFormat="1" ht="27.75" customHeight="1">
      <c r="B7" s="714" t="s">
        <v>42</v>
      </c>
      <c r="C7" s="715"/>
      <c r="D7" s="777" t="s">
        <v>960</v>
      </c>
      <c r="E7" s="777"/>
      <c r="F7" s="777"/>
      <c r="G7" s="777"/>
      <c r="H7" s="777"/>
      <c r="I7" s="777"/>
      <c r="J7" s="777"/>
      <c r="K7" s="777"/>
      <c r="L7" s="777"/>
      <c r="M7" s="777"/>
      <c r="N7" s="777"/>
      <c r="O7" s="777"/>
      <c r="P7" s="777"/>
      <c r="Q7" s="777"/>
      <c r="R7" s="777"/>
      <c r="S7" s="777"/>
      <c r="T7" s="777"/>
      <c r="U7" s="777"/>
      <c r="V7" s="777"/>
      <c r="W7" s="777"/>
      <c r="X7" s="777"/>
      <c r="Y7" s="777"/>
      <c r="Z7" s="777"/>
      <c r="AA7" s="778" t="s">
        <v>43</v>
      </c>
      <c r="AB7" s="778"/>
      <c r="AC7" s="779" t="s">
        <v>961</v>
      </c>
      <c r="AD7" s="779"/>
      <c r="AE7" s="779"/>
      <c r="AF7" s="779"/>
      <c r="AG7" s="779"/>
      <c r="AH7" s="779"/>
      <c r="AI7" s="779"/>
      <c r="AJ7" s="779"/>
      <c r="AK7" s="778" t="s">
        <v>44</v>
      </c>
      <c r="AL7" s="778"/>
      <c r="AM7" s="780" t="s">
        <v>517</v>
      </c>
      <c r="AN7" s="780"/>
      <c r="AO7" s="780"/>
      <c r="AP7" s="780"/>
      <c r="AQ7" s="780"/>
      <c r="AR7" s="780"/>
      <c r="AS7" s="780"/>
      <c r="AT7" s="780"/>
      <c r="AU7" s="185"/>
    </row>
    <row r="8" spans="2:47" s="184" customFormat="1" ht="33" customHeight="1">
      <c r="B8" s="719" t="s">
        <v>45</v>
      </c>
      <c r="C8" s="720"/>
      <c r="D8" s="787" t="s">
        <v>962</v>
      </c>
      <c r="E8" s="788"/>
      <c r="F8" s="788"/>
      <c r="G8" s="788"/>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8"/>
      <c r="AK8" s="788"/>
      <c r="AL8" s="789"/>
      <c r="AM8" s="186" t="s">
        <v>46</v>
      </c>
      <c r="AN8" s="817">
        <v>44572</v>
      </c>
      <c r="AO8" s="791"/>
      <c r="AP8" s="791"/>
      <c r="AQ8" s="791"/>
      <c r="AR8" s="791"/>
      <c r="AS8" s="791"/>
      <c r="AT8" s="791"/>
      <c r="AU8" s="185"/>
    </row>
    <row r="9" spans="2:47" s="184" customFormat="1" ht="28.5" customHeight="1">
      <c r="B9" s="727" t="s">
        <v>47</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c r="AU9" s="185"/>
    </row>
    <row r="10" spans="2:47" s="184" customFormat="1" ht="32.25" customHeight="1">
      <c r="B10" s="670"/>
      <c r="C10" s="672"/>
      <c r="D10" s="672"/>
      <c r="E10" s="672" t="s">
        <v>48</v>
      </c>
      <c r="F10" s="672"/>
      <c r="G10" s="672"/>
      <c r="H10" s="672"/>
      <c r="I10" s="672"/>
      <c r="J10" s="672"/>
      <c r="K10" s="672"/>
      <c r="L10" s="672"/>
      <c r="M10" s="672"/>
      <c r="N10" s="672"/>
      <c r="O10" s="672"/>
      <c r="P10" s="672"/>
      <c r="Q10" s="672"/>
      <c r="R10" s="672"/>
      <c r="S10" s="672"/>
      <c r="T10" s="672"/>
      <c r="U10" s="672" t="s">
        <v>49</v>
      </c>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c r="AU10" s="185"/>
    </row>
    <row r="11" spans="2:47" s="187" customFormat="1" ht="12.75" customHeight="1">
      <c r="B11" s="670" t="s">
        <v>50</v>
      </c>
      <c r="C11" s="672" t="s">
        <v>51</v>
      </c>
      <c r="D11" s="672" t="s">
        <v>52</v>
      </c>
      <c r="E11" s="672" t="s">
        <v>53</v>
      </c>
      <c r="F11" s="672"/>
      <c r="G11" s="672"/>
      <c r="H11" s="672" t="s">
        <v>54</v>
      </c>
      <c r="I11" s="672"/>
      <c r="J11" s="672"/>
      <c r="K11" s="672" t="s">
        <v>55</v>
      </c>
      <c r="L11" s="672"/>
      <c r="M11" s="672"/>
      <c r="N11" s="672" t="s">
        <v>56</v>
      </c>
      <c r="O11" s="672"/>
      <c r="P11" s="672"/>
      <c r="Q11" s="672" t="s">
        <v>57</v>
      </c>
      <c r="R11" s="672"/>
      <c r="S11" s="672"/>
      <c r="T11" s="255" t="s">
        <v>58</v>
      </c>
      <c r="U11" s="672" t="s">
        <v>59</v>
      </c>
      <c r="V11" s="672" t="s">
        <v>60</v>
      </c>
      <c r="W11" s="672" t="s">
        <v>61</v>
      </c>
      <c r="X11" s="672" t="s">
        <v>62</v>
      </c>
      <c r="Y11" s="672"/>
      <c r="Z11" s="730" t="s">
        <v>63</v>
      </c>
      <c r="AA11" s="672" t="s">
        <v>64</v>
      </c>
      <c r="AB11" s="672" t="s">
        <v>65</v>
      </c>
      <c r="AC11" s="672" t="s">
        <v>66</v>
      </c>
      <c r="AD11" s="672" t="s">
        <v>67</v>
      </c>
      <c r="AE11" s="672" t="s">
        <v>68</v>
      </c>
      <c r="AF11" s="672" t="s">
        <v>69</v>
      </c>
      <c r="AG11" s="672"/>
      <c r="AH11" s="672"/>
      <c r="AI11" s="672" t="s">
        <v>70</v>
      </c>
      <c r="AJ11" s="672" t="s">
        <v>71</v>
      </c>
      <c r="AK11" s="818" t="s">
        <v>72</v>
      </c>
      <c r="AL11" s="819"/>
      <c r="AM11" s="819"/>
      <c r="AN11" s="819"/>
      <c r="AO11" s="819"/>
      <c r="AP11" s="819"/>
      <c r="AQ11" s="820"/>
      <c r="AR11" s="712" t="s">
        <v>73</v>
      </c>
      <c r="AS11" s="672" t="s">
        <v>74</v>
      </c>
      <c r="AT11" s="672" t="s">
        <v>75</v>
      </c>
      <c r="AU11" s="188"/>
    </row>
    <row r="12" spans="2:47" s="187" customFormat="1" ht="45" customHeight="1">
      <c r="B12" s="729"/>
      <c r="C12" s="671"/>
      <c r="D12" s="671"/>
      <c r="E12" s="501" t="s">
        <v>76</v>
      </c>
      <c r="F12" s="501" t="s">
        <v>77</v>
      </c>
      <c r="G12" s="501" t="s">
        <v>78</v>
      </c>
      <c r="H12" s="501" t="s">
        <v>76</v>
      </c>
      <c r="I12" s="501" t="s">
        <v>77</v>
      </c>
      <c r="J12" s="501" t="s">
        <v>78</v>
      </c>
      <c r="K12" s="501" t="s">
        <v>76</v>
      </c>
      <c r="L12" s="501" t="s">
        <v>77</v>
      </c>
      <c r="M12" s="501" t="s">
        <v>78</v>
      </c>
      <c r="N12" s="501" t="s">
        <v>76</v>
      </c>
      <c r="O12" s="501" t="s">
        <v>77</v>
      </c>
      <c r="P12" s="501" t="s">
        <v>78</v>
      </c>
      <c r="Q12" s="501" t="s">
        <v>76</v>
      </c>
      <c r="R12" s="501" t="s">
        <v>77</v>
      </c>
      <c r="S12" s="501" t="s">
        <v>78</v>
      </c>
      <c r="T12" s="79">
        <f>SUM(T13:T15)</f>
        <v>0</v>
      </c>
      <c r="U12" s="671"/>
      <c r="V12" s="671"/>
      <c r="W12" s="671"/>
      <c r="X12" s="256" t="s">
        <v>79</v>
      </c>
      <c r="Y12" s="256" t="s">
        <v>80</v>
      </c>
      <c r="Z12" s="731"/>
      <c r="AA12" s="671"/>
      <c r="AB12" s="671"/>
      <c r="AC12" s="671"/>
      <c r="AD12" s="671"/>
      <c r="AE12" s="672"/>
      <c r="AF12" s="500" t="s">
        <v>81</v>
      </c>
      <c r="AG12" s="500" t="s">
        <v>82</v>
      </c>
      <c r="AH12" s="439" t="s">
        <v>83</v>
      </c>
      <c r="AI12" s="672"/>
      <c r="AJ12" s="671"/>
      <c r="AK12" s="511" t="s">
        <v>84</v>
      </c>
      <c r="AL12" s="511" t="s">
        <v>85</v>
      </c>
      <c r="AM12" s="511" t="s">
        <v>86</v>
      </c>
      <c r="AN12" s="511" t="s">
        <v>87</v>
      </c>
      <c r="AO12" s="511" t="s">
        <v>88</v>
      </c>
      <c r="AP12" s="511" t="s">
        <v>89</v>
      </c>
      <c r="AQ12" s="511" t="s">
        <v>90</v>
      </c>
      <c r="AR12" s="713"/>
      <c r="AS12" s="671"/>
      <c r="AT12" s="671"/>
      <c r="AU12" s="188"/>
    </row>
    <row r="13" spans="2:47" s="184" customFormat="1" ht="105">
      <c r="B13" s="582">
        <v>1</v>
      </c>
      <c r="C13" s="583" t="s">
        <v>963</v>
      </c>
      <c r="D13" s="190">
        <v>0.3</v>
      </c>
      <c r="E13" s="320">
        <v>0.25</v>
      </c>
      <c r="F13" s="71"/>
      <c r="G13" s="192">
        <f>IF(ISERROR(F13/E13),"",(F13/E13))</f>
        <v>0</v>
      </c>
      <c r="H13" s="71">
        <v>0.25</v>
      </c>
      <c r="I13" s="71"/>
      <c r="J13" s="192">
        <f>IF(ISERROR(I13/H13),"",(I13/H13))</f>
        <v>0</v>
      </c>
      <c r="K13" s="584">
        <v>0.25</v>
      </c>
      <c r="L13" s="71"/>
      <c r="M13" s="192">
        <f>IF(ISERROR(L13/K13),"",(L13/K13))</f>
        <v>0</v>
      </c>
      <c r="N13" s="71">
        <v>0.25</v>
      </c>
      <c r="O13" s="71"/>
      <c r="P13" s="192">
        <f>IF(ISERROR(O13/N13),"",(O13/N13))</f>
        <v>0</v>
      </c>
      <c r="Q13" s="71">
        <f>SUM(E13,H13,K13,N13)</f>
        <v>1</v>
      </c>
      <c r="R13" s="193"/>
      <c r="S13" s="194">
        <f>IF((IF(ISERROR(R13/Q13),0,(R13/Q13)))&gt;1,1,(IF(ISERROR(R13/Q13),0,(R13/Q13))))</f>
        <v>0</v>
      </c>
      <c r="T13" s="194">
        <f>S13*D13</f>
        <v>0</v>
      </c>
      <c r="U13" s="259" t="s">
        <v>964</v>
      </c>
      <c r="V13" s="585" t="s">
        <v>965</v>
      </c>
      <c r="W13" s="192" t="s">
        <v>966</v>
      </c>
      <c r="X13" s="192" t="s">
        <v>967</v>
      </c>
      <c r="Y13" s="192" t="s">
        <v>968</v>
      </c>
      <c r="Z13" s="586" t="s">
        <v>92</v>
      </c>
      <c r="AA13" s="192" t="s">
        <v>969</v>
      </c>
      <c r="AB13" s="108" t="s">
        <v>93</v>
      </c>
      <c r="AC13" s="108" t="s">
        <v>91</v>
      </c>
      <c r="AD13" s="108" t="s">
        <v>106</v>
      </c>
      <c r="AE13" s="215" t="s">
        <v>95</v>
      </c>
      <c r="AF13" s="520">
        <v>0</v>
      </c>
      <c r="AG13" s="503">
        <v>2022</v>
      </c>
      <c r="AH13" s="503">
        <v>2022</v>
      </c>
      <c r="AI13" s="215" t="s">
        <v>96</v>
      </c>
      <c r="AJ13" s="108" t="s">
        <v>114</v>
      </c>
      <c r="AK13" s="107" t="s">
        <v>150</v>
      </c>
      <c r="AL13" s="587" t="s">
        <v>970</v>
      </c>
      <c r="AM13" s="267" t="s">
        <v>125</v>
      </c>
      <c r="AN13" s="588" t="s">
        <v>971</v>
      </c>
      <c r="AO13" s="263" t="s">
        <v>972</v>
      </c>
      <c r="AP13" s="263" t="s">
        <v>100</v>
      </c>
      <c r="AQ13" s="263" t="s">
        <v>108</v>
      </c>
      <c r="AR13" s="259" t="s">
        <v>973</v>
      </c>
      <c r="AS13" s="173"/>
      <c r="AT13" s="264" t="s">
        <v>974</v>
      </c>
      <c r="AU13" s="185"/>
    </row>
    <row r="14" spans="2:47" s="184" customFormat="1" ht="105">
      <c r="B14" s="348">
        <v>2</v>
      </c>
      <c r="C14" s="589" t="s">
        <v>975</v>
      </c>
      <c r="D14" s="190">
        <v>0.35</v>
      </c>
      <c r="E14" s="71">
        <v>0.5</v>
      </c>
      <c r="F14" s="71"/>
      <c r="G14" s="192">
        <f>IF(ISERROR(F14/E14),"",(F14/E14))</f>
        <v>0</v>
      </c>
      <c r="H14" s="71">
        <v>0.5</v>
      </c>
      <c r="I14" s="71"/>
      <c r="J14" s="192">
        <f>IF(ISERROR(I14/H14),"",(I14/H14))</f>
        <v>0</v>
      </c>
      <c r="K14" s="584">
        <v>0</v>
      </c>
      <c r="L14" s="71"/>
      <c r="M14" s="192" t="str">
        <f>IF(ISERROR(L14/K14),"",(L14/K14))</f>
        <v/>
      </c>
      <c r="N14" s="71">
        <v>0</v>
      </c>
      <c r="O14" s="71"/>
      <c r="P14" s="192" t="str">
        <f>IF(ISERROR(O14/N14),"",(O14/N14))</f>
        <v/>
      </c>
      <c r="Q14" s="71">
        <f t="shared" ref="Q14:Q15" si="0">SUM(E14,H14,K14,N14)</f>
        <v>1</v>
      </c>
      <c r="R14" s="71"/>
      <c r="S14" s="194">
        <f>IF((IF(ISERROR(R14/Q14),0,(R14/Q14)))&gt;1,1,(IF(ISERROR(R14/Q14),0,(R14/Q14))))</f>
        <v>0</v>
      </c>
      <c r="T14" s="194">
        <f t="shared" ref="T14:T15" si="1">S14*D14</f>
        <v>0</v>
      </c>
      <c r="U14" s="259" t="s">
        <v>976</v>
      </c>
      <c r="V14" s="589" t="s">
        <v>977</v>
      </c>
      <c r="W14" s="192" t="s">
        <v>978</v>
      </c>
      <c r="X14" s="192" t="s">
        <v>979</v>
      </c>
      <c r="Y14" s="192" t="s">
        <v>980</v>
      </c>
      <c r="Z14" s="586" t="s">
        <v>92</v>
      </c>
      <c r="AA14" s="192" t="s">
        <v>969</v>
      </c>
      <c r="AB14" s="108" t="s">
        <v>93</v>
      </c>
      <c r="AC14" s="108" t="s">
        <v>91</v>
      </c>
      <c r="AD14" s="108" t="s">
        <v>106</v>
      </c>
      <c r="AE14" s="215" t="s">
        <v>95</v>
      </c>
      <c r="AF14" s="520">
        <v>0</v>
      </c>
      <c r="AG14" s="503">
        <v>2022</v>
      </c>
      <c r="AH14" s="503">
        <v>2022</v>
      </c>
      <c r="AI14" s="215" t="s">
        <v>96</v>
      </c>
      <c r="AJ14" s="108" t="s">
        <v>114</v>
      </c>
      <c r="AK14" s="107" t="s">
        <v>150</v>
      </c>
      <c r="AL14" s="590" t="s">
        <v>981</v>
      </c>
      <c r="AM14" s="267" t="s">
        <v>125</v>
      </c>
      <c r="AN14" s="588" t="s">
        <v>982</v>
      </c>
      <c r="AO14" s="263" t="s">
        <v>972</v>
      </c>
      <c r="AP14" s="263" t="s">
        <v>100</v>
      </c>
      <c r="AQ14" s="263" t="s">
        <v>108</v>
      </c>
      <c r="AR14" s="259" t="s">
        <v>973</v>
      </c>
      <c r="AS14" s="173"/>
      <c r="AT14" s="264" t="s">
        <v>974</v>
      </c>
      <c r="AU14" s="185"/>
    </row>
    <row r="15" spans="2:47" s="184" customFormat="1" ht="150">
      <c r="B15" s="189">
        <v>3</v>
      </c>
      <c r="C15" s="589" t="s">
        <v>983</v>
      </c>
      <c r="D15" s="190">
        <v>0.35</v>
      </c>
      <c r="E15" s="71">
        <v>0.5</v>
      </c>
      <c r="F15" s="71"/>
      <c r="G15" s="192">
        <f t="shared" ref="G15" si="2">IF(ISERROR(F15/E15),"",(F15/E15))</f>
        <v>0</v>
      </c>
      <c r="H15" s="71">
        <v>0.5</v>
      </c>
      <c r="I15" s="71"/>
      <c r="J15" s="192">
        <f t="shared" ref="J15" si="3">IF(ISERROR(I15/H15),"",(I15/H15))</f>
        <v>0</v>
      </c>
      <c r="K15" s="71">
        <v>0</v>
      </c>
      <c r="L15" s="71"/>
      <c r="M15" s="192" t="str">
        <f t="shared" ref="M15" si="4">IF(ISERROR(L15/K15),"",(L15/K15))</f>
        <v/>
      </c>
      <c r="N15" s="71">
        <v>0</v>
      </c>
      <c r="O15" s="71"/>
      <c r="P15" s="192" t="str">
        <f t="shared" ref="P15" si="5">IF(ISERROR(O15/N15),"",(O15/N15))</f>
        <v/>
      </c>
      <c r="Q15" s="71">
        <f t="shared" si="0"/>
        <v>1</v>
      </c>
      <c r="R15" s="71"/>
      <c r="S15" s="194">
        <f t="shared" ref="S15" si="6">IF((IF(ISERROR(R15/Q15),0,(R15/Q15)))&gt;1,1,(IF(ISERROR(R15/Q15),0,(R15/Q15))))</f>
        <v>0</v>
      </c>
      <c r="T15" s="194">
        <f t="shared" si="1"/>
        <v>0</v>
      </c>
      <c r="U15" s="259" t="s">
        <v>976</v>
      </c>
      <c r="V15" s="589" t="s">
        <v>984</v>
      </c>
      <c r="W15" s="192" t="s">
        <v>978</v>
      </c>
      <c r="X15" s="192" t="s">
        <v>979</v>
      </c>
      <c r="Y15" s="192" t="s">
        <v>980</v>
      </c>
      <c r="Z15" s="586" t="s">
        <v>92</v>
      </c>
      <c r="AA15" s="192" t="s">
        <v>969</v>
      </c>
      <c r="AB15" s="108" t="s">
        <v>93</v>
      </c>
      <c r="AC15" s="215" t="s">
        <v>118</v>
      </c>
      <c r="AD15" s="108" t="s">
        <v>106</v>
      </c>
      <c r="AE15" s="215" t="s">
        <v>95</v>
      </c>
      <c r="AF15" s="520">
        <v>0</v>
      </c>
      <c r="AG15" s="503">
        <v>2022</v>
      </c>
      <c r="AH15" s="503">
        <v>2022</v>
      </c>
      <c r="AI15" s="215" t="s">
        <v>96</v>
      </c>
      <c r="AJ15" s="108" t="s">
        <v>114</v>
      </c>
      <c r="AK15" s="107" t="s">
        <v>150</v>
      </c>
      <c r="AL15" s="587" t="s">
        <v>985</v>
      </c>
      <c r="AM15" s="267" t="s">
        <v>125</v>
      </c>
      <c r="AN15" s="588" t="s">
        <v>986</v>
      </c>
      <c r="AO15" s="263" t="s">
        <v>972</v>
      </c>
      <c r="AP15" s="263" t="s">
        <v>100</v>
      </c>
      <c r="AQ15" s="263" t="s">
        <v>108</v>
      </c>
      <c r="AR15" s="259" t="s">
        <v>973</v>
      </c>
      <c r="AS15" s="174"/>
      <c r="AT15" s="264" t="s">
        <v>974</v>
      </c>
      <c r="AU15" s="185"/>
    </row>
    <row r="16" spans="2:47" s="184" customFormat="1" ht="12.75" customHeight="1">
      <c r="B16" s="271"/>
      <c r="C16" s="272"/>
      <c r="D16" s="284"/>
      <c r="E16" s="274"/>
      <c r="F16" s="274"/>
      <c r="G16" s="275"/>
      <c r="H16" s="274"/>
      <c r="I16" s="274"/>
      <c r="J16" s="275"/>
      <c r="K16" s="274"/>
      <c r="L16" s="274"/>
      <c r="M16" s="275"/>
      <c r="N16" s="274"/>
      <c r="O16" s="274"/>
      <c r="P16" s="275"/>
      <c r="Q16" s="274"/>
      <c r="R16" s="274"/>
      <c r="S16" s="276"/>
      <c r="T16" s="276"/>
      <c r="U16" s="272"/>
      <c r="V16" s="277"/>
      <c r="W16" s="286"/>
      <c r="X16" s="144"/>
      <c r="Y16" s="144"/>
      <c r="Z16" s="138"/>
      <c r="AA16" s="143"/>
      <c r="AB16" s="138"/>
      <c r="AC16" s="138"/>
      <c r="AD16" s="138"/>
      <c r="AE16" s="138"/>
      <c r="AF16" s="138"/>
      <c r="AG16" s="138"/>
      <c r="AH16" s="138"/>
      <c r="AI16" s="138"/>
      <c r="AJ16" s="138"/>
      <c r="AK16" s="140"/>
      <c r="AL16" s="290"/>
      <c r="AM16" s="289"/>
      <c r="AN16" s="289"/>
      <c r="AO16" s="290"/>
      <c r="AP16" s="140"/>
      <c r="AQ16" s="140"/>
      <c r="AR16" s="140"/>
      <c r="AS16" s="140"/>
      <c r="AT16" s="291"/>
      <c r="AU16" s="185"/>
    </row>
    <row r="17" spans="2:47" s="198" customFormat="1" ht="12.75" customHeight="1">
      <c r="B17" s="282"/>
      <c r="C17" s="283"/>
      <c r="D17" s="284"/>
      <c r="E17" s="292"/>
      <c r="F17" s="292"/>
      <c r="G17" s="286"/>
      <c r="H17" s="292"/>
      <c r="I17" s="292"/>
      <c r="J17" s="286"/>
      <c r="K17" s="292"/>
      <c r="L17" s="292"/>
      <c r="M17" s="286"/>
      <c r="N17" s="292"/>
      <c r="O17" s="292"/>
      <c r="P17" s="286"/>
      <c r="Q17" s="292"/>
      <c r="R17" s="292"/>
      <c r="S17" s="287"/>
      <c r="T17" s="287"/>
      <c r="U17" s="283"/>
      <c r="V17" s="288"/>
      <c r="W17" s="286"/>
      <c r="X17" s="286"/>
      <c r="Y17" s="286"/>
      <c r="Z17" s="138"/>
      <c r="AA17" s="138"/>
      <c r="AB17" s="138"/>
      <c r="AC17" s="138"/>
      <c r="AD17" s="138"/>
      <c r="AE17" s="138"/>
      <c r="AF17" s="138"/>
      <c r="AG17" s="138"/>
      <c r="AH17" s="138"/>
      <c r="AI17" s="138"/>
      <c r="AJ17" s="138"/>
      <c r="AK17" s="140"/>
      <c r="AL17" s="290"/>
      <c r="AM17" s="289"/>
      <c r="AN17" s="289"/>
      <c r="AO17" s="290"/>
      <c r="AP17" s="140"/>
      <c r="AQ17" s="140"/>
      <c r="AR17" s="351"/>
      <c r="AS17" s="351"/>
      <c r="AT17" s="291"/>
      <c r="AU17" s="185"/>
    </row>
    <row r="18" spans="2:47" s="198" customFormat="1" ht="12.75" customHeight="1">
      <c r="B18" s="282"/>
      <c r="C18" s="283"/>
      <c r="D18" s="284"/>
      <c r="E18" s="285"/>
      <c r="F18" s="285"/>
      <c r="G18" s="286"/>
      <c r="H18" s="285"/>
      <c r="I18" s="285"/>
      <c r="J18" s="286"/>
      <c r="K18" s="285"/>
      <c r="L18" s="285"/>
      <c r="M18" s="286"/>
      <c r="N18" s="285"/>
      <c r="O18" s="285"/>
      <c r="P18" s="286"/>
      <c r="Q18" s="285"/>
      <c r="R18" s="285"/>
      <c r="S18" s="287"/>
      <c r="T18" s="287"/>
      <c r="U18" s="283"/>
      <c r="V18" s="288"/>
      <c r="W18" s="286"/>
      <c r="X18" s="286"/>
      <c r="Y18" s="286"/>
      <c r="Z18" s="138"/>
      <c r="AA18" s="289"/>
      <c r="AB18" s="289"/>
      <c r="AC18" s="289"/>
      <c r="AD18" s="289"/>
      <c r="AE18" s="289"/>
      <c r="AF18" s="289"/>
      <c r="AG18" s="289"/>
      <c r="AH18" s="289"/>
      <c r="AI18" s="289"/>
      <c r="AJ18" s="138"/>
      <c r="AK18" s="140"/>
      <c r="AL18" s="290"/>
      <c r="AM18" s="289"/>
      <c r="AN18" s="289"/>
      <c r="AO18" s="290"/>
      <c r="AP18" s="290"/>
      <c r="AQ18" s="290"/>
      <c r="AR18" s="140"/>
      <c r="AS18" s="140"/>
      <c r="AT18" s="291"/>
      <c r="AU18" s="185"/>
    </row>
    <row r="19" spans="2:47" s="198" customFormat="1" ht="12.75" customHeight="1">
      <c r="B19" s="282"/>
      <c r="C19" s="283"/>
      <c r="D19" s="284"/>
      <c r="E19" s="292"/>
      <c r="F19" s="292"/>
      <c r="G19" s="286"/>
      <c r="H19" s="292"/>
      <c r="I19" s="292"/>
      <c r="J19" s="286"/>
      <c r="K19" s="292"/>
      <c r="L19" s="292"/>
      <c r="M19" s="286"/>
      <c r="N19" s="292"/>
      <c r="O19" s="292"/>
      <c r="P19" s="286"/>
      <c r="Q19" s="292"/>
      <c r="R19" s="292"/>
      <c r="S19" s="287"/>
      <c r="T19" s="287"/>
      <c r="U19" s="283"/>
      <c r="V19" s="288"/>
      <c r="W19" s="502"/>
      <c r="X19" s="180"/>
      <c r="Y19" s="180"/>
      <c r="Z19" s="138"/>
      <c r="AA19" s="289"/>
      <c r="AB19" s="289"/>
      <c r="AC19" s="289"/>
      <c r="AD19" s="289"/>
      <c r="AE19" s="289"/>
      <c r="AF19" s="289"/>
      <c r="AG19" s="289"/>
      <c r="AH19" s="289"/>
      <c r="AI19" s="289"/>
      <c r="AJ19" s="289"/>
      <c r="AK19" s="140"/>
      <c r="AL19" s="290"/>
      <c r="AM19" s="289"/>
      <c r="AN19" s="289"/>
      <c r="AO19" s="290"/>
      <c r="AP19" s="140"/>
      <c r="AQ19" s="140"/>
      <c r="AR19" s="290"/>
      <c r="AS19" s="290"/>
      <c r="AT19" s="291"/>
      <c r="AU19" s="185"/>
    </row>
    <row r="20" spans="2:47" s="198" customFormat="1" ht="12.75" customHeight="1">
      <c r="B20" s="282"/>
      <c r="C20" s="293"/>
      <c r="D20" s="284"/>
      <c r="E20" s="502"/>
      <c r="F20" s="502"/>
      <c r="G20" s="286"/>
      <c r="H20" s="502"/>
      <c r="I20" s="502"/>
      <c r="J20" s="286"/>
      <c r="K20" s="502"/>
      <c r="L20" s="502"/>
      <c r="M20" s="286"/>
      <c r="N20" s="502"/>
      <c r="O20" s="502"/>
      <c r="P20" s="286"/>
      <c r="Q20" s="502"/>
      <c r="R20" s="502"/>
      <c r="S20" s="287"/>
      <c r="T20" s="287"/>
      <c r="U20" s="283"/>
      <c r="V20" s="288"/>
      <c r="W20" s="502"/>
      <c r="X20" s="294"/>
      <c r="Y20" s="294"/>
      <c r="Z20" s="138"/>
      <c r="AA20" s="289"/>
      <c r="AB20" s="289"/>
      <c r="AC20" s="289"/>
      <c r="AD20" s="289"/>
      <c r="AE20" s="289"/>
      <c r="AF20" s="289"/>
      <c r="AG20" s="289"/>
      <c r="AH20" s="289"/>
      <c r="AI20" s="289"/>
      <c r="AJ20" s="289"/>
      <c r="AK20" s="140"/>
      <c r="AL20" s="290"/>
      <c r="AM20" s="289"/>
      <c r="AN20" s="289"/>
      <c r="AO20" s="290"/>
      <c r="AP20" s="290"/>
      <c r="AQ20" s="290"/>
      <c r="AR20" s="290"/>
      <c r="AS20" s="290"/>
      <c r="AT20" s="291"/>
      <c r="AU20" s="185"/>
    </row>
    <row r="21" spans="2:47" s="198" customFormat="1" ht="12.75" customHeight="1">
      <c r="B21" s="282"/>
      <c r="C21" s="293"/>
      <c r="D21" s="284"/>
      <c r="E21" s="502"/>
      <c r="F21" s="295"/>
      <c r="G21" s="286"/>
      <c r="H21" s="502"/>
      <c r="I21" s="295"/>
      <c r="J21" s="286"/>
      <c r="K21" s="502"/>
      <c r="L21" s="295"/>
      <c r="M21" s="286"/>
      <c r="N21" s="502"/>
      <c r="O21" s="295"/>
      <c r="P21" s="286"/>
      <c r="Q21" s="502"/>
      <c r="R21" s="295"/>
      <c r="S21" s="287"/>
      <c r="T21" s="287"/>
      <c r="U21" s="283"/>
      <c r="V21" s="288"/>
      <c r="W21" s="502"/>
      <c r="X21" s="294"/>
      <c r="Y21" s="294"/>
      <c r="Z21" s="138"/>
      <c r="AA21" s="289"/>
      <c r="AB21" s="289"/>
      <c r="AC21" s="289"/>
      <c r="AD21" s="289"/>
      <c r="AE21" s="289"/>
      <c r="AF21" s="289"/>
      <c r="AG21" s="289"/>
      <c r="AH21" s="289"/>
      <c r="AI21" s="289"/>
      <c r="AJ21" s="289"/>
      <c r="AK21" s="140"/>
      <c r="AL21" s="290"/>
      <c r="AM21" s="289"/>
      <c r="AN21" s="289"/>
      <c r="AO21" s="290"/>
      <c r="AP21" s="290"/>
      <c r="AQ21" s="290"/>
      <c r="AR21" s="290"/>
      <c r="AS21" s="290"/>
      <c r="AT21" s="291"/>
      <c r="AU21" s="185"/>
    </row>
    <row r="22" spans="2:47" s="198" customFormat="1" ht="12.75" customHeight="1">
      <c r="B22" s="282"/>
      <c r="C22" s="145"/>
      <c r="D22" s="284"/>
      <c r="E22" s="502"/>
      <c r="F22" s="295"/>
      <c r="G22" s="286"/>
      <c r="H22" s="502"/>
      <c r="I22" s="295"/>
      <c r="J22" s="286"/>
      <c r="K22" s="502"/>
      <c r="L22" s="295"/>
      <c r="M22" s="286"/>
      <c r="N22" s="502"/>
      <c r="O22" s="295"/>
      <c r="P22" s="286"/>
      <c r="Q22" s="502"/>
      <c r="R22" s="295"/>
      <c r="S22" s="287"/>
      <c r="T22" s="287"/>
      <c r="U22" s="146"/>
      <c r="V22" s="147"/>
      <c r="W22" s="502"/>
      <c r="X22" s="148"/>
      <c r="Y22" s="148"/>
      <c r="Z22" s="138"/>
      <c r="AA22" s="289"/>
      <c r="AB22" s="289"/>
      <c r="AC22" s="289"/>
      <c r="AD22" s="289"/>
      <c r="AE22" s="289"/>
      <c r="AF22" s="289"/>
      <c r="AG22" s="289"/>
      <c r="AH22" s="289"/>
      <c r="AI22" s="289"/>
      <c r="AJ22" s="289"/>
      <c r="AK22" s="147"/>
      <c r="AL22" s="290"/>
      <c r="AM22" s="289"/>
      <c r="AN22" s="289"/>
      <c r="AO22" s="290"/>
      <c r="AP22" s="290"/>
      <c r="AQ22" s="290"/>
      <c r="AR22" s="296"/>
      <c r="AS22" s="296"/>
      <c r="AT22" s="291"/>
      <c r="AU22" s="185"/>
    </row>
    <row r="23" spans="2:47" s="198" customFormat="1" ht="63.75" customHeight="1" thickBot="1">
      <c r="B23" s="297"/>
      <c r="C23" s="151"/>
      <c r="D23" s="298"/>
      <c r="E23" s="299"/>
      <c r="F23" s="300"/>
      <c r="G23" s="301"/>
      <c r="H23" s="299"/>
      <c r="I23" s="300"/>
      <c r="J23" s="301"/>
      <c r="K23" s="299"/>
      <c r="L23" s="300"/>
      <c r="M23" s="301"/>
      <c r="N23" s="299"/>
      <c r="O23" s="300"/>
      <c r="P23" s="301"/>
      <c r="Q23" s="299"/>
      <c r="R23" s="300"/>
      <c r="S23" s="302"/>
      <c r="T23" s="302"/>
      <c r="U23" s="155"/>
      <c r="V23" s="156"/>
      <c r="W23" s="299"/>
      <c r="X23" s="157"/>
      <c r="Y23" s="157"/>
      <c r="Z23" s="158"/>
      <c r="AA23" s="303"/>
      <c r="AB23" s="303"/>
      <c r="AC23" s="303"/>
      <c r="AD23" s="303"/>
      <c r="AE23" s="303"/>
      <c r="AF23" s="303"/>
      <c r="AG23" s="303"/>
      <c r="AH23" s="303"/>
      <c r="AI23" s="303"/>
      <c r="AJ23" s="303"/>
      <c r="AK23" s="160"/>
      <c r="AL23" s="304"/>
      <c r="AM23" s="305"/>
      <c r="AN23" s="303"/>
      <c r="AO23" s="304"/>
      <c r="AP23" s="304"/>
      <c r="AQ23" s="304"/>
      <c r="AR23" s="160"/>
      <c r="AS23" s="160"/>
      <c r="AT23" s="306"/>
      <c r="AU23" s="185"/>
    </row>
    <row r="24" spans="2:47" s="183" customFormat="1" ht="12.75" customHeight="1">
      <c r="B24" s="198"/>
      <c r="C24" s="185"/>
      <c r="D24" s="199">
        <f>SUM(D13:D23)</f>
        <v>0.99999999999999989</v>
      </c>
      <c r="E24" s="185"/>
      <c r="F24" s="185"/>
      <c r="G24" s="185"/>
      <c r="H24" s="185"/>
      <c r="I24" s="185"/>
      <c r="J24" s="185"/>
      <c r="K24" s="185"/>
      <c r="L24" s="185"/>
      <c r="M24" s="185"/>
      <c r="N24" s="185"/>
      <c r="O24" s="185"/>
      <c r="P24" s="185"/>
      <c r="Q24" s="185"/>
      <c r="R24" s="185"/>
      <c r="S24" s="185"/>
      <c r="T24" s="185"/>
      <c r="U24" s="185"/>
      <c r="V24" s="185"/>
      <c r="W24" s="185"/>
      <c r="X24" s="185"/>
      <c r="Y24" s="185"/>
      <c r="Z24" s="198"/>
      <c r="AA24" s="182"/>
      <c r="AB24" s="185"/>
      <c r="AC24" s="185"/>
      <c r="AD24" s="185"/>
      <c r="AE24" s="185"/>
      <c r="AF24" s="182"/>
      <c r="AG24" s="182"/>
      <c r="AH24" s="182"/>
      <c r="AI24" s="185"/>
      <c r="AJ24" s="185"/>
      <c r="AK24" s="185"/>
      <c r="AL24" s="182"/>
      <c r="AM24" s="182"/>
      <c r="AN24" s="182"/>
      <c r="AO24" s="182"/>
      <c r="AP24" s="185"/>
      <c r="AQ24" s="185"/>
      <c r="AR24" s="182"/>
      <c r="AS24" s="182"/>
      <c r="AT24" s="182"/>
      <c r="AU24" s="182"/>
    </row>
    <row r="25" spans="2:47" s="183" customFormat="1" ht="12.75" customHeight="1">
      <c r="B25" s="198"/>
      <c r="C25" s="185"/>
      <c r="D25" s="199"/>
      <c r="E25" s="185"/>
      <c r="F25" s="185"/>
      <c r="G25" s="185"/>
      <c r="H25" s="185"/>
      <c r="I25" s="185"/>
      <c r="J25" s="185"/>
      <c r="K25" s="185"/>
      <c r="L25" s="185"/>
      <c r="M25" s="185"/>
      <c r="N25" s="185"/>
      <c r="O25" s="185"/>
      <c r="P25" s="185"/>
      <c r="Q25" s="185"/>
      <c r="R25" s="185"/>
      <c r="S25" s="185"/>
      <c r="T25" s="185"/>
      <c r="U25" s="185"/>
      <c r="V25" s="185"/>
      <c r="W25" s="185"/>
      <c r="X25" s="185"/>
      <c r="Y25" s="185"/>
      <c r="Z25" s="198"/>
      <c r="AA25" s="182"/>
      <c r="AB25" s="185"/>
      <c r="AC25" s="185"/>
      <c r="AD25" s="185"/>
      <c r="AE25" s="185"/>
      <c r="AF25" s="182"/>
      <c r="AG25" s="182"/>
      <c r="AH25" s="182"/>
      <c r="AI25" s="185"/>
      <c r="AJ25" s="185"/>
      <c r="AK25" s="185"/>
      <c r="AL25" s="182"/>
      <c r="AM25" s="182"/>
      <c r="AN25" s="182"/>
      <c r="AO25" s="182"/>
      <c r="AP25" s="185"/>
      <c r="AQ25" s="185"/>
      <c r="AR25" s="182"/>
      <c r="AS25" s="182"/>
      <c r="AT25" s="182"/>
      <c r="AU25" s="182"/>
    </row>
    <row r="26" spans="2:47" s="183" customFormat="1" ht="12.75" customHeight="1">
      <c r="B26" s="198"/>
      <c r="C26" s="200"/>
      <c r="D26" s="199"/>
      <c r="E26" s="185"/>
      <c r="F26" s="185"/>
      <c r="G26" s="185"/>
      <c r="H26" s="185"/>
      <c r="I26" s="185"/>
      <c r="J26" s="185"/>
      <c r="K26" s="185"/>
      <c r="L26" s="185"/>
      <c r="M26" s="185"/>
      <c r="N26" s="185"/>
      <c r="O26" s="185"/>
      <c r="P26" s="185"/>
      <c r="Q26" s="185"/>
      <c r="R26" s="185"/>
      <c r="S26" s="185"/>
      <c r="T26" s="185"/>
      <c r="U26" s="185"/>
      <c r="V26" s="185"/>
      <c r="W26" s="185"/>
      <c r="X26" s="185"/>
      <c r="Y26" s="185"/>
      <c r="Z26" s="198"/>
      <c r="AA26" s="182"/>
      <c r="AB26" s="185"/>
      <c r="AC26" s="185"/>
      <c r="AD26" s="185"/>
      <c r="AE26" s="185"/>
      <c r="AF26" s="182"/>
      <c r="AG26" s="182"/>
      <c r="AH26" s="182"/>
      <c r="AI26" s="185"/>
      <c r="AJ26" s="185"/>
      <c r="AK26" s="185"/>
      <c r="AL26" s="182"/>
      <c r="AM26" s="182"/>
      <c r="AN26" s="182"/>
      <c r="AO26" s="182"/>
      <c r="AP26" s="185"/>
      <c r="AQ26" s="185"/>
      <c r="AR26" s="182"/>
      <c r="AS26" s="182"/>
      <c r="AT26" s="182"/>
      <c r="AU26" s="182"/>
    </row>
    <row r="27" spans="2:47" s="183" customFormat="1" ht="12.75" customHeight="1">
      <c r="B27" s="198"/>
      <c r="C27" s="185"/>
      <c r="D27" s="199"/>
      <c r="E27" s="185"/>
      <c r="F27" s="185"/>
      <c r="G27" s="185"/>
      <c r="H27" s="185"/>
      <c r="I27" s="185"/>
      <c r="J27" s="185"/>
      <c r="K27" s="185"/>
      <c r="L27" s="185"/>
      <c r="M27" s="185"/>
      <c r="N27" s="185"/>
      <c r="O27" s="185"/>
      <c r="P27" s="185"/>
      <c r="Q27" s="185"/>
      <c r="R27" s="185"/>
      <c r="S27" s="185"/>
      <c r="T27" s="185"/>
      <c r="U27" s="185"/>
      <c r="V27" s="185"/>
      <c r="W27" s="185"/>
      <c r="X27" s="185"/>
      <c r="Y27" s="185"/>
      <c r="Z27" s="198"/>
      <c r="AA27" s="182"/>
      <c r="AB27" s="185"/>
      <c r="AC27" s="185"/>
      <c r="AD27" s="185"/>
      <c r="AE27" s="185"/>
      <c r="AF27" s="182"/>
      <c r="AG27" s="182"/>
      <c r="AH27" s="182"/>
      <c r="AI27" s="185"/>
      <c r="AJ27" s="185"/>
      <c r="AK27" s="185"/>
      <c r="AL27" s="182"/>
      <c r="AM27" s="182"/>
      <c r="AN27" s="182"/>
      <c r="AO27" s="182"/>
      <c r="AP27" s="185"/>
      <c r="AQ27" s="185"/>
      <c r="AR27" s="182"/>
      <c r="AS27" s="182"/>
      <c r="AT27" s="182"/>
      <c r="AU27" s="182"/>
    </row>
    <row r="28" spans="2:47" s="183" customFormat="1" ht="12.75" customHeight="1">
      <c r="B28" s="198"/>
      <c r="C28" s="185"/>
      <c r="D28" s="199"/>
      <c r="E28" s="185"/>
      <c r="F28" s="185"/>
      <c r="G28" s="185"/>
      <c r="H28" s="185"/>
      <c r="I28" s="185"/>
      <c r="J28" s="185"/>
      <c r="K28" s="185"/>
      <c r="L28" s="185"/>
      <c r="M28" s="185"/>
      <c r="N28" s="185"/>
      <c r="O28" s="185"/>
      <c r="P28" s="185"/>
      <c r="Q28" s="185"/>
      <c r="R28" s="185"/>
      <c r="S28" s="185"/>
      <c r="T28" s="185"/>
      <c r="U28" s="185"/>
      <c r="V28" s="185"/>
      <c r="W28" s="185"/>
      <c r="X28" s="185"/>
      <c r="Y28" s="185"/>
      <c r="Z28" s="198"/>
      <c r="AA28" s="182"/>
      <c r="AB28" s="185"/>
      <c r="AC28" s="185"/>
      <c r="AD28" s="185"/>
      <c r="AE28" s="185"/>
      <c r="AF28" s="182"/>
      <c r="AG28" s="182"/>
      <c r="AH28" s="182"/>
      <c r="AI28" s="185"/>
      <c r="AJ28" s="185"/>
      <c r="AK28" s="185"/>
      <c r="AL28" s="182"/>
      <c r="AM28" s="182"/>
      <c r="AN28" s="182"/>
      <c r="AO28" s="182"/>
      <c r="AP28" s="185"/>
      <c r="AQ28" s="185"/>
      <c r="AR28" s="182"/>
      <c r="AS28" s="182"/>
      <c r="AT28" s="182"/>
      <c r="AU28" s="182"/>
    </row>
    <row r="29" spans="2:47" s="183" customFormat="1" ht="12.75" customHeight="1">
      <c r="B29" s="198"/>
      <c r="C29" s="185"/>
      <c r="D29" s="199"/>
      <c r="E29" s="185"/>
      <c r="F29" s="185"/>
      <c r="G29" s="185"/>
      <c r="H29" s="185"/>
      <c r="I29" s="185"/>
      <c r="J29" s="185"/>
      <c r="K29" s="185"/>
      <c r="L29" s="185"/>
      <c r="M29" s="185"/>
      <c r="N29" s="185"/>
      <c r="O29" s="185"/>
      <c r="P29" s="185"/>
      <c r="Q29" s="185"/>
      <c r="R29" s="185"/>
      <c r="S29" s="185"/>
      <c r="T29" s="185"/>
      <c r="U29" s="185"/>
      <c r="V29" s="185"/>
      <c r="W29" s="185"/>
      <c r="X29" s="185"/>
      <c r="Y29" s="185"/>
      <c r="Z29" s="198"/>
      <c r="AA29" s="182"/>
      <c r="AB29" s="185"/>
      <c r="AC29" s="185"/>
      <c r="AD29" s="185"/>
      <c r="AE29" s="185"/>
      <c r="AF29" s="182"/>
      <c r="AG29" s="182"/>
      <c r="AH29" s="182"/>
      <c r="AI29" s="185"/>
      <c r="AJ29" s="185"/>
      <c r="AK29" s="185"/>
      <c r="AL29" s="182"/>
      <c r="AM29" s="182"/>
      <c r="AN29" s="182"/>
      <c r="AO29" s="182"/>
      <c r="AP29" s="185"/>
      <c r="AQ29" s="185"/>
      <c r="AR29" s="182"/>
      <c r="AS29" s="182"/>
      <c r="AT29" s="182"/>
      <c r="AU29" s="182"/>
    </row>
    <row r="30" spans="2:47" s="183" customFormat="1" ht="12.75" customHeight="1">
      <c r="B30" s="198"/>
      <c r="C30" s="185"/>
      <c r="D30" s="199"/>
      <c r="E30" s="185"/>
      <c r="F30" s="185"/>
      <c r="G30" s="185"/>
      <c r="H30" s="185"/>
      <c r="I30" s="185"/>
      <c r="J30" s="185"/>
      <c r="K30" s="185"/>
      <c r="L30" s="185"/>
      <c r="M30" s="185"/>
      <c r="N30" s="185"/>
      <c r="O30" s="185"/>
      <c r="P30" s="185"/>
      <c r="Q30" s="185"/>
      <c r="R30" s="185"/>
      <c r="S30" s="185"/>
      <c r="T30" s="185"/>
      <c r="U30" s="185"/>
      <c r="V30" s="185"/>
      <c r="W30" s="185"/>
      <c r="X30" s="185"/>
      <c r="Y30" s="185"/>
      <c r="Z30" s="198"/>
      <c r="AA30" s="182"/>
      <c r="AB30" s="185"/>
      <c r="AC30" s="185"/>
      <c r="AD30" s="185"/>
      <c r="AE30" s="185"/>
      <c r="AF30" s="182"/>
      <c r="AG30" s="182"/>
      <c r="AH30" s="182"/>
      <c r="AI30" s="185"/>
      <c r="AJ30" s="185"/>
      <c r="AK30" s="185"/>
      <c r="AL30" s="182"/>
      <c r="AM30" s="182"/>
      <c r="AN30" s="182"/>
      <c r="AO30" s="182"/>
      <c r="AP30" s="185"/>
      <c r="AQ30" s="185"/>
      <c r="AR30" s="182"/>
      <c r="AS30" s="182"/>
      <c r="AT30" s="182"/>
      <c r="AU30" s="182"/>
    </row>
    <row r="31" spans="2:47" s="183" customFormat="1" ht="12.75" customHeight="1">
      <c r="B31" s="198"/>
      <c r="C31" s="185"/>
      <c r="D31" s="199"/>
      <c r="E31" s="185"/>
      <c r="F31" s="185"/>
      <c r="G31" s="185"/>
      <c r="H31" s="185"/>
      <c r="I31" s="185"/>
      <c r="J31" s="185"/>
      <c r="K31" s="185"/>
      <c r="L31" s="185"/>
      <c r="M31" s="185"/>
      <c r="N31" s="185"/>
      <c r="O31" s="185"/>
      <c r="P31" s="185"/>
      <c r="Q31" s="185"/>
      <c r="R31" s="185"/>
      <c r="S31" s="185"/>
      <c r="T31" s="185"/>
      <c r="U31" s="185"/>
      <c r="V31" s="185"/>
      <c r="W31" s="185"/>
      <c r="X31" s="185"/>
      <c r="Y31" s="185"/>
      <c r="Z31" s="198"/>
      <c r="AA31" s="182"/>
      <c r="AB31" s="185"/>
      <c r="AC31" s="185"/>
      <c r="AD31" s="185"/>
      <c r="AE31" s="185"/>
      <c r="AF31" s="182"/>
      <c r="AG31" s="182"/>
      <c r="AH31" s="182"/>
      <c r="AI31" s="185"/>
      <c r="AJ31" s="185"/>
      <c r="AK31" s="185"/>
      <c r="AL31" s="182"/>
      <c r="AM31" s="182"/>
      <c r="AN31" s="182"/>
      <c r="AO31" s="182"/>
      <c r="AP31" s="185"/>
      <c r="AQ31" s="185"/>
      <c r="AR31" s="182"/>
      <c r="AS31" s="182"/>
      <c r="AT31" s="182"/>
      <c r="AU31" s="182"/>
    </row>
    <row r="32" spans="2:47" s="183" customFormat="1" ht="12.75" customHeight="1">
      <c r="B32" s="198"/>
      <c r="C32" s="185"/>
      <c r="D32" s="199"/>
      <c r="E32" s="185"/>
      <c r="F32" s="185"/>
      <c r="G32" s="185"/>
      <c r="H32" s="185"/>
      <c r="I32" s="185"/>
      <c r="J32" s="185"/>
      <c r="K32" s="185"/>
      <c r="L32" s="185"/>
      <c r="M32" s="185"/>
      <c r="N32" s="185"/>
      <c r="O32" s="185"/>
      <c r="P32" s="185"/>
      <c r="Q32" s="185"/>
      <c r="R32" s="185"/>
      <c r="S32" s="185"/>
      <c r="T32" s="185"/>
      <c r="U32" s="185"/>
      <c r="V32" s="185"/>
      <c r="W32" s="185"/>
      <c r="X32" s="185"/>
      <c r="Y32" s="185"/>
      <c r="Z32" s="198"/>
      <c r="AA32" s="182"/>
      <c r="AB32" s="185"/>
      <c r="AC32" s="185"/>
      <c r="AD32" s="185"/>
      <c r="AE32" s="185"/>
      <c r="AF32" s="182"/>
      <c r="AG32" s="182"/>
      <c r="AH32" s="182"/>
      <c r="AI32" s="185"/>
      <c r="AJ32" s="185"/>
      <c r="AK32" s="185"/>
      <c r="AL32" s="182"/>
      <c r="AM32" s="182"/>
      <c r="AN32" s="182"/>
      <c r="AO32" s="182"/>
      <c r="AP32" s="185"/>
      <c r="AQ32" s="185"/>
      <c r="AR32" s="182"/>
      <c r="AS32" s="182"/>
      <c r="AT32" s="182"/>
      <c r="AU32" s="182"/>
    </row>
    <row r="33" spans="2:47" s="183" customFormat="1" ht="12.75" customHeight="1">
      <c r="B33" s="198"/>
      <c r="C33" s="185"/>
      <c r="D33" s="199"/>
      <c r="E33" s="185"/>
      <c r="F33" s="185"/>
      <c r="G33" s="185"/>
      <c r="H33" s="185"/>
      <c r="I33" s="185"/>
      <c r="J33" s="185"/>
      <c r="K33" s="185"/>
      <c r="L33" s="185"/>
      <c r="M33" s="185"/>
      <c r="N33" s="185"/>
      <c r="O33" s="185"/>
      <c r="P33" s="185"/>
      <c r="Q33" s="185"/>
      <c r="R33" s="185"/>
      <c r="S33" s="185"/>
      <c r="T33" s="185"/>
      <c r="U33" s="185"/>
      <c r="V33" s="185"/>
      <c r="W33" s="185"/>
      <c r="X33" s="185"/>
      <c r="Y33" s="185"/>
      <c r="Z33" s="198"/>
      <c r="AA33" s="182"/>
      <c r="AB33" s="185"/>
      <c r="AC33" s="185"/>
      <c r="AD33" s="185"/>
      <c r="AE33" s="185"/>
      <c r="AF33" s="182"/>
      <c r="AG33" s="182"/>
      <c r="AH33" s="182"/>
      <c r="AI33" s="185"/>
      <c r="AJ33" s="185"/>
      <c r="AK33" s="185"/>
      <c r="AL33" s="182"/>
      <c r="AM33" s="182"/>
      <c r="AN33" s="182"/>
      <c r="AO33" s="182"/>
      <c r="AP33" s="185"/>
      <c r="AQ33" s="185"/>
      <c r="AR33" s="182"/>
      <c r="AS33" s="182"/>
      <c r="AT33" s="182"/>
      <c r="AU33" s="182"/>
    </row>
    <row r="34" spans="2:47" s="183" customFormat="1" ht="12.75" customHeight="1">
      <c r="B34" s="198"/>
      <c r="C34"/>
      <c r="D34" s="199"/>
      <c r="E34" s="185"/>
      <c r="F34" s="185"/>
      <c r="G34" s="185"/>
      <c r="H34" s="185"/>
      <c r="I34" s="185"/>
      <c r="J34" s="185"/>
      <c r="K34" s="185"/>
      <c r="L34" s="185"/>
      <c r="M34" s="185"/>
      <c r="N34" s="185"/>
      <c r="O34" s="185"/>
      <c r="P34" s="185"/>
      <c r="Q34" s="185"/>
      <c r="R34" s="185"/>
      <c r="S34" s="185"/>
      <c r="T34" s="185"/>
      <c r="U34" s="185"/>
      <c r="V34" s="185"/>
      <c r="W34" s="185"/>
      <c r="X34" s="185"/>
      <c r="Y34" s="185"/>
      <c r="Z34" s="198"/>
      <c r="AA34" s="182"/>
      <c r="AB34" s="185"/>
      <c r="AC34" s="185"/>
      <c r="AD34" s="185"/>
      <c r="AE34" s="185"/>
      <c r="AF34" s="182"/>
      <c r="AG34" s="182"/>
      <c r="AH34" s="182"/>
      <c r="AI34" s="185"/>
      <c r="AJ34" s="185"/>
      <c r="AK34" s="185"/>
      <c r="AL34" s="182"/>
      <c r="AM34" s="182"/>
      <c r="AN34" s="182"/>
      <c r="AO34" s="182"/>
      <c r="AP34" s="185"/>
      <c r="AQ34" s="185"/>
      <c r="AR34" s="182"/>
      <c r="AS34" s="182"/>
      <c r="AT34" s="182"/>
      <c r="AU34" s="182"/>
    </row>
    <row r="35" spans="2:47" s="183" customFormat="1" ht="11.85" customHeight="1">
      <c r="B35" s="198"/>
      <c r="C35" s="185"/>
      <c r="D35" s="199"/>
      <c r="E35" s="185"/>
      <c r="F35" s="185"/>
      <c r="G35" s="185"/>
      <c r="H35" s="185"/>
      <c r="I35" s="185"/>
      <c r="J35" s="185"/>
      <c r="K35" s="185"/>
      <c r="L35" s="185"/>
      <c r="M35" s="591"/>
      <c r="N35" s="185"/>
      <c r="O35" s="185"/>
      <c r="P35" s="185"/>
      <c r="Q35" s="185"/>
      <c r="R35" s="185"/>
      <c r="S35" s="185"/>
      <c r="T35" s="185"/>
      <c r="U35" s="185"/>
      <c r="V35" s="185"/>
      <c r="W35" s="185"/>
      <c r="X35" s="185"/>
      <c r="Y35" s="185"/>
      <c r="Z35" s="198"/>
      <c r="AA35" s="182"/>
      <c r="AB35" s="185"/>
      <c r="AC35" s="185"/>
      <c r="AD35" s="185"/>
      <c r="AE35" s="185"/>
      <c r="AF35" s="182"/>
      <c r="AG35" s="182"/>
      <c r="AH35" s="182"/>
      <c r="AI35" s="185"/>
      <c r="AJ35" s="185"/>
      <c r="AK35" s="185"/>
      <c r="AL35" s="182"/>
      <c r="AM35" s="182"/>
      <c r="AN35" s="182"/>
      <c r="AO35" s="182"/>
      <c r="AP35" s="185"/>
      <c r="AQ35" s="185"/>
      <c r="AR35" s="182"/>
      <c r="AS35" s="182"/>
      <c r="AT35" s="182"/>
      <c r="AU35" s="182"/>
    </row>
    <row r="36" spans="2:47" s="183" customFormat="1" ht="12.75" customHeight="1">
      <c r="B36" s="198"/>
      <c r="C36" s="185"/>
      <c r="D36" s="199"/>
      <c r="E36" s="185"/>
      <c r="F36" s="185"/>
      <c r="G36" s="185"/>
      <c r="H36" s="185"/>
      <c r="I36" s="185"/>
      <c r="J36" s="185"/>
      <c r="K36" s="185"/>
      <c r="L36" s="185"/>
      <c r="M36" s="185"/>
      <c r="N36" s="185"/>
      <c r="O36" s="185"/>
      <c r="P36" s="185"/>
      <c r="Q36" s="185"/>
      <c r="R36" s="185"/>
      <c r="S36" s="185"/>
      <c r="T36" s="185"/>
      <c r="U36" s="185"/>
      <c r="V36" s="185"/>
      <c r="W36" s="185"/>
      <c r="X36" s="185"/>
      <c r="Y36" s="185"/>
      <c r="Z36" s="198"/>
      <c r="AA36" s="182"/>
      <c r="AB36" s="185"/>
      <c r="AC36" s="185"/>
      <c r="AD36" s="185"/>
      <c r="AE36" s="185"/>
      <c r="AF36" s="182"/>
      <c r="AG36" s="182"/>
      <c r="AH36" s="182"/>
      <c r="AI36" s="185"/>
      <c r="AJ36" s="185"/>
      <c r="AK36" s="185"/>
      <c r="AL36" s="182"/>
      <c r="AM36" s="182"/>
      <c r="AN36" s="182"/>
      <c r="AO36" s="182"/>
      <c r="AP36" s="185"/>
      <c r="AQ36" s="185"/>
      <c r="AR36" s="182"/>
      <c r="AS36" s="182"/>
      <c r="AT36" s="182"/>
      <c r="AU36" s="182"/>
    </row>
    <row r="37" spans="2:47" s="183" customFormat="1" ht="12.75" customHeight="1">
      <c r="B37" s="198"/>
      <c r="C37" s="185"/>
      <c r="D37" s="199"/>
      <c r="E37" s="185"/>
      <c r="F37" s="185"/>
      <c r="G37" s="185"/>
      <c r="H37" s="185"/>
      <c r="I37" s="185"/>
      <c r="J37" s="185"/>
      <c r="K37" s="185"/>
      <c r="L37" s="185"/>
      <c r="M37" s="185"/>
      <c r="N37" s="185"/>
      <c r="O37" s="185"/>
      <c r="P37" s="185"/>
      <c r="Q37" s="185"/>
      <c r="R37" s="185"/>
      <c r="S37" s="185"/>
      <c r="T37" s="185"/>
      <c r="U37" s="185"/>
      <c r="V37" s="185"/>
      <c r="W37" s="185"/>
      <c r="X37" s="185"/>
      <c r="Y37" s="185"/>
      <c r="Z37" s="198"/>
      <c r="AA37" s="182"/>
      <c r="AB37" s="185"/>
      <c r="AC37" s="185"/>
      <c r="AD37" s="185"/>
      <c r="AE37" s="185"/>
      <c r="AF37" s="182"/>
      <c r="AG37" s="182"/>
      <c r="AH37" s="182"/>
      <c r="AI37" s="185"/>
      <c r="AJ37" s="185"/>
      <c r="AK37" s="185"/>
      <c r="AL37" s="182"/>
      <c r="AM37" s="182"/>
      <c r="AN37" s="182"/>
      <c r="AO37" s="182"/>
      <c r="AP37" s="185"/>
      <c r="AQ37" s="185"/>
      <c r="AR37" s="182"/>
      <c r="AS37" s="182"/>
      <c r="AT37" s="182"/>
      <c r="AU37" s="182"/>
    </row>
    <row r="38" spans="2:47" s="183" customFormat="1" ht="12.75" customHeight="1">
      <c r="B38" s="198"/>
      <c r="C38" s="185"/>
      <c r="D38" s="199"/>
      <c r="E38" s="185"/>
      <c r="F38" s="185"/>
      <c r="G38" s="185"/>
      <c r="H38" s="185"/>
      <c r="I38" s="185"/>
      <c r="J38" s="185"/>
      <c r="K38" s="185"/>
      <c r="L38" s="185"/>
      <c r="M38" s="185"/>
      <c r="N38" s="185"/>
      <c r="O38" s="185"/>
      <c r="P38" s="185"/>
      <c r="Q38" s="185"/>
      <c r="R38" s="185"/>
      <c r="S38" s="185"/>
      <c r="T38" s="185"/>
      <c r="U38" s="185"/>
      <c r="V38" s="185"/>
      <c r="W38" s="185"/>
      <c r="X38" s="185"/>
      <c r="Y38" s="185"/>
      <c r="Z38" s="198"/>
      <c r="AA38" s="182"/>
      <c r="AB38" s="185"/>
      <c r="AC38" s="185"/>
      <c r="AD38" s="185"/>
      <c r="AE38" s="185"/>
      <c r="AF38" s="182"/>
      <c r="AG38" s="182"/>
      <c r="AH38" s="182"/>
      <c r="AI38" s="185"/>
      <c r="AJ38" s="185"/>
      <c r="AK38" s="185"/>
      <c r="AL38" s="182"/>
      <c r="AM38" s="182"/>
      <c r="AN38" s="182"/>
      <c r="AO38" s="182"/>
      <c r="AP38" s="185"/>
      <c r="AQ38" s="185"/>
      <c r="AR38" s="182"/>
      <c r="AS38" s="182"/>
      <c r="AT38" s="182"/>
      <c r="AU38" s="182"/>
    </row>
    <row r="39" spans="2:47" s="183" customFormat="1" ht="12.75" customHeight="1">
      <c r="B39" s="198"/>
      <c r="C39" s="185"/>
      <c r="D39" s="199"/>
      <c r="E39" s="185"/>
      <c r="F39" s="185"/>
      <c r="G39" s="185"/>
      <c r="H39" s="185"/>
      <c r="I39" s="185"/>
      <c r="J39" s="185"/>
      <c r="K39" s="185"/>
      <c r="L39" s="185"/>
      <c r="M39" s="185"/>
      <c r="N39" s="185"/>
      <c r="O39" s="185"/>
      <c r="P39" s="185"/>
      <c r="Q39" s="185"/>
      <c r="R39" s="185"/>
      <c r="S39" s="185"/>
      <c r="T39" s="185"/>
      <c r="U39" s="185"/>
      <c r="V39" s="185"/>
      <c r="W39" s="185"/>
      <c r="X39" s="185"/>
      <c r="Y39" s="185"/>
      <c r="Z39" s="198"/>
      <c r="AA39" s="182"/>
      <c r="AB39" s="185"/>
      <c r="AC39" s="185"/>
      <c r="AD39" s="185"/>
      <c r="AE39" s="185"/>
      <c r="AF39" s="182"/>
      <c r="AG39" s="182"/>
      <c r="AH39" s="182"/>
      <c r="AI39" s="185"/>
      <c r="AJ39" s="185"/>
      <c r="AK39" s="185"/>
      <c r="AL39" s="182"/>
      <c r="AM39" s="182"/>
      <c r="AN39" s="182"/>
      <c r="AO39" s="182"/>
      <c r="AP39" s="185"/>
      <c r="AQ39" s="185"/>
      <c r="AR39" s="182"/>
      <c r="AS39" s="182"/>
      <c r="AT39" s="182"/>
      <c r="AU39" s="182"/>
    </row>
    <row r="40" spans="2:47" s="183" customFormat="1" ht="12.75" customHeight="1">
      <c r="B40" s="198"/>
      <c r="C40" s="185"/>
      <c r="D40" s="199"/>
      <c r="E40" s="185"/>
      <c r="F40" s="185"/>
      <c r="G40" s="185"/>
      <c r="H40" s="185"/>
      <c r="I40" s="185"/>
      <c r="J40" s="185"/>
      <c r="K40" s="185"/>
      <c r="L40" s="185"/>
      <c r="M40" s="185"/>
      <c r="N40" s="185"/>
      <c r="O40" s="185"/>
      <c r="P40" s="185"/>
      <c r="Q40" s="185"/>
      <c r="R40" s="185"/>
      <c r="S40" s="185"/>
      <c r="T40" s="185"/>
      <c r="U40" s="185"/>
      <c r="V40" s="185"/>
      <c r="W40" s="185"/>
      <c r="X40" s="185"/>
      <c r="Y40" s="185"/>
      <c r="Z40" s="198"/>
      <c r="AA40" s="182"/>
      <c r="AB40" s="185"/>
      <c r="AC40" s="185"/>
      <c r="AD40" s="185"/>
      <c r="AE40" s="185"/>
      <c r="AF40" s="182"/>
      <c r="AG40" s="182"/>
      <c r="AH40" s="182"/>
      <c r="AI40" s="185"/>
      <c r="AJ40" s="185"/>
      <c r="AK40" s="185"/>
      <c r="AL40" s="182"/>
      <c r="AM40" s="182"/>
      <c r="AN40" s="182"/>
      <c r="AO40" s="182"/>
      <c r="AP40" s="185"/>
      <c r="AQ40" s="185"/>
      <c r="AR40" s="182"/>
      <c r="AS40" s="182"/>
      <c r="AT40" s="182"/>
      <c r="AU40" s="182"/>
    </row>
    <row r="41" spans="2:47" s="183" customFormat="1" ht="12.75" customHeight="1">
      <c r="B41" s="198"/>
      <c r="C41" s="185"/>
      <c r="D41" s="199"/>
      <c r="E41" s="185"/>
      <c r="F41" s="185"/>
      <c r="G41" s="185"/>
      <c r="H41" s="185"/>
      <c r="I41" s="185"/>
      <c r="J41" s="185"/>
      <c r="K41" s="185"/>
      <c r="L41" s="185"/>
      <c r="M41" s="185"/>
      <c r="N41" s="185"/>
      <c r="O41" s="185"/>
      <c r="P41" s="185"/>
      <c r="Q41" s="185"/>
      <c r="R41" s="185"/>
      <c r="S41" s="185"/>
      <c r="T41" s="185"/>
      <c r="U41" s="185"/>
      <c r="V41" s="185"/>
      <c r="W41" s="185"/>
      <c r="X41" s="185"/>
      <c r="Y41" s="185"/>
      <c r="Z41" s="198"/>
      <c r="AA41" s="182"/>
      <c r="AB41" s="185"/>
      <c r="AC41" s="185"/>
      <c r="AD41" s="185"/>
      <c r="AE41" s="185"/>
      <c r="AF41" s="182"/>
      <c r="AG41" s="182"/>
      <c r="AH41" s="182"/>
      <c r="AI41" s="185"/>
      <c r="AJ41" s="185"/>
      <c r="AK41" s="185"/>
      <c r="AL41" s="182"/>
      <c r="AM41" s="182"/>
      <c r="AN41" s="182"/>
      <c r="AO41" s="182"/>
      <c r="AP41" s="185"/>
      <c r="AQ41" s="185"/>
      <c r="AR41" s="182"/>
      <c r="AS41" s="182"/>
      <c r="AT41" s="182"/>
      <c r="AU41" s="182"/>
    </row>
    <row r="42" spans="2:47" s="183" customFormat="1" ht="12.75" customHeight="1">
      <c r="B42" s="198"/>
      <c r="C42" s="185"/>
      <c r="D42" s="199"/>
      <c r="E42" s="185"/>
      <c r="F42" s="185"/>
      <c r="G42" s="185"/>
      <c r="H42" s="185"/>
      <c r="I42" s="185"/>
      <c r="J42" s="185"/>
      <c r="K42" s="185"/>
      <c r="L42" s="185"/>
      <c r="M42" s="185"/>
      <c r="N42" s="185"/>
      <c r="O42" s="185"/>
      <c r="P42" s="185"/>
      <c r="Q42" s="185"/>
      <c r="R42" s="185"/>
      <c r="S42" s="185"/>
      <c r="T42" s="185"/>
      <c r="U42" s="185"/>
      <c r="V42" s="185"/>
      <c r="W42" s="185"/>
      <c r="X42" s="185"/>
      <c r="Y42" s="185"/>
      <c r="Z42" s="198"/>
      <c r="AA42" s="182"/>
      <c r="AB42" s="185"/>
      <c r="AC42" s="185"/>
      <c r="AD42" s="185"/>
      <c r="AE42" s="185"/>
      <c r="AF42" s="182"/>
      <c r="AG42" s="182"/>
      <c r="AH42" s="182"/>
      <c r="AI42" s="185"/>
      <c r="AJ42" s="185"/>
      <c r="AK42" s="185"/>
      <c r="AL42" s="182"/>
      <c r="AM42" s="182"/>
      <c r="AN42" s="182"/>
      <c r="AO42" s="182"/>
      <c r="AP42" s="185"/>
      <c r="AQ42" s="185"/>
      <c r="AR42" s="182"/>
      <c r="AS42" s="182"/>
      <c r="AT42" s="182"/>
      <c r="AU42" s="182"/>
    </row>
    <row r="43" spans="2:47" s="183" customFormat="1" ht="12.75" customHeight="1">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98"/>
      <c r="AA43" s="182"/>
      <c r="AB43" s="185"/>
      <c r="AC43" s="185"/>
      <c r="AD43" s="185"/>
      <c r="AE43" s="185"/>
      <c r="AF43" s="182"/>
      <c r="AG43" s="182"/>
      <c r="AH43" s="182"/>
      <c r="AI43" s="185"/>
      <c r="AJ43" s="185"/>
      <c r="AK43" s="185"/>
      <c r="AL43" s="182"/>
      <c r="AM43" s="182"/>
      <c r="AN43" s="182"/>
      <c r="AO43" s="182"/>
      <c r="AP43" s="185"/>
      <c r="AQ43" s="185"/>
      <c r="AR43" s="182"/>
      <c r="AS43" s="182"/>
      <c r="AT43" s="182"/>
      <c r="AU43" s="182"/>
    </row>
    <row r="44" spans="2:47" s="183" customFormat="1" ht="12.75" customHeight="1">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98"/>
      <c r="AA44" s="182"/>
      <c r="AB44" s="185"/>
      <c r="AC44" s="185"/>
      <c r="AD44" s="185"/>
      <c r="AE44" s="185"/>
      <c r="AF44" s="182"/>
      <c r="AG44" s="182"/>
      <c r="AH44" s="182"/>
      <c r="AI44" s="185"/>
      <c r="AJ44" s="185"/>
      <c r="AK44" s="185"/>
      <c r="AL44" s="182"/>
      <c r="AM44" s="182"/>
      <c r="AN44" s="182"/>
      <c r="AO44" s="182"/>
      <c r="AP44" s="185"/>
      <c r="AQ44" s="185"/>
      <c r="AR44" s="182"/>
      <c r="AS44" s="182"/>
      <c r="AT44" s="182"/>
      <c r="AU44" s="182"/>
    </row>
    <row r="45" spans="2:47" s="183" customFormat="1" ht="12.75" customHeight="1">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98"/>
      <c r="AA45" s="182"/>
      <c r="AB45" s="185"/>
      <c r="AC45" s="185"/>
      <c r="AD45" s="185"/>
      <c r="AE45" s="185"/>
      <c r="AF45" s="182"/>
      <c r="AG45" s="182"/>
      <c r="AH45" s="182"/>
      <c r="AI45" s="185"/>
      <c r="AJ45" s="185"/>
      <c r="AK45" s="185"/>
      <c r="AL45" s="182"/>
      <c r="AM45" s="182"/>
      <c r="AN45" s="182"/>
      <c r="AO45" s="182"/>
      <c r="AP45" s="185"/>
      <c r="AQ45" s="185"/>
      <c r="AR45" s="182"/>
      <c r="AS45" s="182"/>
      <c r="AT45" s="182"/>
      <c r="AU45" s="182"/>
    </row>
    <row r="46" spans="2:47" s="183" customFormat="1" ht="12.75" customHeight="1">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98"/>
      <c r="AA46" s="182"/>
      <c r="AB46" s="185"/>
      <c r="AC46" s="185"/>
      <c r="AD46" s="185"/>
      <c r="AE46" s="185"/>
      <c r="AF46" s="182"/>
      <c r="AG46" s="182"/>
      <c r="AH46" s="182"/>
      <c r="AI46" s="185"/>
      <c r="AJ46" s="185"/>
      <c r="AK46" s="185"/>
      <c r="AL46" s="182"/>
      <c r="AM46" s="182"/>
      <c r="AN46" s="182"/>
      <c r="AO46" s="182"/>
      <c r="AP46" s="185"/>
      <c r="AQ46" s="185"/>
      <c r="AR46" s="182"/>
      <c r="AS46" s="182"/>
      <c r="AT46" s="182"/>
      <c r="AU46" s="182"/>
    </row>
  </sheetData>
  <sheetProtection selectLockedCells="1" selectUnlockedCells="1"/>
  <mergeCells count="47">
    <mergeCell ref="AT11:AT12"/>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B10:D10"/>
    <mergeCell ref="E10:T10"/>
    <mergeCell ref="U10:AT10"/>
    <mergeCell ref="R5:AI6"/>
    <mergeCell ref="AJ5:AT6"/>
    <mergeCell ref="B7:C7"/>
    <mergeCell ref="D7:Z7"/>
    <mergeCell ref="AA7:AB7"/>
    <mergeCell ref="AC7:AJ7"/>
    <mergeCell ref="AK7:AL7"/>
    <mergeCell ref="AM7:AT7"/>
    <mergeCell ref="B2:B6"/>
    <mergeCell ref="C2:Q4"/>
    <mergeCell ref="C5:Q6"/>
    <mergeCell ref="R2:AI4"/>
    <mergeCell ref="AJ2:AT2"/>
    <mergeCell ref="AJ3:AT3"/>
    <mergeCell ref="AJ4:AT4"/>
  </mergeCells>
  <conditionalFormatting sqref="S16:S21">
    <cfRule type="cellIs" dxfId="910" priority="39" stopIfTrue="1" operator="between">
      <formula>0.9</formula>
      <formula>1</formula>
    </cfRule>
    <cfRule type="cellIs" dxfId="909" priority="40" stopIfTrue="1" operator="between">
      <formula>0.7</formula>
      <formula>0.8999</formula>
    </cfRule>
    <cfRule type="cellIs" dxfId="908" priority="41" stopIfTrue="1" operator="between">
      <formula>0</formula>
      <formula>0.699</formula>
    </cfRule>
  </conditionalFormatting>
  <conditionalFormatting sqref="M16:M21 J16:J21 G16:G21 P16:P21">
    <cfRule type="cellIs" dxfId="907" priority="42" stopIfTrue="1" operator="between">
      <formula>0.9</formula>
      <formula>1.05</formula>
    </cfRule>
    <cfRule type="cellIs" dxfId="906" priority="43" stopIfTrue="1" operator="between">
      <formula>0.7</formula>
      <formula>0.8999</formula>
    </cfRule>
    <cfRule type="cellIs" dxfId="905" priority="44" stopIfTrue="1" operator="between">
      <formula>0</formula>
      <formula>0.699</formula>
    </cfRule>
    <cfRule type="cellIs" dxfId="904" priority="45" stopIfTrue="1" operator="greaterThan">
      <formula>1.05</formula>
    </cfRule>
  </conditionalFormatting>
  <conditionalFormatting sqref="S22">
    <cfRule type="cellIs" dxfId="903" priority="46" stopIfTrue="1" operator="between">
      <formula>0.9</formula>
      <formula>1</formula>
    </cfRule>
    <cfRule type="cellIs" dxfId="902" priority="47" stopIfTrue="1" operator="between">
      <formula>0.7</formula>
      <formula>0.8999</formula>
    </cfRule>
    <cfRule type="cellIs" dxfId="901" priority="48" stopIfTrue="1" operator="between">
      <formula>0</formula>
      <formula>0.699</formula>
    </cfRule>
  </conditionalFormatting>
  <conditionalFormatting sqref="G22">
    <cfRule type="cellIs" dxfId="900" priority="49" stopIfTrue="1" operator="between">
      <formula>0.9</formula>
      <formula>1.05</formula>
    </cfRule>
    <cfRule type="cellIs" dxfId="899" priority="50" stopIfTrue="1" operator="between">
      <formula>0.7</formula>
      <formula>0.8999</formula>
    </cfRule>
    <cfRule type="cellIs" dxfId="898" priority="51" stopIfTrue="1" operator="between">
      <formula>0</formula>
      <formula>0.699</formula>
    </cfRule>
    <cfRule type="cellIs" dxfId="897" priority="52" stopIfTrue="1" operator="greaterThan">
      <formula>1.05</formula>
    </cfRule>
  </conditionalFormatting>
  <conditionalFormatting sqref="J22">
    <cfRule type="cellIs" dxfId="896" priority="53" stopIfTrue="1" operator="between">
      <formula>0.9</formula>
      <formula>1.05</formula>
    </cfRule>
    <cfRule type="cellIs" dxfId="895" priority="54" stopIfTrue="1" operator="between">
      <formula>0.7</formula>
      <formula>0.8999</formula>
    </cfRule>
    <cfRule type="cellIs" dxfId="894" priority="55" stopIfTrue="1" operator="between">
      <formula>0</formula>
      <formula>0.699</formula>
    </cfRule>
    <cfRule type="cellIs" dxfId="893" priority="56" stopIfTrue="1" operator="greaterThan">
      <formula>1.05</formula>
    </cfRule>
  </conditionalFormatting>
  <conditionalFormatting sqref="M22">
    <cfRule type="cellIs" dxfId="892" priority="57" stopIfTrue="1" operator="between">
      <formula>0.9</formula>
      <formula>1.05</formula>
    </cfRule>
    <cfRule type="cellIs" dxfId="891" priority="58" stopIfTrue="1" operator="between">
      <formula>0.7</formula>
      <formula>0.8999</formula>
    </cfRule>
    <cfRule type="cellIs" dxfId="890" priority="59" stopIfTrue="1" operator="between">
      <formula>0</formula>
      <formula>0.699</formula>
    </cfRule>
    <cfRule type="cellIs" dxfId="889" priority="60" stopIfTrue="1" operator="greaterThan">
      <formula>1.05</formula>
    </cfRule>
  </conditionalFormatting>
  <conditionalFormatting sqref="P22">
    <cfRule type="cellIs" dxfId="888" priority="61" stopIfTrue="1" operator="between">
      <formula>0.9</formula>
      <formula>1.05</formula>
    </cfRule>
    <cfRule type="cellIs" dxfId="887" priority="62" stopIfTrue="1" operator="between">
      <formula>0.7</formula>
      <formula>0.8999</formula>
    </cfRule>
    <cfRule type="cellIs" dxfId="886" priority="63" stopIfTrue="1" operator="between">
      <formula>0</formula>
      <formula>0.699</formula>
    </cfRule>
    <cfRule type="cellIs" dxfId="885" priority="64" stopIfTrue="1" operator="greaterThan">
      <formula>1.05</formula>
    </cfRule>
  </conditionalFormatting>
  <conditionalFormatting sqref="S23">
    <cfRule type="cellIs" dxfId="884" priority="65" stopIfTrue="1" operator="between">
      <formula>0.9</formula>
      <formula>1</formula>
    </cfRule>
    <cfRule type="cellIs" dxfId="883" priority="66" stopIfTrue="1" operator="between">
      <formula>0.7</formula>
      <formula>0.8999</formula>
    </cfRule>
    <cfRule type="cellIs" dxfId="882" priority="67" stopIfTrue="1" operator="between">
      <formula>0</formula>
      <formula>0.699</formula>
    </cfRule>
  </conditionalFormatting>
  <conditionalFormatting sqref="G23">
    <cfRule type="cellIs" dxfId="881" priority="68" stopIfTrue="1" operator="between">
      <formula>0.9</formula>
      <formula>1.05</formula>
    </cfRule>
    <cfRule type="cellIs" dxfId="880" priority="69" stopIfTrue="1" operator="between">
      <formula>0.7</formula>
      <formula>0.8999</formula>
    </cfRule>
    <cfRule type="cellIs" dxfId="879" priority="70" stopIfTrue="1" operator="between">
      <formula>0</formula>
      <formula>0.699</formula>
    </cfRule>
    <cfRule type="cellIs" dxfId="878" priority="71" stopIfTrue="1" operator="greaterThan">
      <formula>1.05</formula>
    </cfRule>
  </conditionalFormatting>
  <conditionalFormatting sqref="J23">
    <cfRule type="cellIs" dxfId="877" priority="72" stopIfTrue="1" operator="between">
      <formula>0.9</formula>
      <formula>1.05</formula>
    </cfRule>
    <cfRule type="cellIs" dxfId="876" priority="73" stopIfTrue="1" operator="between">
      <formula>0.7</formula>
      <formula>0.8999</formula>
    </cfRule>
    <cfRule type="cellIs" dxfId="875" priority="74" stopIfTrue="1" operator="between">
      <formula>0</formula>
      <formula>0.699</formula>
    </cfRule>
    <cfRule type="cellIs" dxfId="874" priority="75" stopIfTrue="1" operator="greaterThan">
      <formula>1.05</formula>
    </cfRule>
  </conditionalFormatting>
  <conditionalFormatting sqref="M23">
    <cfRule type="cellIs" dxfId="873" priority="76" stopIfTrue="1" operator="between">
      <formula>0.9</formula>
      <formula>1.05</formula>
    </cfRule>
    <cfRule type="cellIs" dxfId="872" priority="77" stopIfTrue="1" operator="between">
      <formula>0.7</formula>
      <formula>0.8999</formula>
    </cfRule>
    <cfRule type="cellIs" dxfId="871" priority="78" stopIfTrue="1" operator="between">
      <formula>0</formula>
      <formula>0.699</formula>
    </cfRule>
    <cfRule type="cellIs" dxfId="870" priority="79" stopIfTrue="1" operator="greaterThan">
      <formula>1.05</formula>
    </cfRule>
  </conditionalFormatting>
  <conditionalFormatting sqref="P23">
    <cfRule type="cellIs" dxfId="869" priority="80" stopIfTrue="1" operator="between">
      <formula>0.9</formula>
      <formula>1.05</formula>
    </cfRule>
    <cfRule type="cellIs" dxfId="868" priority="81" stopIfTrue="1" operator="between">
      <formula>0.7</formula>
      <formula>0.8999</formula>
    </cfRule>
    <cfRule type="cellIs" dxfId="867" priority="82" stopIfTrue="1" operator="between">
      <formula>0</formula>
      <formula>0.699</formula>
    </cfRule>
    <cfRule type="cellIs" dxfId="866" priority="83" stopIfTrue="1" operator="greaterThan">
      <formula>1.05</formula>
    </cfRule>
  </conditionalFormatting>
  <conditionalFormatting sqref="S22">
    <cfRule type="cellIs" dxfId="865" priority="84" stopIfTrue="1" operator="between">
      <formula>0.9</formula>
      <formula>1</formula>
    </cfRule>
    <cfRule type="cellIs" dxfId="864" priority="85" stopIfTrue="1" operator="between">
      <formula>0.7</formula>
      <formula>0.8999</formula>
    </cfRule>
    <cfRule type="cellIs" dxfId="863" priority="86" stopIfTrue="1" operator="between">
      <formula>0</formula>
      <formula>0.699</formula>
    </cfRule>
  </conditionalFormatting>
  <conditionalFormatting sqref="G22">
    <cfRule type="cellIs" dxfId="862" priority="87" stopIfTrue="1" operator="between">
      <formula>0.9</formula>
      <formula>1.05</formula>
    </cfRule>
    <cfRule type="cellIs" dxfId="861" priority="88" stopIfTrue="1" operator="between">
      <formula>0.7</formula>
      <formula>0.8999</formula>
    </cfRule>
    <cfRule type="cellIs" dxfId="860" priority="89" stopIfTrue="1" operator="between">
      <formula>0</formula>
      <formula>0.699</formula>
    </cfRule>
    <cfRule type="cellIs" dxfId="859" priority="90" stopIfTrue="1" operator="greaterThan">
      <formula>1.05</formula>
    </cfRule>
  </conditionalFormatting>
  <conditionalFormatting sqref="J22">
    <cfRule type="cellIs" dxfId="858" priority="91" stopIfTrue="1" operator="between">
      <formula>0.9</formula>
      <formula>1.05</formula>
    </cfRule>
    <cfRule type="cellIs" dxfId="857" priority="92" stopIfTrue="1" operator="between">
      <formula>0.7</formula>
      <formula>0.8999</formula>
    </cfRule>
    <cfRule type="cellIs" dxfId="856" priority="93" stopIfTrue="1" operator="between">
      <formula>0</formula>
      <formula>0.699</formula>
    </cfRule>
    <cfRule type="cellIs" dxfId="855" priority="94" stopIfTrue="1" operator="greaterThan">
      <formula>1.05</formula>
    </cfRule>
  </conditionalFormatting>
  <conditionalFormatting sqref="M22">
    <cfRule type="cellIs" dxfId="854" priority="95" stopIfTrue="1" operator="between">
      <formula>0.9</formula>
      <formula>1.05</formula>
    </cfRule>
    <cfRule type="cellIs" dxfId="853" priority="96" stopIfTrue="1" operator="between">
      <formula>0.7</formula>
      <formula>0.8999</formula>
    </cfRule>
    <cfRule type="cellIs" dxfId="852" priority="97" stopIfTrue="1" operator="between">
      <formula>0</formula>
      <formula>0.699</formula>
    </cfRule>
    <cfRule type="cellIs" dxfId="851" priority="98" stopIfTrue="1" operator="greaterThan">
      <formula>1.05</formula>
    </cfRule>
  </conditionalFormatting>
  <conditionalFormatting sqref="P22">
    <cfRule type="cellIs" dxfId="850" priority="99" stopIfTrue="1" operator="between">
      <formula>0.9</formula>
      <formula>1.05</formula>
    </cfRule>
    <cfRule type="cellIs" dxfId="849" priority="100" stopIfTrue="1" operator="between">
      <formula>0.7</formula>
      <formula>0.8999</formula>
    </cfRule>
    <cfRule type="cellIs" dxfId="848" priority="101" stopIfTrue="1" operator="between">
      <formula>0</formula>
      <formula>0.699</formula>
    </cfRule>
    <cfRule type="cellIs" dxfId="847" priority="102" stopIfTrue="1" operator="greaterThan">
      <formula>1.05</formula>
    </cfRule>
  </conditionalFormatting>
  <conditionalFormatting sqref="S23">
    <cfRule type="cellIs" dxfId="846" priority="103" stopIfTrue="1" operator="between">
      <formula>0.9</formula>
      <formula>1</formula>
    </cfRule>
    <cfRule type="cellIs" dxfId="845" priority="104" stopIfTrue="1" operator="between">
      <formula>0.7</formula>
      <formula>0.8999</formula>
    </cfRule>
    <cfRule type="cellIs" dxfId="844" priority="105" stopIfTrue="1" operator="between">
      <formula>0</formula>
      <formula>0.699</formula>
    </cfRule>
  </conditionalFormatting>
  <conditionalFormatting sqref="G23">
    <cfRule type="cellIs" dxfId="843" priority="106" stopIfTrue="1" operator="between">
      <formula>0.9</formula>
      <formula>1.05</formula>
    </cfRule>
    <cfRule type="cellIs" dxfId="842" priority="107" stopIfTrue="1" operator="between">
      <formula>0.7</formula>
      <formula>0.8999</formula>
    </cfRule>
    <cfRule type="cellIs" dxfId="841" priority="108" stopIfTrue="1" operator="between">
      <formula>0</formula>
      <formula>0.699</formula>
    </cfRule>
    <cfRule type="cellIs" dxfId="840" priority="109" stopIfTrue="1" operator="greaterThan">
      <formula>1.05</formula>
    </cfRule>
  </conditionalFormatting>
  <conditionalFormatting sqref="J23">
    <cfRule type="cellIs" dxfId="839" priority="110" stopIfTrue="1" operator="between">
      <formula>0.9</formula>
      <formula>1.05</formula>
    </cfRule>
    <cfRule type="cellIs" dxfId="838" priority="111" stopIfTrue="1" operator="between">
      <formula>0.7</formula>
      <formula>0.8999</formula>
    </cfRule>
    <cfRule type="cellIs" dxfId="837" priority="112" stopIfTrue="1" operator="between">
      <formula>0</formula>
      <formula>0.699</formula>
    </cfRule>
    <cfRule type="cellIs" dxfId="836" priority="113" stopIfTrue="1" operator="greaterThan">
      <formula>1.05</formula>
    </cfRule>
  </conditionalFormatting>
  <conditionalFormatting sqref="M23">
    <cfRule type="cellIs" dxfId="835" priority="114" stopIfTrue="1" operator="between">
      <formula>0.9</formula>
      <formula>1.05</formula>
    </cfRule>
    <cfRule type="cellIs" dxfId="834" priority="115" stopIfTrue="1" operator="between">
      <formula>0.7</formula>
      <formula>0.8999</formula>
    </cfRule>
    <cfRule type="cellIs" dxfId="833" priority="116" stopIfTrue="1" operator="between">
      <formula>0</formula>
      <formula>0.699</formula>
    </cfRule>
    <cfRule type="cellIs" dxfId="832" priority="117" stopIfTrue="1" operator="greaterThan">
      <formula>1.05</formula>
    </cfRule>
  </conditionalFormatting>
  <conditionalFormatting sqref="P23">
    <cfRule type="cellIs" dxfId="831" priority="118" stopIfTrue="1" operator="between">
      <formula>0.9</formula>
      <formula>1.05</formula>
    </cfRule>
    <cfRule type="cellIs" dxfId="830" priority="119" stopIfTrue="1" operator="between">
      <formula>0.7</formula>
      <formula>0.8999</formula>
    </cfRule>
    <cfRule type="cellIs" dxfId="829" priority="120" stopIfTrue="1" operator="between">
      <formula>0</formula>
      <formula>0.699</formula>
    </cfRule>
    <cfRule type="cellIs" dxfId="828" priority="121" stopIfTrue="1" operator="greaterThan">
      <formula>1.05</formula>
    </cfRule>
  </conditionalFormatting>
  <conditionalFormatting sqref="S13:S15">
    <cfRule type="cellIs" dxfId="827" priority="1" stopIfTrue="1" operator="between">
      <formula>0.9</formula>
      <formula>1</formula>
    </cfRule>
    <cfRule type="cellIs" dxfId="826" priority="2" stopIfTrue="1" operator="between">
      <formula>0.7</formula>
      <formula>0.8999</formula>
    </cfRule>
    <cfRule type="cellIs" dxfId="825" priority="3" stopIfTrue="1" operator="between">
      <formula>0</formula>
      <formula>0.699</formula>
    </cfRule>
  </conditionalFormatting>
  <conditionalFormatting sqref="G13:G15">
    <cfRule type="cellIs" dxfId="824" priority="4" stopIfTrue="1" operator="between">
      <formula>0.9</formula>
      <formula>1.05</formula>
    </cfRule>
    <cfRule type="cellIs" dxfId="823" priority="5" stopIfTrue="1" operator="between">
      <formula>0.7</formula>
      <formula>0.8999</formula>
    </cfRule>
    <cfRule type="cellIs" dxfId="822" priority="6" stopIfTrue="1" operator="between">
      <formula>0</formula>
      <formula>0.699</formula>
    </cfRule>
    <cfRule type="cellIs" dxfId="821" priority="7" stopIfTrue="1" operator="greaterThan">
      <formula>1.05</formula>
    </cfRule>
  </conditionalFormatting>
  <conditionalFormatting sqref="J13:J15">
    <cfRule type="cellIs" dxfId="820" priority="8" stopIfTrue="1" operator="between">
      <formula>0.9</formula>
      <formula>1.05</formula>
    </cfRule>
    <cfRule type="cellIs" dxfId="819" priority="9" stopIfTrue="1" operator="between">
      <formula>0.7</formula>
      <formula>0.8999</formula>
    </cfRule>
    <cfRule type="cellIs" dxfId="818" priority="10" stopIfTrue="1" operator="between">
      <formula>0</formula>
      <formula>0.699</formula>
    </cfRule>
    <cfRule type="cellIs" dxfId="817" priority="11" stopIfTrue="1" operator="greaterThan">
      <formula>1.05</formula>
    </cfRule>
  </conditionalFormatting>
  <conditionalFormatting sqref="M13:M15">
    <cfRule type="cellIs" dxfId="816" priority="12" stopIfTrue="1" operator="between">
      <formula>0.9</formula>
      <formula>1.05</formula>
    </cfRule>
    <cfRule type="cellIs" dxfId="815" priority="13" stopIfTrue="1" operator="between">
      <formula>0.7</formula>
      <formula>0.8999</formula>
    </cfRule>
    <cfRule type="cellIs" dxfId="814" priority="14" stopIfTrue="1" operator="between">
      <formula>0</formula>
      <formula>0.699</formula>
    </cfRule>
    <cfRule type="cellIs" dxfId="813" priority="15" stopIfTrue="1" operator="greaterThan">
      <formula>1.05</formula>
    </cfRule>
  </conditionalFormatting>
  <conditionalFormatting sqref="P13:P15">
    <cfRule type="cellIs" dxfId="812" priority="16" stopIfTrue="1" operator="between">
      <formula>0.9</formula>
      <formula>1.05</formula>
    </cfRule>
    <cfRule type="cellIs" dxfId="811" priority="17" stopIfTrue="1" operator="between">
      <formula>0.7</formula>
      <formula>0.8999</formula>
    </cfRule>
    <cfRule type="cellIs" dxfId="810" priority="18" stopIfTrue="1" operator="between">
      <formula>0</formula>
      <formula>0.699</formula>
    </cfRule>
    <cfRule type="cellIs" dxfId="809" priority="19" stopIfTrue="1" operator="greaterThan">
      <formula>1.05</formula>
    </cfRule>
  </conditionalFormatting>
  <conditionalFormatting sqref="S13:S15">
    <cfRule type="cellIs" dxfId="808" priority="20" stopIfTrue="1" operator="between">
      <formula>0.9</formula>
      <formula>1</formula>
    </cfRule>
    <cfRule type="cellIs" dxfId="807" priority="21" stopIfTrue="1" operator="between">
      <formula>0.7</formula>
      <formula>0.8999</formula>
    </cfRule>
    <cfRule type="cellIs" dxfId="806" priority="22" stopIfTrue="1" operator="between">
      <formula>0</formula>
      <formula>0.699</formula>
    </cfRule>
  </conditionalFormatting>
  <conditionalFormatting sqref="G13:G15">
    <cfRule type="cellIs" dxfId="805" priority="23" stopIfTrue="1" operator="between">
      <formula>0.9</formula>
      <formula>1.05</formula>
    </cfRule>
    <cfRule type="cellIs" dxfId="804" priority="24" stopIfTrue="1" operator="between">
      <formula>0.7</formula>
      <formula>0.8999</formula>
    </cfRule>
    <cfRule type="cellIs" dxfId="803" priority="25" stopIfTrue="1" operator="between">
      <formula>0</formula>
      <formula>0.699</formula>
    </cfRule>
    <cfRule type="cellIs" dxfId="802" priority="26" stopIfTrue="1" operator="greaterThan">
      <formula>1.05</formula>
    </cfRule>
  </conditionalFormatting>
  <conditionalFormatting sqref="J13:J15">
    <cfRule type="cellIs" dxfId="801" priority="27" stopIfTrue="1" operator="between">
      <formula>0.9</formula>
      <formula>1.05</formula>
    </cfRule>
    <cfRule type="cellIs" dxfId="800" priority="28" stopIfTrue="1" operator="between">
      <formula>0.7</formula>
      <formula>0.8999</formula>
    </cfRule>
    <cfRule type="cellIs" dxfId="799" priority="29" stopIfTrue="1" operator="between">
      <formula>0</formula>
      <formula>0.699</formula>
    </cfRule>
    <cfRule type="cellIs" dxfId="798" priority="30" stopIfTrue="1" operator="greaterThan">
      <formula>1.05</formula>
    </cfRule>
  </conditionalFormatting>
  <conditionalFormatting sqref="M13:M15">
    <cfRule type="cellIs" dxfId="797" priority="31" stopIfTrue="1" operator="between">
      <formula>0.9</formula>
      <formula>1.05</formula>
    </cfRule>
    <cfRule type="cellIs" dxfId="796" priority="32" stopIfTrue="1" operator="between">
      <formula>0.7</formula>
      <formula>0.8999</formula>
    </cfRule>
    <cfRule type="cellIs" dxfId="795" priority="33" stopIfTrue="1" operator="between">
      <formula>0</formula>
      <formula>0.699</formula>
    </cfRule>
    <cfRule type="cellIs" dxfId="794" priority="34" stopIfTrue="1" operator="greaterThan">
      <formula>1.05</formula>
    </cfRule>
  </conditionalFormatting>
  <conditionalFormatting sqref="P13:P15">
    <cfRule type="cellIs" dxfId="793" priority="35" stopIfTrue="1" operator="between">
      <formula>0.9</formula>
      <formula>1.05</formula>
    </cfRule>
    <cfRule type="cellIs" dxfId="792" priority="36" stopIfTrue="1" operator="between">
      <formula>0.7</formula>
      <formula>0.8999</formula>
    </cfRule>
    <cfRule type="cellIs" dxfId="791" priority="37" stopIfTrue="1" operator="between">
      <formula>0</formula>
      <formula>0.699</formula>
    </cfRule>
    <cfRule type="cellIs" dxfId="790" priority="38" stopIfTrue="1" operator="greaterThan">
      <formula>1.05</formula>
    </cfRule>
  </conditionalFormatting>
  <dataValidations count="12">
    <dataValidation type="list" operator="equal" allowBlank="1" showErrorMessage="1" sqref="AB13:AB46">
      <formula1>"Alcaldía Local,Central,Sectorial,"</formula1>
      <formula2>0</formula2>
    </dataValidation>
    <dataValidation type="list" operator="equal" allowBlank="1" showErrorMessage="1" sqref="AC13:AC46">
      <formula1>"Coeficiente,Índice o razón,Porcentaje,Tasa,Valor absoluto"</formula1>
      <formula2>0</formula2>
    </dataValidation>
    <dataValidation type="list" operator="equal" allowBlank="1" showErrorMessage="1" sqref="AD13:AD46">
      <formula1>"Diario,Semanal,Mensual,Bimestral ,Trimestral,Semestral ,Anual"</formula1>
      <formula2>0</formula2>
    </dataValidation>
    <dataValidation type="list" operator="equal" allowBlank="1" showErrorMessage="1" sqref="AE13:AE46">
      <formula1>"Alta ,Media ,Baja"</formula1>
      <formula2>0</formula2>
    </dataValidation>
    <dataValidation type="list" operator="equal" allowBlank="1" showErrorMessage="1" sqref="AI13:AI46">
      <formula1>"Gestión"</formula1>
      <formula2>0</formula2>
    </dataValidation>
    <dataValidation type="list" operator="equal" allowBlank="1" showErrorMessage="1" sqref="AJ13:AJ46">
      <formula1>",Distrital ,Dsitrital-Rural ,Distrital- Urbano,Entidad ,Localidad,UPZ,Departamental,Regional,Nacional"</formula1>
      <formula2>0</formula2>
    </dataValidation>
    <dataValidation allowBlank="1" showInputMessage="1" showErrorMessage="1" errorTitle="Error de Selección" error="Seleccionar de la lista desplegable únicamente " sqref="C15"/>
    <dataValidation type="list" operator="equal" allowBlank="1" showErrorMessage="1" sqref="AP24:AQ46">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4:Z46">
      <formula1>"Eficacia,Eficiencia,Efectividad,"</formula1>
      <formula2>0</formula2>
    </dataValidation>
    <dataValidation operator="equal" allowBlank="1" showErrorMessage="1" sqref="AK7">
      <formula1>0</formula1>
      <formula2>0</formula2>
    </dataValidation>
    <dataValidation type="list" operator="equal" allowBlank="1" showErrorMessage="1" sqref="AK24:AK46">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17:AS17">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-POA\C4\[V3 POA 2023_GE.xlsx]datos'!#REF!</xm:f>
          </x14:formula1>
          <xm:sqref>AO13:AO23 AM7:AT7 AK13:AK23</xm:sqref>
        </x14:dataValidation>
        <x14:dataValidation type="list" operator="equal" allowBlank="1" showErrorMessage="1">
          <x14:formula1>
            <xm:f>'C:\Users\luis.arias\Documents\VIGENCIA 2023\PLAN DE ACCION -POA\C4\[V3 POA 2023_GE.xlsx]datos'!#REF!</xm:f>
          </x14:formula1>
          <xm:sqref>AP13:AQ23</xm:sqref>
        </x14:dataValidation>
        <x14:dataValidation type="list" errorStyle="information" operator="equal" showInputMessage="1" showErrorMessage="1" prompt="Escoja el Proceso del Menú desplegable">
          <x14:formula1>
            <xm:f>'C:\Users\luis.arias\Documents\VIGENCIA 2023\PLAN DE ACCION -POA\C4\[V3 POA 2023_GE.xlsx]datos'!#REF!</xm:f>
          </x14:formula1>
          <xm:sqref>D7:Z7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SharedWithUsers xmlns="954d8b88-66fa-41a0-8629-83d1f9f1be58">
      <UserInfo>
        <DisplayName>Andrea del Pilar Alejo Ruiz</DisplayName>
        <AccountId>3514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5" ma:contentTypeDescription="Crear nuevo documento." ma:contentTypeScope="" ma:versionID="b66c2ce81f30b06f7647d1feb82c596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db61d31cf77e33bb73eabf8142303bf5"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1B13F2-84C2-4F09-AFEC-5E00C66C3259}">
  <ds:schemaRefs>
    <ds:schemaRef ds:uri="http://schemas.microsoft.com/sharepoint/v3/contenttype/forms"/>
  </ds:schemaRefs>
</ds:datastoreItem>
</file>

<file path=customXml/itemProps2.xml><?xml version="1.0" encoding="utf-8"?>
<ds:datastoreItem xmlns:ds="http://schemas.openxmlformats.org/officeDocument/2006/customXml" ds:itemID="{AE55F669-8C02-4A8A-9670-D3F18AF2056A}">
  <ds:schemaRef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c79ee7df-2f77-403d-8537-026757c209ed"/>
    <ds:schemaRef ds:uri="954d8b88-66fa-41a0-8629-83d1f9f1be58"/>
    <ds:schemaRef ds:uri="http://www.w3.org/XML/1998/namespace"/>
    <ds:schemaRef ds:uri="http://purl.org/dc/elements/1.1/"/>
  </ds:schemaRefs>
</ds:datastoreItem>
</file>

<file path=customXml/itemProps3.xml><?xml version="1.0" encoding="utf-8"?>
<ds:datastoreItem xmlns:ds="http://schemas.openxmlformats.org/officeDocument/2006/customXml" ds:itemID="{00C1B478-C690-4C2E-98BC-C56E6A470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29</vt:i4>
      </vt:variant>
    </vt:vector>
  </HeadingPairs>
  <TitlesOfParts>
    <vt:vector size="55" baseType="lpstr">
      <vt:lpstr>Misión Visión </vt:lpstr>
      <vt:lpstr>Plan Acción</vt:lpstr>
      <vt:lpstr>Índice</vt:lpstr>
      <vt:lpstr>Planeación</vt:lpstr>
      <vt:lpstr>Comunicaciones</vt:lpstr>
      <vt:lpstr>Control Interno</vt:lpstr>
      <vt:lpstr>Control Disciplinario Interno</vt:lpstr>
      <vt:lpstr>Estudios Estratégicos</vt:lpstr>
      <vt:lpstr>C4</vt:lpstr>
      <vt:lpstr>Sub Seguridad Convivencia</vt:lpstr>
      <vt:lpstr>D. Prevención</vt:lpstr>
      <vt:lpstr>D. Seguridad</vt:lpstr>
      <vt:lpstr>Sub Acceso Justicia</vt:lpstr>
      <vt:lpstr>D. Acceso Justicia</vt:lpstr>
      <vt:lpstr>D. Responsabilidad Penal Adoles</vt:lpstr>
      <vt:lpstr>Cárcel Distrital</vt:lpstr>
      <vt:lpstr>Sub Inversiones Fortalecimiento</vt:lpstr>
      <vt:lpstr>D Bienes SCAJ</vt:lpstr>
      <vt:lpstr>Dir. Técnica</vt:lpstr>
      <vt:lpstr>D.Operaciones Fortalecimien</vt:lpstr>
      <vt:lpstr>Sub Gestión Institucional</vt:lpstr>
      <vt:lpstr>DGH</vt:lpstr>
      <vt:lpstr>D. Jurídica Contratos</vt:lpstr>
      <vt:lpstr>D.Recursos Físicos Documental</vt:lpstr>
      <vt:lpstr>D. Financiera</vt:lpstr>
      <vt:lpstr>D TIC</vt:lpstr>
      <vt:lpstr>'C4'!Área_de_impresión</vt:lpstr>
      <vt:lpstr>'Cárcel Distrital'!Área_de_impresión</vt:lpstr>
      <vt:lpstr>Comunicaciones!Área_de_impresión</vt:lpstr>
      <vt:lpstr>'Control Disciplinario Interno'!Área_de_impresión</vt:lpstr>
      <vt:lpstr>'Control Interno'!Área_de_impresión</vt:lpstr>
      <vt:lpstr>'D Bienes SCAJ'!Área_de_impresión</vt:lpstr>
      <vt:lpstr>'D TIC'!Área_de_impresión</vt:lpstr>
      <vt:lpstr>'D. Acceso Justicia'!Área_de_impresión</vt:lpstr>
      <vt:lpstr>'D. Financiera'!Área_de_impresión</vt:lpstr>
      <vt:lpstr>'D. Jurídica Contratos'!Área_de_impresión</vt:lpstr>
      <vt:lpstr>'D. Responsabilidad Penal Adoles'!Área_de_impresión</vt:lpstr>
      <vt:lpstr>'D.Operaciones Fortalecimien'!Área_de_impresión</vt:lpstr>
      <vt:lpstr>'D.Recursos Físicos Documental'!Área_de_impresión</vt:lpstr>
      <vt:lpstr>DGH!Área_de_impresión</vt:lpstr>
      <vt:lpstr>'Dir. Técnica'!Área_de_impresión</vt:lpstr>
      <vt:lpstr>'Estudios Estratégicos'!Área_de_impresión</vt:lpstr>
      <vt:lpstr>'Sub Inversiones Fortalecimiento'!Área_de_impresión</vt:lpstr>
      <vt:lpstr>'Sub Seguridad Convivencia'!Área_de_impresión</vt:lpstr>
      <vt:lpstr>'Cárcel Distrital'!Títulos_a_imprimir</vt:lpstr>
      <vt:lpstr>'Control Interno'!Títulos_a_imprimir</vt:lpstr>
      <vt:lpstr>'D Bienes SCAJ'!Títulos_a_imprimir</vt:lpstr>
      <vt:lpstr>'D. Acceso Justicia'!Títulos_a_imprimir</vt:lpstr>
      <vt:lpstr>'D. Responsabilidad Penal Adoles'!Títulos_a_imprimir</vt:lpstr>
      <vt:lpstr>'D.Operaciones Fortalecimien'!Títulos_a_imprimir</vt:lpstr>
      <vt:lpstr>'D.Recursos Físicos Documental'!Títulos_a_imprimir</vt:lpstr>
      <vt:lpstr>DGH!Títulos_a_imprimir</vt:lpstr>
      <vt:lpstr>'Dir. Técnica'!Títulos_a_imprimir</vt:lpstr>
      <vt:lpstr>'Estudios Estratégicos'!Títulos_a_imprimir</vt:lpstr>
      <vt:lpstr>'Sub Inversiones Fortalecimiento'!Títulos_a_imprimir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Patricia Ardila Díaz</dc:creator>
  <cp:keywords/>
  <dc:description/>
  <cp:lastModifiedBy>Mary Lizeth Buitrago Sierra</cp:lastModifiedBy>
  <cp:revision/>
  <dcterms:created xsi:type="dcterms:W3CDTF">2022-01-19T19:42:47Z</dcterms:created>
  <dcterms:modified xsi:type="dcterms:W3CDTF">2023-01-18T22:27:31Z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0x010100A9D1BC21915BD744BA13BE81FE65C71E</vt:lpwstr>
  </property>
  <property fmtid="{D5CDD505-2E9C-101B-9397-08002B2CF9AE}" pid="3" name="MediaServiceImageTags">
    <vt:lpwstr/>
  </property>
</Properties>
</file>